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3.xml" ContentType="application/vnd.openxmlformats-officedocument.drawing+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charts/chart16.xml" ContentType="application/vnd.openxmlformats-officedocument.drawingml.chart+xml"/>
  <Override PartName="/xl/charts/style16.xml" ContentType="application/vnd.ms-office.chartstyle+xml"/>
  <Override PartName="/xl/charts/colors16.xml" ContentType="application/vnd.ms-office.chartcolorstyle+xml"/>
  <Override PartName="/xl/charts/chart17.xml" ContentType="application/vnd.openxmlformats-officedocument.drawingml.chart+xml"/>
  <Override PartName="/xl/charts/style17.xml" ContentType="application/vnd.ms-office.chartstyle+xml"/>
  <Override PartName="/xl/charts/colors17.xml" ContentType="application/vnd.ms-office.chartcolorstyle+xml"/>
  <Override PartName="/xl/charts/chart18.xml" ContentType="application/vnd.openxmlformats-officedocument.drawingml.chart+xml"/>
  <Override PartName="/xl/charts/style18.xml" ContentType="application/vnd.ms-office.chartstyle+xml"/>
  <Override PartName="/xl/charts/colors18.xml" ContentType="application/vnd.ms-office.chartcolorstyle+xml"/>
  <Override PartName="/xl/comments1.xml" ContentType="application/vnd.openxmlformats-officedocument.spreadsheetml.comments+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updateLinks="never" codeName="ThisWorkbook" defaultThemeVersion="164011"/>
  <mc:AlternateContent xmlns:mc="http://schemas.openxmlformats.org/markup-compatibility/2006">
    <mc:Choice Requires="x15">
      <x15ac:absPath xmlns:x15ac="http://schemas.microsoft.com/office/spreadsheetml/2010/11/ac" url="https://teams.oa.caiso.com/resource-assessment-planning/Shared Documents/RA&amp;P Team files/3. Seasonal Assessments/2024/Modeling/2024 Stack Analysis/"/>
    </mc:Choice>
  </mc:AlternateContent>
  <bookViews>
    <workbookView xWindow="0" yWindow="0" windowWidth="25600" windowHeight="10650" tabRatio="902"/>
  </bookViews>
  <sheets>
    <sheet name="Description" sheetId="62" r:id="rId1"/>
    <sheet name="Summary" sheetId="59" r:id="rId2"/>
    <sheet name="Monthly Data" sheetId="54" r:id="rId3"/>
    <sheet name="Existing Resources (NQC MW)" sheetId="60" r:id="rId4"/>
    <sheet name="Expected Resource Agg. (NQC MW)" sheetId="61" r:id="rId5"/>
    <sheet name="Tables" sheetId="55" state="hidden" r:id="rId6"/>
  </sheets>
  <externalReferences>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__123Graph_A" localSheetId="1" hidden="1">[1]Sheet1!#REF!</definedName>
    <definedName name="__123Graph_A" hidden="1">[1]Sheet1!#REF!</definedName>
    <definedName name="__123Graph_ADA" localSheetId="1" hidden="1">[1]Sheet1!#REF!</definedName>
    <definedName name="__123Graph_ADA" hidden="1">[1]Sheet1!#REF!</definedName>
    <definedName name="__123Graph_ADEPREC2" localSheetId="1" hidden="1">[1]Sheet1!#REF!</definedName>
    <definedName name="__123Graph_ADEPREC2" hidden="1">[1]Sheet1!#REF!</definedName>
    <definedName name="__123Graph_ATREND" localSheetId="1" hidden="1">[1]Sheet1!#REF!</definedName>
    <definedName name="__123Graph_ATREND" hidden="1">[1]Sheet1!#REF!</definedName>
    <definedName name="__123Graph_B" localSheetId="1" hidden="1">[1]Sheet1!#REF!</definedName>
    <definedName name="__123Graph_B" hidden="1">[1]Sheet1!#REF!</definedName>
    <definedName name="__123Graph_BTREND" localSheetId="1" hidden="1">[1]Sheet1!#REF!</definedName>
    <definedName name="__123Graph_BTREND" hidden="1">[1]Sheet1!#REF!</definedName>
    <definedName name="__123Graph_C" localSheetId="1" hidden="1">[1]Sheet1!#REF!</definedName>
    <definedName name="__123Graph_C" hidden="1">[1]Sheet1!#REF!</definedName>
    <definedName name="__123Graph_CTREND" localSheetId="1" hidden="1">[1]Sheet1!#REF!</definedName>
    <definedName name="__123Graph_CTREND" hidden="1">[1]Sheet1!#REF!</definedName>
    <definedName name="__123Graph_X" localSheetId="1" hidden="1">[1]Sheet1!#REF!</definedName>
    <definedName name="__123Graph_X" hidden="1">[1]Sheet1!#REF!</definedName>
    <definedName name="__123Graph_XTREND" localSheetId="1" hidden="1">[1]Sheet1!#REF!</definedName>
    <definedName name="__123Graph_XTREND" hidden="1">[1]Sheet1!#REF!</definedName>
    <definedName name="__FDS_HYPERLINK_TOGGLE_STATE__" hidden="1">"ON"</definedName>
    <definedName name="_1__123Graph_A_FABP_L.WK1_FAB" localSheetId="1" hidden="1">[1]Sheet1!#REF!</definedName>
    <definedName name="_1__123Graph_A_FABP_L.WK1_FAB" hidden="1">[1]Sheet1!#REF!</definedName>
    <definedName name="_2__123Graph_ADEPREC" localSheetId="1" hidden="1">[1]Sheet1!#REF!</definedName>
    <definedName name="_2__123Graph_ADEPREC" hidden="1">[1]Sheet1!#REF!</definedName>
    <definedName name="_3__123Graph_B_FABP_L.WK1_FAB" localSheetId="1" hidden="1">[1]Sheet1!#REF!</definedName>
    <definedName name="_3__123Graph_B_FABP_L.WK1_FAB" hidden="1">[1]Sheet1!#REF!</definedName>
    <definedName name="_4__123Graph_C_FABP_L.WK1_FAB" localSheetId="1" hidden="1">[1]Sheet1!#REF!</definedName>
    <definedName name="_4__123Graph_C_FABP_L.WK1_FAB" hidden="1">[1]Sheet1!#REF!</definedName>
    <definedName name="_5__123Graph_X_FABP_L.WK1_FAB" localSheetId="1" hidden="1">[1]Sheet1!#REF!</definedName>
    <definedName name="_5__123Graph_X_FABP_L.WK1_FAB" hidden="1">[1]Sheet1!#REF!</definedName>
    <definedName name="_AMO_UniqueIdentifier" hidden="1">"'73142cb2-b3ea-45c4-b7ad-faccbcaeafc1'"</definedName>
    <definedName name="_Fill" localSheetId="1" hidden="1">#REF!</definedName>
    <definedName name="_Fill" hidden="1">#REF!</definedName>
    <definedName name="_xlnm._FilterDatabase" localSheetId="3" hidden="1">'Existing Resources (NQC MW)'!$A$1:$Y$1885</definedName>
    <definedName name="_xlnm._FilterDatabase" localSheetId="2" hidden="1">'Monthly Data'!$K$1:$N$301</definedName>
    <definedName name="_Key1" localSheetId="1" hidden="1">[1]Sheet1!#REF!</definedName>
    <definedName name="_Key1" hidden="1">[1]Sheet1!#REF!</definedName>
    <definedName name="_Order1" hidden="1">255</definedName>
    <definedName name="_Order2" hidden="1">255</definedName>
    <definedName name="_Sort" localSheetId="1" hidden="1">[1]Sheet1!#REF!</definedName>
    <definedName name="_Sort" hidden="1">[1]Sheet1!#REF!</definedName>
    <definedName name="_Table2_In1" localSheetId="1" hidden="1">#REF!</definedName>
    <definedName name="_Table2_In1" hidden="1">#REF!</definedName>
    <definedName name="_Table2_In2" localSheetId="1" hidden="1">#REF!</definedName>
    <definedName name="_Table2_In2" hidden="1">#REF!</definedName>
    <definedName name="_Table2_Out" localSheetId="1" hidden="1">#REF!</definedName>
    <definedName name="_Table2_Out" hidden="1">#REF!</definedName>
    <definedName name="asd" localSheetId="1" hidden="1">[1]Sheet1!#REF!</definedName>
    <definedName name="asd" hidden="1">[1]Sheet1!#REF!</definedName>
    <definedName name="asdf" localSheetId="1" hidden="1">[1]Sheet1!#REF!</definedName>
    <definedName name="asdf" hidden="1">[1]Sheet1!#REF!</definedName>
    <definedName name="BaseGen">'[2]base case'!$E$2:$F$548</definedName>
    <definedName name="BLPB1" hidden="1">'[3]One-Pager'!$A$5</definedName>
    <definedName name="BLPB2" hidden="1">'[3]One-Pager'!$B$5</definedName>
    <definedName name="BLPB3" hidden="1">'[3]One-Pager'!$A$6</definedName>
    <definedName name="BLPB4" hidden="1">'[3]One-Pager'!$A$2</definedName>
    <definedName name="BLPB5" hidden="1">'[3]One-Pager'!$Q$3</definedName>
    <definedName name="BLPB6" hidden="1">'[3]One-Pager'!$I$2</definedName>
    <definedName name="BLPB7" hidden="1">'[3]One-Pager'!$G$2</definedName>
    <definedName name="BLPB8" hidden="1">'[3]One-Pager'!$F$6</definedName>
    <definedName name="BLPH1" localSheetId="1" hidden="1">#REF!</definedName>
    <definedName name="BLPH1" hidden="1">#REF!</definedName>
    <definedName name="BLPH10" localSheetId="1" hidden="1">#REF!</definedName>
    <definedName name="BLPH10" hidden="1">#REF!</definedName>
    <definedName name="BLPH11" localSheetId="1" hidden="1">#REF!</definedName>
    <definedName name="BLPH11" hidden="1">#REF!</definedName>
    <definedName name="BLPH12" localSheetId="1" hidden="1">#REF!</definedName>
    <definedName name="BLPH12" hidden="1">#REF!</definedName>
    <definedName name="BLPH13" localSheetId="1" hidden="1">#REF!</definedName>
    <definedName name="BLPH13" hidden="1">#REF!</definedName>
    <definedName name="BLPH14" localSheetId="1" hidden="1">#REF!</definedName>
    <definedName name="BLPH14" hidden="1">#REF!</definedName>
    <definedName name="BLPH2" localSheetId="1" hidden="1">#REF!</definedName>
    <definedName name="BLPH2" hidden="1">#REF!</definedName>
    <definedName name="BLPH3" localSheetId="1" hidden="1">#REF!</definedName>
    <definedName name="BLPH3" hidden="1">#REF!</definedName>
    <definedName name="BLPH4" localSheetId="1" hidden="1">#REF!</definedName>
    <definedName name="BLPH4" hidden="1">#REF!</definedName>
    <definedName name="BLPH5" localSheetId="1" hidden="1">#REF!</definedName>
    <definedName name="BLPH5" hidden="1">#REF!</definedName>
    <definedName name="BLPH6" localSheetId="1" hidden="1">#REF!</definedName>
    <definedName name="BLPH6" hidden="1">#REF!</definedName>
    <definedName name="BLPH7" localSheetId="1" hidden="1">#REF!</definedName>
    <definedName name="BLPH7" hidden="1">#REF!</definedName>
    <definedName name="BLPH8" localSheetId="1" hidden="1">#REF!</definedName>
    <definedName name="BLPH8" hidden="1">#REF!</definedName>
    <definedName name="BLPH9" localSheetId="1" hidden="1">#REF!</definedName>
    <definedName name="BLPH9" hidden="1">#REF!</definedName>
    <definedName name="Bucket" localSheetId="1">#REF!</definedName>
    <definedName name="Bucket">#REF!</definedName>
    <definedName name="candidate_renewables">[4]REN_Candidate!$C$27:$C$68</definedName>
    <definedName name="costTableYr">[5]Output_Table!$D$8:$AL$8</definedName>
    <definedName name="ctExRPS">[4]REN_Existing_Resources!$D$3</definedName>
    <definedName name="ctProject">'[5]Supply - Curve'!$C$3</definedName>
    <definedName name="ctScenarios">'[4]Scenario Settings'!$C$2</definedName>
    <definedName name="Delete1" localSheetId="1"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Delete1"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DeliverabilityOptions" localSheetId="1">[6]Lists!#REF!</definedName>
    <definedName name="DeliverabilityOptions">[6]Lists!#REF!</definedName>
    <definedName name="EarningsModel"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EE_Scenarios">[4]LOADS_Forecast!$C$65:$C$71</definedName>
    <definedName name="EndMonth" localSheetId="1">#REF!</definedName>
    <definedName name="EndMonth">#REF!</definedName>
    <definedName name="env_screen">[5]Dashboard!$C$5</definedName>
    <definedName name="EV_Scenarios">[4]LOADS_Forecast!$C$19:$C$21</definedName>
    <definedName name="FDP_0_1_aUrv" localSheetId="1" hidden="1">#REF!</definedName>
    <definedName name="FDP_0_1_aUrv" hidden="1">#REF!</definedName>
    <definedName name="FDP_1_1_aUrv" localSheetId="1" hidden="1">#REF!</definedName>
    <definedName name="FDP_1_1_aUrv" hidden="1">#REF!</definedName>
    <definedName name="FDP_10_1_aDrv" localSheetId="1" hidden="1">#REF!</definedName>
    <definedName name="FDP_10_1_aDrv" hidden="1">#REF!</definedName>
    <definedName name="FDP_100_1_aUrv" localSheetId="1" hidden="1">#REF!</definedName>
    <definedName name="FDP_100_1_aUrv" hidden="1">#REF!</definedName>
    <definedName name="FDP_101_1_aUrv" localSheetId="1" hidden="1">#REF!</definedName>
    <definedName name="FDP_101_1_aUrv" hidden="1">#REF!</definedName>
    <definedName name="FDP_102_1_aUrv" localSheetId="1" hidden="1">#REF!</definedName>
    <definedName name="FDP_102_1_aUrv" hidden="1">#REF!</definedName>
    <definedName name="FDP_103_1_aUrv" localSheetId="1" hidden="1">#REF!</definedName>
    <definedName name="FDP_103_1_aUrv" hidden="1">#REF!</definedName>
    <definedName name="FDP_104_1_aUrv" localSheetId="1" hidden="1">#REF!</definedName>
    <definedName name="FDP_104_1_aUrv" hidden="1">#REF!</definedName>
    <definedName name="FDP_105_1_aUrv" localSheetId="1" hidden="1">#REF!</definedName>
    <definedName name="FDP_105_1_aUrv" hidden="1">#REF!</definedName>
    <definedName name="FDP_106_1_aUrv" localSheetId="1" hidden="1">#REF!</definedName>
    <definedName name="FDP_106_1_aUrv" hidden="1">#REF!</definedName>
    <definedName name="FDP_107_1_aUrv" localSheetId="1" hidden="1">#REF!</definedName>
    <definedName name="FDP_107_1_aUrv" hidden="1">#REF!</definedName>
    <definedName name="FDP_108_1_aUrv" localSheetId="1" hidden="1">#REF!</definedName>
    <definedName name="FDP_108_1_aUrv" hidden="1">#REF!</definedName>
    <definedName name="FDP_109_1_aUrv" localSheetId="1" hidden="1">#REF!</definedName>
    <definedName name="FDP_109_1_aUrv" hidden="1">#REF!</definedName>
    <definedName name="FDP_11_1_aDrv" localSheetId="1" hidden="1">#REF!</definedName>
    <definedName name="FDP_11_1_aDrv" hidden="1">#REF!</definedName>
    <definedName name="FDP_110_1_aUrv" localSheetId="1" hidden="1">#REF!</definedName>
    <definedName name="FDP_110_1_aUrv" hidden="1">#REF!</definedName>
    <definedName name="FDP_111_1_aUrv" localSheetId="1" hidden="1">#REF!</definedName>
    <definedName name="FDP_111_1_aUrv" hidden="1">#REF!</definedName>
    <definedName name="FDP_112_1_aUrv" localSheetId="1" hidden="1">#REF!</definedName>
    <definedName name="FDP_112_1_aUrv" hidden="1">#REF!</definedName>
    <definedName name="FDP_113_1_aUrv" localSheetId="1" hidden="1">#REF!</definedName>
    <definedName name="FDP_113_1_aUrv" hidden="1">#REF!</definedName>
    <definedName name="FDP_114_1_aUrv" localSheetId="1" hidden="1">#REF!</definedName>
    <definedName name="FDP_114_1_aUrv" hidden="1">#REF!</definedName>
    <definedName name="FDP_115_1_aUrv" localSheetId="1" hidden="1">#REF!</definedName>
    <definedName name="FDP_115_1_aUrv" hidden="1">#REF!</definedName>
    <definedName name="FDP_116_1_aUrv" localSheetId="1" hidden="1">#REF!</definedName>
    <definedName name="FDP_116_1_aUrv" hidden="1">#REF!</definedName>
    <definedName name="FDP_117_1_aUrv" localSheetId="1" hidden="1">#REF!</definedName>
    <definedName name="FDP_117_1_aUrv" hidden="1">#REF!</definedName>
    <definedName name="FDP_118_1_aUrv" localSheetId="1" hidden="1">#REF!</definedName>
    <definedName name="FDP_118_1_aUrv" hidden="1">#REF!</definedName>
    <definedName name="FDP_119_1_aUrv" localSheetId="1" hidden="1">#REF!</definedName>
    <definedName name="FDP_119_1_aUrv" hidden="1">#REF!</definedName>
    <definedName name="FDP_12_1_aDrv" localSheetId="1" hidden="1">#REF!</definedName>
    <definedName name="FDP_12_1_aDrv" hidden="1">#REF!</definedName>
    <definedName name="FDP_120_1_aUrv" localSheetId="1" hidden="1">#REF!</definedName>
    <definedName name="FDP_120_1_aUrv" hidden="1">#REF!</definedName>
    <definedName name="FDP_121_1_aUrv" localSheetId="1" hidden="1">#REF!</definedName>
    <definedName name="FDP_121_1_aUrv" hidden="1">#REF!</definedName>
    <definedName name="FDP_122_1_aUrv" localSheetId="1" hidden="1">#REF!</definedName>
    <definedName name="FDP_122_1_aUrv" hidden="1">#REF!</definedName>
    <definedName name="FDP_123_1_aUrv" localSheetId="1" hidden="1">#REF!</definedName>
    <definedName name="FDP_123_1_aUrv" hidden="1">#REF!</definedName>
    <definedName name="FDP_124_1_aUrv" localSheetId="1" hidden="1">#REF!</definedName>
    <definedName name="FDP_124_1_aUrv" hidden="1">#REF!</definedName>
    <definedName name="FDP_125_1_aUrv" localSheetId="1" hidden="1">#REF!</definedName>
    <definedName name="FDP_125_1_aUrv" hidden="1">#REF!</definedName>
    <definedName name="FDP_126_1_aUrv" localSheetId="1" hidden="1">#REF!</definedName>
    <definedName name="FDP_126_1_aUrv" hidden="1">#REF!</definedName>
    <definedName name="FDP_127_1_aUrv" localSheetId="1" hidden="1">#REF!</definedName>
    <definedName name="FDP_127_1_aUrv" hidden="1">#REF!</definedName>
    <definedName name="FDP_128_1_aUrv" localSheetId="1" hidden="1">#REF!</definedName>
    <definedName name="FDP_128_1_aUrv" hidden="1">#REF!</definedName>
    <definedName name="FDP_129_1_aUrv" localSheetId="1" hidden="1">#REF!</definedName>
    <definedName name="FDP_129_1_aUrv" hidden="1">#REF!</definedName>
    <definedName name="FDP_13_1_aUrv" localSheetId="1" hidden="1">#REF!</definedName>
    <definedName name="FDP_13_1_aUrv" hidden="1">#REF!</definedName>
    <definedName name="FDP_130_1_aUrv" localSheetId="1" hidden="1">#REF!</definedName>
    <definedName name="FDP_130_1_aUrv" hidden="1">#REF!</definedName>
    <definedName name="FDP_131_1_aSrv" localSheetId="1" hidden="1">#REF!</definedName>
    <definedName name="FDP_131_1_aSrv" hidden="1">#REF!</definedName>
    <definedName name="FDP_132_1_aUrv" localSheetId="1" hidden="1">#REF!</definedName>
    <definedName name="FDP_132_1_aUrv" hidden="1">#REF!</definedName>
    <definedName name="FDP_133_1_aUrv" localSheetId="1" hidden="1">#REF!</definedName>
    <definedName name="FDP_133_1_aUrv" hidden="1">#REF!</definedName>
    <definedName name="FDP_134_1_aUrv" localSheetId="1" hidden="1">#REF!</definedName>
    <definedName name="FDP_134_1_aUrv" hidden="1">#REF!</definedName>
    <definedName name="FDP_135_1_aUrv" localSheetId="1" hidden="1">#REF!</definedName>
    <definedName name="FDP_135_1_aUrv" hidden="1">#REF!</definedName>
    <definedName name="FDP_136_1_aSrv" localSheetId="1" hidden="1">#REF!</definedName>
    <definedName name="FDP_136_1_aSrv" hidden="1">#REF!</definedName>
    <definedName name="FDP_137_1_aUrv" localSheetId="1" hidden="1">#REF!</definedName>
    <definedName name="FDP_137_1_aUrv" hidden="1">#REF!</definedName>
    <definedName name="FDP_138_1_aUrv" localSheetId="1" hidden="1">#REF!</definedName>
    <definedName name="FDP_138_1_aUrv" hidden="1">#REF!</definedName>
    <definedName name="FDP_139_1_aUrv" localSheetId="1" hidden="1">#REF!</definedName>
    <definedName name="FDP_139_1_aUrv" hidden="1">#REF!</definedName>
    <definedName name="FDP_14_1_aUrv" localSheetId="1" hidden="1">#REF!</definedName>
    <definedName name="FDP_14_1_aUrv" hidden="1">#REF!</definedName>
    <definedName name="FDP_140_1_aUrv" localSheetId="1" hidden="1">#REF!</definedName>
    <definedName name="FDP_140_1_aUrv" hidden="1">#REF!</definedName>
    <definedName name="FDP_141_1_aUrv" localSheetId="1" hidden="1">#REF!</definedName>
    <definedName name="FDP_141_1_aUrv" hidden="1">#REF!</definedName>
    <definedName name="FDP_142_1_aUrv" localSheetId="1" hidden="1">#REF!</definedName>
    <definedName name="FDP_142_1_aUrv" hidden="1">#REF!</definedName>
    <definedName name="FDP_143_1_aUrv" localSheetId="1" hidden="1">#REF!</definedName>
    <definedName name="FDP_143_1_aUrv" hidden="1">#REF!</definedName>
    <definedName name="FDP_144_1_aUrv" localSheetId="1" hidden="1">#REF!</definedName>
    <definedName name="FDP_144_1_aUrv" hidden="1">#REF!</definedName>
    <definedName name="FDP_145_1_aUrv" localSheetId="1" hidden="1">#REF!</definedName>
    <definedName name="FDP_145_1_aUrv" hidden="1">#REF!</definedName>
    <definedName name="FDP_146_1_aUrv" localSheetId="1" hidden="1">#REF!</definedName>
    <definedName name="FDP_146_1_aUrv" hidden="1">#REF!</definedName>
    <definedName name="FDP_147_1_aUrv" localSheetId="1" hidden="1">#REF!</definedName>
    <definedName name="FDP_147_1_aUrv" hidden="1">#REF!</definedName>
    <definedName name="FDP_148_1_aUrv" localSheetId="1" hidden="1">#REF!</definedName>
    <definedName name="FDP_148_1_aUrv" hidden="1">#REF!</definedName>
    <definedName name="FDP_149_1_aUrv" localSheetId="1" hidden="1">#REF!</definedName>
    <definedName name="FDP_149_1_aUrv" hidden="1">#REF!</definedName>
    <definedName name="FDP_15_1_aUrv" localSheetId="1" hidden="1">#REF!</definedName>
    <definedName name="FDP_15_1_aUrv" hidden="1">#REF!</definedName>
    <definedName name="FDP_150_1_aSrv" localSheetId="1" hidden="1">#REF!</definedName>
    <definedName name="FDP_150_1_aSrv" hidden="1">#REF!</definedName>
    <definedName name="FDP_151_1_aUrv" localSheetId="1" hidden="1">#REF!</definedName>
    <definedName name="FDP_151_1_aUrv" hidden="1">#REF!</definedName>
    <definedName name="FDP_152_1_aSrv" localSheetId="1" hidden="1">#REF!</definedName>
    <definedName name="FDP_152_1_aSrv" hidden="1">#REF!</definedName>
    <definedName name="FDP_153_1_aUrv" localSheetId="1" hidden="1">#REF!</definedName>
    <definedName name="FDP_153_1_aUrv" hidden="1">#REF!</definedName>
    <definedName name="FDP_154_1_aSrv" localSheetId="1" hidden="1">#REF!</definedName>
    <definedName name="FDP_154_1_aSrv" hidden="1">#REF!</definedName>
    <definedName name="FDP_155_1_aUrv" localSheetId="1" hidden="1">#REF!</definedName>
    <definedName name="FDP_155_1_aUrv" hidden="1">#REF!</definedName>
    <definedName name="FDP_156_1_aSrv" localSheetId="1" hidden="1">#REF!</definedName>
    <definedName name="FDP_156_1_aSrv" hidden="1">#REF!</definedName>
    <definedName name="FDP_157_1_aUrv" localSheetId="1" hidden="1">#REF!</definedName>
    <definedName name="FDP_157_1_aUrv" hidden="1">#REF!</definedName>
    <definedName name="FDP_158_1_aSrv" localSheetId="1" hidden="1">#REF!</definedName>
    <definedName name="FDP_158_1_aSrv" hidden="1">#REF!</definedName>
    <definedName name="FDP_159_1_aUrv" localSheetId="1" hidden="1">#REF!</definedName>
    <definedName name="FDP_159_1_aUrv" hidden="1">#REF!</definedName>
    <definedName name="FDP_16_1_aUrv" localSheetId="1" hidden="1">#REF!</definedName>
    <definedName name="FDP_16_1_aUrv" hidden="1">#REF!</definedName>
    <definedName name="FDP_160_1_aSrv" localSheetId="1" hidden="1">#REF!</definedName>
    <definedName name="FDP_160_1_aSrv" hidden="1">#REF!</definedName>
    <definedName name="FDP_161_1_aDrv" localSheetId="1" hidden="1">#REF!</definedName>
    <definedName name="FDP_161_1_aDrv" hidden="1">#REF!</definedName>
    <definedName name="FDP_162_1_aDrv" localSheetId="1" hidden="1">#REF!</definedName>
    <definedName name="FDP_162_1_aDrv" hidden="1">#REF!</definedName>
    <definedName name="FDP_163_1_aDrv" localSheetId="1" hidden="1">#REF!</definedName>
    <definedName name="FDP_163_1_aDrv" hidden="1">#REF!</definedName>
    <definedName name="FDP_164_1_aDrv" localSheetId="1" hidden="1">#REF!</definedName>
    <definedName name="FDP_164_1_aDrv" hidden="1">#REF!</definedName>
    <definedName name="FDP_165_1_aDrv" localSheetId="1" hidden="1">#REF!</definedName>
    <definedName name="FDP_165_1_aDrv" hidden="1">#REF!</definedName>
    <definedName name="FDP_166_1_aDrv" localSheetId="1" hidden="1">#REF!</definedName>
    <definedName name="FDP_166_1_aDrv" hidden="1">#REF!</definedName>
    <definedName name="FDP_167_1_aDrv" localSheetId="1" hidden="1">#REF!</definedName>
    <definedName name="FDP_167_1_aDrv" hidden="1">#REF!</definedName>
    <definedName name="FDP_168_1_aDrv" localSheetId="1" hidden="1">#REF!</definedName>
    <definedName name="FDP_168_1_aDrv" hidden="1">#REF!</definedName>
    <definedName name="FDP_169_1_aDrv" localSheetId="1" hidden="1">#REF!</definedName>
    <definedName name="FDP_169_1_aDrv" hidden="1">#REF!</definedName>
    <definedName name="FDP_17_1_aUrv" localSheetId="1" hidden="1">#REF!</definedName>
    <definedName name="FDP_17_1_aUrv" hidden="1">#REF!</definedName>
    <definedName name="FDP_170_1_aDrv" localSheetId="1" hidden="1">#REF!</definedName>
    <definedName name="FDP_170_1_aDrv" hidden="1">#REF!</definedName>
    <definedName name="FDP_171_1_aDrv" localSheetId="1" hidden="1">#REF!</definedName>
    <definedName name="FDP_171_1_aDrv" hidden="1">#REF!</definedName>
    <definedName name="FDP_172_1_aDrv" localSheetId="1" hidden="1">#REF!</definedName>
    <definedName name="FDP_172_1_aDrv" hidden="1">#REF!</definedName>
    <definedName name="FDP_173_1_aDrv" localSheetId="1" hidden="1">#REF!</definedName>
    <definedName name="FDP_173_1_aDrv" hidden="1">#REF!</definedName>
    <definedName name="FDP_174_1_aUrv" localSheetId="1" hidden="1">#REF!</definedName>
    <definedName name="FDP_174_1_aUrv" hidden="1">#REF!</definedName>
    <definedName name="FDP_175_1_aUrv" localSheetId="1" hidden="1">#REF!</definedName>
    <definedName name="FDP_175_1_aUrv" hidden="1">#REF!</definedName>
    <definedName name="FDP_176_1_aUrv" localSheetId="1" hidden="1">#REF!</definedName>
    <definedName name="FDP_176_1_aUrv" hidden="1">#REF!</definedName>
    <definedName name="FDP_177_1_aUrv" localSheetId="1" hidden="1">#REF!</definedName>
    <definedName name="FDP_177_1_aUrv" hidden="1">#REF!</definedName>
    <definedName name="FDP_178_1_aUrv" localSheetId="1" hidden="1">#REF!</definedName>
    <definedName name="FDP_178_1_aUrv" hidden="1">#REF!</definedName>
    <definedName name="FDP_179_1_aUrv" localSheetId="1" hidden="1">#REF!</definedName>
    <definedName name="FDP_179_1_aUrv" hidden="1">#REF!</definedName>
    <definedName name="FDP_18_1_aUrv" localSheetId="1" hidden="1">#REF!</definedName>
    <definedName name="FDP_18_1_aUrv" hidden="1">#REF!</definedName>
    <definedName name="FDP_180_1_aUdv" localSheetId="1" hidden="1">#REF!</definedName>
    <definedName name="FDP_180_1_aUdv" hidden="1">#REF!</definedName>
    <definedName name="FDP_181_1_aUdv" localSheetId="1" hidden="1">#REF!</definedName>
    <definedName name="FDP_181_1_aUdv" hidden="1">#REF!</definedName>
    <definedName name="FDP_182_1_aUdv" localSheetId="1" hidden="1">#REF!</definedName>
    <definedName name="FDP_182_1_aUdv" hidden="1">#REF!</definedName>
    <definedName name="FDP_183_1_aUdv" localSheetId="1" hidden="1">#REF!</definedName>
    <definedName name="FDP_183_1_aUdv" hidden="1">#REF!</definedName>
    <definedName name="FDP_184_1_aUdv" localSheetId="1" hidden="1">#REF!</definedName>
    <definedName name="FDP_184_1_aUdv" hidden="1">#REF!</definedName>
    <definedName name="FDP_185_1_aUdv" localSheetId="1" hidden="1">#REF!</definedName>
    <definedName name="FDP_185_1_aUdv" hidden="1">#REF!</definedName>
    <definedName name="FDP_186_1_aUdv" localSheetId="1" hidden="1">#REF!</definedName>
    <definedName name="FDP_186_1_aUdv" hidden="1">#REF!</definedName>
    <definedName name="FDP_187_1_aUdv" localSheetId="1" hidden="1">#REF!</definedName>
    <definedName name="FDP_187_1_aUdv" hidden="1">#REF!</definedName>
    <definedName name="FDP_188_1_aUdv" localSheetId="1" hidden="1">#REF!</definedName>
    <definedName name="FDP_188_1_aUdv" hidden="1">#REF!</definedName>
    <definedName name="FDP_189_1_aUdv" localSheetId="1" hidden="1">#REF!</definedName>
    <definedName name="FDP_189_1_aUdv" hidden="1">#REF!</definedName>
    <definedName name="FDP_19_1_aUrv" localSheetId="1" hidden="1">#REF!</definedName>
    <definedName name="FDP_19_1_aUrv" hidden="1">#REF!</definedName>
    <definedName name="FDP_190_1_aUdv" localSheetId="1" hidden="1">#REF!</definedName>
    <definedName name="FDP_190_1_aUdv" hidden="1">#REF!</definedName>
    <definedName name="FDP_191_1_aUdv" localSheetId="1" hidden="1">#REF!</definedName>
    <definedName name="FDP_191_1_aUdv" hidden="1">#REF!</definedName>
    <definedName name="FDP_192_1_aUdv" localSheetId="1" hidden="1">#REF!</definedName>
    <definedName name="FDP_192_1_aUdv" hidden="1">#REF!</definedName>
    <definedName name="FDP_193_1_aUdv" localSheetId="1" hidden="1">#REF!</definedName>
    <definedName name="FDP_193_1_aUdv" hidden="1">#REF!</definedName>
    <definedName name="FDP_194_1_aUdv" localSheetId="1" hidden="1">#REF!</definedName>
    <definedName name="FDP_194_1_aUdv" hidden="1">#REF!</definedName>
    <definedName name="FDP_195_1_aUdv" localSheetId="1" hidden="1">#REF!</definedName>
    <definedName name="FDP_195_1_aUdv" hidden="1">#REF!</definedName>
    <definedName name="FDP_196_1_aUdv" localSheetId="1" hidden="1">#REF!</definedName>
    <definedName name="FDP_196_1_aUdv" hidden="1">#REF!</definedName>
    <definedName name="FDP_196_1aUdv1" localSheetId="1" hidden="1">#REF!</definedName>
    <definedName name="FDP_196_1aUdv1" hidden="1">#REF!</definedName>
    <definedName name="FDP_197_1_aUdv" localSheetId="1" hidden="1">#REF!</definedName>
    <definedName name="FDP_197_1_aUdv" hidden="1">#REF!</definedName>
    <definedName name="FDP_198_1_aUdv" localSheetId="1" hidden="1">#REF!</definedName>
    <definedName name="FDP_198_1_aUdv" hidden="1">#REF!</definedName>
    <definedName name="FDP_199_1_aUdv" localSheetId="1" hidden="1">#REF!</definedName>
    <definedName name="FDP_199_1_aUdv" hidden="1">#REF!</definedName>
    <definedName name="FDP_2_1_aUrv" localSheetId="1" hidden="1">#REF!</definedName>
    <definedName name="FDP_2_1_aUrv" hidden="1">#REF!</definedName>
    <definedName name="FDP_20_1_aUrv" localSheetId="1" hidden="1">#REF!</definedName>
    <definedName name="FDP_20_1_aUrv" hidden="1">#REF!</definedName>
    <definedName name="FDP_21_1_aUrv" localSheetId="1" hidden="1">#REF!</definedName>
    <definedName name="FDP_21_1_aUrv" hidden="1">#REF!</definedName>
    <definedName name="FDP_22_1_aUrv" localSheetId="1" hidden="1">#REF!</definedName>
    <definedName name="FDP_22_1_aUrv" hidden="1">#REF!</definedName>
    <definedName name="FDP_23_1_aDrv" localSheetId="1" hidden="1">#REF!</definedName>
    <definedName name="FDP_23_1_aDrv" hidden="1">#REF!</definedName>
    <definedName name="FDP_24_1_aUrv" localSheetId="1" hidden="1">#REF!</definedName>
    <definedName name="FDP_24_1_aUrv" hidden="1">#REF!</definedName>
    <definedName name="FDP_25_1_aUrv" localSheetId="1" hidden="1">#REF!</definedName>
    <definedName name="FDP_25_1_aUrv" hidden="1">#REF!</definedName>
    <definedName name="FDP_26_1_aUrv" localSheetId="1" hidden="1">#REF!</definedName>
    <definedName name="FDP_26_1_aUrv" hidden="1">#REF!</definedName>
    <definedName name="FDP_27_1_aUrv" localSheetId="1" hidden="1">#REF!</definedName>
    <definedName name="FDP_27_1_aUrv" hidden="1">#REF!</definedName>
    <definedName name="FDP_28_1_aUrv" localSheetId="1" hidden="1">#REF!</definedName>
    <definedName name="FDP_28_1_aUrv" hidden="1">#REF!</definedName>
    <definedName name="FDP_29_1_aDrv" localSheetId="1" hidden="1">#REF!</definedName>
    <definedName name="FDP_29_1_aDrv" hidden="1">#REF!</definedName>
    <definedName name="FDP_3_1_aUrv" localSheetId="1" hidden="1">#REF!</definedName>
    <definedName name="FDP_3_1_aUrv" hidden="1">#REF!</definedName>
    <definedName name="FDP_30_1_aUrv" localSheetId="1" hidden="1">#REF!</definedName>
    <definedName name="FDP_30_1_aUrv" hidden="1">#REF!</definedName>
    <definedName name="FDP_31_1_aUrv" localSheetId="1" hidden="1">#REF!</definedName>
    <definedName name="FDP_31_1_aUrv" hidden="1">#REF!</definedName>
    <definedName name="FDP_32_1_aUrv" localSheetId="1" hidden="1">#REF!</definedName>
    <definedName name="FDP_32_1_aUrv" hidden="1">#REF!</definedName>
    <definedName name="FDP_33_1_aUrv" localSheetId="1" hidden="1">#REF!</definedName>
    <definedName name="FDP_33_1_aUrv" hidden="1">#REF!</definedName>
    <definedName name="FDP_34_1_aUrv" localSheetId="1" hidden="1">#REF!</definedName>
    <definedName name="FDP_34_1_aUrv" hidden="1">#REF!</definedName>
    <definedName name="FDP_35_1_aSrv" localSheetId="1" hidden="1">#REF!</definedName>
    <definedName name="FDP_35_1_aSrv" hidden="1">#REF!</definedName>
    <definedName name="FDP_36_1_aUrv" localSheetId="1" hidden="1">#REF!</definedName>
    <definedName name="FDP_36_1_aUrv" hidden="1">#REF!</definedName>
    <definedName name="FDP_37_1_aUrv" localSheetId="1" hidden="1">#REF!</definedName>
    <definedName name="FDP_37_1_aUrv" hidden="1">#REF!</definedName>
    <definedName name="FDP_38_1_aUrv" localSheetId="1" hidden="1">#REF!</definedName>
    <definedName name="FDP_38_1_aUrv" hidden="1">#REF!</definedName>
    <definedName name="FDP_39_1_aUrv" localSheetId="1" hidden="1">#REF!</definedName>
    <definedName name="FDP_39_1_aUrv" hidden="1">#REF!</definedName>
    <definedName name="FDP_4_1_aUrv" localSheetId="1" hidden="1">#REF!</definedName>
    <definedName name="FDP_4_1_aUrv" hidden="1">#REF!</definedName>
    <definedName name="FDP_40_1_aUrv" localSheetId="1" hidden="1">#REF!</definedName>
    <definedName name="FDP_40_1_aUrv" hidden="1">#REF!</definedName>
    <definedName name="FDP_41_1_aSrv" localSheetId="1" hidden="1">#REF!</definedName>
    <definedName name="FDP_41_1_aSrv" hidden="1">#REF!</definedName>
    <definedName name="FDP_42_1_aSrv" localSheetId="1" hidden="1">#REF!</definedName>
    <definedName name="FDP_42_1_aSrv" hidden="1">#REF!</definedName>
    <definedName name="FDP_43_1_aUrv" localSheetId="1" hidden="1">#REF!</definedName>
    <definedName name="FDP_43_1_aUrv" hidden="1">#REF!</definedName>
    <definedName name="FDP_44_1_aUrv" localSheetId="1" hidden="1">#REF!</definedName>
    <definedName name="FDP_44_1_aUrv" hidden="1">#REF!</definedName>
    <definedName name="FDP_45_1_aUrv" localSheetId="1" hidden="1">#REF!</definedName>
    <definedName name="FDP_45_1_aUrv" hidden="1">#REF!</definedName>
    <definedName name="FDP_46_1_aUrv" localSheetId="1" hidden="1">#REF!</definedName>
    <definedName name="FDP_46_1_aUrv" hidden="1">#REF!</definedName>
    <definedName name="FDP_47_1_aUrv" localSheetId="1" hidden="1">#REF!</definedName>
    <definedName name="FDP_47_1_aUrv" hidden="1">#REF!</definedName>
    <definedName name="FDP_48_1_aSrv" localSheetId="1" hidden="1">#REF!</definedName>
    <definedName name="FDP_48_1_aSrv" hidden="1">#REF!</definedName>
    <definedName name="FDP_49_1_aUrv" localSheetId="1" hidden="1">#REF!</definedName>
    <definedName name="FDP_49_1_aUrv" hidden="1">#REF!</definedName>
    <definedName name="FDP_5_1_aUrv" localSheetId="1" hidden="1">#REF!</definedName>
    <definedName name="FDP_5_1_aUrv" hidden="1">#REF!</definedName>
    <definedName name="FDP_50_1_aUrv" localSheetId="1" hidden="1">#REF!</definedName>
    <definedName name="FDP_50_1_aUrv" hidden="1">#REF!</definedName>
    <definedName name="FDP_51_1_aUrv" localSheetId="1" hidden="1">#REF!</definedName>
    <definedName name="FDP_51_1_aUrv" hidden="1">#REF!</definedName>
    <definedName name="FDP_52_1_aUrv" localSheetId="1" hidden="1">#REF!</definedName>
    <definedName name="FDP_52_1_aUrv" hidden="1">#REF!</definedName>
    <definedName name="FDP_53_1_aUrv" localSheetId="1" hidden="1">#REF!</definedName>
    <definedName name="FDP_53_1_aUrv" hidden="1">#REF!</definedName>
    <definedName name="FDP_54_1_aUrv" localSheetId="1" hidden="1">#REF!</definedName>
    <definedName name="FDP_54_1_aUrv" hidden="1">#REF!</definedName>
    <definedName name="FDP_55_1_aUrv" localSheetId="1" hidden="1">#REF!</definedName>
    <definedName name="FDP_55_1_aUrv" hidden="1">#REF!</definedName>
    <definedName name="FDP_56_1_aUrv" localSheetId="1" hidden="1">#REF!</definedName>
    <definedName name="FDP_56_1_aUrv" hidden="1">#REF!</definedName>
    <definedName name="FDP_57_1_aUrv" localSheetId="1" hidden="1">#REF!</definedName>
    <definedName name="FDP_57_1_aUrv" hidden="1">#REF!</definedName>
    <definedName name="FDP_58_1_aUrv" localSheetId="1" hidden="1">#REF!</definedName>
    <definedName name="FDP_58_1_aUrv" hidden="1">#REF!</definedName>
    <definedName name="FDP_59_1_aUrv" localSheetId="1" hidden="1">#REF!</definedName>
    <definedName name="FDP_59_1_aUrv" hidden="1">#REF!</definedName>
    <definedName name="FDP_6_1_aUrv" localSheetId="1" hidden="1">#REF!</definedName>
    <definedName name="FDP_6_1_aUrv" hidden="1">#REF!</definedName>
    <definedName name="FDP_60_1_aUrv" localSheetId="1" hidden="1">#REF!</definedName>
    <definedName name="FDP_60_1_aUrv" hidden="1">#REF!</definedName>
    <definedName name="FDP_61_1_aSrv" localSheetId="1" hidden="1">#REF!</definedName>
    <definedName name="FDP_61_1_aSrv" hidden="1">#REF!</definedName>
    <definedName name="FDP_62_1_aSrv" localSheetId="1" hidden="1">#REF!</definedName>
    <definedName name="FDP_62_1_aSrv" hidden="1">#REF!</definedName>
    <definedName name="FDP_63_1_aUrv" localSheetId="1" hidden="1">#REF!</definedName>
    <definedName name="FDP_63_1_aUrv" hidden="1">#REF!</definedName>
    <definedName name="FDP_64_1_aSrv" localSheetId="1" hidden="1">#REF!</definedName>
    <definedName name="FDP_64_1_aSrv" hidden="1">#REF!</definedName>
    <definedName name="FDP_65_1_aSrv" localSheetId="1" hidden="1">#REF!</definedName>
    <definedName name="FDP_65_1_aSrv" hidden="1">#REF!</definedName>
    <definedName name="FDP_66_1_aUrv" localSheetId="1" hidden="1">#REF!</definedName>
    <definedName name="FDP_66_1_aUrv" hidden="1">#REF!</definedName>
    <definedName name="FDP_67_1_aUrv" localSheetId="1" hidden="1">#REF!</definedName>
    <definedName name="FDP_67_1_aUrv" hidden="1">#REF!</definedName>
    <definedName name="FDP_68_1_aUrv" localSheetId="1" hidden="1">#REF!</definedName>
    <definedName name="FDP_68_1_aUrv" hidden="1">#REF!</definedName>
    <definedName name="FDP_69_1_aUrv" localSheetId="1" hidden="1">#REF!</definedName>
    <definedName name="FDP_69_1_aUrv" hidden="1">#REF!</definedName>
    <definedName name="FDP_7_1_aUrv" localSheetId="1" hidden="1">#REF!</definedName>
    <definedName name="FDP_7_1_aUrv" hidden="1">#REF!</definedName>
    <definedName name="FDP_70_1_aDrv" localSheetId="1" hidden="1">#REF!</definedName>
    <definedName name="FDP_70_1_aDrv" hidden="1">#REF!</definedName>
    <definedName name="FDP_71_1_aUrv" localSheetId="1" hidden="1">#REF!</definedName>
    <definedName name="FDP_71_1_aUrv" hidden="1">#REF!</definedName>
    <definedName name="FDP_72_1_aDrv" localSheetId="1" hidden="1">#REF!</definedName>
    <definedName name="FDP_72_1_aDrv" hidden="1">#REF!</definedName>
    <definedName name="FDP_73_1_aUrv" localSheetId="1" hidden="1">#REF!</definedName>
    <definedName name="FDP_73_1_aUrv" hidden="1">#REF!</definedName>
    <definedName name="FDP_74_1_aUrv" localSheetId="1" hidden="1">#REF!</definedName>
    <definedName name="FDP_74_1_aUrv" hidden="1">#REF!</definedName>
    <definedName name="FDP_75_1_aSrv" localSheetId="1" hidden="1">#REF!</definedName>
    <definedName name="FDP_75_1_aSrv" hidden="1">#REF!</definedName>
    <definedName name="FDP_76_1_aUrv" localSheetId="1" hidden="1">#REF!</definedName>
    <definedName name="FDP_76_1_aUrv" hidden="1">#REF!</definedName>
    <definedName name="FDP_77_1_aUrv" localSheetId="1" hidden="1">#REF!</definedName>
    <definedName name="FDP_77_1_aUrv" hidden="1">#REF!</definedName>
    <definedName name="FDP_78_1_aUrv" localSheetId="1" hidden="1">#REF!</definedName>
    <definedName name="FDP_78_1_aUrv" hidden="1">#REF!</definedName>
    <definedName name="FDP_79_1_aUrv" localSheetId="1" hidden="1">#REF!</definedName>
    <definedName name="FDP_79_1_aUrv" hidden="1">#REF!</definedName>
    <definedName name="FDP_8_1_aDrv" localSheetId="1" hidden="1">#REF!</definedName>
    <definedName name="FDP_8_1_aDrv" hidden="1">#REF!</definedName>
    <definedName name="FDP_80_1_aUrv" localSheetId="1" hidden="1">#REF!</definedName>
    <definedName name="FDP_80_1_aUrv" hidden="1">#REF!</definedName>
    <definedName name="FDP_81_1_aSrv" localSheetId="1" hidden="1">#REF!</definedName>
    <definedName name="FDP_81_1_aSrv" hidden="1">#REF!</definedName>
    <definedName name="FDP_82_1_aUrv" localSheetId="1" hidden="1">#REF!</definedName>
    <definedName name="FDP_82_1_aUrv" hidden="1">#REF!</definedName>
    <definedName name="FDP_83_1_aSrv" localSheetId="1" hidden="1">#REF!</definedName>
    <definedName name="FDP_83_1_aSrv" hidden="1">#REF!</definedName>
    <definedName name="FDP_84_1_aUrv" localSheetId="1" hidden="1">#REF!</definedName>
    <definedName name="FDP_84_1_aUrv" hidden="1">#REF!</definedName>
    <definedName name="FDP_85_1_aUrv" localSheetId="1" hidden="1">#REF!</definedName>
    <definedName name="FDP_85_1_aUrv" hidden="1">#REF!</definedName>
    <definedName name="FDP_86_1_aUrv" localSheetId="1" hidden="1">#REF!</definedName>
    <definedName name="FDP_86_1_aUrv" hidden="1">#REF!</definedName>
    <definedName name="FDP_87_1_aSrv" localSheetId="1" hidden="1">#REF!</definedName>
    <definedName name="FDP_87_1_aSrv" hidden="1">#REF!</definedName>
    <definedName name="FDP_88_1_aUrv" localSheetId="1" hidden="1">#REF!</definedName>
    <definedName name="FDP_88_1_aUrv" hidden="1">#REF!</definedName>
    <definedName name="FDP_89_1_aSrv" localSheetId="1" hidden="1">#REF!</definedName>
    <definedName name="FDP_89_1_aSrv" hidden="1">#REF!</definedName>
    <definedName name="FDP_9_1_aDrv" localSheetId="1" hidden="1">#REF!</definedName>
    <definedName name="FDP_9_1_aDrv" hidden="1">#REF!</definedName>
    <definedName name="FDP_90_1_aUrv" localSheetId="1" hidden="1">#REF!</definedName>
    <definedName name="FDP_90_1_aUrv" hidden="1">#REF!</definedName>
    <definedName name="FDP_91_1_aUrv" localSheetId="1" hidden="1">#REF!</definedName>
    <definedName name="FDP_91_1_aUrv" hidden="1">#REF!</definedName>
    <definedName name="FDP_92_1_aSrv" localSheetId="1" hidden="1">#REF!</definedName>
    <definedName name="FDP_92_1_aSrv" hidden="1">#REF!</definedName>
    <definedName name="FDP_93_1_aDrv" localSheetId="1" hidden="1">#REF!</definedName>
    <definedName name="FDP_93_1_aDrv" hidden="1">#REF!</definedName>
    <definedName name="FDP_94_1_aUrv" localSheetId="1" hidden="1">#REF!</definedName>
    <definedName name="FDP_94_1_aUrv" hidden="1">#REF!</definedName>
    <definedName name="FDP_95_1_aUrv" localSheetId="1" hidden="1">#REF!</definedName>
    <definedName name="FDP_95_1_aUrv" hidden="1">#REF!</definedName>
    <definedName name="FDP_96_1_aUrv" localSheetId="1" hidden="1">#REF!</definedName>
    <definedName name="FDP_96_1_aUrv" hidden="1">#REF!</definedName>
    <definedName name="FDP_97_1_aUrv" localSheetId="1" hidden="1">#REF!</definedName>
    <definedName name="FDP_97_1_aUrv" hidden="1">#REF!</definedName>
    <definedName name="FDP_98_1_aUrv" localSheetId="1" hidden="1">#REF!</definedName>
    <definedName name="FDP_98_1_aUrv" hidden="1">#REF!</definedName>
    <definedName name="FDP_99_1_aUrv" localSheetId="1" hidden="1">#REF!</definedName>
    <definedName name="FDP_99_1_aUrv" hidden="1">#REF!</definedName>
    <definedName name="final_year">[4]Lists!$U$2</definedName>
    <definedName name="IQ_ACCOUNT_CHANGE" hidden="1">"c1449"</definedName>
    <definedName name="IQ_ACCOUNTS_PAY" hidden="1">"c1343"</definedName>
    <definedName name="IQ_ACCR_INT_PAY" hidden="1">"c1"</definedName>
    <definedName name="IQ_ACCR_INT_PAY_CF" hidden="1">"c2"</definedName>
    <definedName name="IQ_ACCR_INT_RECEIV" hidden="1">"c3"</definedName>
    <definedName name="IQ_ACCR_INT_RECEIV_CF" hidden="1">"c4"</definedName>
    <definedName name="IQ_ACCRUED_EXP" hidden="1">"c1341"</definedName>
    <definedName name="IQ_ACCT_RECV_10YR_ANN_GROWTH" hidden="1">"c1924"</definedName>
    <definedName name="IQ_ACCT_RECV_1YR_ANN_GROWTH" hidden="1">"c1919"</definedName>
    <definedName name="IQ_ACCT_RECV_2YR_ANN_GROWTH" hidden="1">"c1920"</definedName>
    <definedName name="IQ_ACCT_RECV_3YR_ANN_GROWTH" hidden="1">"c1921"</definedName>
    <definedName name="IQ_ACCT_RECV_5YR_ANN_GROWTH" hidden="1">"c1922"</definedName>
    <definedName name="IQ_ACCT_RECV_7YR_ANN_GROWTH" hidden="1">"c1923"</definedName>
    <definedName name="IQ_ACCUM_DEP" hidden="1">"c1340"</definedName>
    <definedName name="IQ_ACCUMULATED_PENSION_OBLIGATION" hidden="1">"c2244"</definedName>
    <definedName name="IQ_ACCUMULATED_PENSION_OBLIGATION_DOMESTIC" hidden="1">"c2657"</definedName>
    <definedName name="IQ_ACCUMULATED_PENSION_OBLIGATION_FOREIGN" hidden="1">"c2665"</definedName>
    <definedName name="IQ_ACQ_COST_SUB" hidden="1">"c2125"</definedName>
    <definedName name="IQ_ACQ_COSTS_CAPITALIZED" hidden="1">"c5"</definedName>
    <definedName name="IQ_ACQUIRE_REAL_ESTATE_CF" hidden="1">"c6"</definedName>
    <definedName name="IQ_ACQUISITION_RE_ASSETS" hidden="1">"c1628"</definedName>
    <definedName name="IQ_AD" hidden="1">"c7"</definedName>
    <definedName name="IQ_ADD_PAID_IN" hidden="1">"c1344"</definedName>
    <definedName name="IQ_ADJ_AVG_BANK_ASSETS" hidden="1">"c2671"</definedName>
    <definedName name="IQ_ADMIN_RATIO" hidden="1">"c2784"</definedName>
    <definedName name="IQ_ADVERTISING" hidden="1">"c2246"</definedName>
    <definedName name="IQ_ADVERTISING_MARKETING" hidden="1">"c1566"</definedName>
    <definedName name="IQ_AE" hidden="1">"c8"</definedName>
    <definedName name="IQ_AE_BNK" hidden="1">"c9"</definedName>
    <definedName name="IQ_AE_BR" hidden="1">"c10"</definedName>
    <definedName name="IQ_AE_FIN" hidden="1">"c11"</definedName>
    <definedName name="IQ_AE_INS" hidden="1">"c12"</definedName>
    <definedName name="IQ_AE_REIT" hidden="1">"c13"</definedName>
    <definedName name="IQ_AE_UTI" hidden="1">"c14"</definedName>
    <definedName name="IQ_AH_EARNED" hidden="1">"c2744"</definedName>
    <definedName name="IQ_AH_POLICY_BENEFITS_EXP" hidden="1">"c2789"</definedName>
    <definedName name="IQ_AIR_AIRPLANES_NOT_IN_SERVICE" hidden="1">"c2842"</definedName>
    <definedName name="IQ_AIR_AIRPLANES_SUBLEASED" hidden="1">"c2841"</definedName>
    <definedName name="IQ_AIR_ASK" hidden="1">"c2813"</definedName>
    <definedName name="IQ_AIR_ASK_INCREASE" hidden="1">"c2826"</definedName>
    <definedName name="IQ_AIR_ASM" hidden="1">"c2812"</definedName>
    <definedName name="IQ_AIR_ASM_INCREASE" hidden="1">"c2825"</definedName>
    <definedName name="IQ_AIR_AVG_AGE" hidden="1">"c2843"</definedName>
    <definedName name="IQ_AIR_BREAK_EVEN_FACTOR" hidden="1">"c2822"</definedName>
    <definedName name="IQ_AIR_CAPITAL_LEASE" hidden="1">"c2833"</definedName>
    <definedName name="IQ_AIR_COMPLETION_FACTOR" hidden="1">"c2824"</definedName>
    <definedName name="IQ_AIR_ENPLANED_PSGRS" hidden="1">"c2809"</definedName>
    <definedName name="IQ_AIR_FUEL_CONSUMED" hidden="1">"c2806"</definedName>
    <definedName name="IQ_AIR_FUEL_CONSUMED_L" hidden="1">"c2807"</definedName>
    <definedName name="IQ_AIR_FUEL_COST" hidden="1">"c2803"</definedName>
    <definedName name="IQ_AIR_FUEL_COST_L" hidden="1">"c2804"</definedName>
    <definedName name="IQ_AIR_FUEL_EXP" hidden="1">"c2802"</definedName>
    <definedName name="IQ_AIR_FUEL_EXP_PERCENT" hidden="1">"c2805"</definedName>
    <definedName name="IQ_AIR_LEASED" hidden="1">"c2835"</definedName>
    <definedName name="IQ_AIR_LOAD_FACTOR" hidden="1">"c2823"</definedName>
    <definedName name="IQ_AIR_NEW_AIRPLANES" hidden="1">"c2839"</definedName>
    <definedName name="IQ_AIR_OPER_EXP_ASK" hidden="1">"c2821"</definedName>
    <definedName name="IQ_AIR_OPER_EXP_ASM" hidden="1">"c2820"</definedName>
    <definedName name="IQ_AIR_OPER_LEASE" hidden="1">"c2834"</definedName>
    <definedName name="IQ_AIR_OPER_REV_YIELD_ASK" hidden="1">"c2819"</definedName>
    <definedName name="IQ_AIR_OPER_REV_YIELD_ASM" hidden="1">"c2818"</definedName>
    <definedName name="IQ_AIR_OPTIONS" hidden="1">"c2837"</definedName>
    <definedName name="IQ_AIR_ORDERS" hidden="1">"c2836"</definedName>
    <definedName name="IQ_AIR_OWNED" hidden="1">"c2832"</definedName>
    <definedName name="IQ_AIR_PSGR_REV_YIELD_ASK" hidden="1">"c2817"</definedName>
    <definedName name="IQ_AIR_PSGR_REV_YIELD_ASM" hidden="1">"c2816"</definedName>
    <definedName name="IQ_AIR_PSGR_REV_YIELD_RPK" hidden="1">"c2815"</definedName>
    <definedName name="IQ_AIR_PSGR_REV_YIELD_RPM" hidden="1">"c2814"</definedName>
    <definedName name="IQ_AIR_PURCHASE_RIGHTS" hidden="1">"c2838"</definedName>
    <definedName name="IQ_AIR_RETIRED_AIRPLANES" hidden="1">"c2840"</definedName>
    <definedName name="IQ_AIR_REV_PSGRS_CARRIED" hidden="1">"c2808"</definedName>
    <definedName name="IQ_AIR_REV_SCHEDULED_SERVICE" hidden="1">"c2830"</definedName>
    <definedName name="IQ_AIR_RPK" hidden="1">"c2811"</definedName>
    <definedName name="IQ_AIR_RPM" hidden="1">"c2810"</definedName>
    <definedName name="IQ_AIR_STAGE_LENGTH" hidden="1">"c2828"</definedName>
    <definedName name="IQ_AIR_STAGE_LENGTH_KM" hidden="1">"c2829"</definedName>
    <definedName name="IQ_AIR_TOTAL" hidden="1">"c2831"</definedName>
    <definedName name="IQ_AIR_UTILIZATION" hidden="1">"c2827"</definedName>
    <definedName name="IQ_ALLOW_BORROW_CONST" hidden="1">"c15"</definedName>
    <definedName name="IQ_ALLOW_CONST" hidden="1">"c1342"</definedName>
    <definedName name="IQ_ALLOW_DOUBT_ACCT" hidden="1">"c2092"</definedName>
    <definedName name="IQ_ALLOW_EQUITY_CONST" hidden="1">"c16"</definedName>
    <definedName name="IQ_ALLOW_LL" hidden="1">"c17"</definedName>
    <definedName name="IQ_ALLOWANCE_10YR_ANN_GROWTH" hidden="1">"c18"</definedName>
    <definedName name="IQ_ALLOWANCE_1YR_ANN_GROWTH" hidden="1">"c19"</definedName>
    <definedName name="IQ_ALLOWANCE_2YR_ANN_GROWTH" hidden="1">"c20"</definedName>
    <definedName name="IQ_ALLOWANCE_3YR_ANN_GROWTH" hidden="1">"c21"</definedName>
    <definedName name="IQ_ALLOWANCE_5YR_ANN_GROWTH" hidden="1">"c22"</definedName>
    <definedName name="IQ_ALLOWANCE_7YR_ANN_GROWTH" hidden="1">"c23"</definedName>
    <definedName name="IQ_ALLOWANCE_CHARGE_OFFS" hidden="1">"c24"</definedName>
    <definedName name="IQ_ALLOWANCE_NON_PERF_LOANS" hidden="1">"c25"</definedName>
    <definedName name="IQ_ALLOWANCE_TOTAL_LOANS" hidden="1">"c26"</definedName>
    <definedName name="IQ_AMORTIZATION" hidden="1">"c1591"</definedName>
    <definedName name="IQ_AMT_OUT" hidden="1">"c2145"</definedName>
    <definedName name="IQ_ANNU_DISTRIBUTION_UNIT" hidden="1">"c3004"</definedName>
    <definedName name="IQ_ANNUALIZED_DIVIDEND" hidden="1">"c1579"</definedName>
    <definedName name="IQ_ANNUITY_LIAB" hidden="1">"c27"</definedName>
    <definedName name="IQ_ANNUITY_PAY" hidden="1">"c28"</definedName>
    <definedName name="IQ_ANNUITY_POLICY_EXP" hidden="1">"c29"</definedName>
    <definedName name="IQ_ANNUITY_REC" hidden="1">"c30"</definedName>
    <definedName name="IQ_ANNUITY_REV" hidden="1">"c31"</definedName>
    <definedName name="IQ_AP" hidden="1">"c32"</definedName>
    <definedName name="IQ_AP_BNK" hidden="1">"c33"</definedName>
    <definedName name="IQ_AP_BR" hidden="1">"c34"</definedName>
    <definedName name="IQ_AP_FIN" hidden="1">"c35"</definedName>
    <definedName name="IQ_AP_INS" hidden="1">"c36"</definedName>
    <definedName name="IQ_AP_REIT" hidden="1">"c37"</definedName>
    <definedName name="IQ_AP_UTI" hidden="1">"c38"</definedName>
    <definedName name="IQ_APIC" hidden="1">"c39"</definedName>
    <definedName name="IQ_AR" hidden="1">"c40"</definedName>
    <definedName name="IQ_AR_BR" hidden="1">"c41"</definedName>
    <definedName name="IQ_AR_LT" hidden="1">"c42"</definedName>
    <definedName name="IQ_AR_REIT" hidden="1">"c43"</definedName>
    <definedName name="IQ_AR_TURNS" hidden="1">"c44"</definedName>
    <definedName name="IQ_AR_UTI" hidden="1">"c45"</definedName>
    <definedName name="IQ_ARPU" hidden="1">"c2126"</definedName>
    <definedName name="IQ_ASSET_MGMT_FEE" hidden="1">"c46"</definedName>
    <definedName name="IQ_ASSET_TURNS" hidden="1">"c47"</definedName>
    <definedName name="IQ_ASSET_WRITEDOWN" hidden="1">"c48"</definedName>
    <definedName name="IQ_ASSET_WRITEDOWN_BNK" hidden="1">"c49"</definedName>
    <definedName name="IQ_ASSET_WRITEDOWN_BR" hidden="1">"c50"</definedName>
    <definedName name="IQ_ASSET_WRITEDOWN_CF" hidden="1">"c51"</definedName>
    <definedName name="IQ_ASSET_WRITEDOWN_CF_BNK" hidden="1">"c52"</definedName>
    <definedName name="IQ_ASSET_WRITEDOWN_CF_BR" hidden="1">"c53"</definedName>
    <definedName name="IQ_ASSET_WRITEDOWN_CF_FIN" hidden="1">"c54"</definedName>
    <definedName name="IQ_ASSET_WRITEDOWN_CF_INS" hidden="1">"c55"</definedName>
    <definedName name="IQ_ASSET_WRITEDOWN_CF_REIT" hidden="1">"c56"</definedName>
    <definedName name="IQ_ASSET_WRITEDOWN_CF_UTI" hidden="1">"c57"</definedName>
    <definedName name="IQ_ASSET_WRITEDOWN_FIN" hidden="1">"c58"</definedName>
    <definedName name="IQ_ASSET_WRITEDOWN_INS" hidden="1">"c59"</definedName>
    <definedName name="IQ_ASSET_WRITEDOWN_REIT" hidden="1">"c60"</definedName>
    <definedName name="IQ_ASSET_WRITEDOWN_UTI" hidden="1">"c61"</definedName>
    <definedName name="IQ_ASSETS_CAP_LEASE_DEPR" hidden="1">"c2068"</definedName>
    <definedName name="IQ_ASSETS_CAP_LEASE_GROSS" hidden="1">"c2069"</definedName>
    <definedName name="IQ_ASSETS_OPER_LEASE_DEPR" hidden="1">"c2070"</definedName>
    <definedName name="IQ_ASSETS_OPER_LEASE_GROSS" hidden="1">"c2071"</definedName>
    <definedName name="IQ_ASSUMED_AH_EARNED" hidden="1">"c2741"</definedName>
    <definedName name="IQ_ASSUMED_EARNED" hidden="1">"c2731"</definedName>
    <definedName name="IQ_ASSUMED_LIFE_EARNED" hidden="1">"c2736"</definedName>
    <definedName name="IQ_ASSUMED_LIFE_IN_FORCE" hidden="1">"c2766"</definedName>
    <definedName name="IQ_ASSUMED_PC_EARNED" hidden="1">"c2746"</definedName>
    <definedName name="IQ_ASSUMED_WRITTEN" hidden="1">"c2725"</definedName>
    <definedName name="IQ_AUDITOR_NAME" hidden="1">"c1539"</definedName>
    <definedName name="IQ_AUDITOR_OPINION" hidden="1">"c1540"</definedName>
    <definedName name="IQ_AUTO_WRITTEN" hidden="1">"c62"</definedName>
    <definedName name="IQ_AVG_BANK_ASSETS" hidden="1">"c2072"</definedName>
    <definedName name="IQ_AVG_BANK_LOANS" hidden="1">"c2073"</definedName>
    <definedName name="IQ_AVG_BROKER_REC" hidden="1">"c63"</definedName>
    <definedName name="IQ_AVG_BROKER_REC_NO" hidden="1">"c64"</definedName>
    <definedName name="IQ_AVG_DAILY_VOL" hidden="1">"c65"</definedName>
    <definedName name="IQ_AVG_INT_BEAR_LIAB" hidden="1">"c66"</definedName>
    <definedName name="IQ_AVG_INT_BEAR_LIAB_10YR_ANN_GROWTH" hidden="1">"c67"</definedName>
    <definedName name="IQ_AVG_INT_BEAR_LIAB_1YR_ANN_GROWTH" hidden="1">"c68"</definedName>
    <definedName name="IQ_AVG_INT_BEAR_LIAB_2YR_ANN_GROWTH" hidden="1">"c69"</definedName>
    <definedName name="IQ_AVG_INT_BEAR_LIAB_3YR_ANN_GROWTH" hidden="1">"c70"</definedName>
    <definedName name="IQ_AVG_INT_BEAR_LIAB_5YR_ANN_GROWTH" hidden="1">"c71"</definedName>
    <definedName name="IQ_AVG_INT_BEAR_LIAB_7YR_ANN_GROWTH" hidden="1">"c72"</definedName>
    <definedName name="IQ_AVG_INT_EARN_ASSETS" hidden="1">"c73"</definedName>
    <definedName name="IQ_AVG_INT_EARN_ASSETS_10YR_ANN_GROWTH" hidden="1">"c74"</definedName>
    <definedName name="IQ_AVG_INT_EARN_ASSETS_1YR_ANN_GROWTH" hidden="1">"c75"</definedName>
    <definedName name="IQ_AVG_INT_EARN_ASSETS_2YR_ANN_GROWTH" hidden="1">"c76"</definedName>
    <definedName name="IQ_AVG_INT_EARN_ASSETS_3YR_ANN_GROWTH" hidden="1">"c77"</definedName>
    <definedName name="IQ_AVG_INT_EARN_ASSETS_5YR_ANN_GROWTH" hidden="1">"c78"</definedName>
    <definedName name="IQ_AVG_INT_EARN_ASSETS_7YR_ANN_GROWTH" hidden="1">"c79"</definedName>
    <definedName name="IQ_AVG_MKTCAP" hidden="1">"c80"</definedName>
    <definedName name="IQ_AVG_PRICE" hidden="1">"c81"</definedName>
    <definedName name="IQ_AVG_PRICE_TARGET" hidden="1">"c82"</definedName>
    <definedName name="IQ_AVG_SHAREOUTSTANDING" hidden="1">"c83"</definedName>
    <definedName name="IQ_AVG_TEV" hidden="1">"c84"</definedName>
    <definedName name="IQ_AVG_VOLUME" hidden="1">"c1346"</definedName>
    <definedName name="IQ_BANK_DEBT" hidden="1">"c2544"</definedName>
    <definedName name="IQ_BANK_DEBT_PCT" hidden="1">"c2545"</definedName>
    <definedName name="IQ_BASIC_EPS_EXCL" hidden="1">"c85"</definedName>
    <definedName name="IQ_BASIC_EPS_INCL" hidden="1">"c86"</definedName>
    <definedName name="IQ_BASIC_NORMAL_EPS" hidden="1">"c1592"</definedName>
    <definedName name="IQ_BASIC_WEIGHT" hidden="1">"c87"</definedName>
    <definedName name="IQ_BENCHMARK_SECURITY" hidden="1">"c2154"</definedName>
    <definedName name="IQ_BENCHMARK_SPRD" hidden="1">"c2153"</definedName>
    <definedName name="IQ_BETA" hidden="1">"c2133"</definedName>
    <definedName name="IQ_BETA_1YR" hidden="1">"c1966"</definedName>
    <definedName name="IQ_BETA_1YR_RSQ" hidden="1">"c2132"</definedName>
    <definedName name="IQ_BETA_2YR" hidden="1">"c1965"</definedName>
    <definedName name="IQ_BETA_2YR_RSQ" hidden="1">"c2131"</definedName>
    <definedName name="IQ_BETA_5YR" hidden="1">"c88"</definedName>
    <definedName name="IQ_BETA_5YR_RSQ" hidden="1">"c2130"</definedName>
    <definedName name="IQ_BIG_INT_BEAR_CD" hidden="1">"c89"</definedName>
    <definedName name="IQ_BOARD_MEMBER" hidden="1">"c96"</definedName>
    <definedName name="IQ_BOARD_MEMBER_BACKGROUND" hidden="1">"c2101"</definedName>
    <definedName name="IQ_BOARD_MEMBER_FAX" hidden="1">"c2100"</definedName>
    <definedName name="IQ_BOARD_MEMBER_OFFICE" hidden="1">"c2098"</definedName>
    <definedName name="IQ_BOARD_MEMBER_PHONE" hidden="1">"c2099"</definedName>
    <definedName name="IQ_BOARD_MEMBER_TITLE" hidden="1">"c97"</definedName>
    <definedName name="IQ_BOND_COUPON" hidden="1">"c2183"</definedName>
    <definedName name="IQ_BOND_COUPON_TYPE" hidden="1">"c2184"</definedName>
    <definedName name="IQ_BOND_PRICE" hidden="1">"c2162"</definedName>
    <definedName name="IQ_BONDRATING_FITCH" hidden="1">"IQ_BONDRATING_FITCH"</definedName>
    <definedName name="IQ_BONDRATING_SP" hidden="1">"IQ_BONDRATING_SP"</definedName>
    <definedName name="IQ_BOOK_VALUE" hidden="1">"IQ_BOOK_VALUE"</definedName>
    <definedName name="IQ_BROK_COMISSION" hidden="1">"c98"</definedName>
    <definedName name="IQ_BUILDINGS" hidden="1">"c99"</definedName>
    <definedName name="IQ_BUSINESS_DESCRIPTION" hidden="1">"c322"</definedName>
    <definedName name="IQ_BV_OVER_SHARES" hidden="1">"c1349"</definedName>
    <definedName name="IQ_BV_SHARE" hidden="1">"c100"</definedName>
    <definedName name="IQ_CABLE_ARPU" hidden="1">"c2869"</definedName>
    <definedName name="IQ_CABLE_ARPU_ANALOG" hidden="1">"c2864"</definedName>
    <definedName name="IQ_CABLE_ARPU_BASIC" hidden="1">"c2866"</definedName>
    <definedName name="IQ_CABLE_ARPU_BBAND" hidden="1">"c2867"</definedName>
    <definedName name="IQ_CABLE_ARPU_DIG" hidden="1">"c2865"</definedName>
    <definedName name="IQ_CABLE_ARPU_PHONE" hidden="1">"c2868"</definedName>
    <definedName name="IQ_CABLE_BASIC_PENETRATION" hidden="1">"c2850"</definedName>
    <definedName name="IQ_CABLE_BBAND_PENETRATION" hidden="1">"c2852"</definedName>
    <definedName name="IQ_CABLE_BBAND_PENETRATION_THP" hidden="1">"c2851"</definedName>
    <definedName name="IQ_CABLE_CHURN" hidden="1">"c2874"</definedName>
    <definedName name="IQ_CABLE_CHURN_BASIC" hidden="1">"c2871"</definedName>
    <definedName name="IQ_CABLE_CHURN_BBAND" hidden="1">"c2872"</definedName>
    <definedName name="IQ_CABLE_CHURN_DIG" hidden="1">"c2870"</definedName>
    <definedName name="IQ_CABLE_CHURN_PHONE" hidden="1">"c2873"</definedName>
    <definedName name="IQ_CABLE_HOMES_PER_MILE" hidden="1">"c2849"</definedName>
    <definedName name="IQ_CABLE_HP_BBAND" hidden="1">"c2845"</definedName>
    <definedName name="IQ_CABLE_HP_DIG" hidden="1">"c2844"</definedName>
    <definedName name="IQ_CABLE_HP_PHONE" hidden="1">"c2846"</definedName>
    <definedName name="IQ_CABLE_MILES_PASSED" hidden="1">"c2848"</definedName>
    <definedName name="IQ_CABLE_OTHER_REV" hidden="1">"c2882"</definedName>
    <definedName name="IQ_CABLE_PHONE_PENETRATION" hidden="1">"c2853"</definedName>
    <definedName name="IQ_CABLE_PROGRAMMING_COSTS" hidden="1">"c2884"</definedName>
    <definedName name="IQ_CABLE_REV_ADVERT" hidden="1">"c2880"</definedName>
    <definedName name="IQ_CABLE_REV_ANALOG" hidden="1">"c2875"</definedName>
    <definedName name="IQ_CABLE_REV_BASIC" hidden="1">"c2877"</definedName>
    <definedName name="IQ_CABLE_REV_BBAND" hidden="1">"c2878"</definedName>
    <definedName name="IQ_CABLE_REV_COMMERCIAL" hidden="1">"c2881"</definedName>
    <definedName name="IQ_CABLE_REV_DIG" hidden="1">"c2876"</definedName>
    <definedName name="IQ_CABLE_REV_PHONE" hidden="1">"c2879"</definedName>
    <definedName name="IQ_CABLE_RGU" hidden="1">"c2863"</definedName>
    <definedName name="IQ_CABLE_SUBS_ANALOG" hidden="1">"c2855"</definedName>
    <definedName name="IQ_CABLE_SUBS_BASIC" hidden="1">"c2857"</definedName>
    <definedName name="IQ_CABLE_SUBS_BBAND" hidden="1">"c2858"</definedName>
    <definedName name="IQ_CABLE_SUBS_BUNDLED" hidden="1">"c2861"</definedName>
    <definedName name="IQ_CABLE_SUBS_DIG" hidden="1">"c2856"</definedName>
    <definedName name="IQ_CABLE_SUBS_NON_VIDEO" hidden="1">"c2860"</definedName>
    <definedName name="IQ_CABLE_SUBS_PHONE" hidden="1">"c2859"</definedName>
    <definedName name="IQ_CABLE_SUBS_TOTAL" hidden="1">"c2862"</definedName>
    <definedName name="IQ_CABLE_THP" hidden="1">"c2847"</definedName>
    <definedName name="IQ_CABLE_TOTAL_PENETRATION" hidden="1">"c2854"</definedName>
    <definedName name="IQ_CABLE_TOTAL_REV" hidden="1">"c2883"</definedName>
    <definedName name="IQ_CAL_Q" hidden="1">"c101"</definedName>
    <definedName name="IQ_CAL_Y" hidden="1">"c102"</definedName>
    <definedName name="IQ_CALL_DATE_SCHEDULE" hidden="1">"c2481"</definedName>
    <definedName name="IQ_CALL_FEATURE" hidden="1">"c2197"</definedName>
    <definedName name="IQ_CALL_PRICE_SCHEDULE" hidden="1">"c2482"</definedName>
    <definedName name="IQ_CALLABLE" hidden="1">"c2196"</definedName>
    <definedName name="IQ_CAPEX" hidden="1">"c103"</definedName>
    <definedName name="IQ_CAPEX_10YR_ANN_GROWTH" hidden="1">"c104"</definedName>
    <definedName name="IQ_CAPEX_1YR_ANN_GROWTH" hidden="1">"c105"</definedName>
    <definedName name="IQ_CAPEX_2YR_ANN_GROWTH" hidden="1">"c106"</definedName>
    <definedName name="IQ_CAPEX_3YR_ANN_GROWTH" hidden="1">"c107"</definedName>
    <definedName name="IQ_CAPEX_5YR_ANN_GROWTH" hidden="1">"c108"</definedName>
    <definedName name="IQ_CAPEX_7YR_ANN_GROWTH" hidden="1">"c109"</definedName>
    <definedName name="IQ_CAPEX_BNK" hidden="1">"c110"</definedName>
    <definedName name="IQ_CAPEX_BR" hidden="1">"c111"</definedName>
    <definedName name="IQ_CAPEX_FIN" hidden="1">"c112"</definedName>
    <definedName name="IQ_CAPEX_INS" hidden="1">"c113"</definedName>
    <definedName name="IQ_CAPEX_UTI" hidden="1">"c114"</definedName>
    <definedName name="IQ_CAPITAL_LEASE" hidden="1">"c1350"</definedName>
    <definedName name="IQ_CAPITAL_LEASES" hidden="1">"c115"</definedName>
    <definedName name="IQ_CAPITAL_LEASES_TOTAL" hidden="1">"c3031"</definedName>
    <definedName name="IQ_CAPITAL_LEASES_TOTAL_PCT" hidden="1">"c2506"</definedName>
    <definedName name="IQ_CAPITALIZED_INTEREST" hidden="1">"c2076"</definedName>
    <definedName name="IQ_CASH" hidden="1">"c1458"</definedName>
    <definedName name="IQ_CASH_ACQUIRE_CF" hidden="1">"c116"</definedName>
    <definedName name="IQ_CASH_CONVERSION" hidden="1">"c117"</definedName>
    <definedName name="IQ_CASH_DUE_BANKS" hidden="1">"c1351"</definedName>
    <definedName name="IQ_CASH_EQUIV" hidden="1">"c118"</definedName>
    <definedName name="IQ_CASH_FINAN" hidden="1">"c119"</definedName>
    <definedName name="IQ_CASH_INTEREST" hidden="1">"c120"</definedName>
    <definedName name="IQ_CASH_INVEST" hidden="1">"c121"</definedName>
    <definedName name="IQ_CASH_OPER" hidden="1">"c122"</definedName>
    <definedName name="IQ_CASH_SEGREG" hidden="1">"c123"</definedName>
    <definedName name="IQ_CASH_SHARE" hidden="1">"c1911"</definedName>
    <definedName name="IQ_CASH_ST" hidden="1">"c1355"</definedName>
    <definedName name="IQ_CASH_ST_INVEST" hidden="1">"c124"</definedName>
    <definedName name="IQ_CASH_TAXES" hidden="1">"c125"</definedName>
    <definedName name="IQ_CEDED_AH_EARNED" hidden="1">"c2743"</definedName>
    <definedName name="IQ_CEDED_CLAIM_EXP_INCUR" hidden="1">"c2756"</definedName>
    <definedName name="IQ_CEDED_CLAIM_EXP_PAID" hidden="1">"c2759"</definedName>
    <definedName name="IQ_CEDED_CLAIM_EXP_RES" hidden="1">"c2753"</definedName>
    <definedName name="IQ_CEDED_EARNED" hidden="1">"c2733"</definedName>
    <definedName name="IQ_CEDED_LIFE_EARNED" hidden="1">"c2738"</definedName>
    <definedName name="IQ_CEDED_LIFE_IN_FORCE" hidden="1">"c2768"</definedName>
    <definedName name="IQ_CEDED_PC_EARNED" hidden="1">"c2748"</definedName>
    <definedName name="IQ_CEDED_WRITTEN" hidden="1">"c2727"</definedName>
    <definedName name="IQ_CFO_10YR_ANN_GROWTH" hidden="1">"c126"</definedName>
    <definedName name="IQ_CFO_1YR_ANN_GROWTH" hidden="1">"c127"</definedName>
    <definedName name="IQ_CFO_2YR_ANN_GROWTH" hidden="1">"c128"</definedName>
    <definedName name="IQ_CFO_3YR_ANN_GROWTH" hidden="1">"c129"</definedName>
    <definedName name="IQ_CFO_5YR_ANN_GROWTH" hidden="1">"c130"</definedName>
    <definedName name="IQ_CFO_7YR_ANN_GROWTH" hidden="1">"c131"</definedName>
    <definedName name="IQ_CFO_CURRENT_LIAB" hidden="1">"c132"</definedName>
    <definedName name="IQ_CFPS_EST" hidden="1">"c1667"</definedName>
    <definedName name="IQ_CFPS_HIGH_EST" hidden="1">"c1669"</definedName>
    <definedName name="IQ_CFPS_LOW_EST" hidden="1">"c1670"</definedName>
    <definedName name="IQ_CFPS_MEDIAN_EST" hidden="1">"c1668"</definedName>
    <definedName name="IQ_CFPS_NUM_EST" hidden="1">"c1671"</definedName>
    <definedName name="IQ_CFPS_STDDEV_EST" hidden="1">"c1672"</definedName>
    <definedName name="IQ_CH">110000</definedName>
    <definedName name="IQ_CHANGE_AP" hidden="1">"c133"</definedName>
    <definedName name="IQ_CHANGE_AP_BNK" hidden="1">"c134"</definedName>
    <definedName name="IQ_CHANGE_AP_BR" hidden="1">"c135"</definedName>
    <definedName name="IQ_CHANGE_AP_FIN" hidden="1">"c136"</definedName>
    <definedName name="IQ_CHANGE_AP_INS" hidden="1">"c137"</definedName>
    <definedName name="IQ_CHANGE_AP_REIT" hidden="1">"c138"</definedName>
    <definedName name="IQ_CHANGE_AP_UTI" hidden="1">"c139"</definedName>
    <definedName name="IQ_CHANGE_AR" hidden="1">"c140"</definedName>
    <definedName name="IQ_CHANGE_AR_BNK" hidden="1">"c141"</definedName>
    <definedName name="IQ_CHANGE_AR_BR" hidden="1">"c142"</definedName>
    <definedName name="IQ_CHANGE_AR_FIN" hidden="1">"c143"</definedName>
    <definedName name="IQ_CHANGE_AR_INS" hidden="1">"c144"</definedName>
    <definedName name="IQ_CHANGE_AR_REIT" hidden="1">"c145"</definedName>
    <definedName name="IQ_CHANGE_AR_UTI" hidden="1">"c146"</definedName>
    <definedName name="IQ_CHANGE_DEF_TAX" hidden="1">"c147"</definedName>
    <definedName name="IQ_CHANGE_DEPOSIT_ACCT" hidden="1">"c148"</definedName>
    <definedName name="IQ_CHANGE_INC_TAX" hidden="1">"c149"</definedName>
    <definedName name="IQ_CHANGE_INS_RES_LIAB" hidden="1">"c150"</definedName>
    <definedName name="IQ_CHANGE_INVENTORY" hidden="1">"c151"</definedName>
    <definedName name="IQ_CHANGE_NET_WORKING_CAPITAL" hidden="1">"c1909"</definedName>
    <definedName name="IQ_CHANGE_OTHER_WORK_CAP" hidden="1">"c152"</definedName>
    <definedName name="IQ_CHANGE_OTHER_WORK_CAP_BNK" hidden="1">"c153"</definedName>
    <definedName name="IQ_CHANGE_OTHER_WORK_CAP_BR" hidden="1">"c154"</definedName>
    <definedName name="IQ_CHANGE_OTHER_WORK_CAP_FIN" hidden="1">"c155"</definedName>
    <definedName name="IQ_CHANGE_OTHER_WORK_CAP_INS" hidden="1">"c156"</definedName>
    <definedName name="IQ_CHANGE_OTHER_WORK_CAP_REIT" hidden="1">"c157"</definedName>
    <definedName name="IQ_CHANGE_OTHER_WORK_CAP_UTI" hidden="1">"c158"</definedName>
    <definedName name="IQ_CHANGE_TRADING_ASSETS" hidden="1">"c159"</definedName>
    <definedName name="IQ_CHANGE_UNEARN_REV" hidden="1">"c160"</definedName>
    <definedName name="IQ_CHANGE_WORK_CAP" hidden="1">"c161"</definedName>
    <definedName name="IQ_CHANGES_WORK_CAP" hidden="1">"c1357"</definedName>
    <definedName name="IQ_CHARGE_OFFS_GROSS" hidden="1">"c162"</definedName>
    <definedName name="IQ_CHARGE_OFFS_NET" hidden="1">"c163"</definedName>
    <definedName name="IQ_CHARGE_OFFS_RECOVERED" hidden="1">"c164"</definedName>
    <definedName name="IQ_CHARGE_OFFS_TOTAL_AVG_LOANS" hidden="1">"c165"</definedName>
    <definedName name="IQ_CITY" hidden="1">"c166"</definedName>
    <definedName name="IQ_CL_DUE_AFTER_FIVE" hidden="1">"c167"</definedName>
    <definedName name="IQ_CL_DUE_CY" hidden="1">"c168"</definedName>
    <definedName name="IQ_CL_DUE_CY1" hidden="1">"c169"</definedName>
    <definedName name="IQ_CL_DUE_CY2" hidden="1">"c170"</definedName>
    <definedName name="IQ_CL_DUE_CY3" hidden="1">"c171"</definedName>
    <definedName name="IQ_CL_DUE_CY4" hidden="1">"c172"</definedName>
    <definedName name="IQ_CL_DUE_NEXT_FIVE" hidden="1">"c173"</definedName>
    <definedName name="IQ_CL_OBLIGATION_IMMEDIATE" hidden="1">"c2253"</definedName>
    <definedName name="IQ_CLASSA_OPTIONS_BEG_OS" hidden="1">"c2679"</definedName>
    <definedName name="IQ_CLASSA_OPTIONS_CANCELLED" hidden="1">"c2682"</definedName>
    <definedName name="IQ_CLASSA_OPTIONS_END_OS" hidden="1">"c2683"</definedName>
    <definedName name="IQ_CLASSA_OPTIONS_EXERCISED" hidden="1">"c2681"</definedName>
    <definedName name="IQ_CLASSA_OPTIONS_GRANTED" hidden="1">"c2680"</definedName>
    <definedName name="IQ_CLASSA_OPTIONS_STRIKE_PRICE_OS" hidden="1">"c2684"</definedName>
    <definedName name="IQ_CLASSA_OUTSTANDING_BS_DATE" hidden="1">"c1971"</definedName>
    <definedName name="IQ_CLASSA_OUTSTANDING_FILING_DATE" hidden="1">"c1973"</definedName>
    <definedName name="IQ_CLASSA_STRIKE_PRICE_GRANTED" hidden="1">"c2685"</definedName>
    <definedName name="IQ_CLASSA_WARRANTS_BEG_OS" hidden="1">"c2705"</definedName>
    <definedName name="IQ_CLASSA_WARRANTS_CANCELLED" hidden="1">"c2708"</definedName>
    <definedName name="IQ_CLASSA_WARRANTS_END_OS" hidden="1">"c2709"</definedName>
    <definedName name="IQ_CLASSA_WARRANTS_EXERCISED" hidden="1">"c2707"</definedName>
    <definedName name="IQ_CLASSA_WARRANTS_ISSUED" hidden="1">"c2706"</definedName>
    <definedName name="IQ_CLASSA_WARRANTS_STRIKE_PRICE_ISSUED" hidden="1">"c2711"</definedName>
    <definedName name="IQ_CLASSA_WARRANTS_STRIKE_PRICE_OS" hidden="1">"c2710"</definedName>
    <definedName name="IQ_CLASSB_OUTSTANDING_BS_DATE" hidden="1">"c1972"</definedName>
    <definedName name="IQ_CLASSB_OUTSTANDING_FILING_DATE" hidden="1">"c1974"</definedName>
    <definedName name="IQ_CLOSEPRICE" hidden="1">"c174"</definedName>
    <definedName name="IQ_CLOSEPRICE_ADJ" hidden="1">"c2115"</definedName>
    <definedName name="IQ_COGS" hidden="1">"c175"</definedName>
    <definedName name="IQ_COMBINED_RATIO" hidden="1">"c176"</definedName>
    <definedName name="IQ_COMMERCIAL_DOM" hidden="1">"c177"</definedName>
    <definedName name="IQ_COMMERCIAL_FIRE_WRITTEN" hidden="1">"c178"</definedName>
    <definedName name="IQ_COMMERCIAL_MORT" hidden="1">"c179"</definedName>
    <definedName name="IQ_COMMISS_FEES" hidden="1">"c180"</definedName>
    <definedName name="IQ_COMMISSION_DEF" hidden="1">"c181"</definedName>
    <definedName name="IQ_COMMON" hidden="1">"c182"</definedName>
    <definedName name="IQ_COMMON_APIC" hidden="1">"c183"</definedName>
    <definedName name="IQ_COMMON_APIC_BNK" hidden="1">"c184"</definedName>
    <definedName name="IQ_COMMON_APIC_BR" hidden="1">"c185"</definedName>
    <definedName name="IQ_COMMON_APIC_FIN" hidden="1">"c186"</definedName>
    <definedName name="IQ_COMMON_APIC_INS" hidden="1">"c187"</definedName>
    <definedName name="IQ_COMMON_APIC_REIT" hidden="1">"c188"</definedName>
    <definedName name="IQ_COMMON_APIC_UTI" hidden="1">"c189"</definedName>
    <definedName name="IQ_COMMON_DIV" hidden="1">"c3006"</definedName>
    <definedName name="IQ_COMMON_DIV_CF" hidden="1">"c190"</definedName>
    <definedName name="IQ_COMMON_EQUITY_10YR_ANN_GROWTH" hidden="1">"c191"</definedName>
    <definedName name="IQ_COMMON_EQUITY_1YR_ANN_GROWTH" hidden="1">"c192"</definedName>
    <definedName name="IQ_COMMON_EQUITY_2YR_ANN_GROWTH" hidden="1">"c193"</definedName>
    <definedName name="IQ_COMMON_EQUITY_3YR_ANN_GROWTH" hidden="1">"c194"</definedName>
    <definedName name="IQ_COMMON_EQUITY_5YR_ANN_GROWTH" hidden="1">"c195"</definedName>
    <definedName name="IQ_COMMON_EQUITY_7YR_ANN_GROWTH" hidden="1">"c196"</definedName>
    <definedName name="IQ_COMMON_ISSUED" hidden="1">"c197"</definedName>
    <definedName name="IQ_COMMON_ISSUED_BNK" hidden="1">"c198"</definedName>
    <definedName name="IQ_COMMON_ISSUED_BR" hidden="1">"c199"</definedName>
    <definedName name="IQ_COMMON_ISSUED_FIN" hidden="1">"c200"</definedName>
    <definedName name="IQ_COMMON_ISSUED_INS" hidden="1">"c201"</definedName>
    <definedName name="IQ_COMMON_ISSUED_REIT" hidden="1">"c202"</definedName>
    <definedName name="IQ_COMMON_ISSUED_UTI" hidden="1">"c203"</definedName>
    <definedName name="IQ_COMMON_PER_ADR" hidden="1">"c204"</definedName>
    <definedName name="IQ_COMMON_PREF_DIV_CF" hidden="1">"c205"</definedName>
    <definedName name="IQ_COMMON_REP" hidden="1">"c206"</definedName>
    <definedName name="IQ_COMMON_REP_BNK" hidden="1">"c207"</definedName>
    <definedName name="IQ_COMMON_REP_BR" hidden="1">"c208"</definedName>
    <definedName name="IQ_COMMON_REP_FIN" hidden="1">"c209"</definedName>
    <definedName name="IQ_COMMON_REP_INS" hidden="1">"c210"</definedName>
    <definedName name="IQ_COMMON_REP_REIT" hidden="1">"c211"</definedName>
    <definedName name="IQ_COMMON_REP_UTI" hidden="1">"c212"</definedName>
    <definedName name="IQ_COMMON_STOCK" hidden="1">"c1358"</definedName>
    <definedName name="IQ_COMP_BENEFITS" hidden="1">"c213"</definedName>
    <definedName name="IQ_COMPANY_ADDRESS" hidden="1">"c214"</definedName>
    <definedName name="IQ_COMPANY_NAME" hidden="1">"c215"</definedName>
    <definedName name="IQ_COMPANY_NAME_LONG" hidden="1">"c1585"</definedName>
    <definedName name="IQ_COMPANY_PHONE" hidden="1">"c216"</definedName>
    <definedName name="IQ_COMPANY_STATUS" hidden="1">"c2097"</definedName>
    <definedName name="IQ_COMPANY_STREET1" hidden="1">"c217"</definedName>
    <definedName name="IQ_COMPANY_STREET2" hidden="1">"c218"</definedName>
    <definedName name="IQ_COMPANY_TICKER" hidden="1">"c219"</definedName>
    <definedName name="IQ_COMPANY_TYPE" hidden="1">"c2096"</definedName>
    <definedName name="IQ_COMPANY_WEBSITE" hidden="1">"c220"</definedName>
    <definedName name="IQ_COMPANY_ZIP" hidden="1">"c221"</definedName>
    <definedName name="IQ_CONSTRUCTION_LOANS" hidden="1">"c222"</definedName>
    <definedName name="IQ_CONSUMER_LOANS" hidden="1">"c223"</definedName>
    <definedName name="IQ_CONV_DATE" hidden="1">"c2191"</definedName>
    <definedName name="IQ_CONV_EXP_DATE" hidden="1">"c3043"</definedName>
    <definedName name="IQ_CONV_PREMIUM" hidden="1">"c2195"</definedName>
    <definedName name="IQ_CONV_PRICE" hidden="1">"c2193"</definedName>
    <definedName name="IQ_CONV_RATE" hidden="1">"c2192"</definedName>
    <definedName name="IQ_CONV_RATIO" hidden="1">"c2192"</definedName>
    <definedName name="IQ_CONV_SECURITY" hidden="1">"c2189"</definedName>
    <definedName name="IQ_CONV_SECURITY_ISSUER" hidden="1">"c2190"</definedName>
    <definedName name="IQ_CONV_SECURITY_PRICE" hidden="1">"c2194"</definedName>
    <definedName name="IQ_CONVERT" hidden="1">"c2536"</definedName>
    <definedName name="IQ_CONVERT_PCT" hidden="1">"c2537"</definedName>
    <definedName name="IQ_CONVEXITY" hidden="1">"c2182"</definedName>
    <definedName name="IQ_COST_BORROWING" hidden="1">"c2936"</definedName>
    <definedName name="IQ_COST_BORROWINGS" hidden="1">"c225"</definedName>
    <definedName name="IQ_COST_REV" hidden="1">"c226"</definedName>
    <definedName name="IQ_COST_REVENUE" hidden="1">"c1359"</definedName>
    <definedName name="IQ_COST_SAVINGS" hidden="1">"c227"</definedName>
    <definedName name="IQ_COST_SERVICE" hidden="1">"c228"</definedName>
    <definedName name="IQ_COST_TOTAL_BORROWINGS" hidden="1">"c229"</definedName>
    <definedName name="IQ_COUNTRY_NAME" hidden="1">"c230"</definedName>
    <definedName name="IQ_COVERED_POPS" hidden="1">"c2124"</definedName>
    <definedName name="IQ_CP" hidden="1">"c2495"</definedName>
    <definedName name="IQ_CP_PCT" hidden="1">"c2496"</definedName>
    <definedName name="IQ_CQ" hidden="1">5000</definedName>
    <definedName name="IQ_CREDIT_CARD_FEE_BNK" hidden="1">"c231"</definedName>
    <definedName name="IQ_CREDIT_CARD_FEE_FIN" hidden="1">"c1583"</definedName>
    <definedName name="IQ_CREDIT_LOSS_CF" hidden="1">"c232"</definedName>
    <definedName name="IQ_CUMULATIVE_SPLIT_FACTOR" hidden="1">"c2094"</definedName>
    <definedName name="IQ_CURR_DOMESTIC_TAXES" hidden="1">"c2074"</definedName>
    <definedName name="IQ_CURR_FOREIGN_TAXES" hidden="1">"c2075"</definedName>
    <definedName name="IQ_CURRENCY_FACTOR_BS" hidden="1">"c233"</definedName>
    <definedName name="IQ_CURRENCY_FACTOR_IS" hidden="1">"c234"</definedName>
    <definedName name="IQ_CURRENCY_GAIN" hidden="1">"c235"</definedName>
    <definedName name="IQ_CURRENCY_GAIN_BR" hidden="1">"c236"</definedName>
    <definedName name="IQ_CURRENCY_GAIN_FIN" hidden="1">"c237"</definedName>
    <definedName name="IQ_CURRENCY_GAIN_INS" hidden="1">"c238"</definedName>
    <definedName name="IQ_CURRENCY_GAIN_REIT" hidden="1">"c239"</definedName>
    <definedName name="IQ_CURRENCY_GAIN_UTI" hidden="1">"c240"</definedName>
    <definedName name="IQ_CURRENT_PORT" hidden="1">"c241"</definedName>
    <definedName name="IQ_CURRENT_PORT_BNK" hidden="1">"c242"</definedName>
    <definedName name="IQ_CURRENT_PORT_DEBT" hidden="1">"c243"</definedName>
    <definedName name="IQ_CURRENT_PORT_DEBT_BNK" hidden="1">"c244"</definedName>
    <definedName name="IQ_CURRENT_PORT_DEBT_BR" hidden="1">"c1567"</definedName>
    <definedName name="IQ_CURRENT_PORT_DEBT_FIN" hidden="1">"c1568"</definedName>
    <definedName name="IQ_CURRENT_PORT_DEBT_INS" hidden="1">"c1569"</definedName>
    <definedName name="IQ_CURRENT_PORT_DEBT_REIT" hidden="1">"c1570"</definedName>
    <definedName name="IQ_CURRENT_PORT_DEBT_UTI" hidden="1">"c1571"</definedName>
    <definedName name="IQ_CURRENT_PORT_LEASES" hidden="1">"c245"</definedName>
    <definedName name="IQ_CURRENT_PORT_PCT" hidden="1">"c2541"</definedName>
    <definedName name="IQ_CURRENT_RATIO" hidden="1">"c246"</definedName>
    <definedName name="IQ_CY" hidden="1">10000</definedName>
    <definedName name="IQ_DA" hidden="1">"c247"</definedName>
    <definedName name="IQ_DA_BR" hidden="1">"c248"</definedName>
    <definedName name="IQ_DA_CF" hidden="1">"c249"</definedName>
    <definedName name="IQ_DA_CF_BNK" hidden="1">"c250"</definedName>
    <definedName name="IQ_DA_CF_BR" hidden="1">"c251"</definedName>
    <definedName name="IQ_DA_CF_FIN" hidden="1">"c252"</definedName>
    <definedName name="IQ_DA_CF_INS" hidden="1">"c253"</definedName>
    <definedName name="IQ_DA_CF_REIT" hidden="1">"c254"</definedName>
    <definedName name="IQ_DA_CF_UTI" hidden="1">"c255"</definedName>
    <definedName name="IQ_DA_FIN" hidden="1">"c256"</definedName>
    <definedName name="IQ_DA_INS" hidden="1">"c257"</definedName>
    <definedName name="IQ_DA_REIT" hidden="1">"c258"</definedName>
    <definedName name="IQ_DA_SUPPL" hidden="1">"c259"</definedName>
    <definedName name="IQ_DA_SUPPL_BR" hidden="1">"c260"</definedName>
    <definedName name="IQ_DA_SUPPL_CF" hidden="1">"c261"</definedName>
    <definedName name="IQ_DA_SUPPL_CF_BNK" hidden="1">"c262"</definedName>
    <definedName name="IQ_DA_SUPPL_CF_BR" hidden="1">"c263"</definedName>
    <definedName name="IQ_DA_SUPPL_CF_FIN" hidden="1">"c264"</definedName>
    <definedName name="IQ_DA_SUPPL_CF_INS" hidden="1">"c265"</definedName>
    <definedName name="IQ_DA_SUPPL_CF_REIT" hidden="1">"c266"</definedName>
    <definedName name="IQ_DA_SUPPL_CF_UTI" hidden="1">"c267"</definedName>
    <definedName name="IQ_DA_SUPPL_FIN" hidden="1">"c268"</definedName>
    <definedName name="IQ_DA_SUPPL_INS" hidden="1">"c269"</definedName>
    <definedName name="IQ_DA_SUPPL_REIT" hidden="1">"c270"</definedName>
    <definedName name="IQ_DA_SUPPL_UTI" hidden="1">"c271"</definedName>
    <definedName name="IQ_DA_UTI" hidden="1">"c272"</definedName>
    <definedName name="IQ_DAILY">500000</definedName>
    <definedName name="IQ_DATED_DATE" hidden="1">"c2185"</definedName>
    <definedName name="IQ_DAY_COUNT" hidden="1">"c2161"</definedName>
    <definedName name="IQ_DAYS_COVER_SHORT" hidden="1">"c1578"</definedName>
    <definedName name="IQ_DAYS_INVENTORY_OUT" hidden="1">"c273"</definedName>
    <definedName name="IQ_DAYS_PAY_OUTST" hidden="1">"c1362"</definedName>
    <definedName name="IQ_DAYS_PAYABLE_OUT" hidden="1">"c274"</definedName>
    <definedName name="IQ_DAYS_SALES_OUT" hidden="1">"c275"</definedName>
    <definedName name="IQ_DAYS_SALES_OUTST" hidden="1">"c1363"</definedName>
    <definedName name="IQ_DEBT_ADJ" hidden="1">"c2515"</definedName>
    <definedName name="IQ_DEBT_ADJ_PCT" hidden="1">"c2516"</definedName>
    <definedName name="IQ_DEBT_EQUIV_NET_PBO" hidden="1">"c2938"</definedName>
    <definedName name="IQ_DEBT_EQUIV_OPER_LEASE" hidden="1">"c2935"</definedName>
    <definedName name="IQ_DEF_ACQ_CST" hidden="1">"c1364"</definedName>
    <definedName name="IQ_DEF_AMORT" hidden="1">"c276"</definedName>
    <definedName name="IQ_DEF_AMORT_BNK" hidden="1">"c277"</definedName>
    <definedName name="IQ_DEF_AMORT_BR" hidden="1">"c278"</definedName>
    <definedName name="IQ_DEF_AMORT_FIN" hidden="1">"c279"</definedName>
    <definedName name="IQ_DEF_AMORT_INS" hidden="1">"c280"</definedName>
    <definedName name="IQ_DEF_AMORT_REIT" hidden="1">"c281"</definedName>
    <definedName name="IQ_DEF_AMORT_UTI" hidden="1">"c282"</definedName>
    <definedName name="IQ_DEF_BENEFIT_INTEREST_COST" hidden="1">"c283"</definedName>
    <definedName name="IQ_DEF_BENEFIT_INTEREST_COST_DOMESTIC" hidden="1">"c2652"</definedName>
    <definedName name="IQ_DEF_BENEFIT_INTEREST_COST_FOREIGN" hidden="1">"c2660"</definedName>
    <definedName name="IQ_DEF_BENEFIT_OTHER_COST" hidden="1">"c284"</definedName>
    <definedName name="IQ_DEF_BENEFIT_OTHER_COST_DOMESTIC" hidden="1">"c2654"</definedName>
    <definedName name="IQ_DEF_BENEFIT_OTHER_COST_FOREIGN" hidden="1">"c2662"</definedName>
    <definedName name="IQ_DEF_BENEFIT_ROA" hidden="1">"c285"</definedName>
    <definedName name="IQ_DEF_BENEFIT_ROA_DOMESTIC" hidden="1">"c2653"</definedName>
    <definedName name="IQ_DEF_BENEFIT_ROA_FOREIGN" hidden="1">"c2661"</definedName>
    <definedName name="IQ_DEF_BENEFIT_SERVICE_COST" hidden="1">"c286"</definedName>
    <definedName name="IQ_DEF_BENEFIT_SERVICE_COST_DOMESTIC" hidden="1">"c2651"</definedName>
    <definedName name="IQ_DEF_BENEFIT_SERVICE_COST_FOREIGN" hidden="1">"c2659"</definedName>
    <definedName name="IQ_DEF_BENEFIT_TOTAL_COST" hidden="1">"c287"</definedName>
    <definedName name="IQ_DEF_BENEFIT_TOTAL_COST_DOMESTIC" hidden="1">"c2655"</definedName>
    <definedName name="IQ_DEF_BENEFIT_TOTAL_COST_FOREIGN" hidden="1">"c2663"</definedName>
    <definedName name="IQ_DEF_CHARGES_BR" hidden="1">"c288"</definedName>
    <definedName name="IQ_DEF_CHARGES_CF" hidden="1">"c289"</definedName>
    <definedName name="IQ_DEF_CHARGES_FIN" hidden="1">"c290"</definedName>
    <definedName name="IQ_DEF_CHARGES_INS" hidden="1">"c291"</definedName>
    <definedName name="IQ_DEF_CHARGES_LT" hidden="1">"c292"</definedName>
    <definedName name="IQ_DEF_CHARGES_LT_BNK" hidden="1">"c293"</definedName>
    <definedName name="IQ_DEF_CHARGES_LT_BR" hidden="1">"c294"</definedName>
    <definedName name="IQ_DEF_CHARGES_LT_FIN" hidden="1">"c295"</definedName>
    <definedName name="IQ_DEF_CHARGES_LT_INS" hidden="1">"c296"</definedName>
    <definedName name="IQ_DEF_CHARGES_LT_REIT" hidden="1">"c297"</definedName>
    <definedName name="IQ_DEF_CHARGES_LT_UTI" hidden="1">"c298"</definedName>
    <definedName name="IQ_DEF_CHARGES_REIT" hidden="1">"c299"</definedName>
    <definedName name="IQ_DEF_CONTRIBUTION_TOTAL_COST" hidden="1">"c300"</definedName>
    <definedName name="IQ_DEF_INC_TAX" hidden="1">"c1365"</definedName>
    <definedName name="IQ_DEF_POLICY_ACQ_COSTS" hidden="1">"c301"</definedName>
    <definedName name="IQ_DEF_POLICY_ACQ_COSTS_CF" hidden="1">"c302"</definedName>
    <definedName name="IQ_DEF_POLICY_AMORT" hidden="1">"c303"</definedName>
    <definedName name="IQ_DEF_TAX_ASSET_LT_BR" hidden="1">"c304"</definedName>
    <definedName name="IQ_DEF_TAX_ASSET_LT_FIN" hidden="1">"c305"</definedName>
    <definedName name="IQ_DEF_TAX_ASSET_LT_INS" hidden="1">"c306"</definedName>
    <definedName name="IQ_DEF_TAX_ASSET_LT_REIT" hidden="1">"c307"</definedName>
    <definedName name="IQ_DEF_TAX_ASSET_LT_UTI" hidden="1">"c308"</definedName>
    <definedName name="IQ_DEF_TAX_ASSETS_CURRENT" hidden="1">"c309"</definedName>
    <definedName name="IQ_DEF_TAX_ASSETS_LT" hidden="1">"c310"</definedName>
    <definedName name="IQ_DEF_TAX_ASSETS_LT_BNK" hidden="1">"c311"</definedName>
    <definedName name="IQ_DEF_TAX_LIAB_CURRENT" hidden="1">"c312"</definedName>
    <definedName name="IQ_DEF_TAX_LIAB_LT" hidden="1">"c313"</definedName>
    <definedName name="IQ_DEF_TAX_LIAB_LT_BNK" hidden="1">"c314"</definedName>
    <definedName name="IQ_DEF_TAX_LIAB_LT_BR" hidden="1">"c315"</definedName>
    <definedName name="IQ_DEF_TAX_LIAB_LT_FIN" hidden="1">"c316"</definedName>
    <definedName name="IQ_DEF_TAX_LIAB_LT_INS" hidden="1">"c317"</definedName>
    <definedName name="IQ_DEF_TAX_LIAB_LT_REIT" hidden="1">"c318"</definedName>
    <definedName name="IQ_DEF_TAX_LIAB_LT_UTI" hidden="1">"c319"</definedName>
    <definedName name="IQ_DEFERRED_DOMESTIC_TAXES" hidden="1">"c2077"</definedName>
    <definedName name="IQ_DEFERRED_FOREIGN_TAXES" hidden="1">"c2078"</definedName>
    <definedName name="IQ_DEFERRED_INC_TAX" hidden="1">"c1447"</definedName>
    <definedName name="IQ_DEFERRED_TAXES" hidden="1">"c1356"</definedName>
    <definedName name="IQ_DEMAND_DEP" hidden="1">"c320"</definedName>
    <definedName name="IQ_DEPOSITS_FIN" hidden="1">"c321"</definedName>
    <definedName name="IQ_DEPRE_AMORT" hidden="1">"c1360"</definedName>
    <definedName name="IQ_DEPRE_AMORT_SUPPL" hidden="1">"c1593"</definedName>
    <definedName name="IQ_DEPRE_DEPLE" hidden="1">"c1361"</definedName>
    <definedName name="IQ_DEPRE_SUPP" hidden="1">"c1443"</definedName>
    <definedName name="IQ_DESCRIPTION_LONG" hidden="1">"c1520"</definedName>
    <definedName name="IQ_DEVELOP_LAND" hidden="1">"c323"</definedName>
    <definedName name="IQ_DIFF_LASTCLOSE_TARGET_PRICE" hidden="1">"c1854"</definedName>
    <definedName name="IQ_DILUT_ADJUST" hidden="1">"c1621"</definedName>
    <definedName name="IQ_DILUT_EPS_EXCL" hidden="1">"c324"</definedName>
    <definedName name="IQ_DILUT_EPS_INCL" hidden="1">"c325"</definedName>
    <definedName name="IQ_DILUT_EPS_NORM" hidden="1">"c1903"</definedName>
    <definedName name="IQ_DILUT_NI" hidden="1">"c2079"</definedName>
    <definedName name="IQ_DILUT_NORMAL_EPS" hidden="1">"c1594"</definedName>
    <definedName name="IQ_DILUT_WEIGHT" hidden="1">"c326"</definedName>
    <definedName name="IQ_DIRECT_AH_EARNED" hidden="1">"c2740"</definedName>
    <definedName name="IQ_DIRECT_EARNED" hidden="1">"c2730"</definedName>
    <definedName name="IQ_DIRECT_LIFE_EARNED" hidden="1">"c2735"</definedName>
    <definedName name="IQ_DIRECT_LIFE_IN_FORCE" hidden="1">"c2765"</definedName>
    <definedName name="IQ_DIRECT_PC_EARNED" hidden="1">"c2745"</definedName>
    <definedName name="IQ_DIRECT_WRITTEN" hidden="1">"c2724"</definedName>
    <definedName name="IQ_DISCONT_OPER" hidden="1">"c1367"</definedName>
    <definedName name="IQ_DISCOUNT_RATE_PENSION_DOMESTIC" hidden="1">"c327"</definedName>
    <definedName name="IQ_DISCOUNT_RATE_PENSION_FOREIGN" hidden="1">"c328"</definedName>
    <definedName name="IQ_DISTR_EXCESS_EARN" hidden="1">"c329"</definedName>
    <definedName name="IQ_DISTRIBUTABLE_CASH" hidden="1">"c3002"</definedName>
    <definedName name="IQ_DISTRIBUTABLE_CASH_PAYOUT" hidden="1">"c3005"</definedName>
    <definedName name="IQ_DISTRIBUTABLE_CASH_SHARE" hidden="1">"c3003"</definedName>
    <definedName name="IQ_DIV_AMOUNT" hidden="1">"c3041"</definedName>
    <definedName name="IQ_DIV_PAYMENT_DATE" hidden="1">"c2205"</definedName>
    <definedName name="IQ_DIV_RECORD_DATE" hidden="1">"c2204"</definedName>
    <definedName name="IQ_DIV_SHARE" hidden="1">"c330"</definedName>
    <definedName name="IQ_DIVEST_CF" hidden="1">"c331"</definedName>
    <definedName name="IQ_DIVID_SHARE" hidden="1">"c1366"</definedName>
    <definedName name="IQ_DIVIDEND_YIELD" hidden="1">"c332"</definedName>
    <definedName name="IQ_DO" hidden="1">"c333"</definedName>
    <definedName name="IQ_DO_ASSETS_CURRENT" hidden="1">"c334"</definedName>
    <definedName name="IQ_DO_ASSETS_LT" hidden="1">"c335"</definedName>
    <definedName name="IQ_DO_CF" hidden="1">"c336"</definedName>
    <definedName name="IQ_DPAC_ACC" hidden="1">"c2799"</definedName>
    <definedName name="IQ_DPAC_AMORT" hidden="1">"c2795"</definedName>
    <definedName name="IQ_DPAC_BEG" hidden="1">"c2791"</definedName>
    <definedName name="IQ_DPAC_COMMISSIONS" hidden="1">"c2792"</definedName>
    <definedName name="IQ_DPAC_END" hidden="1">"c2801"</definedName>
    <definedName name="IQ_DPAC_FX" hidden="1">"c2798"</definedName>
    <definedName name="IQ_DPAC_OTHER_ADJ" hidden="1">"c2800"</definedName>
    <definedName name="IQ_DPAC_OTHERS" hidden="1">"c2793"</definedName>
    <definedName name="IQ_DPAC_PERIOD" hidden="1">"c2794"</definedName>
    <definedName name="IQ_DPAC_REAL_GAIN" hidden="1">"c2797"</definedName>
    <definedName name="IQ_DPAC_UNREAL_GAIN" hidden="1">"c2796"</definedName>
    <definedName name="IQ_DPS_10YR_ANN_GROWTH" hidden="1">"c337"</definedName>
    <definedName name="IQ_DPS_1YR_ANN_GROWTH" hidden="1">"c338"</definedName>
    <definedName name="IQ_DPS_2YR_ANN_GROWTH" hidden="1">"c339"</definedName>
    <definedName name="IQ_DPS_3YR_ANN_GROWTH" hidden="1">"c340"</definedName>
    <definedName name="IQ_DPS_5YR_ANN_GROWTH" hidden="1">"c341"</definedName>
    <definedName name="IQ_DPS_7YR_ANN_GROWTH" hidden="1">"c342"</definedName>
    <definedName name="IQ_DPS_EST" hidden="1">"c1674"</definedName>
    <definedName name="IQ_DPS_HIGH_EST" hidden="1">"c1676"</definedName>
    <definedName name="IQ_DPS_LOW_EST" hidden="1">"c1677"</definedName>
    <definedName name="IQ_DPS_MEDIAN_EST" hidden="1">"c1675"</definedName>
    <definedName name="IQ_DPS_NUM_EST" hidden="1">"c1678"</definedName>
    <definedName name="IQ_DPS_STDDEV_EST" hidden="1">"c1679"</definedName>
    <definedName name="IQ_DURATION" hidden="1">"c2181"</definedName>
    <definedName name="IQ_EARNING_ASSET_YIELD" hidden="1">"c343"</definedName>
    <definedName name="IQ_EARNING_CO" hidden="1">"c344"</definedName>
    <definedName name="IQ_EARNING_CO_10YR_ANN_GROWTH" hidden="1">"c345"</definedName>
    <definedName name="IQ_EARNING_CO_1YR_ANN_GROWTH" hidden="1">"c346"</definedName>
    <definedName name="IQ_EARNING_CO_2YR_ANN_GROWTH" hidden="1">"c347"</definedName>
    <definedName name="IQ_EARNING_CO_3YR_ANN_GROWTH" hidden="1">"c348"</definedName>
    <definedName name="IQ_EARNING_CO_5YR_ANN_GROWTH" hidden="1">"c349"</definedName>
    <definedName name="IQ_EARNING_CO_7YR_ANN_GROWTH" hidden="1">"c350"</definedName>
    <definedName name="IQ_EARNING_CO_MARGIN" hidden="1">"c351"</definedName>
    <definedName name="IQ_EARNINGS_ANNOUNCE_DATE" hidden="1">"c1649"</definedName>
    <definedName name="IQ_EBIT" hidden="1">"c352"</definedName>
    <definedName name="IQ_EBIT_10K" hidden="1">"IQ_EBIT_10K"</definedName>
    <definedName name="IQ_EBIT_10Q" hidden="1">"IQ_EBIT_10Q"</definedName>
    <definedName name="IQ_EBIT_10Q1" hidden="1">"IQ_EBIT_10Q1"</definedName>
    <definedName name="IQ_EBIT_10YR_ANN_GROWTH" hidden="1">"c353"</definedName>
    <definedName name="IQ_EBIT_1YR_ANN_GROWTH" hidden="1">"c354"</definedName>
    <definedName name="IQ_EBIT_2YR_ANN_GROWTH" hidden="1">"c355"</definedName>
    <definedName name="IQ_EBIT_3YR_ANN_GROWTH" hidden="1">"c356"</definedName>
    <definedName name="IQ_EBIT_5YR_ANN_GROWTH" hidden="1">"c357"</definedName>
    <definedName name="IQ_EBIT_7YR_ANN_GROWTH" hidden="1">"c358"</definedName>
    <definedName name="IQ_EBIT_EST" hidden="1">"c1681"</definedName>
    <definedName name="IQ_EBIT_GROWTH_1" hidden="1">"IQ_EBIT_GROWTH_1"</definedName>
    <definedName name="IQ_EBIT_GROWTH_2" hidden="1">"IQ_EBIT_GROWTH_2"</definedName>
    <definedName name="IQ_EBIT_HIGH_EST" hidden="1">"c1683"</definedName>
    <definedName name="IQ_EBIT_INT" hidden="1">"c360"</definedName>
    <definedName name="IQ_EBIT_LOW_EST" hidden="1">"c1684"</definedName>
    <definedName name="IQ_EBIT_MARGIN" hidden="1">"c359"</definedName>
    <definedName name="IQ_EBIT_MEDIAN_EST" hidden="1">"c1682"</definedName>
    <definedName name="IQ_EBIT_NUM_EST" hidden="1">"c1685"</definedName>
    <definedName name="IQ_EBIT_OVER_IE" hidden="1">"c1369"</definedName>
    <definedName name="IQ_EBIT_STDDEV_EST" hidden="1">"c1686"</definedName>
    <definedName name="IQ_EBITA" hidden="1">"c1910"</definedName>
    <definedName name="IQ_EBITA_10YR_ANN_GROWTH" hidden="1">"c1954"</definedName>
    <definedName name="IQ_EBITA_1YR_ANN_GROWTH" hidden="1">"c1949"</definedName>
    <definedName name="IQ_EBITA_2YR_ANN_GROWTH" hidden="1">"c1950"</definedName>
    <definedName name="IQ_EBITA_3YR_ANN_GROWTH" hidden="1">"c1951"</definedName>
    <definedName name="IQ_EBITA_5YR_ANN_GROWTH" hidden="1">"c1952"</definedName>
    <definedName name="IQ_EBITA_7YR_ANN_GROWTH" hidden="1">"c1953"</definedName>
    <definedName name="IQ_EBITA_MARGIN" hidden="1">"c1963"</definedName>
    <definedName name="IQ_EBITDA" hidden="1">"c361"</definedName>
    <definedName name="IQ_EBITDA_10K" hidden="1">"IQ_EBITDA_10K"</definedName>
    <definedName name="IQ_EBITDA_10Q" hidden="1">"IQ_EBITDA_10Q"</definedName>
    <definedName name="IQ_EBITDA_10Q1" hidden="1">"IQ_EBITDA_10Q1"</definedName>
    <definedName name="IQ_EBITDA_10YR_ANN_GROWTH" hidden="1">"c362"</definedName>
    <definedName name="IQ_EBITDA_1YR_ANN_GROWTH" hidden="1">"c363"</definedName>
    <definedName name="IQ_EBITDA_2YR_ANN_GROWTH" hidden="1">"c364"</definedName>
    <definedName name="IQ_EBITDA_3YR_ANN_GROWTH" hidden="1">"c365"</definedName>
    <definedName name="IQ_EBITDA_5YR_ANN_GROWTH" hidden="1">"c366"</definedName>
    <definedName name="IQ_EBITDA_7YR_ANN_GROWTH" hidden="1">"c367"</definedName>
    <definedName name="IQ_EBITDA_CAPEX_INT" hidden="1">"c368"</definedName>
    <definedName name="IQ_EBITDA_CAPEX_OVER_TOTAL_IE" hidden="1">"c1370"</definedName>
    <definedName name="IQ_EBITDA_EST" hidden="1">"c369"</definedName>
    <definedName name="IQ_EBITDA_GROWTH_1" hidden="1">"IQ_EBITDA_GROWTH_1"</definedName>
    <definedName name="IQ_EBITDA_GROWTH_2" hidden="1">"IQ_EBITDA_GROWTH_2"</definedName>
    <definedName name="IQ_EBITDA_HIGH_EST" hidden="1">"c370"</definedName>
    <definedName name="IQ_EBITDA_INT" hidden="1">"c373"</definedName>
    <definedName name="IQ_EBITDA_LOW_EST" hidden="1">"c371"</definedName>
    <definedName name="IQ_EBITDA_MARGIN" hidden="1">"c372"</definedName>
    <definedName name="IQ_EBITDA_MEDIAN_EST" hidden="1">"c1663"</definedName>
    <definedName name="IQ_EBITDA_NUM_EST" hidden="1">"c374"</definedName>
    <definedName name="IQ_EBITDA_OVER_TOTAL_IE" hidden="1">"c1371"</definedName>
    <definedName name="IQ_EBITDA_STDDEV_EST" hidden="1">"c375"</definedName>
    <definedName name="IQ_EBITDAR" hidden="1">"c2989"</definedName>
    <definedName name="IQ_EBT" hidden="1">"c376"</definedName>
    <definedName name="IQ_EBT_BNK" hidden="1">"c377"</definedName>
    <definedName name="IQ_EBT_BR" hidden="1">"c378"</definedName>
    <definedName name="IQ_EBT_EXCL" hidden="1">"c379"</definedName>
    <definedName name="IQ_EBT_EXCL_BNK" hidden="1">"c380"</definedName>
    <definedName name="IQ_EBT_EXCL_BR" hidden="1">"c381"</definedName>
    <definedName name="IQ_EBT_EXCL_FIN" hidden="1">"c382"</definedName>
    <definedName name="IQ_EBT_EXCL_INS" hidden="1">"c383"</definedName>
    <definedName name="IQ_EBT_EXCL_MARGIN" hidden="1">"c1462"</definedName>
    <definedName name="IQ_EBT_EXCL_REIT" hidden="1">"c384"</definedName>
    <definedName name="IQ_EBT_EXCL_UTI" hidden="1">"c385"</definedName>
    <definedName name="IQ_EBT_FIN" hidden="1">"c386"</definedName>
    <definedName name="IQ_EBT_INCL_MARGIN" hidden="1">"c387"</definedName>
    <definedName name="IQ_EBT_INS" hidden="1">"c388"</definedName>
    <definedName name="IQ_EBT_REIT" hidden="1">"c389"</definedName>
    <definedName name="IQ_EBT_UTI" hidden="1">"c390"</definedName>
    <definedName name="IQ_EFFECT_SPECIAL_CHARGE" hidden="1">"c1595"</definedName>
    <definedName name="IQ_EFFECT_TAX_RATE" hidden="1">"c1899"</definedName>
    <definedName name="IQ_EFFICIENCY_RATIO" hidden="1">"c391"</definedName>
    <definedName name="IQ_EMPLOYEES" hidden="1">"c392"</definedName>
    <definedName name="IQ_ENTERPRISE_VALUE" hidden="1">"c1348"</definedName>
    <definedName name="IQ_EPS" hidden="1">"IQ_EPS"</definedName>
    <definedName name="IQ_EPS_10K" hidden="1">"IQ_EPS_10K"</definedName>
    <definedName name="IQ_EPS_10Q" hidden="1">"IQ_EPS_10Q"</definedName>
    <definedName name="IQ_EPS_10Q1" hidden="1">"IQ_EPS_10Q1"</definedName>
    <definedName name="IQ_EPS_10YR_ANN_GROWTH" hidden="1">"c393"</definedName>
    <definedName name="IQ_EPS_1YR_ANN_GROWTH" hidden="1">"c394"</definedName>
    <definedName name="IQ_EPS_2YR_ANN_GROWTH" hidden="1">"c395"</definedName>
    <definedName name="IQ_EPS_3YR_ANN_GROWTH" hidden="1">"c396"</definedName>
    <definedName name="IQ_EPS_5YR_ANN_GROWTH" hidden="1">"c397"</definedName>
    <definedName name="IQ_EPS_7YR_ANN_GROWTH" hidden="1">"c398"</definedName>
    <definedName name="IQ_EPS_ACT_OR_EST" hidden="1">"c2213"</definedName>
    <definedName name="IQ_EPS_EST" hidden="1">"c399"</definedName>
    <definedName name="IQ_EPS_EST_1" hidden="1">"IQ_EPS_EST_1"</definedName>
    <definedName name="IQ_EPS_GW_EST" hidden="1">"c1737"</definedName>
    <definedName name="IQ_EPS_GW_HIGH_EST" hidden="1">"c1739"</definedName>
    <definedName name="IQ_EPS_GW_LOW_EST" hidden="1">"c1740"</definedName>
    <definedName name="IQ_EPS_GW_MEDIAN_EST" hidden="1">"c1738"</definedName>
    <definedName name="IQ_EPS_GW_NUM_EST" hidden="1">"c1741"</definedName>
    <definedName name="IQ_EPS_GW_STDDEV_EST" hidden="1">"c1742"</definedName>
    <definedName name="IQ_EPS_HIGH_EST" hidden="1">"c400"</definedName>
    <definedName name="IQ_EPS_LOW_EST" hidden="1">"c401"</definedName>
    <definedName name="IQ_EPS_MEDIAN_EST" hidden="1">"c1661"</definedName>
    <definedName name="IQ_EPS_NORM" hidden="1">"c1902"</definedName>
    <definedName name="IQ_EPS_NUM_EST" hidden="1">"c402"</definedName>
    <definedName name="IQ_EPS_REPORTED_EST" hidden="1">"c1744"</definedName>
    <definedName name="IQ_EPS_REPORTED_HIGH_EST" hidden="1">"c1746"</definedName>
    <definedName name="IQ_EPS_REPORTED_LOW_EST" hidden="1">"c1747"</definedName>
    <definedName name="IQ_EPS_REPORTED_MEDIAN_EST" hidden="1">"c1745"</definedName>
    <definedName name="IQ_EPS_REPORTED_NUM_EST" hidden="1">"c1748"</definedName>
    <definedName name="IQ_EPS_REPORTED_STDDEV_EST" hidden="1">"c1749"</definedName>
    <definedName name="IQ_EPS_STDDEV_EST" hidden="1">"c403"</definedName>
    <definedName name="IQ_EQUITY_AFFIL" hidden="1">"c1451"</definedName>
    <definedName name="IQ_EQUITY_METHOD" hidden="1">"c404"</definedName>
    <definedName name="IQ_EQV_OVER_BV" hidden="1">"c1596"</definedName>
    <definedName name="IQ_EQV_OVER_LTM_PRETAX_INC" hidden="1">"c1390"</definedName>
    <definedName name="IQ_ESOP_DEBT" hidden="1">"c1597"</definedName>
    <definedName name="IQ_EST_ACT_CFPS" hidden="1">"c1673"</definedName>
    <definedName name="IQ_EST_ACT_DPS" hidden="1">"c1680"</definedName>
    <definedName name="IQ_EST_ACT_EBIT" hidden="1">"c1687"</definedName>
    <definedName name="IQ_EST_ACT_EBITDA" hidden="1">"c1664"</definedName>
    <definedName name="IQ_EST_ACT_EPS" hidden="1">"c1648"</definedName>
    <definedName name="IQ_EST_ACT_EPS_GW" hidden="1">"c1743"</definedName>
    <definedName name="IQ_EST_ACT_EPS_REPORTED" hidden="1">"c1750"</definedName>
    <definedName name="IQ_EST_ACT_FFO" hidden="1">"c1666"</definedName>
    <definedName name="IQ_EST_ACT_NAV" hidden="1">"c1757"</definedName>
    <definedName name="IQ_EST_ACT_NI" hidden="1">"c1722"</definedName>
    <definedName name="IQ_EST_ACT_NI_GW" hidden="1">"c1729"</definedName>
    <definedName name="IQ_EST_ACT_NI_REPORTED" hidden="1">"c1736"</definedName>
    <definedName name="IQ_EST_ACT_OPER_INC" hidden="1">"c1694"</definedName>
    <definedName name="IQ_EST_ACT_PRETAX_GW_INC" hidden="1">"c1708"</definedName>
    <definedName name="IQ_EST_ACT_PRETAX_INC" hidden="1">"c1701"</definedName>
    <definedName name="IQ_EST_ACT_PRETAX_REPORT_INC" hidden="1">"c1715"</definedName>
    <definedName name="IQ_EST_ACT_REV" hidden="1">"c2113"</definedName>
    <definedName name="IQ_EST_CFPS_DIFF" hidden="1">"c1871"</definedName>
    <definedName name="IQ_EST_CFPS_GROWTH_1YR" hidden="1">"c1774"</definedName>
    <definedName name="IQ_EST_CFPS_GROWTH_2YR" hidden="1">"c1775"</definedName>
    <definedName name="IQ_EST_CFPS_GROWTH_Q_1YR" hidden="1">"c1776"</definedName>
    <definedName name="IQ_EST_CFPS_SEQ_GROWTH_Q" hidden="1">"c1777"</definedName>
    <definedName name="IQ_EST_CFPS_SURPRISE_PERCENT" hidden="1">"c1872"</definedName>
    <definedName name="IQ_EST_CURRENCY" hidden="1">"c2140"</definedName>
    <definedName name="IQ_EST_DATE" hidden="1">"c1634"</definedName>
    <definedName name="IQ_EST_DPS_DIFF" hidden="1">"c1873"</definedName>
    <definedName name="IQ_EST_DPS_GROWTH_1YR" hidden="1">"c1778"</definedName>
    <definedName name="IQ_EST_DPS_GROWTH_2YR" hidden="1">"c1779"</definedName>
    <definedName name="IQ_EST_DPS_GROWTH_Q_1YR" hidden="1">"c1780"</definedName>
    <definedName name="IQ_EST_DPS_SEQ_GROWTH_Q" hidden="1">"c1781"</definedName>
    <definedName name="IQ_EST_DPS_SURPRISE_PERCENT" hidden="1">"c1874"</definedName>
    <definedName name="IQ_EST_EBIT_DIFF" hidden="1">"c1875"</definedName>
    <definedName name="IQ_EST_EBIT_SURPRISE_PERCENT" hidden="1">"c1876"</definedName>
    <definedName name="IQ_EST_EBITDA_DIFF" hidden="1">"c1867"</definedName>
    <definedName name="IQ_EST_EBITDA_GROWTH_1YR" hidden="1">"c1766"</definedName>
    <definedName name="IQ_EST_EBITDA_GROWTH_2YR" hidden="1">"c1767"</definedName>
    <definedName name="IQ_EST_EBITDA_GROWTH_Q_1YR" hidden="1">"c1768"</definedName>
    <definedName name="IQ_EST_EBITDA_SEQ_GROWTH_Q" hidden="1">"c1769"</definedName>
    <definedName name="IQ_EST_EBITDA_SURPRISE_PERCENT" hidden="1">"c1868"</definedName>
    <definedName name="IQ_EST_EPS_DIFF" hidden="1">"c1864"</definedName>
    <definedName name="IQ_EST_EPS_GROWTH_1YR" hidden="1">"c1636"</definedName>
    <definedName name="IQ_EST_EPS_GROWTH_2YR" hidden="1">"c1637"</definedName>
    <definedName name="IQ_EST_EPS_GROWTH_5YR" hidden="1">"c1655"</definedName>
    <definedName name="IQ_EST_EPS_GROWTH_5YR_HIGH" hidden="1">"c1657"</definedName>
    <definedName name="IQ_EST_EPS_GROWTH_5YR_LOW" hidden="1">"c1658"</definedName>
    <definedName name="IQ_EST_EPS_GROWTH_5YR_MEDIAN" hidden="1">"c1656"</definedName>
    <definedName name="IQ_EST_EPS_GROWTH_5YR_NUM" hidden="1">"c1659"</definedName>
    <definedName name="IQ_EST_EPS_GROWTH_5YR_STDDEV" hidden="1">"c1660"</definedName>
    <definedName name="IQ_EST_EPS_GROWTH_Q_1YR" hidden="1">"c1641"</definedName>
    <definedName name="IQ_EST_EPS_GW_DIFF" hidden="1">"c1891"</definedName>
    <definedName name="IQ_EST_EPS_GW_SURPRISE_PERCENT" hidden="1">"c1892"</definedName>
    <definedName name="IQ_EST_EPS_REPORT_DIFF" hidden="1">"c1893"</definedName>
    <definedName name="IQ_EST_EPS_REPORT_SURPRISE_PERCENT" hidden="1">"c1894"</definedName>
    <definedName name="IQ_EST_EPS_SEQ_GROWTH_Q" hidden="1">"c1764"</definedName>
    <definedName name="IQ_EST_EPS_SURPRISE" hidden="1">"c1635"</definedName>
    <definedName name="IQ_EST_EPS_SURPRISE_PERCENT" hidden="1">"c1635"</definedName>
    <definedName name="IQ_EST_FFO_DIFF" hidden="1">"c1869"</definedName>
    <definedName name="IQ_EST_FFO_GROWTH_1YR" hidden="1">"c1770"</definedName>
    <definedName name="IQ_EST_FFO_GROWTH_2YR" hidden="1">"c1771"</definedName>
    <definedName name="IQ_EST_FFO_GROWTH_Q_1YR" hidden="1">"c1772"</definedName>
    <definedName name="IQ_EST_FFO_SEQ_GROWTH_Q" hidden="1">"c1773"</definedName>
    <definedName name="IQ_EST_FFO_SURPRISE_PERCENT" hidden="1">"c1870"</definedName>
    <definedName name="IQ_EST_NAV_DIFF" hidden="1">"c1895"</definedName>
    <definedName name="IQ_EST_NAV_SURPRISE_PERCENT" hidden="1">"c1896"</definedName>
    <definedName name="IQ_EST_NI_DIFF" hidden="1">"c1885"</definedName>
    <definedName name="IQ_EST_NI_GW_DIFF" hidden="1">"c1887"</definedName>
    <definedName name="IQ_EST_NI_GW_SURPRISE_PERCENT" hidden="1">"c1888"</definedName>
    <definedName name="IQ_EST_NI_REPORT_DIFF" hidden="1">"c1889"</definedName>
    <definedName name="IQ_EST_NI_REPORT_SURPRISE_PERCENT" hidden="1">"c1890"</definedName>
    <definedName name="IQ_EST_NI_SURPRISE_PERCENT" hidden="1">"c1886"</definedName>
    <definedName name="IQ_EST_NUM_BUY" hidden="1">"c1759"</definedName>
    <definedName name="IQ_EST_NUM_HOLD" hidden="1">"c1761"</definedName>
    <definedName name="IQ_EST_NUM_NO_OPINION" hidden="1">"c1758"</definedName>
    <definedName name="IQ_EST_NUM_OUTPERFORM" hidden="1">"c1760"</definedName>
    <definedName name="IQ_EST_NUM_SELL" hidden="1">"c1763"</definedName>
    <definedName name="IQ_EST_NUM_UNDERPERFORM" hidden="1">"c1762"</definedName>
    <definedName name="IQ_EST_OPER_INC_DIFF" hidden="1">"c1877"</definedName>
    <definedName name="IQ_EST_OPER_INC_SURPRISE_PERCENT" hidden="1">"c1878"</definedName>
    <definedName name="IQ_EST_PRE_TAX_DIFF" hidden="1">"c1879"</definedName>
    <definedName name="IQ_EST_PRE_TAX_GW_DIFF" hidden="1">"c1881"</definedName>
    <definedName name="IQ_EST_PRE_TAX_GW_SURPRISE_PERCENT" hidden="1">"c1882"</definedName>
    <definedName name="IQ_EST_PRE_TAX_REPORT_DIFF" hidden="1">"c1883"</definedName>
    <definedName name="IQ_EST_PRE_TAX_REPORT_SURPRISE_PERCENT" hidden="1">"c1884"</definedName>
    <definedName name="IQ_EST_PRE_TAX_SURPRISE_PERCENT" hidden="1">"c1880"</definedName>
    <definedName name="IQ_EST_REV_DIFF" hidden="1">"c1865"</definedName>
    <definedName name="IQ_EST_REV_GROWTH_1YR" hidden="1">"c1638"</definedName>
    <definedName name="IQ_EST_REV_GROWTH_2YR" hidden="1">"c1639"</definedName>
    <definedName name="IQ_EST_REV_GROWTH_Q_1YR" hidden="1">"c1640"</definedName>
    <definedName name="IQ_EST_REV_SEQ_GROWTH_Q" hidden="1">"c1765"</definedName>
    <definedName name="IQ_EST_REV_SURPRISE_PERCENT" hidden="1">"c1866"</definedName>
    <definedName name="IQ_EV_OVER_EMPLOYEE" hidden="1">"c1428"</definedName>
    <definedName name="IQ_EV_OVER_LTM_EBIT" hidden="1">"c1426"</definedName>
    <definedName name="IQ_EV_OVER_LTM_EBITDA" hidden="1">"c1427"</definedName>
    <definedName name="IQ_EV_OVER_LTM_REVENUE" hidden="1">"c1429"</definedName>
    <definedName name="IQ_EV_OVER_REVENUE_EST" hidden="1">"IQ_EV_OVER_REVENUE_EST"</definedName>
    <definedName name="IQ_EV_OVER_REVENUE_EST_1" hidden="1">"IQ_EV_OVER_REVENUE_EST_1"</definedName>
    <definedName name="IQ_EVAL_DATE" hidden="1">"c2180"</definedName>
    <definedName name="IQ_EXCHANGE" hidden="1">"c405"</definedName>
    <definedName name="IQ_EXERCISE_PRICE" hidden="1">"c1897"</definedName>
    <definedName name="IQ_EXERCISED" hidden="1">"c406"</definedName>
    <definedName name="IQ_EXP_RETURN_PENSION_DOMESTIC" hidden="1">"c407"</definedName>
    <definedName name="IQ_EXP_RETURN_PENSION_FOREIGN" hidden="1">"c408"</definedName>
    <definedName name="IQ_EXPLORE_DRILL" hidden="1">"c409"</definedName>
    <definedName name="IQ_EXTRA_ACC_ITEMS" hidden="1">"c410"</definedName>
    <definedName name="IQ_EXTRA_ACC_ITEMS_BNK" hidden="1">"c411"</definedName>
    <definedName name="IQ_EXTRA_ACC_ITEMS_BR" hidden="1">"c412"</definedName>
    <definedName name="IQ_EXTRA_ACC_ITEMS_FIN" hidden="1">"c413"</definedName>
    <definedName name="IQ_EXTRA_ACC_ITEMS_INS" hidden="1">"c414"</definedName>
    <definedName name="IQ_EXTRA_ACC_ITEMS_REIT" hidden="1">"c415"</definedName>
    <definedName name="IQ_EXTRA_ACC_ITEMS_UTI" hidden="1">"c416"</definedName>
    <definedName name="IQ_EXTRA_ITEMS" hidden="1">"c1459"</definedName>
    <definedName name="IQ_FDIC" hidden="1">"c417"</definedName>
    <definedName name="IQ_FEDFUNDS_SOLD" hidden="1">"c2256"</definedName>
    <definedName name="IQ_FFO" hidden="1">"c1574"</definedName>
    <definedName name="IQ_FFO_EST" hidden="1">"c418"</definedName>
    <definedName name="IQ_FFO_HIGH_EST" hidden="1">"c419"</definedName>
    <definedName name="IQ_FFO_LOW_EST" hidden="1">"c420"</definedName>
    <definedName name="IQ_FFO_MEDIAN_EST" hidden="1">"c1665"</definedName>
    <definedName name="IQ_FFO_NUM_EST" hidden="1">"c421"</definedName>
    <definedName name="IQ_FFO_STDDEV_EST" hidden="1">"c422"</definedName>
    <definedName name="IQ_FH">100000</definedName>
    <definedName name="IQ_FHLB_DEBT" hidden="1">"c423"</definedName>
    <definedName name="IQ_FHLB_DUE_AFTER_FIVE" hidden="1">"c2086"</definedName>
    <definedName name="IQ_FHLB_DUE_CY" hidden="1">"c2080"</definedName>
    <definedName name="IQ_FHLB_DUE_CY1" hidden="1">"c2081"</definedName>
    <definedName name="IQ_FHLB_DUE_CY2" hidden="1">"c2082"</definedName>
    <definedName name="IQ_FHLB_DUE_CY3" hidden="1">"c2083"</definedName>
    <definedName name="IQ_FHLB_DUE_CY4" hidden="1">"c2084"</definedName>
    <definedName name="IQ_FHLB_DUE_NEXT_FIVE" hidden="1">"c2085"</definedName>
    <definedName name="IQ_FILING_CURRENCY" hidden="1">"c2129"</definedName>
    <definedName name="IQ_FILINGDATE_BS" hidden="1">"c424"</definedName>
    <definedName name="IQ_FILINGDATE_CF" hidden="1">"c425"</definedName>
    <definedName name="IQ_FILINGDATE_IS" hidden="1">"c426"</definedName>
    <definedName name="IQ_FILM_RIGHTS" hidden="1">"c2254"</definedName>
    <definedName name="IQ_FIN_DIV_ASSETS_CURRENT" hidden="1">"c427"</definedName>
    <definedName name="IQ_FIN_DIV_ASSETS_LT" hidden="1">"c428"</definedName>
    <definedName name="IQ_FIN_DIV_DEBT_CURRENT" hidden="1">"c429"</definedName>
    <definedName name="IQ_FIN_DIV_DEBT_LT" hidden="1">"c430"</definedName>
    <definedName name="IQ_FIN_DIV_EXP" hidden="1">"c431"</definedName>
    <definedName name="IQ_FIN_DIV_INT_EXP" hidden="1">"c432"</definedName>
    <definedName name="IQ_FIN_DIV_LIAB_CURRENT" hidden="1">"c433"</definedName>
    <definedName name="IQ_FIN_DIV_LIAB_LT" hidden="1">"c434"</definedName>
    <definedName name="IQ_FIN_DIV_LOANS_CURRENT" hidden="1">"c435"</definedName>
    <definedName name="IQ_FIN_DIV_LOANS_LT" hidden="1">"c436"</definedName>
    <definedName name="IQ_FIN_DIV_REV" hidden="1">"c437"</definedName>
    <definedName name="IQ_FINANCING_CASH" hidden="1">"c1405"</definedName>
    <definedName name="IQ_FINANCING_CASH_SUPPL" hidden="1">"c1406"</definedName>
    <definedName name="IQ_FINISHED_INV" hidden="1">"c438"</definedName>
    <definedName name="IQ_FIRST_INT_DATE" hidden="1">"c2186"</definedName>
    <definedName name="IQ_FIRST_YEAR_LIFE" hidden="1">"c439"</definedName>
    <definedName name="IQ_FIRST_YEAR_LIFE_PREM" hidden="1">"c2787"</definedName>
    <definedName name="IQ_FIRST_YEAR_PREM" hidden="1">"c2786"</definedName>
    <definedName name="IQ_FIRSTPRICINGDATE" hidden="1">"c3050"</definedName>
    <definedName name="IQ_FISCAL_Q" hidden="1">"c440"</definedName>
    <definedName name="IQ_FISCAL_Y" hidden="1">"c441"</definedName>
    <definedName name="IQ_FIVE_PERCENT_OWNER" hidden="1">"c442"</definedName>
    <definedName name="IQ_FIVEPERCENT_PERCENT" hidden="1">"c443"</definedName>
    <definedName name="IQ_FIVEPERCENT_SHARES" hidden="1">"c444"</definedName>
    <definedName name="IQ_FIXED_ASSET_TURNS" hidden="1">"c445"</definedName>
    <definedName name="IQ_FLOAT_PERCENT" hidden="1">"c1575"</definedName>
    <definedName name="IQ_FOREIGN_DEP_IB" hidden="1">"c446"</definedName>
    <definedName name="IQ_FOREIGN_DEP_NON_IB" hidden="1">"c447"</definedName>
    <definedName name="IQ_FOREIGN_EXCHANGE" hidden="1">"c1376"</definedName>
    <definedName name="IQ_FOREIGN_LOANS" hidden="1">"c448"</definedName>
    <definedName name="IQ_FQ" hidden="1">500</definedName>
    <definedName name="IQ_FUEL" hidden="1">"c449"</definedName>
    <definedName name="IQ_FULL_TIME" hidden="1">"c450"</definedName>
    <definedName name="IQ_FWD" hidden="1">"LTM"</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WD_Q3" hidden="1">"504"</definedName>
    <definedName name="IQ_FWD_Q4" hidden="1">"505"</definedName>
    <definedName name="IQ_FWD_Q5" hidden="1">"506"</definedName>
    <definedName name="IQ_FWD_Q6" hidden="1">"507"</definedName>
    <definedName name="IQ_FWD_Q7" hidden="1">"508"</definedName>
    <definedName name="IQ_FWD1" hidden="1">"LTM"</definedName>
    <definedName name="IQ_FX" hidden="1">"c451"</definedName>
    <definedName name="IQ_FY" hidden="1">1000</definedName>
    <definedName name="IQ_FY_DATE" hidden="1">"IQ_FY_DATE"</definedName>
    <definedName name="IQ_GA_EXP" hidden="1">"c2241"</definedName>
    <definedName name="IQ_GAIN_ASSETS" hidden="1">"c452"</definedName>
    <definedName name="IQ_GAIN_ASSETS_BNK" hidden="1">"c453"</definedName>
    <definedName name="IQ_GAIN_ASSETS_BR" hidden="1">"c454"</definedName>
    <definedName name="IQ_GAIN_ASSETS_CF" hidden="1">"c455"</definedName>
    <definedName name="IQ_GAIN_ASSETS_CF_BNK" hidden="1">"c456"</definedName>
    <definedName name="IQ_GAIN_ASSETS_CF_BR" hidden="1">"c457"</definedName>
    <definedName name="IQ_GAIN_ASSETS_CF_FIN" hidden="1">"c458"</definedName>
    <definedName name="IQ_GAIN_ASSETS_CF_INS" hidden="1">"c459"</definedName>
    <definedName name="IQ_GAIN_ASSETS_CF_REIT" hidden="1">"c460"</definedName>
    <definedName name="IQ_GAIN_ASSETS_CF_UTI" hidden="1">"c461"</definedName>
    <definedName name="IQ_GAIN_ASSETS_FIN" hidden="1">"c462"</definedName>
    <definedName name="IQ_GAIN_ASSETS_INS" hidden="1">"c463"</definedName>
    <definedName name="IQ_GAIN_ASSETS_REIT" hidden="1">"c471"</definedName>
    <definedName name="IQ_GAIN_ASSETS_REV" hidden="1">"c472"</definedName>
    <definedName name="IQ_GAIN_ASSETS_REV_BNK" hidden="1">"c473"</definedName>
    <definedName name="IQ_GAIN_ASSETS_REV_BR" hidden="1">"c474"</definedName>
    <definedName name="IQ_GAIN_ASSETS_REV_FIN" hidden="1">"c475"</definedName>
    <definedName name="IQ_GAIN_ASSETS_REV_INS" hidden="1">"c476"</definedName>
    <definedName name="IQ_GAIN_ASSETS_REV_REIT" hidden="1">"c477"</definedName>
    <definedName name="IQ_GAIN_ASSETS_REV_UTI" hidden="1">"c478"</definedName>
    <definedName name="IQ_GAIN_ASSETS_UTI" hidden="1">"c479"</definedName>
    <definedName name="IQ_GAIN_INVEST" hidden="1">"c1463"</definedName>
    <definedName name="IQ_GAIN_INVEST_BNK" hidden="1">"c1582"</definedName>
    <definedName name="IQ_GAIN_INVEST_BR" hidden="1">"c1464"</definedName>
    <definedName name="IQ_GAIN_INVEST_CF" hidden="1">"c480"</definedName>
    <definedName name="IQ_GAIN_INVEST_CF_BNK" hidden="1">"c481"</definedName>
    <definedName name="IQ_GAIN_INVEST_CF_BR" hidden="1">"c482"</definedName>
    <definedName name="IQ_GAIN_INVEST_CF_FIN" hidden="1">"c483"</definedName>
    <definedName name="IQ_GAIN_INVEST_CF_INS" hidden="1">"c484"</definedName>
    <definedName name="IQ_GAIN_INVEST_CF_REIT" hidden="1">"c485"</definedName>
    <definedName name="IQ_GAIN_INVEST_CF_UTI" hidden="1">"c486"</definedName>
    <definedName name="IQ_GAIN_INVEST_FIN" hidden="1">"c1465"</definedName>
    <definedName name="IQ_GAIN_INVEST_INS" hidden="1">"c1466"</definedName>
    <definedName name="IQ_GAIN_INVEST_REIT" hidden="1">"c1467"</definedName>
    <definedName name="IQ_GAIN_INVEST_REV" hidden="1">"c494"</definedName>
    <definedName name="IQ_GAIN_INVEST_REV_BNK" hidden="1">"c495"</definedName>
    <definedName name="IQ_GAIN_INVEST_REV_BR" hidden="1">"c496"</definedName>
    <definedName name="IQ_GAIN_INVEST_REV_FIN" hidden="1">"c497"</definedName>
    <definedName name="IQ_GAIN_INVEST_REV_INS" hidden="1">"c498"</definedName>
    <definedName name="IQ_GAIN_INVEST_REV_REIT" hidden="1">"c499"</definedName>
    <definedName name="IQ_GAIN_INVEST_REV_UTI" hidden="1">"c500"</definedName>
    <definedName name="IQ_GAIN_INVEST_UTI" hidden="1">"c1468"</definedName>
    <definedName name="IQ_GAIN_LOANS_REC" hidden="1">"c501"</definedName>
    <definedName name="IQ_GAIN_LOANS_RECEIV" hidden="1">"c502"</definedName>
    <definedName name="IQ_GAIN_LOANS_RECEIV_REV_FIN" hidden="1">"c503"</definedName>
    <definedName name="IQ_GAIN_LOANS_REV" hidden="1">"c504"</definedName>
    <definedName name="IQ_GAIN_SALE_ASSETS" hidden="1">"c1377"</definedName>
    <definedName name="IQ_GOODWILL_NET" hidden="1">"c1380"</definedName>
    <definedName name="IQ_GP" hidden="1">"c511"</definedName>
    <definedName name="IQ_GP_10YR_ANN_GROWTH" hidden="1">"c512"</definedName>
    <definedName name="IQ_GP_1YR_ANN_GROWTH" hidden="1">"c513"</definedName>
    <definedName name="IQ_GP_2YR_ANN_GROWTH" hidden="1">"c514"</definedName>
    <definedName name="IQ_GP_3YR_ANN_GROWTH" hidden="1">"c515"</definedName>
    <definedName name="IQ_GP_5YR_ANN_GROWTH" hidden="1">"c516"</definedName>
    <definedName name="IQ_GP_7YR_ANN_GROWTH" hidden="1">"c517"</definedName>
    <definedName name="IQ_GPPE" hidden="1">"c518"</definedName>
    <definedName name="IQ_GROSS_AH_EARNED" hidden="1">"c2742"</definedName>
    <definedName name="IQ_GROSS_CLAIM_EXP_INCUR" hidden="1">"c2755"</definedName>
    <definedName name="IQ_GROSS_CLAIM_EXP_PAID" hidden="1">"c2758"</definedName>
    <definedName name="IQ_GROSS_CLAIM_EXP_RES" hidden="1">"c2752"</definedName>
    <definedName name="IQ_GROSS_DIVID" hidden="1">"c1446"</definedName>
    <definedName name="IQ_GROSS_EARNED" hidden="1">"c2732"</definedName>
    <definedName name="IQ_GROSS_LIFE_EARNED" hidden="1">"c2737"</definedName>
    <definedName name="IQ_GROSS_LIFE_IN_FORCE" hidden="1">"c2767"</definedName>
    <definedName name="IQ_GROSS_LOANS" hidden="1">"c521"</definedName>
    <definedName name="IQ_GROSS_LOANS_10YR_ANN_GROWTH" hidden="1">"c522"</definedName>
    <definedName name="IQ_GROSS_LOANS_1YR_ANN_GROWTH" hidden="1">"c523"</definedName>
    <definedName name="IQ_GROSS_LOANS_2YR_ANN_GROWTH" hidden="1">"c524"</definedName>
    <definedName name="IQ_GROSS_LOANS_3YR_ANN_GROWTH" hidden="1">"c525"</definedName>
    <definedName name="IQ_GROSS_LOANS_5YR_ANN_GROWTH" hidden="1">"c526"</definedName>
    <definedName name="IQ_GROSS_LOANS_7YR_ANN_GROWTH" hidden="1">"c527"</definedName>
    <definedName name="IQ_GROSS_LOANS_TOTAL_DEPOSITS" hidden="1">"c528"</definedName>
    <definedName name="IQ_GROSS_MARGIN" hidden="1">"c529"</definedName>
    <definedName name="IQ_GROSS_PC_EARNED" hidden="1">"c2747"</definedName>
    <definedName name="IQ_GROSS_PROFIT" hidden="1">"c1378"</definedName>
    <definedName name="IQ_GROSS_SPRD" hidden="1">"c2155"</definedName>
    <definedName name="IQ_GROSS_WRITTEN" hidden="1">"c2726"</definedName>
    <definedName name="IQ_GW" hidden="1">"c530"</definedName>
    <definedName name="IQ_GW_AMORT_BR" hidden="1">"c532"</definedName>
    <definedName name="IQ_GW_AMORT_FIN" hidden="1">"c540"</definedName>
    <definedName name="IQ_GW_AMORT_INS" hidden="1">"c541"</definedName>
    <definedName name="IQ_GW_AMORT_REIT" hidden="1">"c542"</definedName>
    <definedName name="IQ_GW_AMORT_UTI" hidden="1">"c543"</definedName>
    <definedName name="IQ_GW_INTAN_AMORT" hidden="1">"c1469"</definedName>
    <definedName name="IQ_GW_INTAN_AMORT_BNK" hidden="1">"c544"</definedName>
    <definedName name="IQ_GW_INTAN_AMORT_BR" hidden="1">"c1470"</definedName>
    <definedName name="IQ_GW_INTAN_AMORT_CF" hidden="1">"c1471"</definedName>
    <definedName name="IQ_GW_INTAN_AMORT_CF_BNK" hidden="1">"c1472"</definedName>
    <definedName name="IQ_GW_INTAN_AMORT_CF_BR" hidden="1">"c1473"</definedName>
    <definedName name="IQ_GW_INTAN_AMORT_CF_FIN" hidden="1">"c1474"</definedName>
    <definedName name="IQ_GW_INTAN_AMORT_CF_INS" hidden="1">"c1475"</definedName>
    <definedName name="IQ_GW_INTAN_AMORT_CF_REIT" hidden="1">"c1476"</definedName>
    <definedName name="IQ_GW_INTAN_AMORT_CF_UTI" hidden="1">"c1477"</definedName>
    <definedName name="IQ_GW_INTAN_AMORT_FIN" hidden="1">"c1478"</definedName>
    <definedName name="IQ_GW_INTAN_AMORT_INS" hidden="1">"c1479"</definedName>
    <definedName name="IQ_GW_INTAN_AMORT_REIT" hidden="1">"c1480"</definedName>
    <definedName name="IQ_GW_INTAN_AMORT_UTI" hidden="1">"c1481"</definedName>
    <definedName name="IQ_HIGH_TARGET_PRICE" hidden="1">"c1651"</definedName>
    <definedName name="IQ_HIGHPRICE" hidden="1">"c545"</definedName>
    <definedName name="IQ_HOMEOWNERS_WRITTEN" hidden="1">"c546"</definedName>
    <definedName name="IQ_IMPAIR_OIL" hidden="1">"c547"</definedName>
    <definedName name="IQ_IMPAIRMENT_GW" hidden="1">"c548"</definedName>
    <definedName name="IQ_IMPUT_OPER_LEASE_DEPR" hidden="1">"c2987"</definedName>
    <definedName name="IQ_IMPUT_OPER_LEASE_INT_EXP" hidden="1">"c2986"</definedName>
    <definedName name="IQ_INC_AFTER_TAX" hidden="1">"c1598"</definedName>
    <definedName name="IQ_INC_AVAIL_EXCL" hidden="1">"c1395"</definedName>
    <definedName name="IQ_INC_AVAIL_INCL" hidden="1">"c1396"</definedName>
    <definedName name="IQ_INC_BEFORE_TAX" hidden="1">"c1375"</definedName>
    <definedName name="IQ_INC_EQUITY" hidden="1">"c549"</definedName>
    <definedName name="IQ_INC_EQUITY_BR" hidden="1">"c550"</definedName>
    <definedName name="IQ_INC_EQUITY_CF" hidden="1">"c551"</definedName>
    <definedName name="IQ_INC_EQUITY_FIN" hidden="1">"c552"</definedName>
    <definedName name="IQ_INC_EQUITY_INS" hidden="1">"c553"</definedName>
    <definedName name="IQ_INC_EQUITY_REC_BNK" hidden="1">"c554"</definedName>
    <definedName name="IQ_INC_EQUITY_REIT" hidden="1">"c555"</definedName>
    <definedName name="IQ_INC_EQUITY_REV_BNK" hidden="1">"c556"</definedName>
    <definedName name="IQ_INC_EQUITY_UTI" hidden="1">"c557"</definedName>
    <definedName name="IQ_INC_REAL_ESTATE_REC" hidden="1">"c558"</definedName>
    <definedName name="IQ_INC_REAL_ESTATE_REV" hidden="1">"c559"</definedName>
    <definedName name="IQ_INC_TAX" hidden="1">"c560"</definedName>
    <definedName name="IQ_INC_TAX_EXCL" hidden="1">"c1599"</definedName>
    <definedName name="IQ_INC_TAX_PAY_CURRENT" hidden="1">"c561"</definedName>
    <definedName name="IQ_INC_TRADE_ACT" hidden="1">"c562"</definedName>
    <definedName name="IQ_INS_ANNUITY_LIAB" hidden="1">"c563"</definedName>
    <definedName name="IQ_INS_ANNUITY_REV" hidden="1">"c2788"</definedName>
    <definedName name="IQ_INS_DIV_EXP" hidden="1">"c564"</definedName>
    <definedName name="IQ_INS_DIV_REV" hidden="1">"c565"</definedName>
    <definedName name="IQ_INS_IN_FORCE" hidden="1">"c566"</definedName>
    <definedName name="IQ_INS_LIAB" hidden="1">"c567"</definedName>
    <definedName name="IQ_INS_POLICY_EXP" hidden="1">"c568"</definedName>
    <definedName name="IQ_INS_REV" hidden="1">"c569"</definedName>
    <definedName name="IQ_INS_SETTLE" hidden="1">"c570"</definedName>
    <definedName name="IQ_INS_SETTLE_BNK" hidden="1">"c571"</definedName>
    <definedName name="IQ_INS_SETTLE_BR" hidden="1">"c572"</definedName>
    <definedName name="IQ_INS_SETTLE_FIN" hidden="1">"c573"</definedName>
    <definedName name="IQ_INS_SETTLE_INS" hidden="1">"c574"</definedName>
    <definedName name="IQ_INS_SETTLE_REIT" hidden="1">"c575"</definedName>
    <definedName name="IQ_INS_SETTLE_UTI" hidden="1">"c576"</definedName>
    <definedName name="IQ_INSIDER_3MTH_BOUGHT_PCT" hidden="1">"c1534"</definedName>
    <definedName name="IQ_INSIDER_3MTH_NET_PCT" hidden="1">"c1535"</definedName>
    <definedName name="IQ_INSIDER_3MTH_SOLD_PCT" hidden="1">"c1533"</definedName>
    <definedName name="IQ_INSIDER_6MTH_BOUGHT_PCT" hidden="1">"c1537"</definedName>
    <definedName name="IQ_INSIDER_6MTH_NET_PCT" hidden="1">"c1538"</definedName>
    <definedName name="IQ_INSIDER_6MTH_SOLD_PCT" hidden="1">"c1536"</definedName>
    <definedName name="IQ_INSIDER_OVER_TOTAL" hidden="1">"c1581"</definedName>
    <definedName name="IQ_INSIDER_OWNER" hidden="1">"c577"</definedName>
    <definedName name="IQ_INSIDER_PERCENT" hidden="1">"c578"</definedName>
    <definedName name="IQ_INSIDER_SHARES" hidden="1">"c579"</definedName>
    <definedName name="IQ_INSTITUTIONAL_OVER_TOTAL" hidden="1">"c1580"</definedName>
    <definedName name="IQ_INSTITUTIONAL_OWNER" hidden="1">"c580"</definedName>
    <definedName name="IQ_INSTITUTIONAL_PERCENT" hidden="1">"c581"</definedName>
    <definedName name="IQ_INSTITUTIONAL_SHARES" hidden="1">"c582"</definedName>
    <definedName name="IQ_INSUR_RECEIV" hidden="1">"c1600"</definedName>
    <definedName name="IQ_INT_BORROW" hidden="1">"c583"</definedName>
    <definedName name="IQ_INT_DEPOSITS" hidden="1">"c584"</definedName>
    <definedName name="IQ_INT_DIV_INC" hidden="1">"c585"</definedName>
    <definedName name="IQ_INT_EXP_BR" hidden="1">"c586"</definedName>
    <definedName name="IQ_INT_EXP_COVERAGE" hidden="1">"c587"</definedName>
    <definedName name="IQ_INT_EXP_FIN" hidden="1">"c588"</definedName>
    <definedName name="IQ_INT_EXP_INCL_CAP" hidden="1">"c2988"</definedName>
    <definedName name="IQ_INT_EXP_INS" hidden="1">"c589"</definedName>
    <definedName name="IQ_INT_EXP_LTD" hidden="1">"c2086"</definedName>
    <definedName name="IQ_INT_EXP_REIT" hidden="1">"c590"</definedName>
    <definedName name="IQ_INT_EXP_TOTAL" hidden="1">"c591"</definedName>
    <definedName name="IQ_INT_EXP_UTI" hidden="1">"c592"</definedName>
    <definedName name="IQ_INT_INC_BR" hidden="1">"c593"</definedName>
    <definedName name="IQ_INT_INC_FIN" hidden="1">"c594"</definedName>
    <definedName name="IQ_INT_INC_INVEST" hidden="1">"c595"</definedName>
    <definedName name="IQ_INT_INC_LOANS" hidden="1">"c596"</definedName>
    <definedName name="IQ_INT_INC_REIT" hidden="1">"c597"</definedName>
    <definedName name="IQ_INT_INC_TOTAL" hidden="1">"c598"</definedName>
    <definedName name="IQ_INT_INC_UTI" hidden="1">"c599"</definedName>
    <definedName name="IQ_INT_INV_INC" hidden="1">"c600"</definedName>
    <definedName name="IQ_INT_INV_INC_REIT" hidden="1">"c601"</definedName>
    <definedName name="IQ_INT_INV_INC_UTI" hidden="1">"c602"</definedName>
    <definedName name="IQ_INT_ON_BORROWING_COVERAGE" hidden="1">"c603"</definedName>
    <definedName name="IQ_INT_RATE_SPREAD" hidden="1">"c604"</definedName>
    <definedName name="IQ_INTANGIBLES_NET" hidden="1">"c1407"</definedName>
    <definedName name="IQ_INTEREST_CASH_DEPOSITS" hidden="1">"c2255"</definedName>
    <definedName name="IQ_INTEREST_EXP" hidden="1">"c618"</definedName>
    <definedName name="IQ_INTEREST_EXP_NET" hidden="1">"c1450"</definedName>
    <definedName name="IQ_INTEREST_EXP_NON" hidden="1">"c1383"</definedName>
    <definedName name="IQ_INTEREST_EXP_SUPPL" hidden="1">"c1460"</definedName>
    <definedName name="IQ_INTEREST_INC" hidden="1">"c1393"</definedName>
    <definedName name="IQ_INTEREST_INC_10K" hidden="1">"IQ_INTEREST_INC_10K"</definedName>
    <definedName name="IQ_INTEREST_INC_10Q" hidden="1">"IQ_INTEREST_INC_10Q"</definedName>
    <definedName name="IQ_INTEREST_INC_10Q1" hidden="1">"IQ_INTEREST_INC_10Q1"</definedName>
    <definedName name="IQ_INTEREST_INC_NON" hidden="1">"c1384"</definedName>
    <definedName name="IQ_INTEREST_INVEST_INC" hidden="1">"c619"</definedName>
    <definedName name="IQ_INTEREST_LT_DEBT" hidden="1">"c2086"</definedName>
    <definedName name="IQ_INV_10YR_ANN_GROWTH" hidden="1">"c1930"</definedName>
    <definedName name="IQ_INV_1YR_ANN_GROWTH" hidden="1">"c1925"</definedName>
    <definedName name="IQ_INV_2YR_ANN_GROWTH" hidden="1">"c1926"</definedName>
    <definedName name="IQ_INV_3YR_ANN_GROWTH" hidden="1">"c1927"</definedName>
    <definedName name="IQ_INV_5YR_ANN_GROWTH" hidden="1">"c1928"</definedName>
    <definedName name="IQ_INV_7YR_ANN_GROWTH" hidden="1">"c1929"</definedName>
    <definedName name="IQ_INV_BANKING_FEE" hidden="1">"c620"</definedName>
    <definedName name="IQ_INV_METHOD" hidden="1">"c621"</definedName>
    <definedName name="IQ_INVENTORY" hidden="1">"c622"</definedName>
    <definedName name="IQ_INVENTORY_TURNS" hidden="1">"c623"</definedName>
    <definedName name="IQ_INVENTORY_UTI" hidden="1">"c624"</definedName>
    <definedName name="IQ_INVEST_DEBT" hidden="1">"c625"</definedName>
    <definedName name="IQ_INVEST_EQUITY_PREF" hidden="1">"c626"</definedName>
    <definedName name="IQ_INVEST_FHLB" hidden="1">"c627"</definedName>
    <definedName name="IQ_INVEST_LOANS_CF" hidden="1">"c628"</definedName>
    <definedName name="IQ_INVEST_LOANS_CF_BNK" hidden="1">"c629"</definedName>
    <definedName name="IQ_INVEST_LOANS_CF_BR" hidden="1">"c630"</definedName>
    <definedName name="IQ_INVEST_LOANS_CF_FIN" hidden="1">"c631"</definedName>
    <definedName name="IQ_INVEST_LOANS_CF_INS" hidden="1">"c632"</definedName>
    <definedName name="IQ_INVEST_LOANS_CF_REIT" hidden="1">"c633"</definedName>
    <definedName name="IQ_INVEST_LOANS_CF_UTI" hidden="1">"c634"</definedName>
    <definedName name="IQ_INVEST_REAL_ESTATE" hidden="1">"c635"</definedName>
    <definedName name="IQ_INVEST_SECURITY" hidden="1">"c636"</definedName>
    <definedName name="IQ_INVEST_SECURITY_CF" hidden="1">"c637"</definedName>
    <definedName name="IQ_INVEST_SECURITY_CF_BNK" hidden="1">"c638"</definedName>
    <definedName name="IQ_INVEST_SECURITY_CF_BR" hidden="1">"c639"</definedName>
    <definedName name="IQ_INVEST_SECURITY_CF_FIN" hidden="1">"c640"</definedName>
    <definedName name="IQ_INVEST_SECURITY_CF_INS" hidden="1">"c641"</definedName>
    <definedName name="IQ_INVEST_SECURITY_CF_REIT" hidden="1">"c642"</definedName>
    <definedName name="IQ_INVEST_SECURITY_CF_UTI" hidden="1">"c643"</definedName>
    <definedName name="IQ_IPRD" hidden="1">"c644"</definedName>
    <definedName name="IQ_ISS_DEBT_NET" hidden="1">"c1391"</definedName>
    <definedName name="IQ_ISS_STOCK_NET" hidden="1">"c1601"</definedName>
    <definedName name="IQ_ISSUE_CURRENCY" hidden="1">"c2156"</definedName>
    <definedName name="IQ_ISSUE_NAME" hidden="1">"c2142"</definedName>
    <definedName name="IQ_ISSUER" hidden="1">"c2143"</definedName>
    <definedName name="IQ_ISSUER_CIQID" hidden="1">"c2258"</definedName>
    <definedName name="IQ_ISSUER_PARENT" hidden="1">"c2144"</definedName>
    <definedName name="IQ_ISSUER_PARENT_CIQID" hidden="1">"c2260"</definedName>
    <definedName name="IQ_ISSUER_PARENT_TICKER" hidden="1">"c2259"</definedName>
    <definedName name="IQ_ISSUER_TICKER" hidden="1">"c2252"</definedName>
    <definedName name="IQ_JR_SUB_DEBT" hidden="1">"c2534"</definedName>
    <definedName name="IQ_JR_SUB_DEBT_EBITDA" hidden="1">"c2560"</definedName>
    <definedName name="IQ_JR_SUB_DEBT_EBITDA_CAPEX" hidden="1">"c2561"</definedName>
    <definedName name="IQ_JR_SUB_DEBT_PCT" hidden="1">"c2535"</definedName>
    <definedName name="IQ_LAND" hidden="1">"c645"</definedName>
    <definedName name="IQ_LAST_EBIT_MARGIN" hidden="1">"IQ_LAST_EBIT_MARGIN"</definedName>
    <definedName name="IQ_LAST_EBITDA_MARGIN" hidden="1">"IQ_LAST_EBITDA_MARGIN"</definedName>
    <definedName name="IQ_LAST_GROSS_MARGIN" hidden="1">"IQ_LAST_GROSS_MARGIN"</definedName>
    <definedName name="IQ_LAST_NET_INC_MARGIN" hidden="1">"IQ_LAST_NET_INC_MARGIN"</definedName>
    <definedName name="IQ_LAST_PMT_DATE" hidden="1">"c2188"</definedName>
    <definedName name="IQ_LAST_SPLIT_DATE" hidden="1">"c2095"</definedName>
    <definedName name="IQ_LAST_SPLIT_FACTOR" hidden="1">"c2093"</definedName>
    <definedName name="IQ_LASTPRICINGDATE" hidden="1">"c3051"</definedName>
    <definedName name="IQ_LASTSALEPRICE" hidden="1">"c646"</definedName>
    <definedName name="IQ_LASTSALEPRICE_DATE" hidden="1">"c2109"</definedName>
    <definedName name="IQ_LATEST" hidden="1">"1"</definedName>
    <definedName name="IQ_LATESTK" hidden="1">1000</definedName>
    <definedName name="IQ_LATESTKFR" hidden="1">"50"</definedName>
    <definedName name="IQ_LATESTQ" hidden="1">500</definedName>
    <definedName name="IQ_LATESTQFR" hidden="1">"100"</definedName>
    <definedName name="IQ_LEGAL_SETTLE" hidden="1">"c647"</definedName>
    <definedName name="IQ_LEGAL_SETTLE_BNK" hidden="1">"c648"</definedName>
    <definedName name="IQ_LEGAL_SETTLE_BR" hidden="1">"c649"</definedName>
    <definedName name="IQ_LEGAL_SETTLE_FIN" hidden="1">"c650"</definedName>
    <definedName name="IQ_LEGAL_SETTLE_INS" hidden="1">"c651"</definedName>
    <definedName name="IQ_LEGAL_SETTLE_REIT" hidden="1">"c652"</definedName>
    <definedName name="IQ_LEGAL_SETTLE_UTI" hidden="1">"c653"</definedName>
    <definedName name="IQ_LEVERAGE_RATIO" hidden="1">"c654"</definedName>
    <definedName name="IQ_LEVERED_FCF" hidden="1">"c1907"</definedName>
    <definedName name="IQ_LFCF_10YR_ANN_GROWTH" hidden="1">"c1942"</definedName>
    <definedName name="IQ_LFCF_1YR_ANN_GROWTH" hidden="1">"c1937"</definedName>
    <definedName name="IQ_LFCF_2YR_ANN_GROWTH" hidden="1">"c1938"</definedName>
    <definedName name="IQ_LFCF_3YR_ANN_GROWTH" hidden="1">"c1939"</definedName>
    <definedName name="IQ_LFCF_5YR_ANN_GROWTH" hidden="1">"c1940"</definedName>
    <definedName name="IQ_LFCF_7YR_ANN_GROWTH" hidden="1">"c1941"</definedName>
    <definedName name="IQ_LFCF_MARGIN" hidden="1">"c1961"</definedName>
    <definedName name="IQ_LH_STATUTORY_SURPLUS" hidden="1">"c2771"</definedName>
    <definedName name="IQ_LICENSED_POPS" hidden="1">"c2123"</definedName>
    <definedName name="IQ_LIFE_EARNED" hidden="1">"c2739"</definedName>
    <definedName name="IQ_LIFOR" hidden="1">"c655"</definedName>
    <definedName name="IQ_LL" hidden="1">"c656"</definedName>
    <definedName name="IQ_LOAN_LEASE_RECEIV" hidden="1">"c657"</definedName>
    <definedName name="IQ_LOAN_LOSS" hidden="1">"c1386"</definedName>
    <definedName name="IQ_LOAN_SERVICE_REV" hidden="1">"c658"</definedName>
    <definedName name="IQ_LOANS_CF" hidden="1">"c659"</definedName>
    <definedName name="IQ_LOANS_CF_BNK" hidden="1">"c660"</definedName>
    <definedName name="IQ_LOANS_CF_BR" hidden="1">"c661"</definedName>
    <definedName name="IQ_LOANS_CF_FIN" hidden="1">"c662"</definedName>
    <definedName name="IQ_LOANS_CF_INS" hidden="1">"c663"</definedName>
    <definedName name="IQ_LOANS_CF_REIT" hidden="1">"c664"</definedName>
    <definedName name="IQ_LOANS_CF_UTI" hidden="1">"c665"</definedName>
    <definedName name="IQ_LOANS_FOR_SALE" hidden="1">"c666"</definedName>
    <definedName name="IQ_LOANS_PAST_DUE" hidden="1">"c667"</definedName>
    <definedName name="IQ_LOANS_RECEIV_CURRENT" hidden="1">"c668"</definedName>
    <definedName name="IQ_LOANS_RECEIV_LT" hidden="1">"c669"</definedName>
    <definedName name="IQ_LOANS_RECEIV_LT_UTI" hidden="1">"c670"</definedName>
    <definedName name="IQ_LONG_TERM_DEBT" hidden="1">"c1387"</definedName>
    <definedName name="IQ_LONG_TERM_DEBT_OVER_TOTAL_CAP" hidden="1">"c1388"</definedName>
    <definedName name="IQ_LONG_TERM_GROWTH" hidden="1">"c671"</definedName>
    <definedName name="IQ_LONG_TERM_INV" hidden="1">"c1389"</definedName>
    <definedName name="IQ_LOSS_LOSS_EXP" hidden="1">"c672"</definedName>
    <definedName name="IQ_LOSS_TO_NET_EARNED" hidden="1">"c2751"</definedName>
    <definedName name="IQ_LOW_TARGET_PRICE" hidden="1">"c1652"</definedName>
    <definedName name="IQ_LOWPRICE" hidden="1">"c673"</definedName>
    <definedName name="IQ_LT_DEBT" hidden="1">"c674"</definedName>
    <definedName name="IQ_LT_DEBT_BNK" hidden="1">"c675"</definedName>
    <definedName name="IQ_LT_DEBT_BR" hidden="1">"c676"</definedName>
    <definedName name="IQ_LT_DEBT_CAPITAL" hidden="1">"c677"</definedName>
    <definedName name="IQ_LT_DEBT_CAPITAL_LEASES" hidden="1">"c2542"</definedName>
    <definedName name="IQ_LT_DEBT_CAPITAL_LEASES_PCT" hidden="1">"c2543"</definedName>
    <definedName name="IQ_LT_DEBT_EQUITY" hidden="1">"c678"</definedName>
    <definedName name="IQ_LT_DEBT_FIN" hidden="1">"c679"</definedName>
    <definedName name="IQ_LT_DEBT_INS" hidden="1">"c680"</definedName>
    <definedName name="IQ_LT_DEBT_ISSUED" hidden="1">"c681"</definedName>
    <definedName name="IQ_LT_DEBT_ISSUED_BNK" hidden="1">"c682"</definedName>
    <definedName name="IQ_LT_DEBT_ISSUED_BR" hidden="1">"c683"</definedName>
    <definedName name="IQ_LT_DEBT_ISSUED_FIN" hidden="1">"c684"</definedName>
    <definedName name="IQ_LT_DEBT_ISSUED_INS" hidden="1">"c685"</definedName>
    <definedName name="IQ_LT_DEBT_ISSUED_REIT" hidden="1">"c686"</definedName>
    <definedName name="IQ_LT_DEBT_ISSUED_UTI" hidden="1">"c687"</definedName>
    <definedName name="IQ_LT_DEBT_REIT" hidden="1">"c688"</definedName>
    <definedName name="IQ_LT_DEBT_REPAID" hidden="1">"c689"</definedName>
    <definedName name="IQ_LT_DEBT_REPAID_BNK" hidden="1">"c690"</definedName>
    <definedName name="IQ_LT_DEBT_REPAID_BR" hidden="1">"c691"</definedName>
    <definedName name="IQ_LT_DEBT_REPAID_FIN" hidden="1">"c692"</definedName>
    <definedName name="IQ_LT_DEBT_REPAID_INS" hidden="1">"c693"</definedName>
    <definedName name="IQ_LT_DEBT_REPAID_REIT" hidden="1">"c694"</definedName>
    <definedName name="IQ_LT_DEBT_REPAID_UTI" hidden="1">"c695"</definedName>
    <definedName name="IQ_LT_DEBT_UTI" hidden="1">"c696"</definedName>
    <definedName name="IQ_LT_INVEST" hidden="1">"c697"</definedName>
    <definedName name="IQ_LT_INVEST_BR" hidden="1">"c698"</definedName>
    <definedName name="IQ_LT_INVEST_FIN" hidden="1">"c699"</definedName>
    <definedName name="IQ_LT_INVEST_REIT" hidden="1">"c700"</definedName>
    <definedName name="IQ_LT_INVEST_UTI" hidden="1">"c701"</definedName>
    <definedName name="IQ_LT_NOTE_RECEIV" hidden="1">"c1602"</definedName>
    <definedName name="IQ_LTD_DUE_AFTER_FIVE" hidden="1">"c704"</definedName>
    <definedName name="IQ_LTD_DUE_CY" hidden="1">"c705"</definedName>
    <definedName name="IQ_LTD_DUE_CY1" hidden="1">"c706"</definedName>
    <definedName name="IQ_LTD_DUE_CY2" hidden="1">"c707"</definedName>
    <definedName name="IQ_LTD_DUE_CY3" hidden="1">"c708"</definedName>
    <definedName name="IQ_LTD_DUE_CY4" hidden="1">"c709"</definedName>
    <definedName name="IQ_LTD_DUE_NEXT_FIVE" hidden="1">"c710"</definedName>
    <definedName name="IQ_LTM" hidden="1">2000</definedName>
    <definedName name="IQ_LTM_DATE" hidden="1">"IQ_LTM_DATE"</definedName>
    <definedName name="IQ_LTM_REVENUE_OVER_EMPLOYEES" hidden="1">"c1437"</definedName>
    <definedName name="IQ_LTMMONTH" hidden="1">120000</definedName>
    <definedName name="IQ_MACHINERY" hidden="1">"c711"</definedName>
    <definedName name="IQ_MAINT_CAPEX" hidden="1">"c2947"</definedName>
    <definedName name="IQ_MAINT_REPAIR" hidden="1">"c2087"</definedName>
    <definedName name="IQ_MAKE_WHOLE_END_DATE" hidden="1">"c2493"</definedName>
    <definedName name="IQ_MAKE_WHOLE_SPREAD" hidden="1">"c2494"</definedName>
    <definedName name="IQ_MAKE_WHOLE_START_DATE" hidden="1">"c2492"</definedName>
    <definedName name="IQ_MARKET_CAP_LFCF" hidden="1">"c2209"</definedName>
    <definedName name="IQ_MARKETCAP" hidden="1">"c712"</definedName>
    <definedName name="IQ_MARKETING" hidden="1">"c2239"</definedName>
    <definedName name="IQ_MATURITY_DATE" hidden="1">"c2146"</definedName>
    <definedName name="IQ_MC_RATIO" hidden="1">"c2783"</definedName>
    <definedName name="IQ_MC_STATUTORY_SURPLUS" hidden="1">"c2772"</definedName>
    <definedName name="IQ_MEDIAN_TARGET_PRICE" hidden="1">"c1650"</definedName>
    <definedName name="IQ_MERGER" hidden="1">"c713"</definedName>
    <definedName name="IQ_MERGER_BNK" hidden="1">"c714"</definedName>
    <definedName name="IQ_MERGER_BR" hidden="1">"c715"</definedName>
    <definedName name="IQ_MERGER_FIN" hidden="1">"c716"</definedName>
    <definedName name="IQ_MERGER_INS" hidden="1">"c717"</definedName>
    <definedName name="IQ_MERGER_REIT" hidden="1">"c718"</definedName>
    <definedName name="IQ_MERGER_RESTRUCTURE" hidden="1">"c719"</definedName>
    <definedName name="IQ_MERGER_RESTRUCTURE_BNK" hidden="1">"c720"</definedName>
    <definedName name="IQ_MERGER_RESTRUCTURE_BR" hidden="1">"c721"</definedName>
    <definedName name="IQ_MERGER_RESTRUCTURE_FIN" hidden="1">"c722"</definedName>
    <definedName name="IQ_MERGER_RESTRUCTURE_INS" hidden="1">"c723"</definedName>
    <definedName name="IQ_MERGER_RESTRUCTURE_REIT" hidden="1">"c724"</definedName>
    <definedName name="IQ_MERGER_RESTRUCTURE_UTI" hidden="1">"c725"</definedName>
    <definedName name="IQ_MERGER_UTI" hidden="1">"c726"</definedName>
    <definedName name="IQ_MINORITY_INTEREST" hidden="1">"c727"</definedName>
    <definedName name="IQ_MINORITY_INTEREST_BNK" hidden="1">"c728"</definedName>
    <definedName name="IQ_MINORITY_INTEREST_BR" hidden="1">"c729"</definedName>
    <definedName name="IQ_MINORITY_INTEREST_CF" hidden="1">"c730"</definedName>
    <definedName name="IQ_MINORITY_INTEREST_FIN" hidden="1">"c731"</definedName>
    <definedName name="IQ_MINORITY_INTEREST_INS" hidden="1">"c732"</definedName>
    <definedName name="IQ_MINORITY_INTEREST_IS" hidden="1">"c733"</definedName>
    <definedName name="IQ_MINORITY_INTEREST_REIT" hidden="1">"c734"</definedName>
    <definedName name="IQ_MINORITY_INTEREST_TOTAL" hidden="1">"c1905"</definedName>
    <definedName name="IQ_MINORITY_INTEREST_UTI" hidden="1">"c735"</definedName>
    <definedName name="IQ_MISC_ADJUST_CF" hidden="1">"c736"</definedName>
    <definedName name="IQ_MISC_EARN_ADJ" hidden="1">"c1603"</definedName>
    <definedName name="IQ_MKTCAP_EBT_EXCL" hidden="1">"c737"</definedName>
    <definedName name="IQ_MKTCAP_EBT_EXCL_AVG" hidden="1">"c738"</definedName>
    <definedName name="IQ_MKTCAP_EBT_INCL_AVG" hidden="1">"c739"</definedName>
    <definedName name="IQ_MKTCAP_TOTAL_REV" hidden="1">"c740"</definedName>
    <definedName name="IQ_MKTCAP_TOTAL_REV_AVG" hidden="1">"c741"</definedName>
    <definedName name="IQ_MKTCAP_TOTAL_REV_FWD" hidden="1">"c742"</definedName>
    <definedName name="IQ_MM_ACCOUNT" hidden="1">"c743"</definedName>
    <definedName name="IQ_MONTH">15000</definedName>
    <definedName name="IQ_MORT_BANK_ACT" hidden="1">"c744"</definedName>
    <definedName name="IQ_MORT_BANKING_FEE" hidden="1">"c745"</definedName>
    <definedName name="IQ_MORT_INT_INC" hidden="1">"c746"</definedName>
    <definedName name="IQ_MORT_LOANS" hidden="1">"c747"</definedName>
    <definedName name="IQ_MORT_SECURITY" hidden="1">"c748"</definedName>
    <definedName name="IQ_MORTGAGE_SERV_RIGHTS" hidden="1">"c2242"</definedName>
    <definedName name="IQ_NAV_EST" hidden="1">"c1751"</definedName>
    <definedName name="IQ_NAV_HIGH_EST" hidden="1">"c1753"</definedName>
    <definedName name="IQ_NAV_LOW_EST" hidden="1">"c1754"</definedName>
    <definedName name="IQ_NAV_MEDIAN_EST" hidden="1">"c1752"</definedName>
    <definedName name="IQ_NAV_NUM_EST" hidden="1">"c1755"</definedName>
    <definedName name="IQ_NAV_STDDEV_EST" hidden="1">"c1756"</definedName>
    <definedName name="IQ_NET_CHANGE" hidden="1">"c749"</definedName>
    <definedName name="IQ_NET_CLAIM_EXP_INCUR" hidden="1">"c2757"</definedName>
    <definedName name="IQ_NET_CLAIM_EXP_INCUR_CY" hidden="1">"c2761"</definedName>
    <definedName name="IQ_NET_CLAIM_EXP_INCUR_PY" hidden="1">"c2762"</definedName>
    <definedName name="IQ_NET_CLAIM_EXP_PAID" hidden="1">"c2760"</definedName>
    <definedName name="IQ_NET_CLAIM_EXP_PAID_CY" hidden="1">"c2763"</definedName>
    <definedName name="IQ_NET_CLAIM_EXP_PAID_PY" hidden="1">"c2764"</definedName>
    <definedName name="IQ_NET_CLAIM_EXP_RES" hidden="1">"c2754"</definedName>
    <definedName name="IQ_NET_DEBT" hidden="1">"c1584"</definedName>
    <definedName name="IQ_NET_DEBT_EBITDA" hidden="1">"c750"</definedName>
    <definedName name="IQ_NET_DEBT_EBITDA_CAPEX" hidden="1">"c2949"</definedName>
    <definedName name="IQ_NET_DEBT_ISSUED" hidden="1">"c751"</definedName>
    <definedName name="IQ_NET_DEBT_ISSUED_BNK" hidden="1">"c752"</definedName>
    <definedName name="IQ_NET_DEBT_ISSUED_BR" hidden="1">"c753"</definedName>
    <definedName name="IQ_NET_DEBT_ISSUED_FIN" hidden="1">"c754"</definedName>
    <definedName name="IQ_NET_DEBT_ISSUED_INS" hidden="1">"c755"</definedName>
    <definedName name="IQ_NET_DEBT_ISSUED_REIT" hidden="1">"c756"</definedName>
    <definedName name="IQ_NET_DEBT_ISSUED_UTI" hidden="1">"c757"</definedName>
    <definedName name="IQ_NET_EARNED" hidden="1">"c2734"</definedName>
    <definedName name="IQ_NET_INC" hidden="1">"c1394"</definedName>
    <definedName name="IQ_NET_INC_10K" hidden="1">"IQ_NET_INC_10K"</definedName>
    <definedName name="IQ_NET_INC_10Q" hidden="1">"IQ_NET_INC_10Q"</definedName>
    <definedName name="IQ_NET_INC_10Q1" hidden="1">"IQ_NET_INC_10Q1"</definedName>
    <definedName name="IQ_NET_INC_BEFORE" hidden="1">"c1368"</definedName>
    <definedName name="IQ_NET_INC_CF" hidden="1">"c1397"</definedName>
    <definedName name="IQ_NET_INC_GROWTH_1" hidden="1">"IQ_NET_INC_GROWTH_1"</definedName>
    <definedName name="IQ_NET_INC_GROWTH_2" hidden="1">"IQ_NET_INC_GROWTH_2"</definedName>
    <definedName name="IQ_NET_INC_MARGIN" hidden="1">"c1398"</definedName>
    <definedName name="IQ_NET_INT_INC_10YR_ANN_GROWTH" hidden="1">"c758"</definedName>
    <definedName name="IQ_NET_INT_INC_1YR_ANN_GROWTH" hidden="1">"c759"</definedName>
    <definedName name="IQ_NET_INT_INC_2YR_ANN_GROWTH" hidden="1">"c760"</definedName>
    <definedName name="IQ_NET_INT_INC_3YR_ANN_GROWTH" hidden="1">"c761"</definedName>
    <definedName name="IQ_NET_INT_INC_5YR_ANN_GROWTH" hidden="1">"c762"</definedName>
    <definedName name="IQ_NET_INT_INC_7YR_ANN_GROWTH" hidden="1">"c763"</definedName>
    <definedName name="IQ_NET_INT_INC_BNK" hidden="1">"c764"</definedName>
    <definedName name="IQ_NET_INT_INC_BR" hidden="1">"c765"</definedName>
    <definedName name="IQ_NET_INT_INC_FIN" hidden="1">"c766"</definedName>
    <definedName name="IQ_NET_INT_INC_TOTAL_REV" hidden="1">"c767"</definedName>
    <definedName name="IQ_NET_INT_MARGIN" hidden="1">"c768"</definedName>
    <definedName name="IQ_NET_INTEREST_EXP" hidden="1">"c769"</definedName>
    <definedName name="IQ_NET_INTEREST_EXP_REIT" hidden="1">"c770"</definedName>
    <definedName name="IQ_NET_INTEREST_EXP_UTI" hidden="1">"c771"</definedName>
    <definedName name="IQ_NET_INTEREST_INC" hidden="1">"c1392"</definedName>
    <definedName name="IQ_NET_INTEREST_INC_AFTER_LL" hidden="1">"c1604"</definedName>
    <definedName name="IQ_NET_LIFE_INS_IN_FORCE" hidden="1">"c2769"</definedName>
    <definedName name="IQ_NET_LOANS" hidden="1">"c772"</definedName>
    <definedName name="IQ_NET_LOANS_10YR_ANN_GROWTH" hidden="1">"c773"</definedName>
    <definedName name="IQ_NET_LOANS_1YR_ANN_GROWTH" hidden="1">"c774"</definedName>
    <definedName name="IQ_NET_LOANS_2YR_ANN_GROWTH" hidden="1">"c775"</definedName>
    <definedName name="IQ_NET_LOANS_3YR_ANN_GROWTH" hidden="1">"c776"</definedName>
    <definedName name="IQ_NET_LOANS_5YR_ANN_GROWTH" hidden="1">"c777"</definedName>
    <definedName name="IQ_NET_LOANS_7YR_ANN_GROWTH" hidden="1">"c778"</definedName>
    <definedName name="IQ_NET_LOANS_TOTAL_DEPOSITS" hidden="1">"c779"</definedName>
    <definedName name="IQ_NET_RENTAL_EXP_FN" hidden="1">"c780"</definedName>
    <definedName name="IQ_NET_TO_GROSS_EARNED" hidden="1">"c2750"</definedName>
    <definedName name="IQ_NET_TO_GROSS_WRITTEN" hidden="1">"c2729"</definedName>
    <definedName name="IQ_NET_WRITTEN" hidden="1">"c2728"</definedName>
    <definedName name="IQ_NEW_PREM" hidden="1">"c2785"</definedName>
    <definedName name="IQ_NEXT_CALL_DATE" hidden="1">"c2198"</definedName>
    <definedName name="IQ_NEXT_CALL_PRICE" hidden="1">"c2199"</definedName>
    <definedName name="IQ_NEXT_INT_DATE" hidden="1">"c2187"</definedName>
    <definedName name="IQ_NEXT_PUT_DATE" hidden="1">"c2200"</definedName>
    <definedName name="IQ_NEXT_PUT_PRICE" hidden="1">"c2201"</definedName>
    <definedName name="IQ_NEXT_SINK_FUND_AMOUNT" hidden="1">"c2490"</definedName>
    <definedName name="IQ_NEXT_SINK_FUND_DATE" hidden="1">"c2489"</definedName>
    <definedName name="IQ_NEXT_SINK_FUND_PRICE" hidden="1">"c2491"</definedName>
    <definedName name="IQ_NI" hidden="1">"c781"</definedName>
    <definedName name="IQ_NI_10YR_ANN_GROWTH" hidden="1">"c782"</definedName>
    <definedName name="IQ_NI_1YR_ANN_GROWTH" hidden="1">"c783"</definedName>
    <definedName name="IQ_NI_2YR_ANN_GROWTH" hidden="1">"c784"</definedName>
    <definedName name="IQ_NI_3YR_ANN_GROWTH" hidden="1">"c785"</definedName>
    <definedName name="IQ_NI_5YR_ANN_GROWTH" hidden="1">"c786"</definedName>
    <definedName name="IQ_NI_7YR_ANN_GROWTH" hidden="1">"c787"</definedName>
    <definedName name="IQ_NI_AFTER_CAPITALIZED" hidden="1">"c788"</definedName>
    <definedName name="IQ_NI_AVAIL_EXCL" hidden="1">"c789"</definedName>
    <definedName name="IQ_NI_AVAIL_EXCL_MARGIN" hidden="1">"c790"</definedName>
    <definedName name="IQ_NI_AVAIL_INCL" hidden="1">"c791"</definedName>
    <definedName name="IQ_NI_BEFORE_CAPITALIZED" hidden="1">"c792"</definedName>
    <definedName name="IQ_NI_CF" hidden="1">"c793"</definedName>
    <definedName name="IQ_NI_EST" hidden="1">"c1716"</definedName>
    <definedName name="IQ_NI_GW_EST" hidden="1">"c1723"</definedName>
    <definedName name="IQ_NI_GW_HIGH_EST" hidden="1">"c1725"</definedName>
    <definedName name="IQ_NI_GW_LOW_EST" hidden="1">"c1726"</definedName>
    <definedName name="IQ_NI_GW_MEDIAN_EST" hidden="1">"c1724"</definedName>
    <definedName name="IQ_NI_GW_NUM_EST" hidden="1">"c1727"</definedName>
    <definedName name="IQ_NI_GW_STDDEV_EST" hidden="1">"c1728"</definedName>
    <definedName name="IQ_NI_HIGH_EST" hidden="1">"c1718"</definedName>
    <definedName name="IQ_NI_LOW_EST" hidden="1">"c1719"</definedName>
    <definedName name="IQ_NI_MARGIN" hidden="1">"c794"</definedName>
    <definedName name="IQ_NI_MEDIAN_EST" hidden="1">"c1717"</definedName>
    <definedName name="IQ_NI_NORM" hidden="1">"c1901"</definedName>
    <definedName name="IQ_NI_NORM_10YR_ANN_GROWTH" hidden="1">"c1960"</definedName>
    <definedName name="IQ_NI_NORM_1YR_ANN_GROWTH" hidden="1">"c1955"</definedName>
    <definedName name="IQ_NI_NORM_2YR_ANN_GROWTH" hidden="1">"c1956"</definedName>
    <definedName name="IQ_NI_NORM_3YR_ANN_GROWTH" hidden="1">"c1957"</definedName>
    <definedName name="IQ_NI_NORM_5YR_ANN_GROWTH" hidden="1">"c1958"</definedName>
    <definedName name="IQ_NI_NORM_7YR_ANN_GROWTH" hidden="1">"c1959"</definedName>
    <definedName name="IQ_NI_NORM_MARGIN" hidden="1">"c1964"</definedName>
    <definedName name="IQ_NI_NUM_EST" hidden="1">"c1720"</definedName>
    <definedName name="IQ_NI_REPORTED_EST" hidden="1">"c1730"</definedName>
    <definedName name="IQ_NI_REPORTED_HIGH_EST" hidden="1">"c1732"</definedName>
    <definedName name="IQ_NI_REPORTED_LOW_EST" hidden="1">"c1733"</definedName>
    <definedName name="IQ_NI_REPORTED_MEDIAN_EST" hidden="1">"c1731"</definedName>
    <definedName name="IQ_NI_REPORTED_NUM_EST" hidden="1">"c1734"</definedName>
    <definedName name="IQ_NI_REPORTED_STDDEV_EST" hidden="1">"c1735"</definedName>
    <definedName name="IQ_NI_SFAS" hidden="1">"c795"</definedName>
    <definedName name="IQ_NI_STDDEV_EST" hidden="1">"c1721"</definedName>
    <definedName name="IQ_NON_ACCRUAL_LOANS" hidden="1">"c796"</definedName>
    <definedName name="IQ_NON_CASH" hidden="1">"c1399"</definedName>
    <definedName name="IQ_NON_CASH_ITEMS" hidden="1">"c797"</definedName>
    <definedName name="IQ_NON_INS_EXP" hidden="1">"c798"</definedName>
    <definedName name="IQ_NON_INS_REV" hidden="1">"c799"</definedName>
    <definedName name="IQ_NON_INT_BEAR_CD" hidden="1">"c800"</definedName>
    <definedName name="IQ_NON_INT_EXP" hidden="1">"c801"</definedName>
    <definedName name="IQ_NON_INT_INC" hidden="1">"c802"</definedName>
    <definedName name="IQ_NON_INT_INC_10YR_ANN_GROWTH" hidden="1">"c803"</definedName>
    <definedName name="IQ_NON_INT_INC_1YR_ANN_GROWTH" hidden="1">"c804"</definedName>
    <definedName name="IQ_NON_INT_INC_2YR_ANN_GROWTH" hidden="1">"c805"</definedName>
    <definedName name="IQ_NON_INT_INC_3YR_ANN_GROWTH" hidden="1">"c806"</definedName>
    <definedName name="IQ_NON_INT_INC_5YR_ANN_GROWTH" hidden="1">"c807"</definedName>
    <definedName name="IQ_NON_INT_INC_7YR_ANN_GROWTH" hidden="1">"c808"</definedName>
    <definedName name="IQ_NON_INTEREST_EXP" hidden="1">"c1400"</definedName>
    <definedName name="IQ_NON_INTEREST_INC" hidden="1">"c1401"</definedName>
    <definedName name="IQ_NON_OPER_EXP" hidden="1">"c809"</definedName>
    <definedName name="IQ_NON_OPER_INC" hidden="1">"c810"</definedName>
    <definedName name="IQ_NON_PERF_ASSETS_10YR_ANN_GROWTH" hidden="1">"c811"</definedName>
    <definedName name="IQ_NON_PERF_ASSETS_1YR_ANN_GROWTH" hidden="1">"c812"</definedName>
    <definedName name="IQ_NON_PERF_ASSETS_2YR_ANN_GROWTH" hidden="1">"c813"</definedName>
    <definedName name="IQ_NON_PERF_ASSETS_3YR_ANN_GROWTH" hidden="1">"c814"</definedName>
    <definedName name="IQ_NON_PERF_ASSETS_5YR_ANN_GROWTH" hidden="1">"c815"</definedName>
    <definedName name="IQ_NON_PERF_ASSETS_7YR_ANN_GROWTH" hidden="1">"c816"</definedName>
    <definedName name="IQ_NON_PERF_ASSETS_TOTAL_ASSETS" hidden="1">"c817"</definedName>
    <definedName name="IQ_NON_PERF_LOANS_10YR_ANN_GROWTH" hidden="1">"c818"</definedName>
    <definedName name="IQ_NON_PERF_LOANS_1YR_ANN_GROWTH" hidden="1">"c819"</definedName>
    <definedName name="IQ_NON_PERF_LOANS_2YR_ANN_GROWTH" hidden="1">"c820"</definedName>
    <definedName name="IQ_NON_PERF_LOANS_3YR_ANN_GROWTH" hidden="1">"c821"</definedName>
    <definedName name="IQ_NON_PERF_LOANS_5YR_ANN_GROWTH" hidden="1">"c822"</definedName>
    <definedName name="IQ_NON_PERF_LOANS_7YR_ANN_GROWTH" hidden="1">"c823"</definedName>
    <definedName name="IQ_NON_PERF_LOANS_TOTAL_ASSETS" hidden="1">"c824"</definedName>
    <definedName name="IQ_NON_PERF_LOANS_TOTAL_LOANS" hidden="1">"c825"</definedName>
    <definedName name="IQ_NON_PERFORMING_ASSETS" hidden="1">"c826"</definedName>
    <definedName name="IQ_NON_PERFORMING_LOANS" hidden="1">"c827"</definedName>
    <definedName name="IQ_NONCASH_PENSION_EXP" hidden="1">"c3000"</definedName>
    <definedName name="IQ_NONRECOURSE_DEBT" hidden="1">"c2550"</definedName>
    <definedName name="IQ_NONRECOURSE_DEBT_PCT" hidden="1">"c2551"</definedName>
    <definedName name="IQ_NONUTIL_REV" hidden="1">"c2089"</definedName>
    <definedName name="IQ_NORMAL_INC_AFTER" hidden="1">"c1605"</definedName>
    <definedName name="IQ_NORMAL_INC_AVAIL" hidden="1">"c1606"</definedName>
    <definedName name="IQ_NORMAL_INC_BEFORE" hidden="1">"c1607"</definedName>
    <definedName name="IQ_NOTES_PAY" hidden="1">"c1423"</definedName>
    <definedName name="IQ_NOW_ACCOUNT" hidden="1">"c828"</definedName>
    <definedName name="IQ_NPPE" hidden="1">"c829"</definedName>
    <definedName name="IQ_NPPE_10YR_ANN_GROWTH" hidden="1">"c830"</definedName>
    <definedName name="IQ_NPPE_1YR_ANN_GROWTH" hidden="1">"c831"</definedName>
    <definedName name="IQ_NPPE_2YR_ANN_GROWTH" hidden="1">"c832"</definedName>
    <definedName name="IQ_NPPE_3YR_ANN_GROWTH" hidden="1">"c833"</definedName>
    <definedName name="IQ_NPPE_5YR_ANN_GROWTH" hidden="1">"c834"</definedName>
    <definedName name="IQ_NPPE_7YR_ANN_GROWTH" hidden="1">"c835"</definedName>
    <definedName name="IQ_NTM" hidden="1">6000</definedName>
    <definedName name="IQ_NUKE" hidden="1">"c836"</definedName>
    <definedName name="IQ_NUKE_CF" hidden="1">"c837"</definedName>
    <definedName name="IQ_NUKE_CONTR" hidden="1">"c838"</definedName>
    <definedName name="IQ_NUM_BRANCHES" hidden="1">"c2088"</definedName>
    <definedName name="IQ_NUM_OFFICES" hidden="1">"c2088"</definedName>
    <definedName name="IQ_NUMBER_ADRHOLDERS" hidden="1">"c1970"</definedName>
    <definedName name="IQ_NUMBER_DAYS" hidden="1">"c1904"</definedName>
    <definedName name="IQ_NUMBER_SHAREHOLDERS" hidden="1">"c1967"</definedName>
    <definedName name="IQ_NUMBER_SHAREHOLDERS_CLASSA" hidden="1">"c1968"</definedName>
    <definedName name="IQ_NUMBER_SHAREHOLDERS_CLASSB" hidden="1">"c1969"</definedName>
    <definedName name="IQ_NUMBER_SHAREHOLDERS_OTHER" hidden="1">"c1969"</definedName>
    <definedName name="IQ_OCCUPY_EXP" hidden="1">"c839"</definedName>
    <definedName name="IQ_OFFER_AMOUNT" hidden="1">"c2152"</definedName>
    <definedName name="IQ_OFFER_COUPON" hidden="1">"c2147"</definedName>
    <definedName name="IQ_OFFER_COUPON_TYPE" hidden="1">"c2148"</definedName>
    <definedName name="IQ_OFFER_DATE" hidden="1">"c2149"</definedName>
    <definedName name="IQ_OFFER_PRICE" hidden="1">"c2150"</definedName>
    <definedName name="IQ_OFFER_YIELD" hidden="1">"c2151"</definedName>
    <definedName name="IQ_OG_10DISC" hidden="1">"c1998"</definedName>
    <definedName name="IQ_OG_10DISC_GAS" hidden="1">"c2018"</definedName>
    <definedName name="IQ_OG_10DISC_OIL" hidden="1">"c2008"</definedName>
    <definedName name="IQ_OG_ACQ_COST_PROVED" hidden="1">"c1975"</definedName>
    <definedName name="IQ_OG_ACQ_COST_PROVED_GAS" hidden="1">"c1987"</definedName>
    <definedName name="IQ_OG_ACQ_COST_PROVED_OIL" hidden="1">"c1981"</definedName>
    <definedName name="IQ_OG_ACQ_COST_UNPROVED" hidden="1">"c1976"</definedName>
    <definedName name="IQ_OG_ACQ_COST_UNPROVED_GAS" hidden="1">"c1988"</definedName>
    <definedName name="IQ_OG_ACQ_COST_UNPROVED_OIL" hidden="1">"c1982"</definedName>
    <definedName name="IQ_OG_AVG_DAILY_PROD_GAS" hidden="1">"c2910"</definedName>
    <definedName name="IQ_OG_AVG_DAILY_PROD_NGL" hidden="1">"c2911"</definedName>
    <definedName name="IQ_OG_AVG_DAILY_PROD_OIL" hidden="1">"c2909"</definedName>
    <definedName name="IQ_OG_CLOSE_BALANCE_GAS" hidden="1">"c2049"</definedName>
    <definedName name="IQ_OG_CLOSE_BALANCE_NGL" hidden="1">"c2920"</definedName>
    <definedName name="IQ_OG_CLOSE_BALANCE_OIL" hidden="1">"c2037"</definedName>
    <definedName name="IQ_OG_DCF_BEFORE_TAXES" hidden="1">"c2023"</definedName>
    <definedName name="IQ_OG_DCF_BEFORE_TAXES_GAS" hidden="1">"c2025"</definedName>
    <definedName name="IQ_OG_DCF_BEFORE_TAXES_OIL" hidden="1">"c2024"</definedName>
    <definedName name="IQ_OG_DEVELOPED_RESERVES_GAS" hidden="1">"c2053"</definedName>
    <definedName name="IQ_OG_DEVELOPED_RESERVES_NGL" hidden="1">"c2922"</definedName>
    <definedName name="IQ_OG_DEVELOPED_RESERVES_OIL" hidden="1">"c2054"</definedName>
    <definedName name="IQ_OG_DEVELOPMENT_COSTS" hidden="1">"c1978"</definedName>
    <definedName name="IQ_OG_DEVELOPMENT_COSTS_GAS" hidden="1">"c1990"</definedName>
    <definedName name="IQ_OG_DEVELOPMENT_COSTS_OIL" hidden="1">"c1984"</definedName>
    <definedName name="IQ_OG_EQUITY_DCF" hidden="1">"c2002"</definedName>
    <definedName name="IQ_OG_EQUITY_DCF_GAS" hidden="1">"c2022"</definedName>
    <definedName name="IQ_OG_EQUITY_DCF_OIL" hidden="1">"c2012"</definedName>
    <definedName name="IQ_OG_EQUTY_RESERVES_GAS" hidden="1">"c2050"</definedName>
    <definedName name="IQ_OG_EQUTY_RESERVES_NGL" hidden="1">"c2921"</definedName>
    <definedName name="IQ_OG_EQUTY_RESERVES_OIL" hidden="1">"c2038"</definedName>
    <definedName name="IQ_OG_EXPLORATION_COSTS" hidden="1">"c1977"</definedName>
    <definedName name="IQ_OG_EXPLORATION_COSTS_GAS" hidden="1">"c1989"</definedName>
    <definedName name="IQ_OG_EXPLORATION_COSTS_OIL" hidden="1">"c1983"</definedName>
    <definedName name="IQ_OG_EXT_DISC_GAS" hidden="1">"c2043"</definedName>
    <definedName name="IQ_OG_EXT_DISC_NGL" hidden="1">"c2914"</definedName>
    <definedName name="IQ_OG_EXT_DISC_OIL" hidden="1">"c2031"</definedName>
    <definedName name="IQ_OG_FUTURE_CASH_INFLOWS" hidden="1">"c1993"</definedName>
    <definedName name="IQ_OG_FUTURE_CASH_INFLOWS_GAS" hidden="1">"c2013"</definedName>
    <definedName name="IQ_OG_FUTURE_CASH_INFLOWS_OIL" hidden="1">"c2003"</definedName>
    <definedName name="IQ_OG_FUTURE_DEVELOPMENT_COSTS" hidden="1">"c1995"</definedName>
    <definedName name="IQ_OG_FUTURE_DEVELOPMENT_COSTS_GAS" hidden="1">"c2015"</definedName>
    <definedName name="IQ_OG_FUTURE_DEVELOPMENT_COSTS_OIL" hidden="1">"c2005"</definedName>
    <definedName name="IQ_OG_FUTURE_INC_TAXES" hidden="1">"c1997"</definedName>
    <definedName name="IQ_OG_FUTURE_INC_TAXES_GAS" hidden="1">"c2017"</definedName>
    <definedName name="IQ_OG_FUTURE_INC_TAXES_OIL" hidden="1">"c2007"</definedName>
    <definedName name="IQ_OG_FUTURE_PRODUCTION_COSTS" hidden="1">"c1994"</definedName>
    <definedName name="IQ_OG_FUTURE_PRODUCTION_COSTS_GAS" hidden="1">"c2014"</definedName>
    <definedName name="IQ_OG_FUTURE_PRODUCTION_COSTS_OIL" hidden="1">"c2004"</definedName>
    <definedName name="IQ_OG_GAS_PRICE_HEDGED" hidden="1">"c2056"</definedName>
    <definedName name="IQ_OG_GAS_PRICE_UNHEDGED" hidden="1">"c2058"</definedName>
    <definedName name="IQ_OG_IMPROVED_RECOVERY_GAS" hidden="1">"c2044"</definedName>
    <definedName name="IQ_OG_IMPROVED_RECOVERY_NGL" hidden="1">"c2915"</definedName>
    <definedName name="IQ_OG_IMPROVED_RECOVERY_OIL" hidden="1">"c2032"</definedName>
    <definedName name="IQ_OG_LIQUID_GAS_PRICE_HEDGED" hidden="1">"c2233"</definedName>
    <definedName name="IQ_OG_LIQUID_GAS_PRICE_UNHEDGED" hidden="1">"c2234"</definedName>
    <definedName name="IQ_OG_NET_FUTURE_CASH_FLOWS" hidden="1">"c1996"</definedName>
    <definedName name="IQ_OG_NET_FUTURE_CASH_FLOWS_GAS" hidden="1">"c2016"</definedName>
    <definedName name="IQ_OG_NET_FUTURE_CASH_FLOWS_OIL" hidden="1">"c2006"</definedName>
    <definedName name="IQ_OG_OIL_PRICE_HEDGED" hidden="1">"c2055"</definedName>
    <definedName name="IQ_OG_OIL_PRICE_UNHEDGED" hidden="1">"c2057"</definedName>
    <definedName name="IQ_OG_OPEN_BALANCE_GAS" hidden="1">"c2041"</definedName>
    <definedName name="IQ_OG_OPEN_BALANCE_NGL" hidden="1">"c2912"</definedName>
    <definedName name="IQ_OG_OPEN_BALANCE_OIL" hidden="1">"c2029"</definedName>
    <definedName name="IQ_OG_OTHER_ADJ" hidden="1">"c1999"</definedName>
    <definedName name="IQ_OG_OTHER_ADJ_FCF" hidden="1">"c1999"</definedName>
    <definedName name="IQ_OG_OTHER_ADJ_FCF_GAS" hidden="1">"c2019"</definedName>
    <definedName name="IQ_OG_OTHER_ADJ_FCF_OIL" hidden="1">"c2009"</definedName>
    <definedName name="IQ_OG_OTHER_ADJ_GAS" hidden="1">"c2048"</definedName>
    <definedName name="IQ_OG_OTHER_ADJ_NGL" hidden="1">"c2919"</definedName>
    <definedName name="IQ_OG_OTHER_ADJ_OIL" hidden="1">"c2036"</definedName>
    <definedName name="IQ_OG_OTHER_COSTS" hidden="1">"c1979"</definedName>
    <definedName name="IQ_OG_OTHER_COSTS_GAS" hidden="1">"c1991"</definedName>
    <definedName name="IQ_OG_OTHER_COSTS_OIL" hidden="1">"c1985"</definedName>
    <definedName name="IQ_OG_PRODUCTION_GAS" hidden="1">"c2047"</definedName>
    <definedName name="IQ_OG_PRODUCTION_NGL" hidden="1">"c2918"</definedName>
    <definedName name="IQ_OG_PRODUCTION_OIL" hidden="1">"c2035"</definedName>
    <definedName name="IQ_OG_PURCHASES_GAS" hidden="1">"c2045"</definedName>
    <definedName name="IQ_OG_PURCHASES_NGL" hidden="1">"c2916"</definedName>
    <definedName name="IQ_OG_PURCHASES_OIL" hidden="1">"c2033"</definedName>
    <definedName name="IQ_OG_REVISIONS_GAS" hidden="1">"c2042"</definedName>
    <definedName name="IQ_OG_REVISIONS_NGL" hidden="1">"c2913"</definedName>
    <definedName name="IQ_OG_REVISIONS_OIL" hidden="1">"c2030"</definedName>
    <definedName name="IQ_OG_SALES_IN_PLACE_GAS" hidden="1">"c2046"</definedName>
    <definedName name="IQ_OG_SALES_IN_PLACE_NGL" hidden="1">"c2917"</definedName>
    <definedName name="IQ_OG_SALES_IN_PLACE_OIL" hidden="1">"c2034"</definedName>
    <definedName name="IQ_OG_STANDARDIZED_DCF" hidden="1">"c2000"</definedName>
    <definedName name="IQ_OG_STANDARDIZED_DCF_GAS" hidden="1">"c2020"</definedName>
    <definedName name="IQ_OG_STANDARDIZED_DCF_HEDGED" hidden="1">"c2001"</definedName>
    <definedName name="IQ_OG_STANDARDIZED_DCF_HEDGED_GAS" hidden="1">"c2021"</definedName>
    <definedName name="IQ_OG_STANDARDIZED_DCF_HEDGED_OIL" hidden="1">"c2011"</definedName>
    <definedName name="IQ_OG_STANDARDIZED_DCF_OIL" hidden="1">"c2010"</definedName>
    <definedName name="IQ_OG_TAXES" hidden="1">"c2026"</definedName>
    <definedName name="IQ_OG_TAXES_GAS" hidden="1">"c2028"</definedName>
    <definedName name="IQ_OG_TAXES_OIL" hidden="1">"c2027"</definedName>
    <definedName name="IQ_OG_TOTAL_COSTS" hidden="1">"c1980"</definedName>
    <definedName name="IQ_OG_TOTAL_COSTS_GAS" hidden="1">"c1992"</definedName>
    <definedName name="IQ_OG_TOTAL_COSTS_OIL" hidden="1">"c1986"</definedName>
    <definedName name="IQ_OG_TOTAL_EST_PROVED_RESERVES_GAS" hidden="1">"c2052"</definedName>
    <definedName name="IQ_OG_TOTAL_GAS_PRODUCTION" hidden="1">"c2060"</definedName>
    <definedName name="IQ_OG_TOTAL_LIQUID_GAS_PRODUCTION" hidden="1">"c2235"</definedName>
    <definedName name="IQ_OG_TOTAL_OIL_PRODUCTION" hidden="1">"c2059"</definedName>
    <definedName name="IQ_OG_TOTAL_OIL_PRODUCTON" hidden="1">"c2059"</definedName>
    <definedName name="IQ_OG_UNDEVELOPED_RESERVES_GAS" hidden="1">"c2051"</definedName>
    <definedName name="IQ_OG_UNDEVELOPED_RESERVES_NGL" hidden="1">"c2923"</definedName>
    <definedName name="IQ_OG_UNDEVELOPED_RESERVES_OIL" hidden="1">"c2039"</definedName>
    <definedName name="IQ_OIL_IMPAIR" hidden="1">"c840"</definedName>
    <definedName name="IQ_OL_COMM_AFTER_FIVE" hidden="1">"c841"</definedName>
    <definedName name="IQ_OL_COMM_CY" hidden="1">"c842"</definedName>
    <definedName name="IQ_OL_COMM_CY1" hidden="1">"c843"</definedName>
    <definedName name="IQ_OL_COMM_CY2" hidden="1">"c844"</definedName>
    <definedName name="IQ_OL_COMM_CY3" hidden="1">"c845"</definedName>
    <definedName name="IQ_OL_COMM_CY4" hidden="1">"c846"</definedName>
    <definedName name="IQ_OL_COMM_NEXT_FIVE" hidden="1">"c847"</definedName>
    <definedName name="IQ_OPENPRICE" hidden="1">"c848"</definedName>
    <definedName name="IQ_OPER_INC" hidden="1">"c849"</definedName>
    <definedName name="IQ_OPER_INC_BR" hidden="1">"c850"</definedName>
    <definedName name="IQ_OPER_INC_EST" hidden="1">"c1688"</definedName>
    <definedName name="IQ_OPER_INC_FIN" hidden="1">"c851"</definedName>
    <definedName name="IQ_OPER_INC_HIGH_EST" hidden="1">"c1690"</definedName>
    <definedName name="IQ_OPER_INC_INS" hidden="1">"c852"</definedName>
    <definedName name="IQ_OPER_INC_LOW_EST" hidden="1">"c1691"</definedName>
    <definedName name="IQ_OPER_INC_MARGIN" hidden="1">"c1448"</definedName>
    <definedName name="IQ_OPER_INC_MEDIAN_EST" hidden="1">"c1689"</definedName>
    <definedName name="IQ_OPER_INC_NUM_EST" hidden="1">"c1692"</definedName>
    <definedName name="IQ_OPER_INC_REIT" hidden="1">"c853"</definedName>
    <definedName name="IQ_OPER_INC_STDDEV_EST" hidden="1">"c1693"</definedName>
    <definedName name="IQ_OPER_INC_UTI" hidden="1">"c854"</definedName>
    <definedName name="IQ_OPERATIONS_EXP" hidden="1">"c855"</definedName>
    <definedName name="IQ_OPTIONS_BEG_OS" hidden="1">"c1572"</definedName>
    <definedName name="IQ_OPTIONS_CANCELLED" hidden="1">"c856"</definedName>
    <definedName name="IQ_OPTIONS_END_OS" hidden="1">"c1573"</definedName>
    <definedName name="IQ_OPTIONS_EXCERCISED" hidden="1">"c2116"</definedName>
    <definedName name="IQ_OPTIONS_EXERCISED" hidden="1">"c2116"</definedName>
    <definedName name="IQ_OPTIONS_GRANTED" hidden="1">"c2673"</definedName>
    <definedName name="IQ_OPTIONS_ISSUED" hidden="1">"c857"</definedName>
    <definedName name="IQ_OPTIONS_STRIKE_PRICE_GRANTED" hidden="1">"c2678"</definedName>
    <definedName name="IQ_OPTIONS_STRIKE_PRICE_OS" hidden="1">"c2677"</definedName>
    <definedName name="IQ_ORDER_BACKLOG" hidden="1">"c2090"</definedName>
    <definedName name="IQ_OTHER_ADJUST_GROSS_LOANS" hidden="1">"c859"</definedName>
    <definedName name="IQ_OTHER_ASSETS" hidden="1">"c860"</definedName>
    <definedName name="IQ_OTHER_ASSETS_BNK" hidden="1">"c861"</definedName>
    <definedName name="IQ_OTHER_ASSETS_BR" hidden="1">"c862"</definedName>
    <definedName name="IQ_OTHER_ASSETS_FIN" hidden="1">"c863"</definedName>
    <definedName name="IQ_OTHER_ASSETS_INS" hidden="1">"c864"</definedName>
    <definedName name="IQ_OTHER_ASSETS_REIT" hidden="1">"c865"</definedName>
    <definedName name="IQ_OTHER_ASSETS_SERV_RIGHTS" hidden="1">"c2243"</definedName>
    <definedName name="IQ_OTHER_ASSETS_UTI" hidden="1">"c866"</definedName>
    <definedName name="IQ_OTHER_BEARING_LIAB" hidden="1">"c1608"</definedName>
    <definedName name="IQ_OTHER_BENEFITS_OBLIGATION" hidden="1">"c867"</definedName>
    <definedName name="IQ_OTHER_CA" hidden="1">"c868"</definedName>
    <definedName name="IQ_OTHER_CA_SUPPL" hidden="1">"c869"</definedName>
    <definedName name="IQ_OTHER_CA_SUPPL_BNK" hidden="1">"c870"</definedName>
    <definedName name="IQ_OTHER_CA_SUPPL_BR" hidden="1">"c871"</definedName>
    <definedName name="IQ_OTHER_CA_SUPPL_FIN" hidden="1">"c872"</definedName>
    <definedName name="IQ_OTHER_CA_SUPPL_INS" hidden="1">"c873"</definedName>
    <definedName name="IQ_OTHER_CA_SUPPL_REIT" hidden="1">"c874"</definedName>
    <definedName name="IQ_OTHER_CA_SUPPL_UTI" hidden="1">"c875"</definedName>
    <definedName name="IQ_OTHER_CA_UTI" hidden="1">"c876"</definedName>
    <definedName name="IQ_OTHER_CL" hidden="1">"c877"</definedName>
    <definedName name="IQ_OTHER_CL_SUPPL" hidden="1">"c878"</definedName>
    <definedName name="IQ_OTHER_CL_SUPPL_BNK" hidden="1">"c879"</definedName>
    <definedName name="IQ_OTHER_CL_SUPPL_BR" hidden="1">"c880"</definedName>
    <definedName name="IQ_OTHER_CL_SUPPL_FIN" hidden="1">"c881"</definedName>
    <definedName name="IQ_OTHER_CL_SUPPL_REIT" hidden="1">"c882"</definedName>
    <definedName name="IQ_OTHER_CL_SUPPL_UTI" hidden="1">"c883"</definedName>
    <definedName name="IQ_OTHER_CL_UTI" hidden="1">"c884"</definedName>
    <definedName name="IQ_OTHER_CURRENT_ASSETS" hidden="1">"c1403"</definedName>
    <definedName name="IQ_OTHER_CURRENT_LIAB" hidden="1">"c1404"</definedName>
    <definedName name="IQ_OTHER_DEBT" hidden="1">"c2507"</definedName>
    <definedName name="IQ_OTHER_DEBT_PCT" hidden="1">"c2508"</definedName>
    <definedName name="IQ_OTHER_DEP" hidden="1">"c885"</definedName>
    <definedName name="IQ_OTHER_EARNING" hidden="1">"c1609"</definedName>
    <definedName name="IQ_OTHER_EQUITY" hidden="1">"c886"</definedName>
    <definedName name="IQ_OTHER_EQUITY_BNK" hidden="1">"c887"</definedName>
    <definedName name="IQ_OTHER_EQUITY_BR" hidden="1">"c888"</definedName>
    <definedName name="IQ_OTHER_EQUITY_FIN" hidden="1">"c889"</definedName>
    <definedName name="IQ_OTHER_EQUITY_INS" hidden="1">"c890"</definedName>
    <definedName name="IQ_OTHER_EQUITY_REIT" hidden="1">"c891"</definedName>
    <definedName name="IQ_OTHER_EQUITY_UTI" hidden="1">"c892"</definedName>
    <definedName name="IQ_OTHER_FINANCE_ACT" hidden="1">"c893"</definedName>
    <definedName name="IQ_OTHER_FINANCE_ACT_BNK" hidden="1">"c894"</definedName>
    <definedName name="IQ_OTHER_FINANCE_ACT_BR" hidden="1">"c895"</definedName>
    <definedName name="IQ_OTHER_FINANCE_ACT_FIN" hidden="1">"c896"</definedName>
    <definedName name="IQ_OTHER_FINANCE_ACT_INS" hidden="1">"c897"</definedName>
    <definedName name="IQ_OTHER_FINANCE_ACT_REIT" hidden="1">"c898"</definedName>
    <definedName name="IQ_OTHER_FINANCE_ACT_SUPPL" hidden="1">"c899"</definedName>
    <definedName name="IQ_OTHER_FINANCE_ACT_SUPPL_BNK" hidden="1">"c900"</definedName>
    <definedName name="IQ_OTHER_FINANCE_ACT_SUPPL_BR" hidden="1">"c901"</definedName>
    <definedName name="IQ_OTHER_FINANCE_ACT_SUPPL_FIN" hidden="1">"c902"</definedName>
    <definedName name="IQ_OTHER_FINANCE_ACT_SUPPL_INS" hidden="1">"c903"</definedName>
    <definedName name="IQ_OTHER_FINANCE_ACT_SUPPL_REIT" hidden="1">"c904"</definedName>
    <definedName name="IQ_OTHER_FINANCE_ACT_SUPPL_UTI" hidden="1">"c905"</definedName>
    <definedName name="IQ_OTHER_FINANCE_ACT_UTI" hidden="1">"c906"</definedName>
    <definedName name="IQ_OTHER_INTAN" hidden="1">"c907"</definedName>
    <definedName name="IQ_OTHER_INTAN_BNK" hidden="1">"c908"</definedName>
    <definedName name="IQ_OTHER_INTAN_BR" hidden="1">"c909"</definedName>
    <definedName name="IQ_OTHER_INTAN_FIN" hidden="1">"c910"</definedName>
    <definedName name="IQ_OTHER_INTAN_INS" hidden="1">"c911"</definedName>
    <definedName name="IQ_OTHER_INTAN_REIT" hidden="1">"c912"</definedName>
    <definedName name="IQ_OTHER_INTAN_UTI" hidden="1">"c913"</definedName>
    <definedName name="IQ_OTHER_INV" hidden="1">"c914"</definedName>
    <definedName name="IQ_OTHER_INVEST" hidden="1">"c915"</definedName>
    <definedName name="IQ_OTHER_INVEST_ACT" hidden="1">"c916"</definedName>
    <definedName name="IQ_OTHER_INVEST_ACT_BNK" hidden="1">"c917"</definedName>
    <definedName name="IQ_OTHER_INVEST_ACT_BR" hidden="1">"c918"</definedName>
    <definedName name="IQ_OTHER_INVEST_ACT_FIN" hidden="1">"c919"</definedName>
    <definedName name="IQ_OTHER_INVEST_ACT_INS" hidden="1">"c920"</definedName>
    <definedName name="IQ_OTHER_INVEST_ACT_REIT" hidden="1">"c921"</definedName>
    <definedName name="IQ_OTHER_INVEST_ACT_SUPPL" hidden="1">"c922"</definedName>
    <definedName name="IQ_OTHER_INVEST_ACT_SUPPL_BNK" hidden="1">"c923"</definedName>
    <definedName name="IQ_OTHER_INVEST_ACT_SUPPL_BR" hidden="1">"c924"</definedName>
    <definedName name="IQ_OTHER_INVEST_ACT_SUPPL_FIN" hidden="1">"c925"</definedName>
    <definedName name="IQ_OTHER_INVEST_ACT_SUPPL_INS" hidden="1">"c926"</definedName>
    <definedName name="IQ_OTHER_INVEST_ACT_SUPPL_REIT" hidden="1">"c927"</definedName>
    <definedName name="IQ_OTHER_INVEST_ACT_SUPPL_UTI" hidden="1">"c928"</definedName>
    <definedName name="IQ_OTHER_INVEST_ACT_UTI" hidden="1">"c929"</definedName>
    <definedName name="IQ_OTHER_INVESTING" hidden="1">"c1408"</definedName>
    <definedName name="IQ_OTHER_LIAB" hidden="1">"c930"</definedName>
    <definedName name="IQ_OTHER_LIAB_BNK" hidden="1">"c931"</definedName>
    <definedName name="IQ_OTHER_LIAB_BR" hidden="1">"c932"</definedName>
    <definedName name="IQ_OTHER_LIAB_FIN" hidden="1">"c933"</definedName>
    <definedName name="IQ_OTHER_LIAB_INS" hidden="1">"c934"</definedName>
    <definedName name="IQ_OTHER_LIAB_LT" hidden="1">"c935"</definedName>
    <definedName name="IQ_OTHER_LIAB_LT_BNK" hidden="1">"c936"</definedName>
    <definedName name="IQ_OTHER_LIAB_LT_BR" hidden="1">"c937"</definedName>
    <definedName name="IQ_OTHER_LIAB_LT_FIN" hidden="1">"c938"</definedName>
    <definedName name="IQ_OTHER_LIAB_LT_INS" hidden="1">"c939"</definedName>
    <definedName name="IQ_OTHER_LIAB_LT_REIT" hidden="1">"c940"</definedName>
    <definedName name="IQ_OTHER_LIAB_LT_UTI" hidden="1">"c941"</definedName>
    <definedName name="IQ_OTHER_LIAB_REIT" hidden="1">"c942"</definedName>
    <definedName name="IQ_OTHER_LIAB_UTI" hidden="1">"c943"</definedName>
    <definedName name="IQ_OTHER_LIAB_WRITTEN" hidden="1">"c944"</definedName>
    <definedName name="IQ_OTHER_LOANS" hidden="1">"c945"</definedName>
    <definedName name="IQ_OTHER_LONG_TERM" hidden="1">"c1409"</definedName>
    <definedName name="IQ_OTHER_LT_ASSETS" hidden="1">"c946"</definedName>
    <definedName name="IQ_OTHER_LT_ASSETS_BNK" hidden="1">"c947"</definedName>
    <definedName name="IQ_OTHER_LT_ASSETS_BR" hidden="1">"c948"</definedName>
    <definedName name="IQ_OTHER_LT_ASSETS_FIN" hidden="1">"c949"</definedName>
    <definedName name="IQ_OTHER_LT_ASSETS_INS" hidden="1">"c950"</definedName>
    <definedName name="IQ_OTHER_LT_ASSETS_REIT" hidden="1">"c951"</definedName>
    <definedName name="IQ_OTHER_LT_ASSETS_UTI" hidden="1">"c952"</definedName>
    <definedName name="IQ_OTHER_NET" hidden="1">"c1453"</definedName>
    <definedName name="IQ_OTHER_NON_INT_EXP" hidden="1">"c953"</definedName>
    <definedName name="IQ_OTHER_NON_INT_EXP_TOTAL" hidden="1">"c954"</definedName>
    <definedName name="IQ_OTHER_NON_INT_INC" hidden="1">"c955"</definedName>
    <definedName name="IQ_OTHER_NON_OPER_EXP" hidden="1">"c956"</definedName>
    <definedName name="IQ_OTHER_NON_OPER_EXP_BR" hidden="1">"c957"</definedName>
    <definedName name="IQ_OTHER_NON_OPER_EXP_FIN" hidden="1">"c958"</definedName>
    <definedName name="IQ_OTHER_NON_OPER_EXP_INS" hidden="1">"c959"</definedName>
    <definedName name="IQ_OTHER_NON_OPER_EXP_REIT" hidden="1">"c960"</definedName>
    <definedName name="IQ_OTHER_NON_OPER_EXP_SUPPL" hidden="1">"c961"</definedName>
    <definedName name="IQ_OTHER_NON_OPER_EXP_SUPPL_BR" hidden="1">"c962"</definedName>
    <definedName name="IQ_OTHER_NON_OPER_EXP_SUPPL_FIN" hidden="1">"c963"</definedName>
    <definedName name="IQ_OTHER_NON_OPER_EXP_SUPPL_INS" hidden="1">"c964"</definedName>
    <definedName name="IQ_OTHER_NON_OPER_EXP_SUPPL_REIT" hidden="1">"c965"</definedName>
    <definedName name="IQ_OTHER_NON_OPER_EXP_SUPPL_UTI" hidden="1">"c966"</definedName>
    <definedName name="IQ_OTHER_NON_OPER_EXP_UTI" hidden="1">"c967"</definedName>
    <definedName name="IQ_OTHER_OPER" hidden="1">"c982"</definedName>
    <definedName name="IQ_OTHER_OPER_ACT" hidden="1">"c983"</definedName>
    <definedName name="IQ_OTHER_OPER_ACT_BNK" hidden="1">"c984"</definedName>
    <definedName name="IQ_OTHER_OPER_ACT_BR" hidden="1">"c985"</definedName>
    <definedName name="IQ_OTHER_OPER_ACT_FIN" hidden="1">"c986"</definedName>
    <definedName name="IQ_OTHER_OPER_ACT_INS" hidden="1">"c987"</definedName>
    <definedName name="IQ_OTHER_OPER_ACT_REIT" hidden="1">"c988"</definedName>
    <definedName name="IQ_OTHER_OPER_ACT_UTI" hidden="1">"c989"</definedName>
    <definedName name="IQ_OTHER_OPER_BR" hidden="1">"c990"</definedName>
    <definedName name="IQ_OTHER_OPER_FIN" hidden="1">"c991"</definedName>
    <definedName name="IQ_OTHER_OPER_INS" hidden="1">"c992"</definedName>
    <definedName name="IQ_OTHER_OPER_REIT" hidden="1">"c993"</definedName>
    <definedName name="IQ_OTHER_OPER_SUPPL_BR" hidden="1">"c994"</definedName>
    <definedName name="IQ_OTHER_OPER_SUPPL_FIN" hidden="1">"c995"</definedName>
    <definedName name="IQ_OTHER_OPER_SUPPL_INS" hidden="1">"c996"</definedName>
    <definedName name="IQ_OTHER_OPER_SUPPL_REIT" hidden="1">"c997"</definedName>
    <definedName name="IQ_OTHER_OPER_SUPPL_UTI" hidden="1">"c998"</definedName>
    <definedName name="IQ_OTHER_OPER_TOT_BNK" hidden="1">"c999"</definedName>
    <definedName name="IQ_OTHER_OPER_TOT_BR" hidden="1">"c1000"</definedName>
    <definedName name="IQ_OTHER_OPER_TOT_FIN" hidden="1">"c1001"</definedName>
    <definedName name="IQ_OTHER_OPER_TOT_INS" hidden="1">"c1002"</definedName>
    <definedName name="IQ_OTHER_OPER_TOT_REIT" hidden="1">"c1003"</definedName>
    <definedName name="IQ_OTHER_OPER_TOT_UTI" hidden="1">"c1004"</definedName>
    <definedName name="IQ_OTHER_OPER_UTI" hidden="1">"c1005"</definedName>
    <definedName name="IQ_OTHER_OPTIONS_BEG_OS" hidden="1">"c2686"</definedName>
    <definedName name="IQ_OTHER_OPTIONS_CANCELLED" hidden="1">"c2689"</definedName>
    <definedName name="IQ_OTHER_OPTIONS_END_OS" hidden="1">"c2690"</definedName>
    <definedName name="IQ_OTHER_OPTIONS_EXERCISED" hidden="1">"c2688"</definedName>
    <definedName name="IQ_OTHER_OPTIONS_GRANTED" hidden="1">"c2687"</definedName>
    <definedName name="IQ_OTHER_OPTIONS_STRIKE_PRICE_OS" hidden="1">"c2691"</definedName>
    <definedName name="IQ_OTHER_OUTSTANDING_BS_DATE" hidden="1">"c1972"</definedName>
    <definedName name="IQ_OTHER_OUTSTANDING_FILING_DATE" hidden="1">"c1974"</definedName>
    <definedName name="IQ_OTHER_PC_WRITTEN" hidden="1">"c1006"</definedName>
    <definedName name="IQ_OTHER_REAL_ESTATE" hidden="1">"c1007"</definedName>
    <definedName name="IQ_OTHER_RECEIV" hidden="1">"c1008"</definedName>
    <definedName name="IQ_OTHER_RECEIV_INS" hidden="1">"c1009"</definedName>
    <definedName name="IQ_OTHER_REV" hidden="1">"c1010"</definedName>
    <definedName name="IQ_OTHER_REV_BR" hidden="1">"c1011"</definedName>
    <definedName name="IQ_OTHER_REV_FIN" hidden="1">"c1012"</definedName>
    <definedName name="IQ_OTHER_REV_INS" hidden="1">"c1013"</definedName>
    <definedName name="IQ_OTHER_REV_REIT" hidden="1">"c1014"</definedName>
    <definedName name="IQ_OTHER_REV_SUPPL" hidden="1">"c1015"</definedName>
    <definedName name="IQ_OTHER_REV_SUPPL_BR" hidden="1">"c1016"</definedName>
    <definedName name="IQ_OTHER_REV_SUPPL_FIN" hidden="1">"c1017"</definedName>
    <definedName name="IQ_OTHER_REV_SUPPL_INS" hidden="1">"c1018"</definedName>
    <definedName name="IQ_OTHER_REV_SUPPL_REIT" hidden="1">"c1019"</definedName>
    <definedName name="IQ_OTHER_REV_SUPPL_UTI" hidden="1">"c1020"</definedName>
    <definedName name="IQ_OTHER_REV_UTI" hidden="1">"c1021"</definedName>
    <definedName name="IQ_OTHER_REVENUE" hidden="1">"c1410"</definedName>
    <definedName name="IQ_OTHER_STRIKE_PRICE_GRANTED" hidden="1">"c2692"</definedName>
    <definedName name="IQ_OTHER_UNDRAWN" hidden="1">"c2522"</definedName>
    <definedName name="IQ_OTHER_UNUSUAL" hidden="1">"c1488"</definedName>
    <definedName name="IQ_OTHER_UNUSUAL_BNK" hidden="1">"c1560"</definedName>
    <definedName name="IQ_OTHER_UNUSUAL_BR" hidden="1">"c1561"</definedName>
    <definedName name="IQ_OTHER_UNUSUAL_FIN" hidden="1">"c1562"</definedName>
    <definedName name="IQ_OTHER_UNUSUAL_INS" hidden="1">"c1563"</definedName>
    <definedName name="IQ_OTHER_UNUSUAL_REIT" hidden="1">"c1564"</definedName>
    <definedName name="IQ_OTHER_UNUSUAL_SUPPL" hidden="1">"c1494"</definedName>
    <definedName name="IQ_OTHER_UNUSUAL_SUPPL_BNK" hidden="1">"c1495"</definedName>
    <definedName name="IQ_OTHER_UNUSUAL_SUPPL_BR" hidden="1">"c1496"</definedName>
    <definedName name="IQ_OTHER_UNUSUAL_SUPPL_FIN" hidden="1">"c1497"</definedName>
    <definedName name="IQ_OTHER_UNUSUAL_SUPPL_INS" hidden="1">"c1498"</definedName>
    <definedName name="IQ_OTHER_UNUSUAL_SUPPL_REIT" hidden="1">"c1499"</definedName>
    <definedName name="IQ_OTHER_UNUSUAL_SUPPL_UTI" hidden="1">"c1500"</definedName>
    <definedName name="IQ_OTHER_UNUSUAL_UTI" hidden="1">"c1565"</definedName>
    <definedName name="IQ_OTHER_WARRANTS_BEG_OS" hidden="1">"c2712"</definedName>
    <definedName name="IQ_OTHER_WARRANTS_CANCELLED" hidden="1">"c2715"</definedName>
    <definedName name="IQ_OTHER_WARRANTS_END_OS" hidden="1">"c2716"</definedName>
    <definedName name="IQ_OTHER_WARRANTS_EXERCISED" hidden="1">"c2714"</definedName>
    <definedName name="IQ_OTHER_WARRANTS_ISSUED" hidden="1">"c2713"</definedName>
    <definedName name="IQ_OTHER_WARRANTS_STRIKE_PRICE_ISSUED" hidden="1">"c2718"</definedName>
    <definedName name="IQ_OTHER_WARRANTS_STRIKE_PRICE_OS" hidden="1">"c2717"</definedName>
    <definedName name="IQ_OUTSTANDING_BS_DATE" hidden="1">"c2128"</definedName>
    <definedName name="IQ_OUTSTANDING_FILING_DATE" hidden="1">"c1023"</definedName>
    <definedName name="IQ_OUTSTANDING_FILING_DATE_TOTAL" hidden="1">"c2107"</definedName>
    <definedName name="IQ_OWNERSHIP" hidden="1">"c2160"</definedName>
    <definedName name="IQ_PART_TIME" hidden="1">"c1024"</definedName>
    <definedName name="IQ_PAY_ACCRUED" hidden="1">"c1457"</definedName>
    <definedName name="IQ_PAYOUT_RATIO" hidden="1">"c1900"</definedName>
    <definedName name="IQ_PBV" hidden="1">"c1025"</definedName>
    <definedName name="IQ_PBV_AVG" hidden="1">"c1026"</definedName>
    <definedName name="IQ_PC_EARNED" hidden="1">"c2749"</definedName>
    <definedName name="IQ_PC_GAAP_COMBINED_RATIO" hidden="1">"c2781"</definedName>
    <definedName name="IQ_PC_GAAP_COMBINED_RATIO_EXCL_CL" hidden="1">"c2782"</definedName>
    <definedName name="IQ_PC_GAAP_EXPENSE_RATIO" hidden="1">"c2780"</definedName>
    <definedName name="IQ_PC_GAAP_LOSS" hidden="1">"c2779"</definedName>
    <definedName name="IQ_PC_POLICY_BENEFITS_EXP" hidden="1">"c2790"</definedName>
    <definedName name="IQ_PC_STAT_COMBINED_RATIO" hidden="1">"c2778"</definedName>
    <definedName name="IQ_PC_STAT_COMBINED_RATIO_EXCL_DIV" hidden="1">"c2777"</definedName>
    <definedName name="IQ_PC_STAT_DIVIDEND_RATIO" hidden="1">"c2776"</definedName>
    <definedName name="IQ_PC_STAT_EXPENSE_RATIO" hidden="1">"c2775"</definedName>
    <definedName name="IQ_PC_STAT_LOSS_RATIO" hidden="1">"c2774"</definedName>
    <definedName name="IQ_PC_STATUTORY_SURPLUS" hidden="1">"c2770"</definedName>
    <definedName name="IQ_PC_WRITTEN" hidden="1">"c1027"</definedName>
    <definedName name="IQ_PE_EXCL" hidden="1">"c1028"</definedName>
    <definedName name="IQ_PE_EXCL_AVG" hidden="1">"c1029"</definedName>
    <definedName name="IQ_PE_EXCL_FWD" hidden="1">"c1030"</definedName>
    <definedName name="IQ_PE_NORMALIZED" hidden="1">"c2207"</definedName>
    <definedName name="IQ_PE_RATIO" hidden="1">"c1610"</definedName>
    <definedName name="IQ_PEG_FWD" hidden="1">"c1863"</definedName>
    <definedName name="IQ_PENSION" hidden="1">"c1031"</definedName>
    <definedName name="IQ_PERCENT_CHANGE_EST_5YR_GROWTH_RATE_12MONTHS" hidden="1">"c1852"</definedName>
    <definedName name="IQ_PERCENT_CHANGE_EST_5YR_GROWTH_RATE_18MONTHS" hidden="1">"c1853"</definedName>
    <definedName name="IQ_PERCENT_CHANGE_EST_5YR_GROWTH_RATE_3MONTHS" hidden="1">"c1849"</definedName>
    <definedName name="IQ_PERCENT_CHANGE_EST_5YR_GROWTH_RATE_6MONTHS" hidden="1">"c1850"</definedName>
    <definedName name="IQ_PERCENT_CHANGE_EST_5YR_GROWTH_RATE_9MONTHS" hidden="1">"c1851"</definedName>
    <definedName name="IQ_PERCENT_CHANGE_EST_5YR_GROWTH_RATE_DAY" hidden="1">"c1846"</definedName>
    <definedName name="IQ_PERCENT_CHANGE_EST_5YR_GROWTH_RATE_MONTH" hidden="1">"c1848"</definedName>
    <definedName name="IQ_PERCENT_CHANGE_EST_5YR_GROWTH_RATE_WEEK" hidden="1">"c1847"</definedName>
    <definedName name="IQ_PERCENT_CHANGE_EST_CFPS_12MONTHS" hidden="1">"c1812"</definedName>
    <definedName name="IQ_PERCENT_CHANGE_EST_CFPS_18MONTHS" hidden="1">"c1813"</definedName>
    <definedName name="IQ_PERCENT_CHANGE_EST_CFPS_3MONTHS" hidden="1">"c1809"</definedName>
    <definedName name="IQ_PERCENT_CHANGE_EST_CFPS_6MONTHS" hidden="1">"c1810"</definedName>
    <definedName name="IQ_PERCENT_CHANGE_EST_CFPS_9MONTHS" hidden="1">"c1811"</definedName>
    <definedName name="IQ_PERCENT_CHANGE_EST_CFPS_DAY" hidden="1">"c1806"</definedName>
    <definedName name="IQ_PERCENT_CHANGE_EST_CFPS_MONTH" hidden="1">"c1808"</definedName>
    <definedName name="IQ_PERCENT_CHANGE_EST_CFPS_WEEK" hidden="1">"c1807"</definedName>
    <definedName name="IQ_PERCENT_CHANGE_EST_DPS_12MONTHS" hidden="1">"c1820"</definedName>
    <definedName name="IQ_PERCENT_CHANGE_EST_DPS_18MONTHS" hidden="1">"c1821"</definedName>
    <definedName name="IQ_PERCENT_CHANGE_EST_DPS_3MONTHS" hidden="1">"c1817"</definedName>
    <definedName name="IQ_PERCENT_CHANGE_EST_DPS_6MONTHS" hidden="1">"c1818"</definedName>
    <definedName name="IQ_PERCENT_CHANGE_EST_DPS_9MONTHS" hidden="1">"c1819"</definedName>
    <definedName name="IQ_PERCENT_CHANGE_EST_DPS_DAY" hidden="1">"c1814"</definedName>
    <definedName name="IQ_PERCENT_CHANGE_EST_DPS_MONTH" hidden="1">"c1816"</definedName>
    <definedName name="IQ_PERCENT_CHANGE_EST_DPS_WEEK" hidden="1">"c1815"</definedName>
    <definedName name="IQ_PERCENT_CHANGE_EST_EBITDA_12MONTHS" hidden="1">"c1804"</definedName>
    <definedName name="IQ_PERCENT_CHANGE_EST_EBITDA_18MONTHS" hidden="1">"c1805"</definedName>
    <definedName name="IQ_PERCENT_CHANGE_EST_EBITDA_3MONTHS" hidden="1">"c1801"</definedName>
    <definedName name="IQ_PERCENT_CHANGE_EST_EBITDA_6MONTHS" hidden="1">"c1802"</definedName>
    <definedName name="IQ_PERCENT_CHANGE_EST_EBITDA_9MONTHS" hidden="1">"c1803"</definedName>
    <definedName name="IQ_PERCENT_CHANGE_EST_EBITDA_DAY" hidden="1">"c1798"</definedName>
    <definedName name="IQ_PERCENT_CHANGE_EST_EBITDA_MONTH" hidden="1">"c1800"</definedName>
    <definedName name="IQ_PERCENT_CHANGE_EST_EBITDA_WEEK" hidden="1">"c1799"</definedName>
    <definedName name="IQ_PERCENT_CHANGE_EST_EPS_12MONTHS" hidden="1">"c1788"</definedName>
    <definedName name="IQ_PERCENT_CHANGE_EST_EPS_18MONTHS" hidden="1">"c1789"</definedName>
    <definedName name="IQ_PERCENT_CHANGE_EST_EPS_3MONTHS" hidden="1">"c1785"</definedName>
    <definedName name="IQ_PERCENT_CHANGE_EST_EPS_6MONTHS" hidden="1">"c1786"</definedName>
    <definedName name="IQ_PERCENT_CHANGE_EST_EPS_9MONTHS" hidden="1">"c1787"</definedName>
    <definedName name="IQ_PERCENT_CHANGE_EST_EPS_DAY" hidden="1">"c1782"</definedName>
    <definedName name="IQ_PERCENT_CHANGE_EST_EPS_MONTH" hidden="1">"c1784"</definedName>
    <definedName name="IQ_PERCENT_CHANGE_EST_EPS_WEEK" hidden="1">"c1783"</definedName>
    <definedName name="IQ_PERCENT_CHANGE_EST_FFO_12MONTHS" hidden="1">"c1828"</definedName>
    <definedName name="IQ_PERCENT_CHANGE_EST_FFO_18MONTHS" hidden="1">"c1829"</definedName>
    <definedName name="IQ_PERCENT_CHANGE_EST_FFO_3MONTHS" hidden="1">"c1825"</definedName>
    <definedName name="IQ_PERCENT_CHANGE_EST_FFO_6MONTHS" hidden="1">"c1826"</definedName>
    <definedName name="IQ_PERCENT_CHANGE_EST_FFO_9MONTHS" hidden="1">"c1827"</definedName>
    <definedName name="IQ_PERCENT_CHANGE_EST_FFO_DAY" hidden="1">"c1822"</definedName>
    <definedName name="IQ_PERCENT_CHANGE_EST_FFO_MONTH" hidden="1">"c1824"</definedName>
    <definedName name="IQ_PERCENT_CHANGE_EST_FFO_WEEK" hidden="1">"c1823"</definedName>
    <definedName name="IQ_PERCENT_CHANGE_EST_PRICE_TARGET_12MONTHS" hidden="1">"c1844"</definedName>
    <definedName name="IQ_PERCENT_CHANGE_EST_PRICE_TARGET_18MONTHS" hidden="1">"c1845"</definedName>
    <definedName name="IQ_PERCENT_CHANGE_EST_PRICE_TARGET_3MONTHS" hidden="1">"c1841"</definedName>
    <definedName name="IQ_PERCENT_CHANGE_EST_PRICE_TARGET_6MONTHS" hidden="1">"c1842"</definedName>
    <definedName name="IQ_PERCENT_CHANGE_EST_PRICE_TARGET_9MONTHS" hidden="1">"c1843"</definedName>
    <definedName name="IQ_PERCENT_CHANGE_EST_PRICE_TARGET_DAY" hidden="1">"c1838"</definedName>
    <definedName name="IQ_PERCENT_CHANGE_EST_PRICE_TARGET_MONTH" hidden="1">"c1840"</definedName>
    <definedName name="IQ_PERCENT_CHANGE_EST_PRICE_TARGET_WEEK" hidden="1">"c1839"</definedName>
    <definedName name="IQ_PERCENT_CHANGE_EST_RECO_12MONTHS" hidden="1">"c1836"</definedName>
    <definedName name="IQ_PERCENT_CHANGE_EST_RECO_18MONTHS" hidden="1">"c1837"</definedName>
    <definedName name="IQ_PERCENT_CHANGE_EST_RECO_3MONTHS" hidden="1">"c1833"</definedName>
    <definedName name="IQ_PERCENT_CHANGE_EST_RECO_6MONTHS" hidden="1">"c1834"</definedName>
    <definedName name="IQ_PERCENT_CHANGE_EST_RECO_9MONTHS" hidden="1">"c1835"</definedName>
    <definedName name="IQ_PERCENT_CHANGE_EST_RECO_DAY" hidden="1">"c1830"</definedName>
    <definedName name="IQ_PERCENT_CHANGE_EST_RECO_MONTH" hidden="1">"c1832"</definedName>
    <definedName name="IQ_PERCENT_CHANGE_EST_RECO_WEEK" hidden="1">"c1831"</definedName>
    <definedName name="IQ_PERCENT_CHANGE_EST_REV_12MONTHS" hidden="1">"c1796"</definedName>
    <definedName name="IQ_PERCENT_CHANGE_EST_REV_18MONTHS" hidden="1">"c1797"</definedName>
    <definedName name="IQ_PERCENT_CHANGE_EST_REV_3MONTHS" hidden="1">"c1793"</definedName>
    <definedName name="IQ_PERCENT_CHANGE_EST_REV_6MONTHS" hidden="1">"c1794"</definedName>
    <definedName name="IQ_PERCENT_CHANGE_EST_REV_9MONTHS" hidden="1">"c1795"</definedName>
    <definedName name="IQ_PERCENT_CHANGE_EST_REV_DAY" hidden="1">"c1790"</definedName>
    <definedName name="IQ_PERCENT_CHANGE_EST_REV_MONTH" hidden="1">"c1792"</definedName>
    <definedName name="IQ_PERCENT_CHANGE_EST_REV_WEEK" hidden="1">"c1791"</definedName>
    <definedName name="IQ_PERIODDATE" hidden="1">"c1414"</definedName>
    <definedName name="IQ_PERIODDATE_BS" hidden="1">"c1032"</definedName>
    <definedName name="IQ_PERIODDATE_CF" hidden="1">"c1033"</definedName>
    <definedName name="IQ_PERIODDATE_IS" hidden="1">"c1034"</definedName>
    <definedName name="IQ_PERIODLENGTH_CF" hidden="1">"c1502"</definedName>
    <definedName name="IQ_PERIODLENGTH_IS" hidden="1">"c1503"</definedName>
    <definedName name="IQ_PERTYPE" hidden="1">"c1611"</definedName>
    <definedName name="IQ_PLL" hidden="1">"c2114"</definedName>
    <definedName name="IQ_PMT_FREQ" hidden="1">"c2236"</definedName>
    <definedName name="IQ_POISON_PUT_EFFECT_DATE" hidden="1">"c2486"</definedName>
    <definedName name="IQ_POISON_PUT_EXPIRATION_DATE" hidden="1">"c2487"</definedName>
    <definedName name="IQ_POISON_PUT_PRICE" hidden="1">"c2488"</definedName>
    <definedName name="IQ_POLICY_BENEFITS" hidden="1">"c1036"</definedName>
    <definedName name="IQ_POLICY_COST" hidden="1">"c1037"</definedName>
    <definedName name="IQ_POLICY_LIAB" hidden="1">"c1612"</definedName>
    <definedName name="IQ_POLICY_LOANS" hidden="1">"c1038"</definedName>
    <definedName name="IQ_POST_RETIRE_EXP" hidden="1">"c1039"</definedName>
    <definedName name="IQ_POSTPAID_CHURN" hidden="1">"c2121"</definedName>
    <definedName name="IQ_POSTPAID_SUBS" hidden="1">"c2118"</definedName>
    <definedName name="IQ_POTENTIAL_UPSIDE" hidden="1">"c1855"</definedName>
    <definedName name="IQ_PRE_OPEN_COST" hidden="1">"c1040"</definedName>
    <definedName name="IQ_PREF_CONVERT" hidden="1">"c1041"</definedName>
    <definedName name="IQ_PREF_DIV_CF" hidden="1">"c1042"</definedName>
    <definedName name="IQ_PREF_DIV_OTHER" hidden="1">"c1043"</definedName>
    <definedName name="IQ_PREF_DIVID" hidden="1">"c1461"</definedName>
    <definedName name="IQ_PREF_EQUITY" hidden="1">"c1044"</definedName>
    <definedName name="IQ_PREF_ISSUED" hidden="1">"c1045"</definedName>
    <definedName name="IQ_PREF_ISSUED_BNK" hidden="1">"c1046"</definedName>
    <definedName name="IQ_PREF_ISSUED_BR" hidden="1">"c1047"</definedName>
    <definedName name="IQ_PREF_ISSUED_FIN" hidden="1">"c1048"</definedName>
    <definedName name="IQ_PREF_ISSUED_INS" hidden="1">"c1049"</definedName>
    <definedName name="IQ_PREF_ISSUED_REIT" hidden="1">"c1050"</definedName>
    <definedName name="IQ_PREF_ISSUED_UTI" hidden="1">"c1051"</definedName>
    <definedName name="IQ_PREF_NON_REDEEM" hidden="1">"c1052"</definedName>
    <definedName name="IQ_PREF_OTHER" hidden="1">"c1053"</definedName>
    <definedName name="IQ_PREF_OTHER_BNK" hidden="1">"c1054"</definedName>
    <definedName name="IQ_PREF_OTHER_BR" hidden="1">"c1055"</definedName>
    <definedName name="IQ_PREF_OTHER_FIN" hidden="1">"c1056"</definedName>
    <definedName name="IQ_PREF_OTHER_INS" hidden="1">"c1057"</definedName>
    <definedName name="IQ_PREF_OTHER_REIT" hidden="1">"c1058"</definedName>
    <definedName name="IQ_PREF_REDEEM" hidden="1">"c1059"</definedName>
    <definedName name="IQ_PREF_REP" hidden="1">"c1060"</definedName>
    <definedName name="IQ_PREF_REP_BNK" hidden="1">"c1061"</definedName>
    <definedName name="IQ_PREF_REP_BR" hidden="1">"c1062"</definedName>
    <definedName name="IQ_PREF_REP_FIN" hidden="1">"c1063"</definedName>
    <definedName name="IQ_PREF_REP_INS" hidden="1">"c1064"</definedName>
    <definedName name="IQ_PREF_REP_REIT" hidden="1">"c1065"</definedName>
    <definedName name="IQ_PREF_REP_UTI" hidden="1">"c1066"</definedName>
    <definedName name="IQ_PREF_STOCK" hidden="1">"c1416"</definedName>
    <definedName name="IQ_PREF_TOT" hidden="1">"c1415"</definedName>
    <definedName name="IQ_PREMIUMS_ANNUITY_REV" hidden="1">"c1067"</definedName>
    <definedName name="IQ_PREPAID_CHURN" hidden="1">"c2120"</definedName>
    <definedName name="IQ_PREPAID_EXP" hidden="1">"c1068"</definedName>
    <definedName name="IQ_PREPAID_EXPEN" hidden="1">"c1418"</definedName>
    <definedName name="IQ_PREPAID_SUBS" hidden="1">"c2117"</definedName>
    <definedName name="IQ_PRETAX_GW_INC_EST" hidden="1">"c1702"</definedName>
    <definedName name="IQ_PRETAX_GW_INC_HIGH_EST" hidden="1">"c1704"</definedName>
    <definedName name="IQ_PRETAX_GW_INC_LOW_EST" hidden="1">"c1705"</definedName>
    <definedName name="IQ_PRETAX_GW_INC_MEDIAN_EST" hidden="1">"c1703"</definedName>
    <definedName name="IQ_PRETAX_GW_INC_NUM_EST" hidden="1">"c1706"</definedName>
    <definedName name="IQ_PRETAX_GW_INC_STDDEV_EST" hidden="1">"c1707"</definedName>
    <definedName name="IQ_PRETAX_INC" hidden="1">"IQ_PRETAX_INC"</definedName>
    <definedName name="IQ_PRETAX_INC_10K" hidden="1">"IQ_PRETAX_INC_10K"</definedName>
    <definedName name="IQ_PRETAX_INC_10Q" hidden="1">"IQ_PRETAX_INC_10Q"</definedName>
    <definedName name="IQ_PRETAX_INC_10Q1" hidden="1">"IQ_PRETAX_INC_10Q1"</definedName>
    <definedName name="IQ_PRETAX_INC_EST" hidden="1">"c1695"</definedName>
    <definedName name="IQ_PRETAX_INC_HIGH_EST" hidden="1">"c1697"</definedName>
    <definedName name="IQ_PRETAX_INC_LOW_EST" hidden="1">"c1698"</definedName>
    <definedName name="IQ_PRETAX_INC_MEDIAN_EST" hidden="1">"c1696"</definedName>
    <definedName name="IQ_PRETAX_INC_NUM_EST" hidden="1">"c1699"</definedName>
    <definedName name="IQ_PRETAX_INC_STDDEV_EST" hidden="1">"c1700"</definedName>
    <definedName name="IQ_PRETAX_REPORT_INC_EST" hidden="1">"c1709"</definedName>
    <definedName name="IQ_PRETAX_REPORT_INC_HIGH_EST" hidden="1">"c1711"</definedName>
    <definedName name="IQ_PRETAX_REPORT_INC_LOW_EST" hidden="1">"c1712"</definedName>
    <definedName name="IQ_PRETAX_REPORT_INC_MEDIAN_EST" hidden="1">"c1710"</definedName>
    <definedName name="IQ_PRETAX_REPORT_INC_NUM_EST" hidden="1">"c1713"</definedName>
    <definedName name="IQ_PRETAX_REPORT_INC_STDDEV_EST" hidden="1">"c1714"</definedName>
    <definedName name="IQ_PRICE_OVER_BVPS" hidden="1">"c1412"</definedName>
    <definedName name="IQ_PRICE_OVER_EPS_EST" hidden="1">"IQ_PRICE_OVER_EPS_EST"</definedName>
    <definedName name="IQ_PRICE_OVER_EPS_EST_1" hidden="1">"IQ_PRICE_OVER_EPS_EST_1"</definedName>
    <definedName name="IQ_PRICE_OVER_LTM_EPS" hidden="1">"c1413"</definedName>
    <definedName name="IQ_PRICE_TARGET" hidden="1">"c82"</definedName>
    <definedName name="IQ_PRICEDATE" hidden="1">"c1069"</definedName>
    <definedName name="IQ_PRICEDATETIME" hidden="1">"IQ_PRICEDATETIME"</definedName>
    <definedName name="IQ_PRICING_DATE" hidden="1">"c1613"</definedName>
    <definedName name="IQ_PRIMARY_INDUSTRY" hidden="1">"c1070"</definedName>
    <definedName name="IQ_PRINCIPAL_AMT" hidden="1">"c2157"</definedName>
    <definedName name="IQ_PRO_FORMA_BASIC_EPS" hidden="1">"c1614"</definedName>
    <definedName name="IQ_PRO_FORMA_DILUT_EPS" hidden="1">"c1615"</definedName>
    <definedName name="IQ_PRO_FORMA_NET_INC" hidden="1">"c1452"</definedName>
    <definedName name="IQ_PROFESSIONAL" hidden="1">"c1071"</definedName>
    <definedName name="IQ_PROFESSIONAL_TITLE" hidden="1">"c1072"</definedName>
    <definedName name="IQ_PROJECTED_PENSION_OBLIGATION" hidden="1">"c1292"</definedName>
    <definedName name="IQ_PROJECTED_PENSION_OBLIGATION_DOMESTIC" hidden="1">"c2656"</definedName>
    <definedName name="IQ_PROJECTED_PENSION_OBLIGATION_FOREIGN" hidden="1">"c2664"</definedName>
    <definedName name="IQ_PROPERTY_EXP" hidden="1">"c1073"</definedName>
    <definedName name="IQ_PROPERTY_GROSS" hidden="1">"c1379"</definedName>
    <definedName name="IQ_PROPERTY_MGMT_FEE" hidden="1">"c1074"</definedName>
    <definedName name="IQ_PROPERTY_NET" hidden="1">"c1402"</definedName>
    <definedName name="IQ_PROV_BAD_DEBTS" hidden="1">"c1075"</definedName>
    <definedName name="IQ_PROV_BAD_DEBTS_CF" hidden="1">"c1076"</definedName>
    <definedName name="IQ_PROVISION_10YR_ANN_GROWTH" hidden="1">"c1077"</definedName>
    <definedName name="IQ_PROVISION_1YR_ANN_GROWTH" hidden="1">"c1078"</definedName>
    <definedName name="IQ_PROVISION_2YR_ANN_GROWTH" hidden="1">"c1079"</definedName>
    <definedName name="IQ_PROVISION_3YR_ANN_GROWTH" hidden="1">"c1080"</definedName>
    <definedName name="IQ_PROVISION_5YR_ANN_GROWTH" hidden="1">"c1081"</definedName>
    <definedName name="IQ_PROVISION_7YR_ANN_GROWTH" hidden="1">"c1082"</definedName>
    <definedName name="IQ_PROVISION_CHARGE_OFFS" hidden="1">"c1083"</definedName>
    <definedName name="IQ_PTBV" hidden="1">"c1084"</definedName>
    <definedName name="IQ_PTBV_AVG" hidden="1">"c1085"</definedName>
    <definedName name="IQ_PUT_DATE_SCHEDULE" hidden="1">"c2483"</definedName>
    <definedName name="IQ_PUT_NOTIFICATION" hidden="1">"c2485"</definedName>
    <definedName name="IQ_PUT_PRICE_SCHEDULE" hidden="1">"c2484"</definedName>
    <definedName name="IQ_QUICK_RATIO" hidden="1">"c1086"</definedName>
    <definedName name="IQ_RATE_COMP_GROWTH_DOMESTIC" hidden="1">"c1087"</definedName>
    <definedName name="IQ_RATE_COMP_GROWTH_FOREIGN" hidden="1">"c1088"</definedName>
    <definedName name="IQ_RAW_INV" hidden="1">"c1089"</definedName>
    <definedName name="IQ_RC" hidden="1">"c2497"</definedName>
    <definedName name="IQ_RC_PCT" hidden="1">"c2498"</definedName>
    <definedName name="IQ_RD_EXP" hidden="1">"c1090"</definedName>
    <definedName name="IQ_RD_EXP_FN" hidden="1">"c1091"</definedName>
    <definedName name="IQ_RE" hidden="1">"c1092"</definedName>
    <definedName name="IQ_REAL_ESTATE" hidden="1">"c1093"</definedName>
    <definedName name="IQ_REAL_ESTATE_ASSETS" hidden="1">"c1094"</definedName>
    <definedName name="IQ_REDEEM_PREF_STOCK" hidden="1">"c1417"</definedName>
    <definedName name="IQ_REG_ASSETS" hidden="1">"c1095"</definedName>
    <definedName name="IQ_REINSUR_PAY" hidden="1">"c1096"</definedName>
    <definedName name="IQ_REINSUR_PAY_CF" hidden="1">"c1097"</definedName>
    <definedName name="IQ_REINSUR_RECOVER" hidden="1">"c1098"</definedName>
    <definedName name="IQ_REINSUR_RECOVER_CF" hidden="1">"c1099"</definedName>
    <definedName name="IQ_REINSURANCE" hidden="1">"c1100"</definedName>
    <definedName name="IQ_RENTAL_REV" hidden="1">"c1101"</definedName>
    <definedName name="IQ_RESEARCH_DEV" hidden="1">"c1419"</definedName>
    <definedName name="IQ_RESIDENTIAL_LOANS" hidden="1">"c1102"</definedName>
    <definedName name="IQ_RESTATEMENT_BS" hidden="1">"c1643"</definedName>
    <definedName name="IQ_RESTATEMENT_CF" hidden="1">"c1644"</definedName>
    <definedName name="IQ_RESTATEMENT_IS" hidden="1">"c1642"</definedName>
    <definedName name="IQ_RESTRICTED_CASH" hidden="1">"c1103"</definedName>
    <definedName name="IQ_RESTRUCTURE" hidden="1">"c1104"</definedName>
    <definedName name="IQ_RESTRUCTURE_BNK" hidden="1">"c1105"</definedName>
    <definedName name="IQ_RESTRUCTURE_BR" hidden="1">"c1106"</definedName>
    <definedName name="IQ_RESTRUCTURE_CF" hidden="1">"c1107"</definedName>
    <definedName name="IQ_RESTRUCTURE_FIN" hidden="1">"c1108"</definedName>
    <definedName name="IQ_RESTRUCTURE_INS" hidden="1">"c1109"</definedName>
    <definedName name="IQ_RESTRUCTURE_REIT" hidden="1">"c1110"</definedName>
    <definedName name="IQ_RESTRUCTURE_UTI" hidden="1">"c1111"</definedName>
    <definedName name="IQ_RESTRUCTURED_LOANS" hidden="1">"c1112"</definedName>
    <definedName name="IQ_RETAIL_ACQUIRED_FRANCHISE_STORES" hidden="1">"c2903"</definedName>
    <definedName name="IQ_RETAIL_ACQUIRED_OWNED_STORES" hidden="1">"c2895"</definedName>
    <definedName name="IQ_RETAIL_ACQUIRED_STORES" hidden="1">"c2887"</definedName>
    <definedName name="IQ_RETAIL_AVG_STORE_SIZE_GROSS" hidden="1">"c2066"</definedName>
    <definedName name="IQ_RETAIL_AVG_STORE_SIZE_NET" hidden="1">"c2067"</definedName>
    <definedName name="IQ_RETAIL_AVG_WK_SALES" hidden="1">"c2891"</definedName>
    <definedName name="IQ_RETAIL_AVG_WK_SALES_FRANCHISE" hidden="1">"c2899"</definedName>
    <definedName name="IQ_RETAIL_AVG_WK_SALES_OWNED" hidden="1">"c2907"</definedName>
    <definedName name="IQ_RETAIL_CLOSED_FRANCHISE_STORES" hidden="1">"c2896"</definedName>
    <definedName name="IQ_RETAIL_CLOSED_OWNED_STORES" hidden="1">"c2904"</definedName>
    <definedName name="IQ_RETAIL_CLOSED_STORES" hidden="1">"c2063"</definedName>
    <definedName name="IQ_RETAIL_FRANCHISE_STORES_BEG" hidden="1">"c2893"</definedName>
    <definedName name="IQ_RETAIL_OPENED_FRANCHISE_STORES" hidden="1">"c2894"</definedName>
    <definedName name="IQ_RETAIL_OPENED_OWNED_STORES" hidden="1">"c2902"</definedName>
    <definedName name="IQ_RETAIL_OPENED_STORES" hidden="1">"c2062"</definedName>
    <definedName name="IQ_RETAIL_OWNED_STORES_BEG" hidden="1">"c2901"</definedName>
    <definedName name="IQ_RETAIL_SALES_SQFT_ALL_GROSS" hidden="1">"c2138"</definedName>
    <definedName name="IQ_RETAIL_SALES_SQFT_ALL_NET" hidden="1">"c2139"</definedName>
    <definedName name="IQ_RETAIL_SALES_SQFT_COMPARABLE_GROSS" hidden="1">"c2136"</definedName>
    <definedName name="IQ_RETAIL_SALES_SQFT_COMPARABLE_NET" hidden="1">"c2137"</definedName>
    <definedName name="IQ_RETAIL_SALES_SQFT_OWNED_GROSS" hidden="1">"c2134"</definedName>
    <definedName name="IQ_RETAIL_SALES_SQFT_OWNED_NET" hidden="1">"c2135"</definedName>
    <definedName name="IQ_RETAIL_SOLD_FRANCHISE_STORES" hidden="1">"c2897"</definedName>
    <definedName name="IQ_RETAIL_SOLD_OWNED_STORES" hidden="1">"c2905"</definedName>
    <definedName name="IQ_RETAIL_SOLD_STORES" hidden="1">"c2889"</definedName>
    <definedName name="IQ_RETAIL_SQ_FOOTAGE" hidden="1">"c2064"</definedName>
    <definedName name="IQ_RETAIL_STORE_SELLING_AREA" hidden="1">"c2065"</definedName>
    <definedName name="IQ_RETAIL_STORES_BEG" hidden="1">"c2885"</definedName>
    <definedName name="IQ_RETAIL_TOTAL_FRANCHISE_STORES" hidden="1">"c2898"</definedName>
    <definedName name="IQ_RETAIL_TOTAL_OWNED_STORES" hidden="1">"c2906"</definedName>
    <definedName name="IQ_RETAIL_TOTAL_STORES" hidden="1">"c2061"</definedName>
    <definedName name="IQ_RETAINED_EARN" hidden="1">"c1420"</definedName>
    <definedName name="IQ_RETURN_ASSETS" hidden="1">"c1113"</definedName>
    <definedName name="IQ_RETURN_ASSETS_BANK" hidden="1">"c1114"</definedName>
    <definedName name="IQ_RETURN_ASSETS_BROK" hidden="1">"c1115"</definedName>
    <definedName name="IQ_RETURN_ASSETS_FS" hidden="1">"c1116"</definedName>
    <definedName name="IQ_RETURN_CAPITAL" hidden="1">"c1117"</definedName>
    <definedName name="IQ_RETURN_EQUITY" hidden="1">"c1118"</definedName>
    <definedName name="IQ_RETURN_EQUITY_BANK" hidden="1">"c1119"</definedName>
    <definedName name="IQ_RETURN_EQUITY_BROK" hidden="1">"c1120"</definedName>
    <definedName name="IQ_RETURN_EQUITY_FS" hidden="1">"c1121"</definedName>
    <definedName name="IQ_RETURN_INVESTMENT" hidden="1">"c1421"</definedName>
    <definedName name="IQ_REV" hidden="1">"c1122"</definedName>
    <definedName name="IQ_REV_BEFORE_LL" hidden="1">"c1123"</definedName>
    <definedName name="IQ_REV_STDDEV_EST" hidden="1">"c1124"</definedName>
    <definedName name="IQ_REV_UTI" hidden="1">"c1125"</definedName>
    <definedName name="IQ_REVENUE" hidden="1">"c1422"</definedName>
    <definedName name="IQ_REVENUE_10K" hidden="1">"IQ_REVENUE_10K"</definedName>
    <definedName name="IQ_REVENUE_10Q" hidden="1">"IQ_REVENUE_10Q"</definedName>
    <definedName name="IQ_REVENUE_10Q1" hidden="1">"IQ_REVENUE_10Q1"</definedName>
    <definedName name="IQ_REVENUE_EST" hidden="1">"IQ_REVENUE_EST"</definedName>
    <definedName name="IQ_REVENUE_EST_1" hidden="1">"IQ_REVENUE_EST_1"</definedName>
    <definedName name="IQ_REVENUE_GROWTH_1" hidden="1">"IQ_REVENUE_GROWTH_1"</definedName>
    <definedName name="IQ_REVENUE_GROWTH_2" hidden="1">"IQ_REVENUE_GROWTH_2"</definedName>
    <definedName name="IQ_REVENUE_HIGH_EST" hidden="1">"c1127"</definedName>
    <definedName name="IQ_REVENUE_LOW_EST" hidden="1">"c1128"</definedName>
    <definedName name="IQ_REVENUE_MEDIAN_EST" hidden="1">"c1662"</definedName>
    <definedName name="IQ_REVENUE_NUM_EST" hidden="1">"c1129"</definedName>
    <definedName name="IQ_REVISION_DATE_" hidden="1">39146.6970023148</definedName>
    <definedName name="IQ_RISK_ADJ_BANK_ASSETS" hidden="1">"c2670"</definedName>
    <definedName name="IQ_SALARY" hidden="1">"c1130"</definedName>
    <definedName name="IQ_SALE_INTAN_CF" hidden="1">"c1131"</definedName>
    <definedName name="IQ_SALE_INTAN_CF_BNK" hidden="1">"c1132"</definedName>
    <definedName name="IQ_SALE_INTAN_CF_BR" hidden="1">"c1133"</definedName>
    <definedName name="IQ_SALE_INTAN_CF_FIN" hidden="1">"c1134"</definedName>
    <definedName name="IQ_SALE_INTAN_CF_INS" hidden="1">"c1135"</definedName>
    <definedName name="IQ_SALE_INTAN_CF_REIT" hidden="1">"c1627"</definedName>
    <definedName name="IQ_SALE_INTAN_CF_UTI" hidden="1">"c1136"</definedName>
    <definedName name="IQ_SALE_PPE_CF" hidden="1">"c1137"</definedName>
    <definedName name="IQ_SALE_PPE_CF_BNK" hidden="1">"c1138"</definedName>
    <definedName name="IQ_SALE_PPE_CF_BR" hidden="1">"c1139"</definedName>
    <definedName name="IQ_SALE_PPE_CF_FIN" hidden="1">"c1140"</definedName>
    <definedName name="IQ_SALE_PPE_CF_INS" hidden="1">"c1141"</definedName>
    <definedName name="IQ_SALE_PPE_CF_UTI" hidden="1">"c1142"</definedName>
    <definedName name="IQ_SALE_RE_ASSETS" hidden="1">"c1629"</definedName>
    <definedName name="IQ_SALE_REAL_ESTATE_CF" hidden="1">"c1143"</definedName>
    <definedName name="IQ_SALE_REAL_ESTATE_CF_BNK" hidden="1">"c1144"</definedName>
    <definedName name="IQ_SALE_REAL_ESTATE_CF_BR" hidden="1">"c1145"</definedName>
    <definedName name="IQ_SALE_REAL_ESTATE_CF_FIN" hidden="1">"c1146"</definedName>
    <definedName name="IQ_SALE_REAL_ESTATE_CF_INS" hidden="1">"c1147"</definedName>
    <definedName name="IQ_SALE_REAL_ESTATE_CF_UTI" hidden="1">"c1148"</definedName>
    <definedName name="IQ_SALES_MARKETING" hidden="1">"c2240"</definedName>
    <definedName name="IQ_SAME_STORE" hidden="1">"c1149"</definedName>
    <definedName name="IQ_SAME_STORE_FRANCHISE" hidden="1">"c2900"</definedName>
    <definedName name="IQ_SAME_STORE_OWNED" hidden="1">"c2908"</definedName>
    <definedName name="IQ_SAME_STORE_TOTAL" hidden="1">"c2892"</definedName>
    <definedName name="IQ_SAVING_DEP" hidden="1">"c1150"</definedName>
    <definedName name="IQ_SECUR_RECEIV" hidden="1">"c1151"</definedName>
    <definedName name="IQ_SECURED_DEBT" hidden="1">"c2546"</definedName>
    <definedName name="IQ_SECURED_DEBT_PCT" hidden="1">"c2547"</definedName>
    <definedName name="IQ_SECURITY_BORROW" hidden="1">"c1152"</definedName>
    <definedName name="IQ_SECURITY_LEVEL" hidden="1">"c2159"</definedName>
    <definedName name="IQ_SECURITY_NOTES" hidden="1">"c2202"</definedName>
    <definedName name="IQ_SECURITY_OWN" hidden="1">"c1153"</definedName>
    <definedName name="IQ_SECURITY_RESELL" hidden="1">"c1154"</definedName>
    <definedName name="IQ_SECURITY_TYPE" hidden="1">"c2158"</definedName>
    <definedName name="IQ_SEPARATE_ACCT_ASSETS" hidden="1">"c1155"</definedName>
    <definedName name="IQ_SEPARATE_ACCT_LIAB" hidden="1">"c1156"</definedName>
    <definedName name="IQ_SERV_CHARGE_DEPOSITS" hidden="1">"c1157"</definedName>
    <definedName name="IQ_SGA" hidden="1">"c1158"</definedName>
    <definedName name="IQ_SGA_BNK" hidden="1">"c1159"</definedName>
    <definedName name="IQ_SGA_INS" hidden="1">"c1160"</definedName>
    <definedName name="IQ_SGA_MARGIN" hidden="1">"c1898"</definedName>
    <definedName name="IQ_SGA_REIT" hidden="1">"c1161"</definedName>
    <definedName name="IQ_SGA_SUPPL" hidden="1">"c1162"</definedName>
    <definedName name="IQ_SGA_UTI" hidden="1">"c1163"</definedName>
    <definedName name="IQ_SHAREOUTSTANDING" hidden="1">"c1347"</definedName>
    <definedName name="IQ_SHARESOUTSTANDING" hidden="1">"c1164"</definedName>
    <definedName name="IQ_SHORT_INTEREST" hidden="1">"c1165"</definedName>
    <definedName name="IQ_SHORT_INTEREST_OVER_FLOAT" hidden="1">"c1577"</definedName>
    <definedName name="IQ_SHORT_INTEREST_PERCENT" hidden="1">"c1576"</definedName>
    <definedName name="IQ_SHORT_TERM_INVEST" hidden="1">"c1425"</definedName>
    <definedName name="IQ_SMALL_INT_BEAR_CD" hidden="1">"c1166"</definedName>
    <definedName name="IQ_SOFTWARE" hidden="1">"c1167"</definedName>
    <definedName name="IQ_SOURCE" hidden="1">"c1168"</definedName>
    <definedName name="IQ_SP" hidden="1">"c2171"</definedName>
    <definedName name="IQ_SP_DATE" hidden="1">"c2172"</definedName>
    <definedName name="IQ_SP_REASON" hidden="1">"c2174"</definedName>
    <definedName name="IQ_SP_STATUS" hidden="1">"c2173"</definedName>
    <definedName name="IQ_SPECIAL_DIV_CF" hidden="1">"c1169"</definedName>
    <definedName name="IQ_SPECIAL_DIV_CF_BNK" hidden="1">"c1170"</definedName>
    <definedName name="IQ_SPECIAL_DIV_CF_BR" hidden="1">"c1171"</definedName>
    <definedName name="IQ_SPECIAL_DIV_CF_FIN" hidden="1">"c1172"</definedName>
    <definedName name="IQ_SPECIAL_DIV_CF_INS" hidden="1">"c1173"</definedName>
    <definedName name="IQ_SPECIAL_DIV_CF_REIT" hidden="1">"c1174"</definedName>
    <definedName name="IQ_SPECIAL_DIV_CF_UTI" hidden="1">"c1175"</definedName>
    <definedName name="IQ_SPECIAL_DIV_SHARE" hidden="1">"c3007"</definedName>
    <definedName name="IQ_SR_BONDS_NOTES" hidden="1">"c2501"</definedName>
    <definedName name="IQ_SR_BONDS_NOTES_PCT" hidden="1">"c2502"</definedName>
    <definedName name="IQ_SR_DEBT" hidden="1">"c2526"</definedName>
    <definedName name="IQ_SR_DEBT_EBITDA" hidden="1">"c2552"</definedName>
    <definedName name="IQ_SR_DEBT_EBITDA_CAPEX" hidden="1">"c2553"</definedName>
    <definedName name="IQ_SR_DEBT_PCT" hidden="1">"c2527"</definedName>
    <definedName name="IQ_SR_SUB_DEBT" hidden="1">"c2530"</definedName>
    <definedName name="IQ_SR_SUB_DEBT_EBITDA" hidden="1">"c2556"</definedName>
    <definedName name="IQ_SR_SUB_DEBT_EBITDA_CAPEX" hidden="1">"c2557"</definedName>
    <definedName name="IQ_SR_SUB_DEBT_PCT" hidden="1">"c2531"</definedName>
    <definedName name="IQ_ST_DEBT" hidden="1">"c1176"</definedName>
    <definedName name="IQ_ST_DEBT_BNK" hidden="1">"c1177"</definedName>
    <definedName name="IQ_ST_DEBT_BR" hidden="1">"c1178"</definedName>
    <definedName name="IQ_ST_DEBT_FIN" hidden="1">"c1179"</definedName>
    <definedName name="IQ_ST_DEBT_INS" hidden="1">"c1180"</definedName>
    <definedName name="IQ_ST_DEBT_ISSUED" hidden="1">"c1181"</definedName>
    <definedName name="IQ_ST_DEBT_ISSUED_BNK" hidden="1">"c1182"</definedName>
    <definedName name="IQ_ST_DEBT_ISSUED_BR" hidden="1">"c1183"</definedName>
    <definedName name="IQ_ST_DEBT_ISSUED_FIN" hidden="1">"c1184"</definedName>
    <definedName name="IQ_ST_DEBT_ISSUED_INS" hidden="1">"c1185"</definedName>
    <definedName name="IQ_ST_DEBT_ISSUED_REIT" hidden="1">"c1186"</definedName>
    <definedName name="IQ_ST_DEBT_ISSUED_UTI" hidden="1">"c1187"</definedName>
    <definedName name="IQ_ST_DEBT_PCT" hidden="1">"c2539"</definedName>
    <definedName name="IQ_ST_DEBT_REIT" hidden="1">"c1188"</definedName>
    <definedName name="IQ_ST_DEBT_REPAID" hidden="1">"c1189"</definedName>
    <definedName name="IQ_ST_DEBT_REPAID_BNK" hidden="1">"c1190"</definedName>
    <definedName name="IQ_ST_DEBT_REPAID_BR" hidden="1">"c1191"</definedName>
    <definedName name="IQ_ST_DEBT_REPAID_FIN" hidden="1">"c1192"</definedName>
    <definedName name="IQ_ST_DEBT_REPAID_INS" hidden="1">"c1193"</definedName>
    <definedName name="IQ_ST_DEBT_REPAID_REIT" hidden="1">"c1194"</definedName>
    <definedName name="IQ_ST_DEBT_REPAID_UTI" hidden="1">"c1195"</definedName>
    <definedName name="IQ_ST_DEBT_UTI" hidden="1">"c1196"</definedName>
    <definedName name="IQ_ST_INVEST" hidden="1">"c1197"</definedName>
    <definedName name="IQ_ST_INVEST_UTI" hidden="1">"c1198"</definedName>
    <definedName name="IQ_ST_NOTE_RECEIV" hidden="1">"c1199"</definedName>
    <definedName name="IQ_STATE" hidden="1">"c1200"</definedName>
    <definedName name="IQ_STATUTORY_SURPLUS" hidden="1">"c1201"</definedName>
    <definedName name="IQ_STOCK_BASED" hidden="1">"c1202"</definedName>
    <definedName name="IQ_STOCK_BASED_AT" hidden="1">"c2999"</definedName>
    <definedName name="IQ_STOCK_BASED_CF" hidden="1">"c1203"</definedName>
    <definedName name="IQ_STOCK_BASED_COGS" hidden="1">"c2990"</definedName>
    <definedName name="IQ_STOCK_BASED_GA" hidden="1">"c2993"</definedName>
    <definedName name="IQ_STOCK_BASED_OTHER" hidden="1">"c2995"</definedName>
    <definedName name="IQ_STOCK_BASED_RD" hidden="1">"c2991"</definedName>
    <definedName name="IQ_STOCK_BASED_SGA" hidden="1">"c2994"</definedName>
    <definedName name="IQ_STOCK_BASED_SM" hidden="1">"c2992"</definedName>
    <definedName name="IQ_STOCK_BASED_TOTAL" hidden="1">"c3040"</definedName>
    <definedName name="IQ_STRIKE_PRICE_ISSUED" hidden="1">"c1645"</definedName>
    <definedName name="IQ_STRIKE_PRICE_OS" hidden="1">"c1646"</definedName>
    <definedName name="IQ_STW" hidden="1">"c2166"</definedName>
    <definedName name="IQ_SUB_BONDS_NOTES" hidden="1">"c2503"</definedName>
    <definedName name="IQ_SUB_BONDS_NOTES_PCT" hidden="1">"c2504"</definedName>
    <definedName name="IQ_SUB_DEBT" hidden="1">"c2532"</definedName>
    <definedName name="IQ_SUB_DEBT_EBITDA" hidden="1">"c2558"</definedName>
    <definedName name="IQ_SUB_DEBT_EBITDA_CAPEX" hidden="1">"c2559"</definedName>
    <definedName name="IQ_SUB_DEBT_PCT" hidden="1">"c2533"</definedName>
    <definedName name="IQ_SUB_LEASE_AFTER_FIVE" hidden="1">"c1207"</definedName>
    <definedName name="IQ_SUB_LEASE_INC_CY" hidden="1">"c1208"</definedName>
    <definedName name="IQ_SUB_LEASE_INC_CY1" hidden="1">"c1209"</definedName>
    <definedName name="IQ_SUB_LEASE_INC_CY2" hidden="1">"c1210"</definedName>
    <definedName name="IQ_SUB_LEASE_INC_CY3" hidden="1">"c1211"</definedName>
    <definedName name="IQ_SUB_LEASE_INC_CY4" hidden="1">"c1212"</definedName>
    <definedName name="IQ_SUB_LEASE_NEXT_FIVE" hidden="1">"c1213"</definedName>
    <definedName name="IQ_SVA" hidden="1">"c1214"</definedName>
    <definedName name="IQ_TARGET_PRICE_LASTCLOSE" hidden="1">"c1855"</definedName>
    <definedName name="IQ_TARGET_PRICE_NUM" hidden="1">"c1653"</definedName>
    <definedName name="IQ_TARGET_PRICE_STDDEV" hidden="1">"c1654"</definedName>
    <definedName name="IQ_TAX_BENEFIT_OPTIONS" hidden="1">"c1215"</definedName>
    <definedName name="IQ_TAX_EQUIV_NET_INT_INC" hidden="1">"c1216"</definedName>
    <definedName name="IQ_TBV" hidden="1">"c1906"</definedName>
    <definedName name="IQ_TBV_10YR_ANN_GROWTH" hidden="1">"c1936"</definedName>
    <definedName name="IQ_TBV_1YR_ANN_GROWTH" hidden="1">"c1931"</definedName>
    <definedName name="IQ_TBV_2YR_ANN_GROWTH" hidden="1">"c1932"</definedName>
    <definedName name="IQ_TBV_3YR_ANN_GROWTH" hidden="1">"c1933"</definedName>
    <definedName name="IQ_TBV_5YR_ANN_GROWTH" hidden="1">"c1934"</definedName>
    <definedName name="IQ_TBV_7YR_ANN_GROWTH" hidden="1">"c1935"</definedName>
    <definedName name="IQ_TBV_SHARE" hidden="1">"c1217"</definedName>
    <definedName name="IQ_TEMPLATE" hidden="1">"c1521"</definedName>
    <definedName name="IQ_TENANT" hidden="1">"c1218"</definedName>
    <definedName name="IQ_TERM_LOANS" hidden="1">"c2499"</definedName>
    <definedName name="IQ_TERM_LOANS_PCT" hidden="1">"c2500"</definedName>
    <definedName name="IQ_TEV" hidden="1">"c1219"</definedName>
    <definedName name="IQ_TEV_EBIT" hidden="1">"c1220"</definedName>
    <definedName name="IQ_TEV_EBIT_AVG" hidden="1">"c1221"</definedName>
    <definedName name="IQ_TEV_EBITDA" hidden="1">"c1222"</definedName>
    <definedName name="IQ_TEV_EBITDA_AVG" hidden="1">"c1223"</definedName>
    <definedName name="IQ_TEV_EBITDA_FWD" hidden="1">"c1224"</definedName>
    <definedName name="IQ_TEV_EMPLOYEE_AVG" hidden="1">"c1225"</definedName>
    <definedName name="IQ_TEV_TOTAL_REV" hidden="1">"c1226"</definedName>
    <definedName name="IQ_TEV_TOTAL_REV_AVG" hidden="1">"c1227"</definedName>
    <definedName name="IQ_TEV_TOTAL_REV_FWD" hidden="1">"c1228"</definedName>
    <definedName name="IQ_TEV_UFCF" hidden="1">"c2208"</definedName>
    <definedName name="IQ_TIER_ONE_CAPITAL" hidden="1">"c2667"</definedName>
    <definedName name="IQ_TIER_ONE_RATIO" hidden="1">"c1229"</definedName>
    <definedName name="IQ_TIER_TWO_CAPITAL" hidden="1">"c2669"</definedName>
    <definedName name="IQ_TIME_DEP" hidden="1">"c1230"</definedName>
    <definedName name="IQ_TODAY" hidden="1">0</definedName>
    <definedName name="IQ_TOT_ADJ_INC" hidden="1">"c1616"</definedName>
    <definedName name="IQ_TOTAL_AR_BR" hidden="1">"c1231"</definedName>
    <definedName name="IQ_TOTAL_AR_REIT" hidden="1">"c1232"</definedName>
    <definedName name="IQ_TOTAL_AR_UTI" hidden="1">"c1233"</definedName>
    <definedName name="IQ_TOTAL_ASSETS" hidden="1">"c1234"</definedName>
    <definedName name="IQ_TOTAL_ASSETS_10YR_ANN_GROWTH" hidden="1">"c1235"</definedName>
    <definedName name="IQ_TOTAL_ASSETS_1YR_ANN_GROWTH" hidden="1">"c1236"</definedName>
    <definedName name="IQ_TOTAL_ASSETS_2YR_ANN_GROWTH" hidden="1">"c1237"</definedName>
    <definedName name="IQ_TOTAL_ASSETS_3YR_ANN_GROWTH" hidden="1">"c1238"</definedName>
    <definedName name="IQ_TOTAL_ASSETS_5YR_ANN_GROWTH" hidden="1">"c1239"</definedName>
    <definedName name="IQ_TOTAL_ASSETS_7YR_ANN_GROWTH" hidden="1">"c1240"</definedName>
    <definedName name="IQ_TOTAL_AVG_CE_TOTAL_AVG_ASSETS" hidden="1">"c1241"</definedName>
    <definedName name="IQ_TOTAL_AVG_EQUITY_TOTAL_AVG_ASSETS" hidden="1">"c1242"</definedName>
    <definedName name="IQ_TOTAL_BANK_CAPITAL" hidden="1">"c2668"</definedName>
    <definedName name="IQ_TOTAL_CA" hidden="1">"c1243"</definedName>
    <definedName name="IQ_TOTAL_CAP" hidden="1">"c1507"</definedName>
    <definedName name="IQ_TOTAL_CAPITAL_RATIO" hidden="1">"c1244"</definedName>
    <definedName name="IQ_TOTAL_CASH_DIVID" hidden="1">"c1455"</definedName>
    <definedName name="IQ_TOTAL_CASH_FINAN" hidden="1">"c1352"</definedName>
    <definedName name="IQ_TOTAL_CASH_INVEST" hidden="1">"c1353"</definedName>
    <definedName name="IQ_TOTAL_CASH_OPER" hidden="1">"c1354"</definedName>
    <definedName name="IQ_TOTAL_CHURN" hidden="1">"c2122"</definedName>
    <definedName name="IQ_TOTAL_CL" hidden="1">"c1245"</definedName>
    <definedName name="IQ_TOTAL_COMMON" hidden="1">"c1411"</definedName>
    <definedName name="IQ_TOTAL_COMMON_EQUITY" hidden="1">"c1246"</definedName>
    <definedName name="IQ_TOTAL_CURRENT_ASSETS" hidden="1">"c1430"</definedName>
    <definedName name="IQ_TOTAL_CURRENT_LIAB" hidden="1">"c1431"</definedName>
    <definedName name="IQ_TOTAL_DEBT" hidden="1">"c1247"</definedName>
    <definedName name="IQ_TOTAL_DEBT_CAPITAL" hidden="1">"c1248"</definedName>
    <definedName name="IQ_TOTAL_DEBT_EBITDA" hidden="1">"c1249"</definedName>
    <definedName name="IQ_TOTAL_DEBT_EBITDA_CAPEX" hidden="1">"c2948"</definedName>
    <definedName name="IQ_TOTAL_DEBT_EQUITY" hidden="1">"c1250"</definedName>
    <definedName name="IQ_TOTAL_DEBT_EXCL_FIN" hidden="1">"c2937"</definedName>
    <definedName name="IQ_TOTAL_DEBT_ISSUED" hidden="1">"c1251"</definedName>
    <definedName name="IQ_TOTAL_DEBT_ISSUED_BNK" hidden="1">"c1252"</definedName>
    <definedName name="IQ_TOTAL_DEBT_ISSUED_BR" hidden="1">"c1253"</definedName>
    <definedName name="IQ_TOTAL_DEBT_ISSUED_FIN" hidden="1">"c1254"</definedName>
    <definedName name="IQ_TOTAL_DEBT_ISSUED_REIT" hidden="1">"c1255"</definedName>
    <definedName name="IQ_TOTAL_DEBT_ISSUED_UTI" hidden="1">"c1256"</definedName>
    <definedName name="IQ_TOTAL_DEBT_ISSUES_INS" hidden="1">"c1257"</definedName>
    <definedName name="IQ_TOTAL_DEBT_OVER_EBITDA" hidden="1">"c1433"</definedName>
    <definedName name="IQ_TOTAL_DEBT_OVER_TOTAL_BV" hidden="1">"c1434"</definedName>
    <definedName name="IQ_TOTAL_DEBT_OVER_TOTAL_CAP" hidden="1">"c1432"</definedName>
    <definedName name="IQ_TOTAL_DEBT_REPAID" hidden="1">"c1258"</definedName>
    <definedName name="IQ_TOTAL_DEBT_REPAID_BNK" hidden="1">"c1259"</definedName>
    <definedName name="IQ_TOTAL_DEBT_REPAID_BR" hidden="1">"c1260"</definedName>
    <definedName name="IQ_TOTAL_DEBT_REPAID_FIN" hidden="1">"c1261"</definedName>
    <definedName name="IQ_TOTAL_DEBT_REPAID_INS" hidden="1">"c1262"</definedName>
    <definedName name="IQ_TOTAL_DEBT_REPAID_REIT" hidden="1">"c1263"</definedName>
    <definedName name="IQ_TOTAL_DEBT_REPAID_UTI" hidden="1">"c1264"</definedName>
    <definedName name="IQ_TOTAL_DEPOSITS" hidden="1">"c1265"</definedName>
    <definedName name="IQ_TOTAL_DIV_PAID_CF" hidden="1">"c1266"</definedName>
    <definedName name="IQ_TOTAL_EMPLOYEE" hidden="1">"c2141"</definedName>
    <definedName name="IQ_TOTAL_EMPLOYEES" hidden="1">"c1522"</definedName>
    <definedName name="IQ_TOTAL_EQUITY" hidden="1">"c1267"</definedName>
    <definedName name="IQ_TOTAL_EQUITY_10YR_ANN_GROWTH" hidden="1">"c1268"</definedName>
    <definedName name="IQ_TOTAL_EQUITY_1YR_ANN_GROWTH" hidden="1">"c1269"</definedName>
    <definedName name="IQ_TOTAL_EQUITY_2YR_ANN_GROWTH" hidden="1">"c1270"</definedName>
    <definedName name="IQ_TOTAL_EQUITY_3YR_ANN_GROWTH" hidden="1">"c1271"</definedName>
    <definedName name="IQ_TOTAL_EQUITY_5YR_ANN_GROWTH" hidden="1">"c1272"</definedName>
    <definedName name="IQ_TOTAL_EQUITY_7YR_ANN_GROWTH" hidden="1">"c1273"</definedName>
    <definedName name="IQ_TOTAL_EQUITY_ALLOWANCE_TOTAL_LOANS" hidden="1">"c1274"</definedName>
    <definedName name="IQ_TOTAL_INTEREST_EXP" hidden="1">"c1382"</definedName>
    <definedName name="IQ_TOTAL_INVENTORY" hidden="1">"c1385"</definedName>
    <definedName name="IQ_TOTAL_INVEST" hidden="1">"c1275"</definedName>
    <definedName name="IQ_TOTAL_LIAB" hidden="1">"c1276"</definedName>
    <definedName name="IQ_TOTAL_LIAB_BNK" hidden="1">"c1277"</definedName>
    <definedName name="IQ_TOTAL_LIAB_BR" hidden="1">"c1278"</definedName>
    <definedName name="IQ_TOTAL_LIAB_EQUITY" hidden="1">"c1279"</definedName>
    <definedName name="IQ_TOTAL_LIAB_FIN" hidden="1">"c1280"</definedName>
    <definedName name="IQ_TOTAL_LIAB_INS" hidden="1">"c1281"</definedName>
    <definedName name="IQ_TOTAL_LIAB_REIT" hidden="1">"c1282"</definedName>
    <definedName name="IQ_TOTAL_LIAB_SHAREHOLD" hidden="1">"c1435"</definedName>
    <definedName name="IQ_TOTAL_LIAB_TOTAL_ASSETS" hidden="1">"c1283"</definedName>
    <definedName name="IQ_TOTAL_LONG_DEBT" hidden="1">"c1617"</definedName>
    <definedName name="IQ_TOTAL_NON_REC" hidden="1">"c1444"</definedName>
    <definedName name="IQ_TOTAL_OPER_EXP_BR" hidden="1">"c1284"</definedName>
    <definedName name="IQ_TOTAL_OPER_EXP_FIN" hidden="1">"c1285"</definedName>
    <definedName name="IQ_TOTAL_OPER_EXP_INS" hidden="1">"c1286"</definedName>
    <definedName name="IQ_TOTAL_OPER_EXP_REIT" hidden="1">"c1287"</definedName>
    <definedName name="IQ_TOTAL_OPER_EXP_UTI" hidden="1">"c1288"</definedName>
    <definedName name="IQ_TOTAL_OPER_EXPEN" hidden="1">"c1445"</definedName>
    <definedName name="IQ_TOTAL_OPTIONS_BEG_OS" hidden="1">"c2693"</definedName>
    <definedName name="IQ_TOTAL_OPTIONS_CANCELLED" hidden="1">"c2696"</definedName>
    <definedName name="IQ_TOTAL_OPTIONS_END_OS" hidden="1">"c2697"</definedName>
    <definedName name="IQ_TOTAL_OPTIONS_EXERCISED" hidden="1">"c2695"</definedName>
    <definedName name="IQ_TOTAL_OPTIONS_GRANTED" hidden="1">"c2694"</definedName>
    <definedName name="IQ_TOTAL_OTHER_OPER" hidden="1">"c1289"</definedName>
    <definedName name="IQ_TOTAL_OUTSTANDING_BS_DATE" hidden="1">"c1022"</definedName>
    <definedName name="IQ_TOTAL_OUTSTANDING_FILING_DATE" hidden="1">"c2107"</definedName>
    <definedName name="IQ_TOTAL_PENSION_ASSETS" hidden="1">"c1290"</definedName>
    <definedName name="IQ_TOTAL_PENSION_ASSETS_DOMESTIC" hidden="1">"c2658"</definedName>
    <definedName name="IQ_TOTAL_PENSION_ASSETS_FOREIGN" hidden="1">"c2666"</definedName>
    <definedName name="IQ_TOTAL_PENSION_EXP" hidden="1">"c1291"</definedName>
    <definedName name="IQ_TOTAL_PENSION_OBLIGATION" hidden="1">"c1292"</definedName>
    <definedName name="IQ_TOTAL_PRINCIPAL" hidden="1">"c2509"</definedName>
    <definedName name="IQ_TOTAL_PRINCIPAL_PCT" hidden="1">"c2510"</definedName>
    <definedName name="IQ_TOTAL_PROVED_RESERVES_NGL" hidden="1">"c2924"</definedName>
    <definedName name="IQ_TOTAL_PROVED_RESERVES_OIL" hidden="1">"c2040"</definedName>
    <definedName name="IQ_TOTAL_RECEIV" hidden="1">"c1293"</definedName>
    <definedName name="IQ_TOTAL_REV" hidden="1">"c1294"</definedName>
    <definedName name="IQ_TOTAL_REV_10YR_ANN_GROWTH" hidden="1">"c1295"</definedName>
    <definedName name="IQ_TOTAL_REV_1YR_ANN_GROWTH" hidden="1">"c1296"</definedName>
    <definedName name="IQ_TOTAL_REV_2YR_ANN_GROWTH" hidden="1">"c1297"</definedName>
    <definedName name="IQ_TOTAL_REV_3YR_ANN_GROWTH" hidden="1">"c1298"</definedName>
    <definedName name="IQ_TOTAL_REV_5YR_ANN_GROWTH" hidden="1">"c1299"</definedName>
    <definedName name="IQ_TOTAL_REV_7YR_ANN_GROWTH" hidden="1">"c1300"</definedName>
    <definedName name="IQ_TOTAL_REV_AS_REPORTED" hidden="1">"c1301"</definedName>
    <definedName name="IQ_TOTAL_REV_BNK" hidden="1">"c1302"</definedName>
    <definedName name="IQ_TOTAL_REV_BR" hidden="1">"c1303"</definedName>
    <definedName name="IQ_TOTAL_REV_EMPLOYEE" hidden="1">"c1304"</definedName>
    <definedName name="IQ_TOTAL_REV_FIN" hidden="1">"c1305"</definedName>
    <definedName name="IQ_TOTAL_REV_INS" hidden="1">"c1306"</definedName>
    <definedName name="IQ_TOTAL_REV_REIT" hidden="1">"c1307"</definedName>
    <definedName name="IQ_TOTAL_REV_SHARE" hidden="1">"c1912"</definedName>
    <definedName name="IQ_TOTAL_REV_UTI" hidden="1">"c1308"</definedName>
    <definedName name="IQ_TOTAL_REVENUE" hidden="1">"c1436"</definedName>
    <definedName name="IQ_TOTAL_SPECIAL" hidden="1">"c1618"</definedName>
    <definedName name="IQ_TOTAL_ST_BORROW" hidden="1">"c1424"</definedName>
    <definedName name="IQ_TOTAL_SUB_DEBT" hidden="1">"c2528"</definedName>
    <definedName name="IQ_TOTAL_SUB_DEBT_EBITDA" hidden="1">"c2554"</definedName>
    <definedName name="IQ_TOTAL_SUB_DEBT_EBITDA_CAPEX" hidden="1">"c2555"</definedName>
    <definedName name="IQ_TOTAL_SUB_DEBT_PCT" hidden="1">"c2529"</definedName>
    <definedName name="IQ_TOTAL_SUBS" hidden="1">"c2119"</definedName>
    <definedName name="IQ_TOTAL_UNUSUAL" hidden="1">"c1508"</definedName>
    <definedName name="IQ_TOTAL_WARRANTS_BEG_OS" hidden="1">"c2719"</definedName>
    <definedName name="IQ_TOTAL_WARRANTS_CANCELLED" hidden="1">"c2722"</definedName>
    <definedName name="IQ_TOTAL_WARRANTS_END_OS" hidden="1">"c2723"</definedName>
    <definedName name="IQ_TOTAL_WARRANTS_EXERCISED" hidden="1">"c2721"</definedName>
    <definedName name="IQ_TOTAL_WARRANTS_ISSUED" hidden="1">"c2720"</definedName>
    <definedName name="IQ_TR_ACCT_METHOD" hidden="1">"c2363"</definedName>
    <definedName name="IQ_TR_ACQ_52_WK_HI_PCT" hidden="1">"c2348"</definedName>
    <definedName name="IQ_TR_ACQ_52_WK_LOW_PCT" hidden="1">"c2347"</definedName>
    <definedName name="IQ_TR_ACQ_CASH_ST_INVEST" hidden="1">"c2372"</definedName>
    <definedName name="IQ_TR_ACQ_CLOSEPRICE_1D" hidden="1">"c3027"</definedName>
    <definedName name="IQ_TR_ACQ_DILUT_EPS_EXCL" hidden="1">"c3028"</definedName>
    <definedName name="IQ_TR_ACQ_EARNING_CO" hidden="1">"c2379"</definedName>
    <definedName name="IQ_TR_ACQ_EBIT" hidden="1">"c2380"</definedName>
    <definedName name="IQ_TR_ACQ_EBITDA" hidden="1">"c2381"</definedName>
    <definedName name="IQ_TR_ACQ_FILING_CURRENCY" hidden="1">"c3033"</definedName>
    <definedName name="IQ_TR_ACQ_MCAP_1DAY" hidden="1">"c2345"</definedName>
    <definedName name="IQ_TR_ACQ_MIN_INT" hidden="1">"c2374"</definedName>
    <definedName name="IQ_TR_ACQ_NET_DEBT" hidden="1">"c2373"</definedName>
    <definedName name="IQ_TR_ACQ_NI" hidden="1">"c2378"</definedName>
    <definedName name="IQ_TR_ACQ_PRICEDATE_1D" hidden="1">"c2346"</definedName>
    <definedName name="IQ_TR_ACQ_RETURN" hidden="1">"c2349"</definedName>
    <definedName name="IQ_TR_ACQ_STOCKYEARHIGH_1D" hidden="1">"c2343"</definedName>
    <definedName name="IQ_TR_ACQ_STOCKYEARLOW_1D" hidden="1">"c2344"</definedName>
    <definedName name="IQ_TR_ACQ_TOTAL_ASSETS" hidden="1">"c2371"</definedName>
    <definedName name="IQ_TR_ACQ_TOTAL_COMMON_EQ" hidden="1">"c2377"</definedName>
    <definedName name="IQ_TR_ACQ_TOTAL_DEBT" hidden="1">"c2376"</definedName>
    <definedName name="IQ_TR_ACQ_TOTAL_PREF" hidden="1">"c2375"</definedName>
    <definedName name="IQ_TR_ACQ_TOTAL_REV" hidden="1">"c2382"</definedName>
    <definedName name="IQ_TR_ADJ_SIZE" hidden="1">"c3024"</definedName>
    <definedName name="IQ_TR_ANN_DATE" hidden="1">"c2395"</definedName>
    <definedName name="IQ_TR_ANN_DATE_BL" hidden="1">"c2394"</definedName>
    <definedName name="IQ_TR_BID_DATE" hidden="1">"c2357"</definedName>
    <definedName name="IQ_TR_BLUESKY_FEES" hidden="1">"c2277"</definedName>
    <definedName name="IQ_TR_BUY_ACC_ADVISORS" hidden="1">"c3048"</definedName>
    <definedName name="IQ_TR_BUY_FIN_ADVISORS" hidden="1">"c3045"</definedName>
    <definedName name="IQ_TR_BUY_LEG_ADVISORS" hidden="1">"c2387"</definedName>
    <definedName name="IQ_TR_BUYER_ID" hidden="1">"c2404"</definedName>
    <definedName name="IQ_TR_BUYERNAME" hidden="1">"c2401"</definedName>
    <definedName name="IQ_TR_CANCELLED_DATE" hidden="1">"c2284"</definedName>
    <definedName name="IQ_TR_CASH_CONSID_PCT" hidden="1">"c2296"</definedName>
    <definedName name="IQ_TR_CASH_ST_INVEST" hidden="1">"c3025"</definedName>
    <definedName name="IQ_TR_CHANGE_CONTROL" hidden="1">"c2365"</definedName>
    <definedName name="IQ_TR_CLOSED_DATE" hidden="1">"c2283"</definedName>
    <definedName name="IQ_TR_CO_NET_PROCEEDS" hidden="1">"c2268"</definedName>
    <definedName name="IQ_TR_CO_NET_PROCEEDS_PCT" hidden="1">"c2270"</definedName>
    <definedName name="IQ_TR_COMMENTS" hidden="1">"c2383"</definedName>
    <definedName name="IQ_TR_CURRENCY" hidden="1">"c3016"</definedName>
    <definedName name="IQ_TR_DEAL_ATTITUDE" hidden="1">"c2364"</definedName>
    <definedName name="IQ_TR_DEAL_CONDITIONS" hidden="1">"c2367"</definedName>
    <definedName name="IQ_TR_DEAL_RESOLUTION" hidden="1">"c2391"</definedName>
    <definedName name="IQ_TR_DEAL_RESPONSES" hidden="1">"c2366"</definedName>
    <definedName name="IQ_TR_DEBT_CONSID_PCT" hidden="1">"c2299"</definedName>
    <definedName name="IQ_TR_DEF_AGRMT_DATE" hidden="1">"c2285"</definedName>
    <definedName name="IQ_TR_DISCLOSED_FEES_EXP" hidden="1">"c2288"</definedName>
    <definedName name="IQ_TR_EARNOUTS" hidden="1">"c3023"</definedName>
    <definedName name="IQ_TR_EXPIRED_DATE" hidden="1">"c2412"</definedName>
    <definedName name="IQ_TR_GROSS_OFFERING_AMT" hidden="1">"c2262"</definedName>
    <definedName name="IQ_TR_HYBRID_CONSID_PCT" hidden="1">"c2300"</definedName>
    <definedName name="IQ_TR_IMPLIED_EQ" hidden="1">"c3018"</definedName>
    <definedName name="IQ_TR_IMPLIED_EQ_BV" hidden="1">"c3019"</definedName>
    <definedName name="IQ_TR_IMPLIED_EQ_NI_LTM" hidden="1">"c3020"</definedName>
    <definedName name="IQ_TR_IMPLIED_EV" hidden="1">"c2301"</definedName>
    <definedName name="IQ_TR_IMPLIED_EV_BV" hidden="1">"c2306"</definedName>
    <definedName name="IQ_TR_IMPLIED_EV_EBIT" hidden="1">"c2302"</definedName>
    <definedName name="IQ_TR_IMPLIED_EV_EBITDA" hidden="1">"c2303"</definedName>
    <definedName name="IQ_TR_IMPLIED_EV_NI_LTM" hidden="1">"c2307"</definedName>
    <definedName name="IQ_TR_IMPLIED_EV_REV" hidden="1">"c2304"</definedName>
    <definedName name="IQ_TR_LOI_DATE" hidden="1">"c2282"</definedName>
    <definedName name="IQ_TR_MAJ_MIN_STAKE" hidden="1">"c2389"</definedName>
    <definedName name="IQ_TR_NEGOTIATED_BUYBACK_PRICE" hidden="1">"c2414"</definedName>
    <definedName name="IQ_TR_NET_ASSUM_LIABILITIES" hidden="1">"c2308"</definedName>
    <definedName name="IQ_TR_NET_PROCEEDS" hidden="1">"c2267"</definedName>
    <definedName name="IQ_TR_OFFER_DATE" hidden="1">"c2265"</definedName>
    <definedName name="IQ_TR_OFFER_DATE_MA" hidden="1">"c3035"</definedName>
    <definedName name="IQ_TR_OFFER_PER_SHARE" hidden="1">"c3017"</definedName>
    <definedName name="IQ_TR_OPTIONS_CONSID_PCT" hidden="1">"c2311"</definedName>
    <definedName name="IQ_TR_OTHER_CONSID" hidden="1">"c3022"</definedName>
    <definedName name="IQ_TR_PCT_SOUGHT" hidden="1">"c2309"</definedName>
    <definedName name="IQ_TR_PFEATURES" hidden="1">"c2384"</definedName>
    <definedName name="IQ_TR_PIPE_CONV_PRICE_SHARE" hidden="1">"c2292"</definedName>
    <definedName name="IQ_TR_PIPE_CPN_PCT" hidden="1">"c2291"</definedName>
    <definedName name="IQ_TR_PIPE_NUMBER_SHARES" hidden="1">"c2293"</definedName>
    <definedName name="IQ_TR_PIPE_PPS" hidden="1">"c2290"</definedName>
    <definedName name="IQ_TR_POSTMONEY_VAL" hidden="1">"c2286"</definedName>
    <definedName name="IQ_TR_PREDEAL_SITUATION" hidden="1">"c2390"</definedName>
    <definedName name="IQ_TR_PREF_CONSID_PCT" hidden="1">"c2310"</definedName>
    <definedName name="IQ_TR_PREMONEY_VAL" hidden="1">"c2287"</definedName>
    <definedName name="IQ_TR_PRINTING_FEES" hidden="1">"c2276"</definedName>
    <definedName name="IQ_TR_PT_MONETARY_VALUES" hidden="1">"c2415"</definedName>
    <definedName name="IQ_TR_PT_NUMBER_SHARES" hidden="1">"c2417"</definedName>
    <definedName name="IQ_TR_PT_PCT_SHARES" hidden="1">"c2416"</definedName>
    <definedName name="IQ_TR_RATING_FEES" hidden="1">"c2275"</definedName>
    <definedName name="IQ_TR_REG_EFFECT_DATE" hidden="1">"c2264"</definedName>
    <definedName name="IQ_TR_REG_FILED_DATE" hidden="1">"c2263"</definedName>
    <definedName name="IQ_TR_RENEWAL_BUYBACK" hidden="1">"c2413"</definedName>
    <definedName name="IQ_TR_ROUND_NUMBER" hidden="1">"c2295"</definedName>
    <definedName name="IQ_TR_SEC_FEES" hidden="1">"c2274"</definedName>
    <definedName name="IQ_TR_SECURITY_TYPE_REG" hidden="1">"c2279"</definedName>
    <definedName name="IQ_TR_SELL_ACC_ADVISORS" hidden="1">"c3049"</definedName>
    <definedName name="IQ_TR_SELL_FIN_ADVISORS" hidden="1">"c3046"</definedName>
    <definedName name="IQ_TR_SELL_LEG_ADVISORS" hidden="1">"c2388"</definedName>
    <definedName name="IQ_TR_SELLER_ID" hidden="1">"c2406"</definedName>
    <definedName name="IQ_TR_SELLERNAME" hidden="1">"c2402"</definedName>
    <definedName name="IQ_TR_SFEATURES" hidden="1">"c2385"</definedName>
    <definedName name="IQ_TR_SH_NET_PROCEEDS" hidden="1">"c2269"</definedName>
    <definedName name="IQ_TR_SH_NET_PROCEEDS_PCT" hidden="1">"c2271"</definedName>
    <definedName name="IQ_TR_SPECIAL_COMMITTEE" hidden="1">"c2362"</definedName>
    <definedName name="IQ_TR_STATUS" hidden="1">"c2399"</definedName>
    <definedName name="IQ_TR_STOCK_CONSID_PCT" hidden="1">"c2312"</definedName>
    <definedName name="IQ_TR_SUSPENDED_DATE" hidden="1">"c2407"</definedName>
    <definedName name="IQ_TR_TARGET_52WKHI_PCT" hidden="1">"c2351"</definedName>
    <definedName name="IQ_TR_TARGET_52WKLOW_PCT" hidden="1">"c2350"</definedName>
    <definedName name="IQ_TR_TARGET_ACC_ADVISORS" hidden="1">"c3047"</definedName>
    <definedName name="IQ_TR_TARGET_CASH_ST_INVEST" hidden="1">"c2327"</definedName>
    <definedName name="IQ_TR_TARGET_CLOSEPRICE_1D" hidden="1">"c2352"</definedName>
    <definedName name="IQ_TR_TARGET_CLOSEPRICE_1M" hidden="1">"c2354"</definedName>
    <definedName name="IQ_TR_TARGET_CLOSEPRICE_1W" hidden="1">"c2353"</definedName>
    <definedName name="IQ_TR_TARGET_DILUT_EPS_EXCL" hidden="1">"c2324"</definedName>
    <definedName name="IQ_TR_TARGET_EARNING_CO" hidden="1">"c2332"</definedName>
    <definedName name="IQ_TR_TARGET_EBIT" hidden="1">"c2333"</definedName>
    <definedName name="IQ_TR_TARGET_EBITDA" hidden="1">"c2334"</definedName>
    <definedName name="IQ_TR_TARGET_FILING_CURRENCY" hidden="1">"c3034"</definedName>
    <definedName name="IQ_TR_TARGET_FIN_ADVISORS" hidden="1">"c3044"</definedName>
    <definedName name="IQ_TR_TARGET_ID" hidden="1">"c2405"</definedName>
    <definedName name="IQ_TR_TARGET_LEG_ADVISORS" hidden="1">"c2386"</definedName>
    <definedName name="IQ_TR_TARGET_MARKETCAP" hidden="1">"c2342"</definedName>
    <definedName name="IQ_TR_TARGET_MIN_INT" hidden="1">"c2328"</definedName>
    <definedName name="IQ_TR_TARGET_NET_DEBT" hidden="1">"c2326"</definedName>
    <definedName name="IQ_TR_TARGET_NI" hidden="1">"c2331"</definedName>
    <definedName name="IQ_TR_TARGET_PRICEDATE_1D" hidden="1">"c2341"</definedName>
    <definedName name="IQ_TR_TARGET_RETURN" hidden="1">"c2355"</definedName>
    <definedName name="IQ_TR_TARGET_SEC_DETAIL" hidden="1">"c3021"</definedName>
    <definedName name="IQ_TR_TARGET_SEC_TI_ID" hidden="1">"c2368"</definedName>
    <definedName name="IQ_TR_TARGET_SEC_TYPE" hidden="1">"c2369"</definedName>
    <definedName name="IQ_TR_TARGET_SPD" hidden="1">"c2313"</definedName>
    <definedName name="IQ_TR_TARGET_SPD_PCT" hidden="1">"c2314"</definedName>
    <definedName name="IQ_TR_TARGET_STOCKPREMIUM_1D" hidden="1">"c2336"</definedName>
    <definedName name="IQ_TR_TARGET_STOCKPREMIUM_1M" hidden="1">"c2337"</definedName>
    <definedName name="IQ_TR_TARGET_STOCKPREMIUM_1W" hidden="1">"c2338"</definedName>
    <definedName name="IQ_TR_TARGET_STOCKYEARHIGH_1D" hidden="1">"c2339"</definedName>
    <definedName name="IQ_TR_TARGET_STOCKYEARLOW_1D" hidden="1">"c2340"</definedName>
    <definedName name="IQ_TR_TARGET_TOTAL_ASSETS" hidden="1">"c2325"</definedName>
    <definedName name="IQ_TR_TARGET_TOTAL_COMMON_EQ" hidden="1">"c2421"</definedName>
    <definedName name="IQ_TR_TARGET_TOTAL_DEBT" hidden="1">"c2330"</definedName>
    <definedName name="IQ_TR_TARGET_TOTAL_PREF" hidden="1">"c2329"</definedName>
    <definedName name="IQ_TR_TARGET_TOTAL_REV" hidden="1">"c2335"</definedName>
    <definedName name="IQ_TR_TARGETNAME" hidden="1">"c2403"</definedName>
    <definedName name="IQ_TR_TERM_FEE" hidden="1">"c2298"</definedName>
    <definedName name="IQ_TR_TERM_FEE_PCT" hidden="1">"c2297"</definedName>
    <definedName name="IQ_TR_TODATE" hidden="1">"c3036"</definedName>
    <definedName name="IQ_TR_TODATE_MONETARY_VALUE" hidden="1">"c2418"</definedName>
    <definedName name="IQ_TR_TODATE_NUMBER_SHARES" hidden="1">"c2420"</definedName>
    <definedName name="IQ_TR_TODATE_PCT_SHARES" hidden="1">"c2419"</definedName>
    <definedName name="IQ_TR_TOTAL_ACCT_FEES" hidden="1">"c2273"</definedName>
    <definedName name="IQ_TR_TOTAL_CASH" hidden="1">"c2315"</definedName>
    <definedName name="IQ_TR_TOTAL_CONSID_SH" hidden="1">"c2316"</definedName>
    <definedName name="IQ_TR_TOTAL_DEBT" hidden="1">"c2317"</definedName>
    <definedName name="IQ_TR_TOTAL_GROSS_TV" hidden="1">"c2318"</definedName>
    <definedName name="IQ_TR_TOTAL_HYBRID" hidden="1">"c2319"</definedName>
    <definedName name="IQ_TR_TOTAL_LEGAL_FEES" hidden="1">"c2272"</definedName>
    <definedName name="IQ_TR_TOTAL_NET_TV" hidden="1">"c2320"</definedName>
    <definedName name="IQ_TR_TOTAL_NEWMONEY" hidden="1">"c2289"</definedName>
    <definedName name="IQ_TR_TOTAL_OPTIONS" hidden="1">"c2322"</definedName>
    <definedName name="IQ_TR_TOTAL_OPTIONS_BUYER" hidden="1">"c3026"</definedName>
    <definedName name="IQ_TR_TOTAL_PREFERRED" hidden="1">"c2321"</definedName>
    <definedName name="IQ_TR_TOTAL_REG_AMT" hidden="1">"c2261"</definedName>
    <definedName name="IQ_TR_TOTAL_STOCK" hidden="1">"c2323"</definedName>
    <definedName name="IQ_TR_TOTAL_TAKEDOWNS" hidden="1">"c2278"</definedName>
    <definedName name="IQ_TR_TOTAL_UW_COMP" hidden="1">"c2280"</definedName>
    <definedName name="IQ_TR_TOTALVALUE" hidden="1">"c2400"</definedName>
    <definedName name="IQ_TR_TRANSACTION_TYPE" hidden="1">"c2398"</definedName>
    <definedName name="IQ_TR_WITHDRAWN_DTE" hidden="1">"c2266"</definedName>
    <definedName name="IQ_TRADE_AR" hidden="1">"c1345"</definedName>
    <definedName name="IQ_TRADE_PRINCIPAL" hidden="1">"c1309"</definedName>
    <definedName name="IQ_TRADING_ASSETS" hidden="1">"c1310"</definedName>
    <definedName name="IQ_TRADING_CURRENCY" hidden="1">"c2212"</definedName>
    <definedName name="IQ_TREASURY" hidden="1">"c1311"</definedName>
    <definedName name="IQ_TREASURY_OTHER_EQUITY" hidden="1">"c1312"</definedName>
    <definedName name="IQ_TREASURY_OTHER_EQUITY_BNK" hidden="1">"c1313"</definedName>
    <definedName name="IQ_TREASURY_OTHER_EQUITY_BR" hidden="1">"c1314"</definedName>
    <definedName name="IQ_TREASURY_OTHER_EQUITY_FIN" hidden="1">"c1315"</definedName>
    <definedName name="IQ_TREASURY_OTHER_EQUITY_INS" hidden="1">"c1316"</definedName>
    <definedName name="IQ_TREASURY_OTHER_EQUITY_REIT" hidden="1">"c1317"</definedName>
    <definedName name="IQ_TREASURY_OTHER_EQUITY_UTI" hidden="1">"c1318"</definedName>
    <definedName name="IQ_TREASURY_STOCK" hidden="1">"c1438"</definedName>
    <definedName name="IQ_TRUST_INC" hidden="1">"c1319"</definedName>
    <definedName name="IQ_TRUST_PREF" hidden="1">"c1320"</definedName>
    <definedName name="IQ_TRUST_PREFERRED" hidden="1">"c3029"</definedName>
    <definedName name="IQ_TRUST_PREFERRED_PCT" hidden="1">"c3030"</definedName>
    <definedName name="IQ_UFCF_10YR_ANN_GROWTH" hidden="1">"c1948"</definedName>
    <definedName name="IQ_UFCF_1YR_ANN_GROWTH" hidden="1">"c1943"</definedName>
    <definedName name="IQ_UFCF_2YR_ANN_GROWTH" hidden="1">"c1944"</definedName>
    <definedName name="IQ_UFCF_3YR_ANN_GROWTH" hidden="1">"c1945"</definedName>
    <definedName name="IQ_UFCF_5YR_ANN_GROWTH" hidden="1">"c1946"</definedName>
    <definedName name="IQ_UFCF_7YR_ANN_GROWTH" hidden="1">"c1947"</definedName>
    <definedName name="IQ_UFCF_MARGIN" hidden="1">"c1962"</definedName>
    <definedName name="IQ_ULT_PARENT" hidden="1">"c3037"</definedName>
    <definedName name="IQ_ULT_PARENT_CIQID" hidden="1">"c3039"</definedName>
    <definedName name="IQ_ULT_PARENT_TICKER" hidden="1">"c3038"</definedName>
    <definedName name="IQ_UNAMORT_DISC" hidden="1">"c2513"</definedName>
    <definedName name="IQ_UNAMORT_DISC_PCT" hidden="1">"c2514"</definedName>
    <definedName name="IQ_UNAMORT_PREMIUM" hidden="1">"c2511"</definedName>
    <definedName name="IQ_UNAMORT_PREMIUM_PCT" hidden="1">"c2512"</definedName>
    <definedName name="IQ_UNDRAWN_CP" hidden="1">"c2518"</definedName>
    <definedName name="IQ_UNDRAWN_CREDIT" hidden="1">"c3032"</definedName>
    <definedName name="IQ_UNDRAWN_RC" hidden="1">"c2517"</definedName>
    <definedName name="IQ_UNDRAWN_TL" hidden="1">"c2519"</definedName>
    <definedName name="IQ_UNEARN_PREMIUM" hidden="1">"c1321"</definedName>
    <definedName name="IQ_UNEARN_REV_CURRENT" hidden="1">"c1322"</definedName>
    <definedName name="IQ_UNEARN_REV_CURRENT_BNK" hidden="1">"c1323"</definedName>
    <definedName name="IQ_UNEARN_REV_CURRENT_BR" hidden="1">"c1324"</definedName>
    <definedName name="IQ_UNEARN_REV_CURRENT_FIN" hidden="1">"c1325"</definedName>
    <definedName name="IQ_UNEARN_REV_CURRENT_INS" hidden="1">"c1326"</definedName>
    <definedName name="IQ_UNEARN_REV_CURRENT_REIT" hidden="1">"c1327"</definedName>
    <definedName name="IQ_UNEARN_REV_CURRENT_UTI" hidden="1">"c1328"</definedName>
    <definedName name="IQ_UNEARN_REV_LT" hidden="1">"c1329"</definedName>
    <definedName name="IQ_UNLEVERED_FCF" hidden="1">"c1908"</definedName>
    <definedName name="IQ_UNPAID_CLAIMS" hidden="1">"c1330"</definedName>
    <definedName name="IQ_UNREALIZED_GAIN" hidden="1">"c1619"</definedName>
    <definedName name="IQ_UNSECURED_DEBT" hidden="1">"c2548"</definedName>
    <definedName name="IQ_UNSECURED_DEBT_PCT" hidden="1">"c2549"</definedName>
    <definedName name="IQ_UNUSUAL_EXP" hidden="1">"c1456"</definedName>
    <definedName name="IQ_US_GAAP" hidden="1">"c1331"</definedName>
    <definedName name="IQ_US_GAAP_BASIC_EPS_EXCL" hidden="1">"c2984"</definedName>
    <definedName name="IQ_US_GAAP_BASIC_EPS_INCL" hidden="1">"c2982"</definedName>
    <definedName name="IQ_US_GAAP_BASIC_WEIGHT" hidden="1">"c2980"</definedName>
    <definedName name="IQ_US_GAAP_CA_ADJ" hidden="1">"c2925"</definedName>
    <definedName name="IQ_US_GAAP_CASH_FINAN" hidden="1">"c2945"</definedName>
    <definedName name="IQ_US_GAAP_CASH_FINAN_ADJ" hidden="1">"c2941"</definedName>
    <definedName name="IQ_US_GAAP_CASH_INVEST" hidden="1">"c2944"</definedName>
    <definedName name="IQ_US_GAAP_CASH_INVEST_ADJ" hidden="1">"c2940"</definedName>
    <definedName name="IQ_US_GAAP_CASH_OPER" hidden="1">"c2943"</definedName>
    <definedName name="IQ_US_GAAP_CASH_OPER_ADJ" hidden="1">"c2939"</definedName>
    <definedName name="IQ_US_GAAP_CL_ADJ" hidden="1">"c2927"</definedName>
    <definedName name="IQ_US_GAAP_DILUT_EPS_EXCL" hidden="1">"c2985"</definedName>
    <definedName name="IQ_US_GAAP_DILUT_EPS_INCL" hidden="1">"c2983"</definedName>
    <definedName name="IQ_US_GAAP_DILUT_NI" hidden="1">"c2979"</definedName>
    <definedName name="IQ_US_GAAP_DILUT_WEIGHT" hidden="1">"c2981"</definedName>
    <definedName name="IQ_US_GAAP_DO_ADJ" hidden="1">"c2959"</definedName>
    <definedName name="IQ_US_GAAP_EXTRA_ACC_ITEMS_ADJ" hidden="1">"c2958"</definedName>
    <definedName name="IQ_US_GAAP_INC_TAX_ADJ" hidden="1">"c2961"</definedName>
    <definedName name="IQ_US_GAAP_INTEREST_EXP_ADJ" hidden="1">"c2957"</definedName>
    <definedName name="IQ_US_GAAP_LIAB_LT_ADJ" hidden="1">"c2928"</definedName>
    <definedName name="IQ_US_GAAP_LIAB_TOTAL_LIAB" hidden="1">"c2933"</definedName>
    <definedName name="IQ_US_GAAP_MINORITY_INTEREST_IS_ADJ" hidden="1">"c2960"</definedName>
    <definedName name="IQ_US_GAAP_NCA_ADJ" hidden="1">"c2926"</definedName>
    <definedName name="IQ_US_GAAP_NET_CHANGE" hidden="1">"c2946"</definedName>
    <definedName name="IQ_US_GAAP_NET_CHANGE_ADJ" hidden="1">"c2942"</definedName>
    <definedName name="IQ_US_GAAP_NI" hidden="1">"c2976"</definedName>
    <definedName name="IQ_US_GAAP_NI_ADJ" hidden="1">"c2963"</definedName>
    <definedName name="IQ_US_GAAP_NI_AVAIL_INCL" hidden="1">"c2978"</definedName>
    <definedName name="IQ_US_GAAP_OTHER_ADJ_ADJ" hidden="1">"c2962"</definedName>
    <definedName name="IQ_US_GAAP_OTHER_NON_OPER_ADJ" hidden="1">"c2955"</definedName>
    <definedName name="IQ_US_GAAP_OTHER_OPER_ADJ" hidden="1">"c2954"</definedName>
    <definedName name="IQ_US_GAAP_RD_ADJ" hidden="1">"c2953"</definedName>
    <definedName name="IQ_US_GAAP_SGA_ADJ" hidden="1">"c2952"</definedName>
    <definedName name="IQ_US_GAAP_TOTAL_ASSETS" hidden="1">"c2931"</definedName>
    <definedName name="IQ_US_GAAP_TOTAL_EQUITY" hidden="1">"c2934"</definedName>
    <definedName name="IQ_US_GAAP_TOTAL_EQUITY_ADJ" hidden="1">"c2929"</definedName>
    <definedName name="IQ_US_GAAP_TOTAL_REV_ADJ" hidden="1">"c2950"</definedName>
    <definedName name="IQ_US_GAAP_TOTAL_UNUSUAL_ADJ" hidden="1">"c2956"</definedName>
    <definedName name="IQ_UTIL_PPE_NET" hidden="1">"c1620"</definedName>
    <definedName name="IQ_UTIL_REV" hidden="1">"c2091"</definedName>
    <definedName name="IQ_UV_PENSION_LIAB" hidden="1">"c1332"</definedName>
    <definedName name="IQ_VALUE_TRADED_LAST_3MTH" hidden="1">"c1530"</definedName>
    <definedName name="IQ_VALUE_TRADED_LAST_6MTH" hidden="1">"c1531"</definedName>
    <definedName name="IQ_VALUE_TRADED_LAST_MTH" hidden="1">"c1529"</definedName>
    <definedName name="IQ_VALUE_TRADED_LAST_WK" hidden="1">"c1528"</definedName>
    <definedName name="IQ_VALUE_TRADED_LAST_YR" hidden="1">"c1532"</definedName>
    <definedName name="IQ_VOL_LAST_3MTH" hidden="1">"c1525"</definedName>
    <definedName name="IQ_VOL_LAST_6MTH" hidden="1">"c1526"</definedName>
    <definedName name="IQ_VOL_LAST_MTH" hidden="1">"c1524"</definedName>
    <definedName name="IQ_VOL_LAST_WK" hidden="1">"c1523"</definedName>
    <definedName name="IQ_VOL_LAST_YR" hidden="1">"c1527"</definedName>
    <definedName name="IQ_VOLUME" hidden="1">"c1333"</definedName>
    <definedName name="IQ_WARRANTS_BEG_OS" hidden="1">"c2698"</definedName>
    <definedName name="IQ_WARRANTS_CANCELLED" hidden="1">"c2701"</definedName>
    <definedName name="IQ_WARRANTS_END_OS" hidden="1">"c2702"</definedName>
    <definedName name="IQ_WARRANTS_EXERCISED" hidden="1">"c2700"</definedName>
    <definedName name="IQ_WARRANTS_ISSUED" hidden="1">"c2699"</definedName>
    <definedName name="IQ_WARRANTS_STRIKE_PRICE_ISSUED" hidden="1">"c2704"</definedName>
    <definedName name="IQ_WARRANTS_STRIKE_PRICE_OS" hidden="1">"c2703"</definedName>
    <definedName name="IQ_WEEK">50000</definedName>
    <definedName name="IQ_WEIGHTED_AVG_PRICE" hidden="1">"c1334"</definedName>
    <definedName name="IQ_WIP_INV" hidden="1">"c1335"</definedName>
    <definedName name="IQ_WORKMEN_WRITTEN" hidden="1">"c1336"</definedName>
    <definedName name="IQ_XDIV_DATE" hidden="1">"c2203"</definedName>
    <definedName name="IQ_YEARHIGH" hidden="1">"c1337"</definedName>
    <definedName name="IQ_YEARHIGH_DATE" hidden="1">"c2250"</definedName>
    <definedName name="IQ_YEARLOW" hidden="1">"c1338"</definedName>
    <definedName name="IQ_YEARLOW_DATE" hidden="1">"c2251"</definedName>
    <definedName name="IQ_YTD" hidden="1">3000</definedName>
    <definedName name="IQ_YTDMONTH" hidden="1">130000</definedName>
    <definedName name="IQ_YTW" hidden="1">"c2163"</definedName>
    <definedName name="IQ_YTW_DATE" hidden="1">"c2164"</definedName>
    <definedName name="IQ_YTW_DATE_TYPE" hidden="1">"c2165"</definedName>
    <definedName name="IQ_Z_SCORE" hidden="1">"c1339"</definedName>
    <definedName name="LOCAL_MYSQL_DATE_FORMAT" localSheetId="1"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AreaOptions">[7]Lists!$B$11:$B$21</definedName>
    <definedName name="main_zone">[4]Lists!$L$4</definedName>
    <definedName name="mainzone">[8]Lists!$C$2</definedName>
    <definedName name="manEquity">[4]COSTS_Pro_Forma!$Q$19</definedName>
    <definedName name="master">[9]master!$E$2:$S$1284</definedName>
    <definedName name="minEquityIPP">[5]Resource_Characteristics!$F$53</definedName>
    <definedName name="model_years">OFFSET([8]raw_planning_reserve_margin!$A$2,1,0,n_model_years)</definedName>
    <definedName name="Month" localSheetId="1">#REF!</definedName>
    <definedName name="Month">#REF!</definedName>
    <definedName name="n_model_years">[8]Lists!$F$2</definedName>
    <definedName name="nqc" localSheetId="1">#REF!</definedName>
    <definedName name="nqc">#REF!</definedName>
    <definedName name="pgegen">'[10]base case'!$E$2:$F$822</definedName>
    <definedName name="print_flexload_curve_id">[4]Inputs2Write!$ME$3:$ME$50</definedName>
    <definedName name="print_reflex_facetno">[4]Inputs2Write!$KC$3:$KC$6</definedName>
    <definedName name="print_resources_canretro">[4]Inputs2Write!$CX$3:$CX$152</definedName>
    <definedName name="print_resources_contract">[4]Inputs2Write!$CV$3:$CV$152</definedName>
    <definedName name="print_resources_resource">[4]Inputs2Write!$CS$3:$CS$152</definedName>
    <definedName name="print_resources_retrofit">[4]Inputs2Write!$CY$3:$CY$152</definedName>
    <definedName name="print_simultgroup_group">[4]Inputs2Write!$IZ$3:$IZ$20</definedName>
    <definedName name="print_technologies_tech">[4]Inputs2Write!$DH$3:$DH$104</definedName>
    <definedName name="print_technologies_variable">[4]Inputs2Write!$DT$3:$DT$104</definedName>
    <definedName name="print_weights_day_id">[4]Inputs2Write!$AI$3:$AI$77</definedName>
    <definedName name="RA_Capacity" localSheetId="1">#REF!</definedName>
    <definedName name="RA_Capacity">#REF!</definedName>
    <definedName name="resourceID">[5]Resource_Characteristics!$B$11</definedName>
    <definedName name="resources">[5]Resource_Characteristics!$I$14:$AH$14</definedName>
    <definedName name="rng_IDcopy" localSheetId="1">OFFSET([4]REN_Supply_Curve!$C$8,1,0,[11]!ctProject,COUNTA([4]REN_Supply_Curve!$C$6:$L$6))</definedName>
    <definedName name="rng_IDcopy">OFFSET([4]REN_Supply_Curve!$C$8,1,0,[11]!ctProject,COUNTA([4]REN_Supply_Curve!$C$6:$L$6))</definedName>
    <definedName name="rngscreen">OFFSET([4]REN_Supply_Curve!$B$8,1,0,[4]REN_Supply_Curve!$C$3,COUNTA([4]REN_Supply_Curve!$B$6:$AP$6))</definedName>
    <definedName name="RPS_target">[4]Dashboard!$D$32</definedName>
    <definedName name="SavedScenariosOnly">OFFSET('[4]Scenario Settings'!$B$4,0,1,1,ctScenarios)</definedName>
    <definedName name="sc_cf">[4]REN_Supply_Curve!$S$8</definedName>
    <definedName name="sc_remainingpotential">'[5]Supply - Curve'!$AT$8</definedName>
    <definedName name="sc_resolvename">'[5]Supply - Curve'!$AO$8</definedName>
    <definedName name="SchedulingID" localSheetId="1">#REF!</definedName>
    <definedName name="SchedulingID">#REF!</definedName>
    <definedName name="sencount" hidden="1">1</definedName>
    <definedName name="solargraph" localSheetId="1" hidden="1">[1]Sheet1!#REF!</definedName>
    <definedName name="solargraph" hidden="1">[1]Sheet1!#REF!</definedName>
    <definedName name="solver_adj" localSheetId="1" hidden="1">#REF!</definedName>
    <definedName name="solver_adj" hidden="1">#REF!</definedName>
    <definedName name="solver_cvg" hidden="1">0.001</definedName>
    <definedName name="solver_drv" hidden="1">1</definedName>
    <definedName name="solver_est" hidden="1">1</definedName>
    <definedName name="solver_itr" hidden="1">100</definedName>
    <definedName name="solver_lin" hidden="1">0</definedName>
    <definedName name="solver_neg" hidden="1">2</definedName>
    <definedName name="solver_num" hidden="1">0</definedName>
    <definedName name="solver_nwt" hidden="1">1</definedName>
    <definedName name="solver_opt" localSheetId="1" hidden="1">#REF!</definedName>
    <definedName name="solver_opt" hidden="1">#REF!</definedName>
    <definedName name="solver_pre" hidden="1">0.000001</definedName>
    <definedName name="solver_scl" hidden="1">2</definedName>
    <definedName name="solver_sho" hidden="1">2</definedName>
    <definedName name="solver_tim" hidden="1">100</definedName>
    <definedName name="solver_tol" hidden="1">0.05</definedName>
    <definedName name="solver_typ" hidden="1">3</definedName>
    <definedName name="solver_val" hidden="1">0</definedName>
    <definedName name="StartMonth" localSheetId="1">#REF!</definedName>
    <definedName name="StartMonth">#REF!</definedName>
    <definedName name="Submittal">[12]Lists!$A$2:$A$3</definedName>
    <definedName name="tableCapital">[5]Output_Table!$C$9:$C$34</definedName>
    <definedName name="tableCapital2">[5]Output_Table!$D$9:$AL$34</definedName>
    <definedName name="tableFixed">[5]Output_Table!$C$298:$C$323</definedName>
    <definedName name="tableFixed2">[5]Output_Table!$D$298:$AL$323</definedName>
    <definedName name="tableFixedOM">[5]Output_Table!$C$113:$C$138</definedName>
    <definedName name="tableFixedOM2">[5]Output_Table!$D$113:$AL$138</definedName>
    <definedName name="tableFuel">[5]Output_Table!$C$192:$C$217</definedName>
    <definedName name="tableFuel2">[5]Output_Table!$D$192:$AL$217</definedName>
    <definedName name="tableInterconnect">[5]Output_Table!$C$35:$C$60</definedName>
    <definedName name="tableInterconnect2">[5]Output_Table!$D$35:$AL$60</definedName>
    <definedName name="tableITC">[5]Output_Table!$C$87:$C$112</definedName>
    <definedName name="tableITC2">[5]Output_Table!$D$87:$AL$112</definedName>
    <definedName name="tablePerRepl">[5]Output_Table!$C$139:$C$164</definedName>
    <definedName name="tablePerRepl2">[5]Output_Table!$D$139:$AL$164</definedName>
    <definedName name="tablePropTax">[5]Output_Table!$C$61:$C$86</definedName>
    <definedName name="tablePropTax2">[5]Output_Table!$D$61:$AL$86</definedName>
    <definedName name="tablePTC">[5]Output_Table!$C$218:$C$243</definedName>
    <definedName name="tablePTC2">[5]Output_Table!$D$218:$AL$243</definedName>
    <definedName name="tableVarOM">[5]Output_Table!$C$166:$C$191</definedName>
    <definedName name="tableVarOM2">[5]Output_Table!$D$166:$AL$191</definedName>
    <definedName name="targetDSCR">[4]COSTS_Pro_Forma!$AU$41</definedName>
    <definedName name="taxcredits" localSheetId="1">[5]Dashboard!#REF!</definedName>
    <definedName name="taxcredits">[5]Dashboard!#REF!</definedName>
    <definedName name="td_losses">[5]Lists!$CB$8</definedName>
    <definedName name="wrn.ALL." hidden="1">{#N/A,#N/A,FALSE,"ASSUMPTIONS";#N/A,#N/A,FALSE,"Valuation Summary";"page1",#N/A,FALSE,"PRESENTATION";"page2",#N/A,FALSE,"PRESENTATION";#N/A,#N/A,FALSE,"ORIGINAL_ROLLBACK"}</definedName>
    <definedName name="wrn.Earnings._.Model."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wrn.FullReport." hidden="1">{#N/A,#N/A,TRUE,"Cover";#N/A,#N/A,TRUE,"SummPTB";#N/A,#N/A,TRUE,"Vaccover";#N/A,#N/A,TRUE,"VacPTB";#N/A,#N/A,TRUE,"VacSumm";#N/A,#N/A,TRUE,"Vacbrkpg";#N/A,#N/A,TRUE,"Opt105";#N/A,#N/A,TRUE,"Opt95";#N/A,#N/A,TRUE,"Opt85";#N/A,#N/A,TRUE,"Opt75";#N/A,#N/A,TRUE,"Opt55LT";#N/A,#N/A,TRUE,"WPVAccrual";#N/A,#N/A,TRUE,"Sikcover";#N/A,#N/A,TRUE,"SikPTB";#N/A,#N/A,TRUE,"SikSumm";#N/A,#N/A,TRUE,"SikPgB";#N/A,#N/A,TRUE,"BH";#N/A,#N/A,TRUE,"Res";#N/A,#N/A,TRUE,"WPSAccrual"}</definedName>
    <definedName name="wrn.FY97SBP." hidden="1">{#N/A,#N/A,FALSE,"FY97";#N/A,#N/A,FALSE,"FY98";#N/A,#N/A,FALSE,"FY99";#N/A,#N/A,FALSE,"FY00";#N/A,#N/A,FALSE,"FY01"}</definedName>
    <definedName name="wrn.PRES_OUT." hidden="1">{"page1",#N/A,FALSE,"PRESENTATION";"page2",#N/A,FALSE,"PRESENTATION";#N/A,#N/A,FALSE,"Valuation Summary"}</definedName>
    <definedName name="wrn.Presentation._.Version._.but._.No._.WC._.Slide." hidden="1">{"Presentation View",#N/A,TRUE,"Cover";"Presentation View",#N/A,TRUE,"Hilight_YTD";"Presentation View",#N/A,TRUE,"BridgeP";"Presentation View",#N/A,TRUE,"Bridge00";"Presentation View",#N/A,TRUE,"cnsoled_IS";"Presentation View",#N/A,TRUE,"cnsol_incYTD v plan";"Presentation View",#N/A,TRUE,"cnsol_incYTD v PY";"Presentation View",#N/A,TRUE,"Fcst1 qtrly";"Presentation View",#N/A,TRUE,"Fcst1 Qtrly Earnings";"Presentation View",#N/A,TRUE,"AR";"Presentation View",#N/A,TRUE,"INV";"Presentation View",#N/A,TRUE,"Inc Trend";"Presentation View",#N/A,TRUE,"cnsol_inc v p";"Presentation View",#N/A,TRUE,"cnsol_inc v PY";"Presentation View",#N/A,TRUE,"F1 BS";"Presentation View2",#N/A,TRUE,"cash flow";"Presentation View",#N/A,TRUE,"TITLE PF";"Presentation View",#N/A,TRUE,"cnsol_incYTDpf v PYpf";"Presentation View",#N/A,TRUE,"cnsol_inc v PYpf";"Presentation View",#N/A,TRUE,"CapExPF";"Presentation View",#N/A,TRUE,"Major Projects";"Presentation View",#N/A,TRUE,"MAR"}</definedName>
    <definedName name="wrn.PRINT_CURRENT._.PAGE." hidden="1">{"CURRENT",#N/A,FALSE,"REGISTER"}</definedName>
    <definedName name="wrn.PRINT_HISTORY." hidden="1">{"HISTORY",#N/A,FALSE,"REGISTER"}</definedName>
    <definedName name="wrn.printall." hidden="1">{"page1",#N/A,FALSE,"DCM";"page2",#N/A,FALSE,"DCM";"page3",#N/A,FALSE,"DCM";"page4",#N/A,FALSE,"DCM";"page5",#N/A,FALSE,"DCM";"page6",#N/A,FALSE,"DCM";"page7",#N/A,FALSE,"DCM";"page8",#N/A,FALSE,"DCM"}</definedName>
    <definedName name="wrn.Summary." hidden="1">{"page1",#N/A,FALSE,"DCM";"page3",#N/A,FALSE,"DCM"}</definedName>
    <definedName name="wrn.Working._.Version." hidden="1">{"Working View with Notes2",#N/A,TRUE,"Hilight_YTD";"Working View with Notes2",#N/A,TRUE,"BridgeP";"Working View with Notes2",#N/A,TRUE,"Bridge00";"Working View with Notes2",#N/A,TRUE,"cnsoled_IS";"Working View with Notes2",#N/A,TRUE,"cnsol_incYTD v plan";"Working View with Notes2",#N/A,TRUE,"cnsol_incYTD v PY";"Working View with Notes2",#N/A,TRUE,"Fcst1 qtrly";"Working View with Notes2",#N/A,TRUE,"Fcst1 Qtrly Earnings";"Working View with Notes2",#N/A,TRUE,"AR";"Working View with Notes2",#N/A,TRUE,"INV";"Working View with Notes2",#N/A,TRUE,"Inc Trend";"Working View with Notes2",#N/A,TRUE,"cnsol_inc v p";"Working View with Notes2",#N/A,TRUE,"cnsol_inc v PY";"Working View with Notes2",#N/A,TRUE,"F1 BS";"Working View with Notes2",#N/A,TRUE,"cash flow";"Working View with Notes2",#N/A,TRUE,"TITLE PF";"Working View with Notes2",#N/A,TRUE,"cnsol_incYTDpf v PYpf";"Working View with Notes2",#N/A,TRUE,"cnsol_inc v PYpf";"Working View with Notes2",#N/A,TRUE,"CapExPF";"Working View with Notes2",#N/A,TRUE,"Major Projects";"Working View with Notes2",#N/A,TRUE,"MAR"}</definedName>
    <definedName name="wrn1.fullreport" hidden="1">{#N/A,#N/A,TRUE,"Cover";#N/A,#N/A,TRUE,"SummPTB";#N/A,#N/A,TRUE,"Vaccover";#N/A,#N/A,TRUE,"VacPTB";#N/A,#N/A,TRUE,"VacSumm";#N/A,#N/A,TRUE,"Vacbrkpg";#N/A,#N/A,TRUE,"Opt105";#N/A,#N/A,TRUE,"Opt95";#N/A,#N/A,TRUE,"Opt85";#N/A,#N/A,TRUE,"Opt75";#N/A,#N/A,TRUE,"Opt55LT";#N/A,#N/A,TRUE,"WPVAccrual";#N/A,#N/A,TRUE,"Sikcover";#N/A,#N/A,TRUE,"SikPTB";#N/A,#N/A,TRUE,"SikSumm";#N/A,#N/A,TRUE,"SikPgB";#N/A,#N/A,TRUE,"BH";#N/A,#N/A,TRUE,"Res";#N/A,#N/A,TRUE,"WPSAccrual"}</definedName>
    <definedName name="wrn1.printall" hidden="1">{"page1",#N/A,FALSE,"DCM";"page2",#N/A,FALSE,"DCM";"page3",#N/A,FALSE,"DCM";"page4",#N/A,FALSE,"DCM";"page5",#N/A,FALSE,"DCM";"page6",#N/A,FALSE,"DCM";"page7",#N/A,FALSE,"DCM";"page8",#N/A,FALSE,"DCM"}</definedName>
    <definedName name="year1">'[9]2015'!$A$2:$T$816</definedName>
    <definedName name="year2">'[9]2016'!$A$2:$T$941</definedName>
    <definedName name="year3">'[9]2017'!$A$2:$T$992</definedName>
    <definedName name="yearID">[5]Resource_Characteristics!$B$12</definedName>
    <definedName name="Zone" localSheetId="1">#REF!</definedName>
    <definedName name="Zone">#REF!</definedName>
  </definedNames>
  <calcPr calcId="162913"/>
</workbook>
</file>

<file path=xl/calcChain.xml><?xml version="1.0" encoding="utf-8"?>
<calcChain xmlns="http://schemas.openxmlformats.org/spreadsheetml/2006/main">
  <c r="B10" i="59" l="1"/>
  <c r="B9" i="59"/>
  <c r="AV22" i="59"/>
  <c r="B8" i="59"/>
  <c r="AG23" i="59"/>
  <c r="AM3" i="54" l="1"/>
  <c r="AC5" i="59" s="1"/>
  <c r="AM301" i="54" l="1"/>
  <c r="AN28" i="59" s="1"/>
  <c r="AM300" i="54"/>
  <c r="AN27" i="59" s="1"/>
  <c r="AM299" i="54"/>
  <c r="AN26" i="59" s="1"/>
  <c r="AM298" i="54"/>
  <c r="AN25" i="59" s="1"/>
  <c r="AM297" i="54"/>
  <c r="AN24" i="59" s="1"/>
  <c r="AM296" i="54"/>
  <c r="AN23" i="59" s="1"/>
  <c r="AM295" i="54"/>
  <c r="AN22" i="59" s="1"/>
  <c r="AM294" i="54"/>
  <c r="AN21" i="59" s="1"/>
  <c r="AM293" i="54"/>
  <c r="AN20" i="59" s="1"/>
  <c r="AM292" i="54"/>
  <c r="AN19" i="59" s="1"/>
  <c r="AM291" i="54"/>
  <c r="AN18" i="59" s="1"/>
  <c r="AM290" i="54"/>
  <c r="AN17" i="59" s="1"/>
  <c r="AM289" i="54"/>
  <c r="AN16" i="59" s="1"/>
  <c r="AM288" i="54"/>
  <c r="AN15" i="59" s="1"/>
  <c r="AM287" i="54"/>
  <c r="AN14" i="59" s="1"/>
  <c r="AM286" i="54"/>
  <c r="AN13" i="59" s="1"/>
  <c r="AM285" i="54"/>
  <c r="AN12" i="59" s="1"/>
  <c r="AM284" i="54"/>
  <c r="AN11" i="59" s="1"/>
  <c r="AM283" i="54"/>
  <c r="AN10" i="59" s="1"/>
  <c r="AM282" i="54"/>
  <c r="AN9" i="59" s="1"/>
  <c r="AM281" i="54"/>
  <c r="AN8" i="59" s="1"/>
  <c r="AM280" i="54"/>
  <c r="AN7" i="59" s="1"/>
  <c r="AM279" i="54"/>
  <c r="AN6" i="59" s="1"/>
  <c r="AM278" i="54"/>
  <c r="AN5" i="59" s="1"/>
  <c r="AM276" i="54"/>
  <c r="AM28" i="59" s="1"/>
  <c r="AM275" i="54"/>
  <c r="AM27" i="59" s="1"/>
  <c r="AM274" i="54"/>
  <c r="AM26" i="59" s="1"/>
  <c r="AM273" i="54"/>
  <c r="AM25" i="59" s="1"/>
  <c r="AM272" i="54"/>
  <c r="AM24" i="59" s="1"/>
  <c r="AM271" i="54"/>
  <c r="AM23" i="59" s="1"/>
  <c r="AM270" i="54"/>
  <c r="AM22" i="59" s="1"/>
  <c r="AM269" i="54"/>
  <c r="AM21" i="59" s="1"/>
  <c r="AM268" i="54"/>
  <c r="AM20" i="59" s="1"/>
  <c r="AM267" i="54"/>
  <c r="AM19" i="59" s="1"/>
  <c r="AM266" i="54"/>
  <c r="AM18" i="59" s="1"/>
  <c r="AM265" i="54"/>
  <c r="AM17" i="59" s="1"/>
  <c r="AM264" i="54"/>
  <c r="AM16" i="59" s="1"/>
  <c r="AM263" i="54"/>
  <c r="AM15" i="59" s="1"/>
  <c r="AM262" i="54"/>
  <c r="AM14" i="59" s="1"/>
  <c r="AM261" i="54"/>
  <c r="AM13" i="59" s="1"/>
  <c r="AM260" i="54"/>
  <c r="AM12" i="59" s="1"/>
  <c r="AM259" i="54"/>
  <c r="AM11" i="59" s="1"/>
  <c r="AM258" i="54"/>
  <c r="AM10" i="59" s="1"/>
  <c r="AM257" i="54"/>
  <c r="AM9" i="59" s="1"/>
  <c r="AM256" i="54"/>
  <c r="AM8" i="59" s="1"/>
  <c r="AM255" i="54"/>
  <c r="AM7" i="59" s="1"/>
  <c r="AM254" i="54"/>
  <c r="AM6" i="59" s="1"/>
  <c r="AM253" i="54"/>
  <c r="AM5" i="59" s="1"/>
  <c r="AM251" i="54"/>
  <c r="AL5" i="59" s="1"/>
  <c r="AM250" i="54"/>
  <c r="AL28" i="59" s="1"/>
  <c r="AM249" i="54"/>
  <c r="AL27" i="59" s="1"/>
  <c r="AM248" i="54"/>
  <c r="AL26" i="59" s="1"/>
  <c r="AM247" i="54"/>
  <c r="AL25" i="59" s="1"/>
  <c r="AM246" i="54"/>
  <c r="AL24" i="59" s="1"/>
  <c r="AM245" i="54"/>
  <c r="AL23" i="59" s="1"/>
  <c r="AM244" i="54"/>
  <c r="AL22" i="59" s="1"/>
  <c r="AM243" i="54"/>
  <c r="AL21" i="59" s="1"/>
  <c r="AM242" i="54"/>
  <c r="AL20" i="59" s="1"/>
  <c r="AM241" i="54"/>
  <c r="AL19" i="59" s="1"/>
  <c r="AM240" i="54"/>
  <c r="AL18" i="59" s="1"/>
  <c r="AM239" i="54"/>
  <c r="AL17" i="59" s="1"/>
  <c r="AM238" i="54"/>
  <c r="AL16" i="59" s="1"/>
  <c r="AM237" i="54"/>
  <c r="AL15" i="59" s="1"/>
  <c r="AM236" i="54"/>
  <c r="AL14" i="59" s="1"/>
  <c r="AM235" i="54"/>
  <c r="AL13" i="59" s="1"/>
  <c r="AM234" i="54"/>
  <c r="AL12" i="59" s="1"/>
  <c r="AM233" i="54"/>
  <c r="AL11" i="59" s="1"/>
  <c r="AM232" i="54"/>
  <c r="AL10" i="59" s="1"/>
  <c r="AM231" i="54"/>
  <c r="AL9" i="59" s="1"/>
  <c r="AM230" i="54"/>
  <c r="AL8" i="59" s="1"/>
  <c r="AM229" i="54"/>
  <c r="AL7" i="59" s="1"/>
  <c r="AM228" i="54"/>
  <c r="AL6" i="59" s="1"/>
  <c r="AM226" i="54"/>
  <c r="AK5" i="59" s="1"/>
  <c r="AM225" i="54"/>
  <c r="AK28" i="59" s="1"/>
  <c r="AM224" i="54"/>
  <c r="AK27" i="59" s="1"/>
  <c r="AM223" i="54"/>
  <c r="AK26" i="59" s="1"/>
  <c r="AM222" i="54"/>
  <c r="AK25" i="59" s="1"/>
  <c r="AM221" i="54"/>
  <c r="AK24" i="59" s="1"/>
  <c r="AM220" i="54"/>
  <c r="AK23" i="59" s="1"/>
  <c r="AM219" i="54"/>
  <c r="AK22" i="59" s="1"/>
  <c r="AM218" i="54"/>
  <c r="AK21" i="59" s="1"/>
  <c r="AM217" i="54"/>
  <c r="AK20" i="59" s="1"/>
  <c r="AM216" i="54"/>
  <c r="AK19" i="59" s="1"/>
  <c r="AM215" i="54"/>
  <c r="AK18" i="59" s="1"/>
  <c r="AM214" i="54"/>
  <c r="AK17" i="59" s="1"/>
  <c r="AM213" i="54"/>
  <c r="AK16" i="59" s="1"/>
  <c r="AM212" i="54"/>
  <c r="AK15" i="59" s="1"/>
  <c r="AM211" i="54"/>
  <c r="AK14" i="59" s="1"/>
  <c r="AM210" i="54"/>
  <c r="AK13" i="59" s="1"/>
  <c r="AM209" i="54"/>
  <c r="AK12" i="59" s="1"/>
  <c r="AM208" i="54"/>
  <c r="AK11" i="59" s="1"/>
  <c r="AM207" i="54"/>
  <c r="AK10" i="59" s="1"/>
  <c r="AM206" i="54"/>
  <c r="AK9" i="59" s="1"/>
  <c r="AM205" i="54"/>
  <c r="AK8" i="59" s="1"/>
  <c r="AM204" i="54"/>
  <c r="AK7" i="59" s="1"/>
  <c r="AM203" i="54"/>
  <c r="AK6" i="59" s="1"/>
  <c r="AM201" i="54"/>
  <c r="AJ5" i="59" s="1"/>
  <c r="AM200" i="54"/>
  <c r="AJ28" i="59" s="1"/>
  <c r="AM199" i="54"/>
  <c r="AJ27" i="59" s="1"/>
  <c r="AM198" i="54"/>
  <c r="AJ26" i="59" s="1"/>
  <c r="AM197" i="54"/>
  <c r="AJ25" i="59" s="1"/>
  <c r="AM196" i="54"/>
  <c r="AJ24" i="59" s="1"/>
  <c r="AM195" i="54"/>
  <c r="AJ23" i="59" s="1"/>
  <c r="AM194" i="54"/>
  <c r="AJ22" i="59" s="1"/>
  <c r="AM193" i="54"/>
  <c r="AJ21" i="59" s="1"/>
  <c r="AM192" i="54"/>
  <c r="AJ20" i="59" s="1"/>
  <c r="AM191" i="54"/>
  <c r="AJ19" i="59" s="1"/>
  <c r="AM190" i="54"/>
  <c r="AJ18" i="59" s="1"/>
  <c r="AM189" i="54"/>
  <c r="AJ17" i="59" s="1"/>
  <c r="AM188" i="54"/>
  <c r="AJ16" i="59" s="1"/>
  <c r="AM187" i="54"/>
  <c r="AJ15" i="59" s="1"/>
  <c r="AM186" i="54"/>
  <c r="AJ14" i="59" s="1"/>
  <c r="AM185" i="54"/>
  <c r="AJ13" i="59" s="1"/>
  <c r="AM184" i="54"/>
  <c r="AJ12" i="59" s="1"/>
  <c r="AM183" i="54"/>
  <c r="AJ11" i="59" s="1"/>
  <c r="AM182" i="54"/>
  <c r="AJ10" i="59" s="1"/>
  <c r="AM181" i="54"/>
  <c r="AJ9" i="59" s="1"/>
  <c r="AM180" i="54"/>
  <c r="AJ8" i="59" s="1"/>
  <c r="AM179" i="54"/>
  <c r="AJ7" i="59" s="1"/>
  <c r="AM178" i="54"/>
  <c r="AJ6" i="59" s="1"/>
  <c r="AM176" i="54"/>
  <c r="AI5" i="59" s="1"/>
  <c r="AM175" i="54"/>
  <c r="AI28" i="59" s="1"/>
  <c r="AM174" i="54"/>
  <c r="AI27" i="59" s="1"/>
  <c r="AM173" i="54"/>
  <c r="AI26" i="59" s="1"/>
  <c r="AM172" i="54"/>
  <c r="AI25" i="59" s="1"/>
  <c r="AM171" i="54"/>
  <c r="AI24" i="59" s="1"/>
  <c r="AM170" i="54"/>
  <c r="AI23" i="59" s="1"/>
  <c r="AM169" i="54"/>
  <c r="AM168" i="54"/>
  <c r="AI21" i="59" s="1"/>
  <c r="AM167" i="54"/>
  <c r="AI20" i="59" s="1"/>
  <c r="AM166" i="54"/>
  <c r="AI19" i="59" s="1"/>
  <c r="AM165" i="54"/>
  <c r="AI18" i="59" s="1"/>
  <c r="AM164" i="54"/>
  <c r="AI17" i="59" s="1"/>
  <c r="AM163" i="54"/>
  <c r="AI16" i="59" s="1"/>
  <c r="AM162" i="54"/>
  <c r="AI15" i="59" s="1"/>
  <c r="AM161" i="54"/>
  <c r="AI14" i="59" s="1"/>
  <c r="AM160" i="54"/>
  <c r="AI13" i="59" s="1"/>
  <c r="AM159" i="54"/>
  <c r="AI12" i="59" s="1"/>
  <c r="AM158" i="54"/>
  <c r="AI11" i="59" s="1"/>
  <c r="AM157" i="54"/>
  <c r="AI10" i="59" s="1"/>
  <c r="AM156" i="54"/>
  <c r="AI9" i="59" s="1"/>
  <c r="AM155" i="54"/>
  <c r="AI8" i="59" s="1"/>
  <c r="AM154" i="54"/>
  <c r="AI7" i="59" s="1"/>
  <c r="AM153" i="54"/>
  <c r="AI6" i="59" s="1"/>
  <c r="AM151" i="54"/>
  <c r="AH5" i="59" s="1"/>
  <c r="AM150" i="54"/>
  <c r="AH28" i="59" s="1"/>
  <c r="AM149" i="54"/>
  <c r="AH27" i="59" s="1"/>
  <c r="AM148" i="54"/>
  <c r="AH26" i="59" s="1"/>
  <c r="AM147" i="54"/>
  <c r="AH25" i="59" s="1"/>
  <c r="AM146" i="54"/>
  <c r="AH24" i="59" s="1"/>
  <c r="AM145" i="54"/>
  <c r="AH23" i="59" s="1"/>
  <c r="AM144" i="54"/>
  <c r="AH22" i="59" s="1"/>
  <c r="AM143" i="54"/>
  <c r="AH21" i="59" s="1"/>
  <c r="AM142" i="54"/>
  <c r="AH20" i="59" s="1"/>
  <c r="AM141" i="54"/>
  <c r="AH19" i="59" s="1"/>
  <c r="AM140" i="54"/>
  <c r="AH18" i="59" s="1"/>
  <c r="AM139" i="54"/>
  <c r="AH17" i="59" s="1"/>
  <c r="AM138" i="54"/>
  <c r="AH16" i="59" s="1"/>
  <c r="AM137" i="54"/>
  <c r="AH15" i="59" s="1"/>
  <c r="AM136" i="54"/>
  <c r="AH14" i="59" s="1"/>
  <c r="AM135" i="54"/>
  <c r="AH13" i="59" s="1"/>
  <c r="AM134" i="54"/>
  <c r="AH12" i="59" s="1"/>
  <c r="AM133" i="54"/>
  <c r="AH11" i="59" s="1"/>
  <c r="AM132" i="54"/>
  <c r="AH10" i="59" s="1"/>
  <c r="AM131" i="54"/>
  <c r="AH9" i="59" s="1"/>
  <c r="AM130" i="54"/>
  <c r="AH8" i="59" s="1"/>
  <c r="AM129" i="54"/>
  <c r="AH7" i="59" s="1"/>
  <c r="AM128" i="54"/>
  <c r="AH6" i="59" s="1"/>
  <c r="AM126" i="54"/>
  <c r="AG5" i="59" s="1"/>
  <c r="AM125" i="54"/>
  <c r="AG28" i="59" s="1"/>
  <c r="AM124" i="54"/>
  <c r="AG27" i="59" s="1"/>
  <c r="AM123" i="54"/>
  <c r="AG26" i="59" s="1"/>
  <c r="AM122" i="54"/>
  <c r="AG25" i="59" s="1"/>
  <c r="AM121" i="54"/>
  <c r="AG24" i="59" s="1"/>
  <c r="AM120" i="54"/>
  <c r="AM119" i="54"/>
  <c r="AG22" i="59" s="1"/>
  <c r="AM118" i="54"/>
  <c r="AG21" i="59" s="1"/>
  <c r="AM117" i="54"/>
  <c r="AG20" i="59" s="1"/>
  <c r="AM116" i="54"/>
  <c r="AG19" i="59" s="1"/>
  <c r="AM115" i="54"/>
  <c r="AG18" i="59" s="1"/>
  <c r="AM114" i="54"/>
  <c r="AG17" i="59" s="1"/>
  <c r="AM113" i="54"/>
  <c r="AG16" i="59" s="1"/>
  <c r="AM112" i="54"/>
  <c r="AG15" i="59" s="1"/>
  <c r="AM111" i="54"/>
  <c r="AG14" i="59" s="1"/>
  <c r="AM110" i="54"/>
  <c r="AG13" i="59" s="1"/>
  <c r="AM109" i="54"/>
  <c r="AG12" i="59" s="1"/>
  <c r="AM108" i="54"/>
  <c r="AG11" i="59" s="1"/>
  <c r="AM107" i="54"/>
  <c r="AG10" i="59" s="1"/>
  <c r="AM106" i="54"/>
  <c r="AG9" i="59" s="1"/>
  <c r="AM105" i="54"/>
  <c r="AG8" i="59" s="1"/>
  <c r="AM104" i="54"/>
  <c r="AG7" i="59" s="1"/>
  <c r="AM103" i="54"/>
  <c r="AG6" i="59" s="1"/>
  <c r="AM101" i="54"/>
  <c r="AF5" i="59" s="1"/>
  <c r="AM100" i="54"/>
  <c r="AF28" i="59" s="1"/>
  <c r="AM99" i="54"/>
  <c r="AF27" i="59" s="1"/>
  <c r="AM98" i="54"/>
  <c r="AF26" i="59" s="1"/>
  <c r="AM97" i="54"/>
  <c r="AF25" i="59" s="1"/>
  <c r="AM96" i="54"/>
  <c r="AF24" i="59" s="1"/>
  <c r="AM95" i="54"/>
  <c r="AF23" i="59" s="1"/>
  <c r="AM94" i="54"/>
  <c r="AF22" i="59" s="1"/>
  <c r="AM93" i="54"/>
  <c r="AF21" i="59" s="1"/>
  <c r="AM92" i="54"/>
  <c r="AF20" i="59" s="1"/>
  <c r="AM91" i="54"/>
  <c r="AF19" i="59" s="1"/>
  <c r="AM90" i="54"/>
  <c r="AF18" i="59" s="1"/>
  <c r="AM89" i="54"/>
  <c r="AF17" i="59" s="1"/>
  <c r="AM88" i="54"/>
  <c r="AF16" i="59" s="1"/>
  <c r="AM87" i="54"/>
  <c r="AF15" i="59" s="1"/>
  <c r="AM86" i="54"/>
  <c r="AF14" i="59" s="1"/>
  <c r="AM85" i="54"/>
  <c r="AF13" i="59" s="1"/>
  <c r="AM84" i="54"/>
  <c r="AF12" i="59" s="1"/>
  <c r="AM83" i="54"/>
  <c r="AF11" i="59" s="1"/>
  <c r="AM82" i="54"/>
  <c r="AF10" i="59" s="1"/>
  <c r="AM81" i="54"/>
  <c r="AF9" i="59" s="1"/>
  <c r="AM80" i="54"/>
  <c r="AF8" i="59" s="1"/>
  <c r="AM79" i="54"/>
  <c r="AF7" i="59" s="1"/>
  <c r="AM78" i="54"/>
  <c r="AF6" i="59" s="1"/>
  <c r="AM76" i="54"/>
  <c r="AE5" i="59" s="1"/>
  <c r="AM75" i="54"/>
  <c r="AE28" i="59" s="1"/>
  <c r="AM74" i="54"/>
  <c r="AE27" i="59" s="1"/>
  <c r="AM73" i="54"/>
  <c r="AE26" i="59" s="1"/>
  <c r="AM72" i="54"/>
  <c r="AE25" i="59" s="1"/>
  <c r="AM71" i="54"/>
  <c r="AE24" i="59" s="1"/>
  <c r="AM70" i="54"/>
  <c r="AE23" i="59" s="1"/>
  <c r="AM69" i="54"/>
  <c r="AE22" i="59" s="1"/>
  <c r="AM68" i="54"/>
  <c r="AE21" i="59" s="1"/>
  <c r="AM67" i="54"/>
  <c r="AE20" i="59" s="1"/>
  <c r="AM66" i="54"/>
  <c r="AE19" i="59" s="1"/>
  <c r="AM65" i="54"/>
  <c r="AE18" i="59" s="1"/>
  <c r="AM64" i="54"/>
  <c r="AE17" i="59" s="1"/>
  <c r="AM63" i="54"/>
  <c r="AE16" i="59" s="1"/>
  <c r="AM62" i="54"/>
  <c r="AE15" i="59" s="1"/>
  <c r="AM61" i="54"/>
  <c r="AE14" i="59" s="1"/>
  <c r="AM60" i="54"/>
  <c r="AE13" i="59" s="1"/>
  <c r="AM59" i="54"/>
  <c r="AE12" i="59" s="1"/>
  <c r="AM58" i="54"/>
  <c r="AE11" i="59" s="1"/>
  <c r="AM57" i="54"/>
  <c r="AE10" i="59" s="1"/>
  <c r="AM56" i="54"/>
  <c r="AE9" i="59" s="1"/>
  <c r="AM55" i="54"/>
  <c r="AE8" i="59" s="1"/>
  <c r="AM54" i="54"/>
  <c r="AE7" i="59" s="1"/>
  <c r="AM53" i="54"/>
  <c r="AE6" i="59" s="1"/>
  <c r="AM51" i="54"/>
  <c r="AD28" i="59" s="1"/>
  <c r="AM50" i="54"/>
  <c r="AD27" i="59" s="1"/>
  <c r="AM49" i="54"/>
  <c r="AD26" i="59" s="1"/>
  <c r="AM48" i="54"/>
  <c r="AD25" i="59" s="1"/>
  <c r="AM47" i="54"/>
  <c r="AD24" i="59" s="1"/>
  <c r="AM46" i="54"/>
  <c r="AD23" i="59" s="1"/>
  <c r="AM45" i="54"/>
  <c r="AD22" i="59" s="1"/>
  <c r="AM44" i="54"/>
  <c r="AD21" i="59" s="1"/>
  <c r="AM43" i="54"/>
  <c r="AD20" i="59" s="1"/>
  <c r="AM42" i="54"/>
  <c r="AD19" i="59" s="1"/>
  <c r="AM41" i="54"/>
  <c r="AD18" i="59" s="1"/>
  <c r="AM40" i="54"/>
  <c r="AD17" i="59" s="1"/>
  <c r="AM39" i="54"/>
  <c r="AD16" i="59" s="1"/>
  <c r="AM38" i="54"/>
  <c r="AD15" i="59" s="1"/>
  <c r="AM37" i="54"/>
  <c r="AD14" i="59" s="1"/>
  <c r="AM36" i="54"/>
  <c r="AD13" i="59" s="1"/>
  <c r="AM35" i="54"/>
  <c r="AD12" i="59" s="1"/>
  <c r="AM34" i="54"/>
  <c r="AD11" i="59" s="1"/>
  <c r="AM33" i="54"/>
  <c r="AD10" i="59" s="1"/>
  <c r="AM32" i="54"/>
  <c r="AD9" i="59" s="1"/>
  <c r="AM31" i="54"/>
  <c r="AD8" i="59" s="1"/>
  <c r="AM30" i="54"/>
  <c r="AD7" i="59" s="1"/>
  <c r="AM29" i="54"/>
  <c r="AD6" i="59" s="1"/>
  <c r="AM28" i="54"/>
  <c r="AD5" i="59" s="1"/>
  <c r="AM26" i="54"/>
  <c r="AC28" i="59" s="1"/>
  <c r="AM25" i="54"/>
  <c r="AC27" i="59" s="1"/>
  <c r="AM24" i="54"/>
  <c r="AC26" i="59" s="1"/>
  <c r="AM23" i="54"/>
  <c r="AC25" i="59" s="1"/>
  <c r="AM22" i="54"/>
  <c r="AC24" i="59" s="1"/>
  <c r="AM21" i="54"/>
  <c r="AC23" i="59" s="1"/>
  <c r="AM20" i="54"/>
  <c r="AC22" i="59" s="1"/>
  <c r="AM19" i="54"/>
  <c r="AC21" i="59" s="1"/>
  <c r="AM18" i="54"/>
  <c r="AC20" i="59" s="1"/>
  <c r="AM17" i="54"/>
  <c r="AC19" i="59" s="1"/>
  <c r="AM16" i="54"/>
  <c r="AC18" i="59" s="1"/>
  <c r="AM15" i="54"/>
  <c r="AC17" i="59" s="1"/>
  <c r="AM14" i="54"/>
  <c r="AC16" i="59" s="1"/>
  <c r="AM13" i="54"/>
  <c r="AC15" i="59" s="1"/>
  <c r="AM12" i="54"/>
  <c r="AC14" i="59" s="1"/>
  <c r="AM11" i="54"/>
  <c r="AC13" i="59" s="1"/>
  <c r="AM10" i="54"/>
  <c r="AC12" i="59" s="1"/>
  <c r="AM9" i="54"/>
  <c r="AC11" i="59" s="1"/>
  <c r="AM8" i="54"/>
  <c r="AC10" i="59" s="1"/>
  <c r="AM7" i="54"/>
  <c r="AC9" i="59" s="1"/>
  <c r="AM6" i="54"/>
  <c r="AC8" i="59" s="1"/>
  <c r="AM5" i="54"/>
  <c r="AC7" i="59" s="1"/>
  <c r="AM4" i="54"/>
  <c r="AC6" i="59" s="1"/>
  <c r="AI22" i="59" l="1"/>
  <c r="Z24" i="54" l="1"/>
  <c r="Z12" i="54"/>
  <c r="Z5" i="54"/>
  <c r="Z22" i="54"/>
  <c r="Z11" i="54"/>
  <c r="Z21" i="54"/>
  <c r="Z26" i="54"/>
  <c r="AG26" i="54" s="1"/>
  <c r="AK26" i="54" s="1"/>
  <c r="Z25" i="54"/>
  <c r="Z19" i="54"/>
  <c r="Z13" i="54"/>
  <c r="Z9" i="54"/>
  <c r="Z23" i="54"/>
  <c r="Z20" i="54"/>
  <c r="Z8" i="54"/>
  <c r="Z6" i="54"/>
  <c r="Z16" i="54"/>
  <c r="AH16" i="54" s="1"/>
  <c r="AL16" i="54" s="1"/>
  <c r="Z10" i="54"/>
  <c r="Z103" i="54"/>
  <c r="Z209" i="54"/>
  <c r="Z208" i="54"/>
  <c r="Z216" i="54"/>
  <c r="Z215" i="54"/>
  <c r="Z213" i="54"/>
  <c r="Z212" i="54"/>
  <c r="Z129" i="54"/>
  <c r="AG129" i="54" s="1"/>
  <c r="AK129" i="54" s="1"/>
  <c r="Z183" i="54"/>
  <c r="Z187" i="54"/>
  <c r="Z195" i="54"/>
  <c r="Z131" i="54"/>
  <c r="AG131" i="54" s="1"/>
  <c r="AK131" i="54" s="1"/>
  <c r="Z130" i="54"/>
  <c r="AF130" i="54" s="1"/>
  <c r="AJ130" i="54" s="1"/>
  <c r="Z138" i="54"/>
  <c r="AG138" i="54" s="1"/>
  <c r="AK138" i="54" s="1"/>
  <c r="Z149" i="54"/>
  <c r="AG149" i="54" s="1"/>
  <c r="AK149" i="54" s="1"/>
  <c r="Z142" i="54"/>
  <c r="AH142" i="54" s="1"/>
  <c r="Z164" i="54"/>
  <c r="AF164" i="54" s="1"/>
  <c r="AJ164" i="54" s="1"/>
  <c r="Z159" i="54"/>
  <c r="AF159" i="54" s="1"/>
  <c r="AJ159" i="54" s="1"/>
  <c r="Z210" i="54"/>
  <c r="AH210" i="54" s="1"/>
  <c r="AY13" i="59" s="1"/>
  <c r="Z218" i="54"/>
  <c r="Z214" i="54"/>
  <c r="AG214" i="54" s="1"/>
  <c r="AK214" i="54" s="1"/>
  <c r="Z204" i="54"/>
  <c r="AG204" i="54" s="1"/>
  <c r="AK204" i="54" s="1"/>
  <c r="Z224" i="54"/>
  <c r="Z184" i="54"/>
  <c r="Z181" i="54"/>
  <c r="Z191" i="54"/>
  <c r="Z135" i="54"/>
  <c r="AF135" i="54" s="1"/>
  <c r="AJ135" i="54" s="1"/>
  <c r="Z134" i="54"/>
  <c r="AG134" i="54" s="1"/>
  <c r="AK134" i="54" s="1"/>
  <c r="Z140" i="54"/>
  <c r="AF140" i="54" s="1"/>
  <c r="AJ140" i="54" s="1"/>
  <c r="Z161" i="54"/>
  <c r="AH161" i="54" s="1"/>
  <c r="AW14" i="59" s="1"/>
  <c r="Z160" i="54"/>
  <c r="Z165" i="54"/>
  <c r="AF165" i="54" s="1"/>
  <c r="AJ165" i="54" s="1"/>
  <c r="Z185" i="54"/>
  <c r="Z198" i="54"/>
  <c r="AF198" i="54" s="1"/>
  <c r="AJ198" i="54" s="1"/>
  <c r="Z189" i="54"/>
  <c r="Z141" i="54"/>
  <c r="AG141" i="54" s="1"/>
  <c r="AK141" i="54" s="1"/>
  <c r="Z128" i="54"/>
  <c r="AH128" i="54" s="1"/>
  <c r="Z137" i="54"/>
  <c r="AF137" i="54" s="1"/>
  <c r="AJ137" i="54" s="1"/>
  <c r="Z136" i="54"/>
  <c r="AG136" i="54" s="1"/>
  <c r="AK136" i="54" s="1"/>
  <c r="Z139" i="54"/>
  <c r="AF139" i="54" s="1"/>
  <c r="AJ139" i="54" s="1"/>
  <c r="Z148" i="54"/>
  <c r="AH148" i="54" s="1"/>
  <c r="Z144" i="54"/>
  <c r="AF144" i="54" s="1"/>
  <c r="AJ144" i="54" s="1"/>
  <c r="Z106" i="54"/>
  <c r="Z119" i="54"/>
  <c r="AH119" i="54" s="1"/>
  <c r="Z221" i="54"/>
  <c r="Z194" i="54"/>
  <c r="AF194" i="54" s="1"/>
  <c r="AJ194" i="54" s="1"/>
  <c r="Z186" i="54"/>
  <c r="AG186" i="54" s="1"/>
  <c r="AK186" i="54" s="1"/>
  <c r="Z193" i="54"/>
  <c r="Z192" i="54"/>
  <c r="Z188" i="54"/>
  <c r="Z190" i="54"/>
  <c r="Z146" i="54"/>
  <c r="Z145" i="54"/>
  <c r="AH145" i="54" s="1"/>
  <c r="Z166" i="54"/>
  <c r="AF166" i="54" s="1"/>
  <c r="AJ166" i="54" s="1"/>
  <c r="Z168" i="54"/>
  <c r="AG168" i="54" s="1"/>
  <c r="AK168" i="54" s="1"/>
  <c r="Z220" i="54"/>
  <c r="AF220" i="54" s="1"/>
  <c r="AJ220" i="54" s="1"/>
  <c r="Z105" i="54"/>
  <c r="Z123" i="54"/>
  <c r="Z107" i="54"/>
  <c r="Z104" i="54"/>
  <c r="Z147" i="54"/>
  <c r="AF147" i="54" s="1"/>
  <c r="AJ147" i="54" s="1"/>
  <c r="Z170" i="54"/>
  <c r="AH170" i="54" s="1"/>
  <c r="AW23" i="59" s="1"/>
  <c r="Z169" i="54"/>
  <c r="AF169" i="54" s="1"/>
  <c r="AJ169" i="54" s="1"/>
  <c r="Z158" i="54"/>
  <c r="AG158" i="54" s="1"/>
  <c r="AK158" i="54" s="1"/>
  <c r="Z180" i="54"/>
  <c r="Z197" i="54"/>
  <c r="AF197" i="54" s="1"/>
  <c r="AJ197" i="54" s="1"/>
  <c r="Z263" i="54"/>
  <c r="AG263" i="54" s="1"/>
  <c r="AK263" i="54" s="1"/>
  <c r="Z274" i="54"/>
  <c r="Z291" i="54"/>
  <c r="Z78" i="54"/>
  <c r="AG78" i="54" s="1"/>
  <c r="AK78" i="54" s="1"/>
  <c r="Z94" i="54"/>
  <c r="AG94" i="54" s="1"/>
  <c r="AK94" i="54" s="1"/>
  <c r="Z56" i="54"/>
  <c r="Z75" i="54"/>
  <c r="AF75" i="54" s="1"/>
  <c r="AJ75" i="54" s="1"/>
  <c r="Z4" i="54"/>
  <c r="Z259" i="54"/>
  <c r="Z275" i="54"/>
  <c r="AH275" i="54" s="1"/>
  <c r="Z287" i="54"/>
  <c r="Z79" i="54"/>
  <c r="AH79" i="54" s="1"/>
  <c r="Z90" i="54"/>
  <c r="AH90" i="54" s="1"/>
  <c r="Z57" i="54"/>
  <c r="Z32" i="54"/>
  <c r="Z253" i="54"/>
  <c r="Z269" i="54"/>
  <c r="AG269" i="54" s="1"/>
  <c r="AK269" i="54" s="1"/>
  <c r="Z281" i="54"/>
  <c r="Z297" i="54"/>
  <c r="Z84" i="54"/>
  <c r="AG84" i="54" s="1"/>
  <c r="AK84" i="54" s="1"/>
  <c r="Z100" i="54"/>
  <c r="Z62" i="54"/>
  <c r="AH62" i="54" s="1"/>
  <c r="Z38" i="54"/>
  <c r="AG38" i="54" s="1"/>
  <c r="AK38" i="54" s="1"/>
  <c r="Z68" i="54"/>
  <c r="AG68" i="54" s="1"/>
  <c r="AK68" i="54" s="1"/>
  <c r="Z28" i="54"/>
  <c r="AG28" i="54" s="1"/>
  <c r="AK28" i="54" s="1"/>
  <c r="Z37" i="54"/>
  <c r="AG37" i="54" s="1"/>
  <c r="AK37" i="54" s="1"/>
  <c r="Z46" i="54"/>
  <c r="Z15" i="54"/>
  <c r="Z258" i="54"/>
  <c r="Z267" i="54"/>
  <c r="Z276" i="54"/>
  <c r="Z286" i="54"/>
  <c r="Z295" i="54"/>
  <c r="Z80" i="54"/>
  <c r="AH80" i="54" s="1"/>
  <c r="Z89" i="54"/>
  <c r="AG89" i="54" s="1"/>
  <c r="AK89" i="54" s="1"/>
  <c r="Z98" i="54"/>
  <c r="AH98" i="54" s="1"/>
  <c r="Z58" i="54"/>
  <c r="Z67" i="54"/>
  <c r="Z76" i="54"/>
  <c r="Z36" i="54"/>
  <c r="Z45" i="54"/>
  <c r="Z14" i="54"/>
  <c r="Z174" i="54"/>
  <c r="AH174" i="54" s="1"/>
  <c r="AW27" i="59" s="1"/>
  <c r="Z157" i="54"/>
  <c r="AH157" i="54" s="1"/>
  <c r="AW10" i="59" s="1"/>
  <c r="Z176" i="54"/>
  <c r="AG176" i="54" s="1"/>
  <c r="AK176" i="54" s="1"/>
  <c r="Z156" i="54"/>
  <c r="AH156" i="54" s="1"/>
  <c r="AW9" i="59" s="1"/>
  <c r="Z163" i="54"/>
  <c r="AH163" i="54" s="1"/>
  <c r="AW16" i="59" s="1"/>
  <c r="Z111" i="54"/>
  <c r="Z113" i="54"/>
  <c r="Z112" i="54"/>
  <c r="AF112" i="54" s="1"/>
  <c r="AJ112" i="54" s="1"/>
  <c r="Z117" i="54"/>
  <c r="Z150" i="54"/>
  <c r="AG150" i="54" s="1"/>
  <c r="AK150" i="54" s="1"/>
  <c r="Z133" i="54"/>
  <c r="AG133" i="54" s="1"/>
  <c r="AK133" i="54" s="1"/>
  <c r="Z222" i="54"/>
  <c r="AH222" i="54" s="1"/>
  <c r="AY25" i="59" s="1"/>
  <c r="Z207" i="54"/>
  <c r="AG207" i="54" s="1"/>
  <c r="AK207" i="54" s="1"/>
  <c r="Z203" i="54"/>
  <c r="Z226" i="54"/>
  <c r="AF226" i="54" s="1"/>
  <c r="AJ226" i="54" s="1"/>
  <c r="Z223" i="54"/>
  <c r="AH223" i="54" s="1"/>
  <c r="AY26" i="59" s="1"/>
  <c r="Z196" i="54"/>
  <c r="Z182" i="54"/>
  <c r="Z199" i="54"/>
  <c r="AH199" i="54" s="1"/>
  <c r="AX27" i="59" s="1"/>
  <c r="Z178" i="54"/>
  <c r="AG178" i="54" s="1"/>
  <c r="AK178" i="54" s="1"/>
  <c r="Z201" i="54"/>
  <c r="AH201" i="54" s="1"/>
  <c r="AX5" i="59" s="1"/>
  <c r="Z200" i="54"/>
  <c r="Z254" i="54"/>
  <c r="AG254" i="54" s="1"/>
  <c r="AK254" i="54" s="1"/>
  <c r="Z265" i="54"/>
  <c r="Z282" i="54"/>
  <c r="AG282" i="54" s="1"/>
  <c r="AK282" i="54" s="1"/>
  <c r="Z293" i="54"/>
  <c r="Z85" i="54"/>
  <c r="AH85" i="54" s="1"/>
  <c r="Z96" i="54"/>
  <c r="AH96" i="54" s="1"/>
  <c r="Z63" i="54"/>
  <c r="Z35" i="54"/>
  <c r="AF35" i="54" s="1"/>
  <c r="AJ35" i="54" s="1"/>
  <c r="Z266" i="54"/>
  <c r="AG266" i="54" s="1"/>
  <c r="AK266" i="54" s="1"/>
  <c r="Z278" i="54"/>
  <c r="Z294" i="54"/>
  <c r="AF294" i="54" s="1"/>
  <c r="AJ294" i="54" s="1"/>
  <c r="Z81" i="54"/>
  <c r="AH81" i="54" s="1"/>
  <c r="Z97" i="54"/>
  <c r="Z59" i="54"/>
  <c r="Z41" i="54"/>
  <c r="Z260" i="54"/>
  <c r="AG260" i="54" s="1"/>
  <c r="AK260" i="54" s="1"/>
  <c r="Z271" i="54"/>
  <c r="Z288" i="54"/>
  <c r="AF288" i="54" s="1"/>
  <c r="AJ288" i="54" s="1"/>
  <c r="Z299" i="54"/>
  <c r="Z91" i="54"/>
  <c r="Z53" i="54"/>
  <c r="AH53" i="54" s="1"/>
  <c r="Z69" i="54"/>
  <c r="Z47" i="54"/>
  <c r="AF47" i="54" s="1"/>
  <c r="AJ47" i="54" s="1"/>
  <c r="Z71" i="54"/>
  <c r="AH71" i="54" s="1"/>
  <c r="Z31" i="54"/>
  <c r="AG31" i="54" s="1"/>
  <c r="AK31" i="54" s="1"/>
  <c r="Z40" i="54"/>
  <c r="AG40" i="54" s="1"/>
  <c r="AK40" i="54" s="1"/>
  <c r="Z49" i="54"/>
  <c r="AF49" i="54" s="1"/>
  <c r="AJ49" i="54" s="1"/>
  <c r="Z18" i="54"/>
  <c r="AF18" i="54" s="1"/>
  <c r="AJ18" i="54" s="1"/>
  <c r="Z261" i="54"/>
  <c r="Z270" i="54"/>
  <c r="Z280" i="54"/>
  <c r="Z289" i="54"/>
  <c r="Z298" i="54"/>
  <c r="Z83" i="54"/>
  <c r="Z92" i="54"/>
  <c r="Z101" i="54"/>
  <c r="Z61" i="54"/>
  <c r="Z70" i="54"/>
  <c r="Z30" i="54"/>
  <c r="AF30" i="54" s="1"/>
  <c r="AJ30" i="54" s="1"/>
  <c r="Z39" i="54"/>
  <c r="AG39" i="54" s="1"/>
  <c r="AK39" i="54" s="1"/>
  <c r="Z48" i="54"/>
  <c r="AH48" i="54" s="1"/>
  <c r="AL48" i="54" s="1"/>
  <c r="Z17" i="54"/>
  <c r="Z175" i="54"/>
  <c r="AF175" i="54" s="1"/>
  <c r="AJ175" i="54" s="1"/>
  <c r="Z171" i="54"/>
  <c r="Z172" i="54"/>
  <c r="AH172" i="54" s="1"/>
  <c r="AW25" i="59" s="1"/>
  <c r="Z155" i="54"/>
  <c r="AH155" i="54" s="1"/>
  <c r="AW8" i="59" s="1"/>
  <c r="Z114" i="54"/>
  <c r="Z108" i="54"/>
  <c r="Z109" i="54"/>
  <c r="Z120" i="54"/>
  <c r="AF120" i="54" s="1"/>
  <c r="AJ120" i="54" s="1"/>
  <c r="Z115" i="54"/>
  <c r="Z132" i="54"/>
  <c r="AH132" i="54" s="1"/>
  <c r="Z143" i="54"/>
  <c r="AG143" i="54" s="1"/>
  <c r="AK143" i="54" s="1"/>
  <c r="Z217" i="54"/>
  <c r="Z211" i="54"/>
  <c r="Z219" i="54"/>
  <c r="AH219" i="54" s="1"/>
  <c r="AY22" i="59" s="1"/>
  <c r="Z124" i="54"/>
  <c r="Z122" i="54"/>
  <c r="AF122" i="54" s="1"/>
  <c r="AJ122" i="54" s="1"/>
  <c r="Z125" i="54"/>
  <c r="Z126" i="54"/>
  <c r="Z121" i="54"/>
  <c r="Z206" i="54"/>
  <c r="AG206" i="54" s="1"/>
  <c r="AK206" i="54" s="1"/>
  <c r="Z205" i="54"/>
  <c r="AH205" i="54" s="1"/>
  <c r="AY8" i="59" s="1"/>
  <c r="Z225" i="54"/>
  <c r="Z179" i="54"/>
  <c r="AG179" i="54" s="1"/>
  <c r="AK179" i="54" s="1"/>
  <c r="Z256" i="54"/>
  <c r="Z272" i="54"/>
  <c r="Z284" i="54"/>
  <c r="Z300" i="54"/>
  <c r="AF300" i="54" s="1"/>
  <c r="AJ300" i="54" s="1"/>
  <c r="Z87" i="54"/>
  <c r="AH87" i="54" s="1"/>
  <c r="Z54" i="54"/>
  <c r="AH54" i="54" s="1"/>
  <c r="Z66" i="54"/>
  <c r="AF66" i="54" s="1"/>
  <c r="AJ66" i="54" s="1"/>
  <c r="Z44" i="54"/>
  <c r="AF44" i="54" s="1"/>
  <c r="AJ44" i="54" s="1"/>
  <c r="Z257" i="54"/>
  <c r="AF257" i="54" s="1"/>
  <c r="AJ257" i="54" s="1"/>
  <c r="Z268" i="54"/>
  <c r="Z285" i="54"/>
  <c r="AG285" i="54" s="1"/>
  <c r="AK285" i="54" s="1"/>
  <c r="Z296" i="54"/>
  <c r="Z88" i="54"/>
  <c r="AG88" i="54" s="1"/>
  <c r="AK88" i="54" s="1"/>
  <c r="Z99" i="54"/>
  <c r="AH99" i="54" s="1"/>
  <c r="Z72" i="54"/>
  <c r="Z50" i="54"/>
  <c r="Z262" i="54"/>
  <c r="Z279" i="54"/>
  <c r="AF279" i="54" s="1"/>
  <c r="AJ279" i="54" s="1"/>
  <c r="Z290" i="54"/>
  <c r="Z82" i="54"/>
  <c r="Z93" i="54"/>
  <c r="AG93" i="54" s="1"/>
  <c r="AK93" i="54" s="1"/>
  <c r="Z60" i="54"/>
  <c r="Z29" i="54"/>
  <c r="AG29" i="54" s="1"/>
  <c r="AK29" i="54" s="1"/>
  <c r="Z7" i="54"/>
  <c r="AH7" i="54" s="1"/>
  <c r="AL7" i="54" s="1"/>
  <c r="Z65" i="54"/>
  <c r="AG65" i="54" s="1"/>
  <c r="AK65" i="54" s="1"/>
  <c r="Z74" i="54"/>
  <c r="AH74" i="54" s="1"/>
  <c r="Z34" i="54"/>
  <c r="AH34" i="54" s="1"/>
  <c r="AL34" i="54" s="1"/>
  <c r="Z43" i="54"/>
  <c r="AH43" i="54" s="1"/>
  <c r="AL43" i="54" s="1"/>
  <c r="Z3" i="54"/>
  <c r="Z255" i="54"/>
  <c r="Z264" i="54"/>
  <c r="Z273" i="54"/>
  <c r="Z283" i="54"/>
  <c r="Z292" i="54"/>
  <c r="Z301" i="54"/>
  <c r="Z86" i="54"/>
  <c r="AG86" i="54" s="1"/>
  <c r="AK86" i="54" s="1"/>
  <c r="Z95" i="54"/>
  <c r="Z55" i="54"/>
  <c r="Z64" i="54"/>
  <c r="Z73" i="54"/>
  <c r="Z33" i="54"/>
  <c r="AH33" i="54" s="1"/>
  <c r="AL33" i="54" s="1"/>
  <c r="Z42" i="54"/>
  <c r="AG42" i="54" s="1"/>
  <c r="AK42" i="54" s="1"/>
  <c r="Z51" i="54"/>
  <c r="AG51" i="54" s="1"/>
  <c r="AK51" i="54" s="1"/>
  <c r="Z173" i="54"/>
  <c r="AF173" i="54" s="1"/>
  <c r="AJ173" i="54" s="1"/>
  <c r="Z167" i="54"/>
  <c r="AH167" i="54" s="1"/>
  <c r="AW20" i="59" s="1"/>
  <c r="Z162" i="54"/>
  <c r="AF162" i="54" s="1"/>
  <c r="AJ162" i="54" s="1"/>
  <c r="Z153" i="54"/>
  <c r="AH153" i="54" s="1"/>
  <c r="AW6" i="59" s="1"/>
  <c r="Z154" i="54"/>
  <c r="AH154" i="54" s="1"/>
  <c r="AW7" i="59" s="1"/>
  <c r="Z110" i="54"/>
  <c r="Z118" i="54"/>
  <c r="Z116" i="54"/>
  <c r="Z151" i="54"/>
  <c r="AG151" i="54" s="1"/>
  <c r="AK151" i="54" s="1"/>
  <c r="Z235" i="54"/>
  <c r="Z240" i="54"/>
  <c r="Z229" i="54"/>
  <c r="Z242" i="54"/>
  <c r="Z251" i="54"/>
  <c r="Z249" i="54"/>
  <c r="Z241" i="54"/>
  <c r="Z232" i="54"/>
  <c r="Z250" i="54"/>
  <c r="Z237" i="54"/>
  <c r="Z236" i="54"/>
  <c r="Z233" i="54"/>
  <c r="Z228" i="54"/>
  <c r="Z238" i="54"/>
  <c r="Z248" i="54"/>
  <c r="Z243" i="54"/>
  <c r="Z234" i="54"/>
  <c r="Z239" i="54"/>
  <c r="Z230" i="54"/>
  <c r="Z231" i="54"/>
  <c r="AL80" i="54" l="1"/>
  <c r="AT8" i="59"/>
  <c r="BH8" i="59" s="1"/>
  <c r="AL79" i="54"/>
  <c r="AT7" i="59"/>
  <c r="BH7" i="59" s="1"/>
  <c r="AL74" i="54"/>
  <c r="AS27" i="59"/>
  <c r="AL99" i="54"/>
  <c r="AT27" i="59"/>
  <c r="AL132" i="54"/>
  <c r="AV10" i="59"/>
  <c r="AL62" i="54"/>
  <c r="AS15" i="59"/>
  <c r="AL145" i="54"/>
  <c r="AV23" i="59"/>
  <c r="AL54" i="54"/>
  <c r="AS7" i="59"/>
  <c r="AL53" i="54"/>
  <c r="AS6" i="59"/>
  <c r="BG6" i="59" s="1"/>
  <c r="AL96" i="54"/>
  <c r="AT24" i="59"/>
  <c r="AL98" i="54"/>
  <c r="AT26" i="59"/>
  <c r="BH26" i="59" s="1"/>
  <c r="AL148" i="54"/>
  <c r="AV26" i="59"/>
  <c r="AL128" i="54"/>
  <c r="AV6" i="59"/>
  <c r="AL87" i="54"/>
  <c r="AT15" i="59"/>
  <c r="AL71" i="54"/>
  <c r="AS24" i="59"/>
  <c r="AL81" i="54"/>
  <c r="AT9" i="59"/>
  <c r="AL85" i="54"/>
  <c r="AT13" i="59"/>
  <c r="AL90" i="54"/>
  <c r="AT18" i="59"/>
  <c r="AL119" i="54"/>
  <c r="AU22" i="59"/>
  <c r="AL142" i="54"/>
  <c r="AV20" i="59"/>
  <c r="AL153" i="54"/>
  <c r="AL172" i="54"/>
  <c r="AL161" i="54"/>
  <c r="AL201" i="54"/>
  <c r="AL157" i="54"/>
  <c r="BK9" i="59"/>
  <c r="AL275" i="54"/>
  <c r="BA27" i="59"/>
  <c r="BO27" i="59" s="1"/>
  <c r="AL167" i="54"/>
  <c r="AL205" i="54"/>
  <c r="AL163" i="54"/>
  <c r="AL174" i="54"/>
  <c r="AQ18" i="59"/>
  <c r="BE18" i="59" s="1"/>
  <c r="AL154" i="54"/>
  <c r="BK6" i="59"/>
  <c r="AQ9" i="59"/>
  <c r="BE9" i="59" s="1"/>
  <c r="AL155" i="54"/>
  <c r="BK7" i="59"/>
  <c r="AL199" i="54"/>
  <c r="AL223" i="54"/>
  <c r="BM25" i="59"/>
  <c r="AL222" i="54"/>
  <c r="AL156" i="54"/>
  <c r="BK8" i="59"/>
  <c r="AL170" i="54"/>
  <c r="AL210" i="54"/>
  <c r="AR20" i="59"/>
  <c r="BF20" i="59" s="1"/>
  <c r="AR25" i="59"/>
  <c r="BF25" i="59" s="1"/>
  <c r="AR10" i="59"/>
  <c r="BF10" i="59" s="1"/>
  <c r="AR11" i="59"/>
  <c r="BF11" i="59" s="1"/>
  <c r="AL219" i="54"/>
  <c r="AG74" i="54"/>
  <c r="AK74" i="54" s="1"/>
  <c r="AG49" i="54"/>
  <c r="AK49" i="54" s="1"/>
  <c r="AG80" i="54"/>
  <c r="AK80" i="54" s="1"/>
  <c r="AG62" i="54"/>
  <c r="AK62" i="54" s="1"/>
  <c r="AF42" i="54"/>
  <c r="AJ42" i="54" s="1"/>
  <c r="AH136" i="54"/>
  <c r="AF161" i="54"/>
  <c r="AJ161" i="54" s="1"/>
  <c r="AF174" i="54"/>
  <c r="AJ174" i="54" s="1"/>
  <c r="AF141" i="54"/>
  <c r="AJ141" i="54" s="1"/>
  <c r="AH131" i="54"/>
  <c r="AH133" i="54"/>
  <c r="AF151" i="54"/>
  <c r="AJ151" i="54" s="1"/>
  <c r="AF74" i="54"/>
  <c r="AJ74" i="54" s="1"/>
  <c r="AH42" i="54"/>
  <c r="AL42" i="54" s="1"/>
  <c r="AF68" i="54"/>
  <c r="AJ68" i="54" s="1"/>
  <c r="AF62" i="54"/>
  <c r="AJ62" i="54" s="1"/>
  <c r="AH220" i="54"/>
  <c r="AY23" i="59" s="1"/>
  <c r="AF157" i="54"/>
  <c r="AJ157" i="54" s="1"/>
  <c r="AG161" i="54"/>
  <c r="AK161" i="54" s="1"/>
  <c r="AH144" i="54"/>
  <c r="AG99" i="54"/>
  <c r="AK99" i="54" s="1"/>
  <c r="AH149" i="54"/>
  <c r="AF51" i="54"/>
  <c r="AJ51" i="54" s="1"/>
  <c r="AH89" i="54"/>
  <c r="AH38" i="54"/>
  <c r="AL38" i="54" s="1"/>
  <c r="AH198" i="54"/>
  <c r="AX26" i="59" s="1"/>
  <c r="BL26" i="59" s="1"/>
  <c r="AF34" i="54"/>
  <c r="AJ34" i="54" s="1"/>
  <c r="AG169" i="54"/>
  <c r="AK169" i="54" s="1"/>
  <c r="AF131" i="54"/>
  <c r="AJ131" i="54" s="1"/>
  <c r="AF136" i="54"/>
  <c r="AJ136" i="54" s="1"/>
  <c r="AG163" i="54"/>
  <c r="AK163" i="54" s="1"/>
  <c r="AF133" i="54"/>
  <c r="AJ133" i="54" s="1"/>
  <c r="AH162" i="54"/>
  <c r="AW15" i="59" s="1"/>
  <c r="BK15" i="59" s="1"/>
  <c r="AH151" i="54"/>
  <c r="AF143" i="54"/>
  <c r="AJ143" i="54" s="1"/>
  <c r="AF163" i="54"/>
  <c r="AJ163" i="54" s="1"/>
  <c r="AH138" i="54"/>
  <c r="AG154" i="54"/>
  <c r="AK154" i="54" s="1"/>
  <c r="AG44" i="54"/>
  <c r="AK44" i="54" s="1"/>
  <c r="AH158" i="54"/>
  <c r="AW11" i="59" s="1"/>
  <c r="AH140" i="54"/>
  <c r="AG222" i="54"/>
  <c r="AK222" i="54" s="1"/>
  <c r="AF178" i="54"/>
  <c r="AJ178" i="54" s="1"/>
  <c r="AH166" i="54"/>
  <c r="AW19" i="59" s="1"/>
  <c r="BK19" i="59" s="1"/>
  <c r="AG139" i="54"/>
  <c r="AK139" i="54" s="1"/>
  <c r="AF153" i="54"/>
  <c r="AJ153" i="54" s="1"/>
  <c r="AG173" i="54"/>
  <c r="AK173" i="54" s="1"/>
  <c r="AG198" i="54"/>
  <c r="AK198" i="54" s="1"/>
  <c r="AH130" i="54"/>
  <c r="AG197" i="54"/>
  <c r="AK197" i="54" s="1"/>
  <c r="AH139" i="54"/>
  <c r="AH175" i="54"/>
  <c r="AW28" i="59" s="1"/>
  <c r="AG166" i="54"/>
  <c r="AK166" i="54" s="1"/>
  <c r="AF176" i="54"/>
  <c r="AJ176" i="54" s="1"/>
  <c r="AG34" i="54"/>
  <c r="AK34" i="54" s="1"/>
  <c r="AH197" i="54"/>
  <c r="AX25" i="59" s="1"/>
  <c r="AF134" i="54"/>
  <c r="AJ134" i="54" s="1"/>
  <c r="AG128" i="54"/>
  <c r="AK128" i="54" s="1"/>
  <c r="AH176" i="54"/>
  <c r="AW5" i="59" s="1"/>
  <c r="BK5" i="59" s="1"/>
  <c r="AH31" i="54"/>
  <c r="AL31" i="54" s="1"/>
  <c r="AG201" i="54"/>
  <c r="AK201" i="54" s="1"/>
  <c r="AH137" i="54"/>
  <c r="AF156" i="54"/>
  <c r="AJ156" i="54" s="1"/>
  <c r="AF129" i="54"/>
  <c r="AJ129" i="54" s="1"/>
  <c r="AF43" i="54"/>
  <c r="AJ43" i="54" s="1"/>
  <c r="AG87" i="54"/>
  <c r="AK87" i="54" s="1"/>
  <c r="AG90" i="54"/>
  <c r="AK90" i="54" s="1"/>
  <c r="AG148" i="54"/>
  <c r="AK148" i="54" s="1"/>
  <c r="AH150" i="54"/>
  <c r="AF33" i="54"/>
  <c r="AJ33" i="54" s="1"/>
  <c r="AG174" i="54"/>
  <c r="AK174" i="54" s="1"/>
  <c r="AF132" i="54"/>
  <c r="AJ132" i="54" s="1"/>
  <c r="AG165" i="54"/>
  <c r="AK165" i="54" s="1"/>
  <c r="AG137" i="54"/>
  <c r="AK137" i="54" s="1"/>
  <c r="AG156" i="54"/>
  <c r="AK156" i="54" s="1"/>
  <c r="AF148" i="54"/>
  <c r="AJ148" i="54" s="1"/>
  <c r="AG43" i="54"/>
  <c r="AK43" i="54" s="1"/>
  <c r="AG98" i="54"/>
  <c r="AK98" i="54" s="1"/>
  <c r="AG33" i="54"/>
  <c r="AK33" i="54" s="1"/>
  <c r="AH35" i="54"/>
  <c r="AL35" i="54" s="1"/>
  <c r="AF155" i="54"/>
  <c r="AJ155" i="54" s="1"/>
  <c r="AG155" i="54"/>
  <c r="AK155" i="54" s="1"/>
  <c r="AH168" i="54"/>
  <c r="AW21" i="59" s="1"/>
  <c r="AF119" i="54"/>
  <c r="AJ119" i="54" s="1"/>
  <c r="AF138" i="54"/>
  <c r="AJ138" i="54" s="1"/>
  <c r="AH165" i="54"/>
  <c r="AW18" i="59" s="1"/>
  <c r="AF158" i="54"/>
  <c r="AJ158" i="54" s="1"/>
  <c r="AH39" i="54"/>
  <c r="AL39" i="54" s="1"/>
  <c r="Z245" i="54"/>
  <c r="AH245" i="54" s="1"/>
  <c r="AZ23" i="59" s="1"/>
  <c r="AF168" i="54"/>
  <c r="AJ168" i="54" s="1"/>
  <c r="Z244" i="54"/>
  <c r="AH244" i="54" s="1"/>
  <c r="AZ22" i="59" s="1"/>
  <c r="Z246" i="54"/>
  <c r="Z247" i="54"/>
  <c r="AH247" i="54" s="1"/>
  <c r="AZ25" i="59" s="1"/>
  <c r="AH194" i="54"/>
  <c r="AX22" i="59" s="1"/>
  <c r="AG122" i="54"/>
  <c r="AK122" i="54" s="1"/>
  <c r="AF201" i="54"/>
  <c r="AJ201" i="54" s="1"/>
  <c r="AG153" i="54"/>
  <c r="AK153" i="54" s="1"/>
  <c r="AF145" i="54"/>
  <c r="AJ145" i="54" s="1"/>
  <c r="AG144" i="54"/>
  <c r="AK144" i="54" s="1"/>
  <c r="AH134" i="54"/>
  <c r="AG175" i="54"/>
  <c r="AK175" i="54" s="1"/>
  <c r="AH141" i="54"/>
  <c r="AF142" i="54"/>
  <c r="AJ142" i="54" s="1"/>
  <c r="AH129" i="54"/>
  <c r="AG140" i="54"/>
  <c r="AK140" i="54" s="1"/>
  <c r="AH143" i="54"/>
  <c r="AG199" i="54"/>
  <c r="AK199" i="54" s="1"/>
  <c r="AF40" i="54"/>
  <c r="AJ40" i="54" s="1"/>
  <c r="AH51" i="54"/>
  <c r="AL51" i="54" s="1"/>
  <c r="AH49" i="54"/>
  <c r="AL49" i="54" s="1"/>
  <c r="AG71" i="54"/>
  <c r="AK71" i="54" s="1"/>
  <c r="AF128" i="54"/>
  <c r="AJ128" i="54" s="1"/>
  <c r="AH135" i="54"/>
  <c r="AG194" i="54"/>
  <c r="AK194" i="54" s="1"/>
  <c r="AG147" i="54"/>
  <c r="AK147" i="54" s="1"/>
  <c r="AG119" i="54"/>
  <c r="AK119" i="54" s="1"/>
  <c r="AG219" i="54"/>
  <c r="AK219" i="54" s="1"/>
  <c r="AF219" i="54"/>
  <c r="AJ219" i="54" s="1"/>
  <c r="AF149" i="54"/>
  <c r="AJ149" i="54" s="1"/>
  <c r="AG30" i="54"/>
  <c r="AK30" i="54" s="1"/>
  <c r="AH84" i="54"/>
  <c r="AG75" i="54"/>
  <c r="AK75" i="54" s="1"/>
  <c r="AH164" i="54"/>
  <c r="AW17" i="59" s="1"/>
  <c r="AG35" i="54"/>
  <c r="AK35" i="54" s="1"/>
  <c r="AH29" i="54"/>
  <c r="AL29" i="54" s="1"/>
  <c r="AG288" i="54"/>
  <c r="AK288" i="54" s="1"/>
  <c r="AG79" i="54"/>
  <c r="AK79" i="54" s="1"/>
  <c r="AH207" i="54"/>
  <c r="AY10" i="59" s="1"/>
  <c r="AF54" i="54"/>
  <c r="AJ54" i="54" s="1"/>
  <c r="AF179" i="54"/>
  <c r="AJ179" i="54" s="1"/>
  <c r="AH285" i="54"/>
  <c r="AH294" i="54"/>
  <c r="AH282" i="54"/>
  <c r="AH88" i="54"/>
  <c r="AH263" i="54"/>
  <c r="AH179" i="54"/>
  <c r="AX7" i="59" s="1"/>
  <c r="AF207" i="54"/>
  <c r="AJ207" i="54" s="1"/>
  <c r="AH75" i="54"/>
  <c r="AF285" i="54"/>
  <c r="AJ285" i="54" s="1"/>
  <c r="AH78" i="54"/>
  <c r="AH94" i="54"/>
  <c r="AG257" i="54"/>
  <c r="AK257" i="54" s="1"/>
  <c r="AH266" i="54"/>
  <c r="AH26" i="54"/>
  <c r="AL26" i="54" s="1"/>
  <c r="AF53" i="54"/>
  <c r="AJ53" i="54" s="1"/>
  <c r="AH30" i="54"/>
  <c r="AL30" i="54" s="1"/>
  <c r="AF31" i="54"/>
  <c r="AJ31" i="54" s="1"/>
  <c r="AH44" i="54"/>
  <c r="AL44" i="54" s="1"/>
  <c r="AG66" i="54"/>
  <c r="AK66" i="54" s="1"/>
  <c r="AH86" i="54"/>
  <c r="AF39" i="54"/>
  <c r="AJ39" i="54" s="1"/>
  <c r="AH93" i="54"/>
  <c r="AF29" i="54"/>
  <c r="AJ29" i="54" s="1"/>
  <c r="AF38" i="54"/>
  <c r="AJ38" i="54" s="1"/>
  <c r="AG159" i="54"/>
  <c r="AK159" i="54" s="1"/>
  <c r="AH159" i="54"/>
  <c r="AW12" i="59" s="1"/>
  <c r="AG170" i="54"/>
  <c r="AK170" i="54" s="1"/>
  <c r="AG130" i="54"/>
  <c r="AK130" i="54" s="1"/>
  <c r="AG135" i="54"/>
  <c r="AK135" i="54" s="1"/>
  <c r="AH178" i="54"/>
  <c r="AX6" i="59" s="1"/>
  <c r="AG162" i="54"/>
  <c r="AK162" i="54" s="1"/>
  <c r="AF154" i="54"/>
  <c r="AJ154" i="54" s="1"/>
  <c r="AG164" i="54"/>
  <c r="AK164" i="54" s="1"/>
  <c r="AH169" i="54"/>
  <c r="AW22" i="59" s="1"/>
  <c r="BK22" i="59" s="1"/>
  <c r="AH173" i="54"/>
  <c r="AW26" i="59" s="1"/>
  <c r="BK26" i="59" s="1"/>
  <c r="AF199" i="54"/>
  <c r="AJ199" i="54" s="1"/>
  <c r="AF170" i="54"/>
  <c r="AJ170" i="54" s="1"/>
  <c r="AF48" i="54"/>
  <c r="AJ48" i="54" s="1"/>
  <c r="AG85" i="54"/>
  <c r="AK85" i="54" s="1"/>
  <c r="AG145" i="54"/>
  <c r="AK145" i="54" s="1"/>
  <c r="AG132" i="54"/>
  <c r="AK132" i="54" s="1"/>
  <c r="AF150" i="54"/>
  <c r="AJ150" i="54" s="1"/>
  <c r="AH147" i="54"/>
  <c r="AG142" i="54"/>
  <c r="AK142" i="54" s="1"/>
  <c r="AG157" i="54"/>
  <c r="AK157" i="54" s="1"/>
  <c r="AH226" i="54"/>
  <c r="AY5" i="59" s="1"/>
  <c r="AH206" i="54"/>
  <c r="AY9" i="59" s="1"/>
  <c r="AF205" i="54"/>
  <c r="AJ205" i="54" s="1"/>
  <c r="AH40" i="54"/>
  <c r="AL40" i="54" s="1"/>
  <c r="AF71" i="54"/>
  <c r="AJ71" i="54" s="1"/>
  <c r="AH68" i="54"/>
  <c r="AF222" i="54"/>
  <c r="AJ222" i="54" s="1"/>
  <c r="AF204" i="54"/>
  <c r="AJ204" i="54" s="1"/>
  <c r="AG300" i="54"/>
  <c r="AK300" i="54" s="1"/>
  <c r="AG96" i="54"/>
  <c r="AK96" i="54" s="1"/>
  <c r="AH47" i="54"/>
  <c r="AL47" i="54" s="1"/>
  <c r="AF266" i="54"/>
  <c r="AJ266" i="54" s="1"/>
  <c r="AH257" i="54"/>
  <c r="AF26" i="54"/>
  <c r="AJ26" i="54" s="1"/>
  <c r="AH160" i="54"/>
  <c r="AW13" i="59" s="1"/>
  <c r="BK13" i="59" s="1"/>
  <c r="AF160" i="54"/>
  <c r="AJ160" i="54" s="1"/>
  <c r="AG160" i="54"/>
  <c r="AK160" i="54" s="1"/>
  <c r="AH195" i="54"/>
  <c r="AX23" i="59" s="1"/>
  <c r="AF195" i="54"/>
  <c r="AJ195" i="54" s="1"/>
  <c r="AH65" i="54"/>
  <c r="AG48" i="54"/>
  <c r="AK48" i="54" s="1"/>
  <c r="AH186" i="54"/>
  <c r="AX14" i="59" s="1"/>
  <c r="AF275" i="54"/>
  <c r="AJ275" i="54" s="1"/>
  <c r="AH254" i="54"/>
  <c r="AG53" i="54"/>
  <c r="AK53" i="54" s="1"/>
  <c r="AG172" i="54"/>
  <c r="AK172" i="54" s="1"/>
  <c r="AG223" i="54"/>
  <c r="AK223" i="54" s="1"/>
  <c r="AF16" i="54"/>
  <c r="AJ16" i="54" s="1"/>
  <c r="AH37" i="54"/>
  <c r="AL37" i="54" s="1"/>
  <c r="AF186" i="54"/>
  <c r="AJ186" i="54" s="1"/>
  <c r="AG195" i="54"/>
  <c r="AK195" i="54" s="1"/>
  <c r="AF167" i="54"/>
  <c r="AJ167" i="54" s="1"/>
  <c r="AG167" i="54"/>
  <c r="AK167" i="54" s="1"/>
  <c r="AH204" i="54"/>
  <c r="AY7" i="59" s="1"/>
  <c r="BM7" i="59" s="1"/>
  <c r="AG18" i="54"/>
  <c r="AK18" i="54" s="1"/>
  <c r="AG294" i="54"/>
  <c r="AK294" i="54" s="1"/>
  <c r="AH279" i="54"/>
  <c r="AG47" i="54"/>
  <c r="AK47" i="54" s="1"/>
  <c r="AF260" i="54"/>
  <c r="AJ260" i="54" s="1"/>
  <c r="AF7" i="54"/>
  <c r="AJ7" i="54" s="1"/>
  <c r="AH28" i="54"/>
  <c r="AL28" i="54" s="1"/>
  <c r="AG54" i="54"/>
  <c r="AK54" i="54" s="1"/>
  <c r="AH18" i="54"/>
  <c r="AL18" i="54" s="1"/>
  <c r="AH288" i="54"/>
  <c r="AG279" i="54"/>
  <c r="AK279" i="54" s="1"/>
  <c r="AF269" i="54"/>
  <c r="AJ269" i="54" s="1"/>
  <c r="AG7" i="54"/>
  <c r="AK7" i="54" s="1"/>
  <c r="AH269" i="54"/>
  <c r="AH260" i="54"/>
  <c r="AF28" i="54"/>
  <c r="AJ28" i="54" s="1"/>
  <c r="AH121" i="54"/>
  <c r="AF121" i="54"/>
  <c r="AJ121" i="54" s="1"/>
  <c r="AF172" i="54"/>
  <c r="AJ172" i="54" s="1"/>
  <c r="AH122" i="54"/>
  <c r="AG226" i="54"/>
  <c r="AK226" i="54" s="1"/>
  <c r="AF223" i="54"/>
  <c r="AJ223" i="54" s="1"/>
  <c r="AF206" i="54"/>
  <c r="AJ206" i="54" s="1"/>
  <c r="AG205" i="54"/>
  <c r="AK205" i="54" s="1"/>
  <c r="AG121" i="54"/>
  <c r="AK121" i="54" s="1"/>
  <c r="AH300" i="54"/>
  <c r="AF65" i="54"/>
  <c r="AJ65" i="54" s="1"/>
  <c r="AG81" i="54"/>
  <c r="AK81" i="54" s="1"/>
  <c r="AH66" i="54"/>
  <c r="AG275" i="54"/>
  <c r="AK275" i="54" s="1"/>
  <c r="AF263" i="54"/>
  <c r="AJ263" i="54" s="1"/>
  <c r="AF254" i="54"/>
  <c r="AJ254" i="54" s="1"/>
  <c r="AG16" i="54"/>
  <c r="AK16" i="54" s="1"/>
  <c r="AF282" i="54"/>
  <c r="AJ282" i="54" s="1"/>
  <c r="AF37" i="54"/>
  <c r="AJ37" i="54" s="1"/>
  <c r="AG220" i="54"/>
  <c r="AK220" i="54" s="1"/>
  <c r="AF210" i="54"/>
  <c r="AJ210" i="54" s="1"/>
  <c r="AG210" i="54"/>
  <c r="AK210" i="54" s="1"/>
  <c r="AG112" i="54"/>
  <c r="AK112" i="54" s="1"/>
  <c r="AH112" i="54"/>
  <c r="AH214" i="54"/>
  <c r="AY17" i="59" s="1"/>
  <c r="AF214" i="54"/>
  <c r="AJ214" i="54" s="1"/>
  <c r="AF106" i="54"/>
  <c r="AJ106" i="54" s="1"/>
  <c r="AH106" i="54"/>
  <c r="AG106" i="54"/>
  <c r="AK106" i="54" s="1"/>
  <c r="AG271" i="54"/>
  <c r="AK271" i="54" s="1"/>
  <c r="AF271" i="54"/>
  <c r="AJ271" i="54" s="1"/>
  <c r="AH271" i="54"/>
  <c r="AG262" i="54"/>
  <c r="AK262" i="54" s="1"/>
  <c r="AF262" i="54"/>
  <c r="AJ262" i="54" s="1"/>
  <c r="AH262" i="54"/>
  <c r="AG253" i="54"/>
  <c r="AK253" i="54" s="1"/>
  <c r="AF253" i="54"/>
  <c r="AJ253" i="54" s="1"/>
  <c r="AH253" i="54"/>
  <c r="AH23" i="54"/>
  <c r="AL23" i="54" s="1"/>
  <c r="AG23" i="54"/>
  <c r="AK23" i="54" s="1"/>
  <c r="AF23" i="54"/>
  <c r="AJ23" i="54" s="1"/>
  <c r="AH6" i="54"/>
  <c r="AL6" i="54" s="1"/>
  <c r="AG6" i="54"/>
  <c r="AK6" i="54" s="1"/>
  <c r="AF6" i="54"/>
  <c r="AJ6" i="54" s="1"/>
  <c r="AG183" i="54"/>
  <c r="AK183" i="54" s="1"/>
  <c r="AF183" i="54"/>
  <c r="AJ183" i="54" s="1"/>
  <c r="AH183" i="54"/>
  <c r="AX11" i="59" s="1"/>
  <c r="AG293" i="54"/>
  <c r="AK293" i="54" s="1"/>
  <c r="AF293" i="54"/>
  <c r="AJ293" i="54" s="1"/>
  <c r="AH293" i="54"/>
  <c r="AG284" i="54"/>
  <c r="AK284" i="54" s="1"/>
  <c r="AF284" i="54"/>
  <c r="AJ284" i="54" s="1"/>
  <c r="AH284" i="54"/>
  <c r="AG91" i="54"/>
  <c r="AK91" i="54" s="1"/>
  <c r="AH91" i="54"/>
  <c r="AG50" i="54"/>
  <c r="AK50" i="54" s="1"/>
  <c r="AF50" i="54"/>
  <c r="AJ50" i="54" s="1"/>
  <c r="AH50" i="54"/>
  <c r="AL50" i="54" s="1"/>
  <c r="AG97" i="54"/>
  <c r="AK97" i="54" s="1"/>
  <c r="AH97" i="54"/>
  <c r="AG100" i="54"/>
  <c r="AK100" i="54" s="1"/>
  <c r="AH100" i="54"/>
  <c r="AH73" i="54"/>
  <c r="AG73" i="54"/>
  <c r="AK73" i="54" s="1"/>
  <c r="AF73" i="54"/>
  <c r="AJ73" i="54" s="1"/>
  <c r="AH58" i="54"/>
  <c r="AG58" i="54"/>
  <c r="AK58" i="54" s="1"/>
  <c r="AF58" i="54"/>
  <c r="AJ58" i="54" s="1"/>
  <c r="AH8" i="54"/>
  <c r="AL8" i="54" s="1"/>
  <c r="AG8" i="54"/>
  <c r="AK8" i="54" s="1"/>
  <c r="AF8" i="54"/>
  <c r="AJ8" i="54" s="1"/>
  <c r="AG270" i="54"/>
  <c r="AK270" i="54" s="1"/>
  <c r="AF270" i="54"/>
  <c r="AJ270" i="54" s="1"/>
  <c r="AH270" i="54"/>
  <c r="AG261" i="54"/>
  <c r="AK261" i="54" s="1"/>
  <c r="AF261" i="54"/>
  <c r="AJ261" i="54" s="1"/>
  <c r="AH261" i="54"/>
  <c r="AH21" i="54"/>
  <c r="AL21" i="54" s="1"/>
  <c r="AG21" i="54"/>
  <c r="AK21" i="54" s="1"/>
  <c r="AF21" i="54"/>
  <c r="AJ21" i="54" s="1"/>
  <c r="AH11" i="54"/>
  <c r="AL11" i="54" s="1"/>
  <c r="AG11" i="54"/>
  <c r="AK11" i="54" s="1"/>
  <c r="AF11" i="54"/>
  <c r="AJ11" i="54" s="1"/>
  <c r="AH3" i="54"/>
  <c r="AL3" i="54" s="1"/>
  <c r="AG3" i="54"/>
  <c r="AK3" i="54" s="1"/>
  <c r="AF3" i="54"/>
  <c r="AJ3" i="54" s="1"/>
  <c r="AG301" i="54"/>
  <c r="AK301" i="54" s="1"/>
  <c r="AF301" i="54"/>
  <c r="AJ301" i="54" s="1"/>
  <c r="AH301" i="54"/>
  <c r="AG292" i="54"/>
  <c r="AK292" i="54" s="1"/>
  <c r="AF292" i="54"/>
  <c r="AJ292" i="54" s="1"/>
  <c r="AH292" i="54"/>
  <c r="AG283" i="54"/>
  <c r="AK283" i="54" s="1"/>
  <c r="AF283" i="54"/>
  <c r="AJ283" i="54" s="1"/>
  <c r="AH283" i="54"/>
  <c r="AH83" i="54"/>
  <c r="AG83" i="54"/>
  <c r="AK83" i="54" s="1"/>
  <c r="AF115" i="54"/>
  <c r="AJ115" i="54" s="1"/>
  <c r="AG115" i="54"/>
  <c r="AK115" i="54" s="1"/>
  <c r="AH115" i="54"/>
  <c r="AG82" i="54"/>
  <c r="AK82" i="54" s="1"/>
  <c r="AH82" i="54"/>
  <c r="AH59" i="54"/>
  <c r="AG59" i="54"/>
  <c r="AK59" i="54" s="1"/>
  <c r="AF59" i="54"/>
  <c r="AJ59" i="54" s="1"/>
  <c r="AF105" i="54"/>
  <c r="AJ105" i="54" s="1"/>
  <c r="AG105" i="54"/>
  <c r="AK105" i="54" s="1"/>
  <c r="AH105" i="54"/>
  <c r="AG46" i="54"/>
  <c r="AK46" i="54" s="1"/>
  <c r="AF46" i="54"/>
  <c r="AJ46" i="54" s="1"/>
  <c r="AH46" i="54"/>
  <c r="AL46" i="54" s="1"/>
  <c r="AG120" i="54"/>
  <c r="AK120" i="54" s="1"/>
  <c r="AH120" i="54"/>
  <c r="AG268" i="54"/>
  <c r="AK268" i="54" s="1"/>
  <c r="AF268" i="54"/>
  <c r="AJ268" i="54" s="1"/>
  <c r="AH268" i="54"/>
  <c r="AG259" i="54"/>
  <c r="AK259" i="54" s="1"/>
  <c r="AF259" i="54"/>
  <c r="AJ259" i="54" s="1"/>
  <c r="AH259" i="54"/>
  <c r="AH24" i="54"/>
  <c r="AL24" i="54" s="1"/>
  <c r="AG24" i="54"/>
  <c r="AK24" i="54" s="1"/>
  <c r="AF24" i="54"/>
  <c r="AJ24" i="54" s="1"/>
  <c r="AH14" i="54"/>
  <c r="AL14" i="54" s="1"/>
  <c r="AG14" i="54"/>
  <c r="AK14" i="54" s="1"/>
  <c r="AF14" i="54"/>
  <c r="AJ14" i="54" s="1"/>
  <c r="AH10" i="54"/>
  <c r="AL10" i="54" s="1"/>
  <c r="AG10" i="54"/>
  <c r="AK10" i="54" s="1"/>
  <c r="AF10" i="54"/>
  <c r="AJ10" i="54" s="1"/>
  <c r="AG299" i="54"/>
  <c r="AK299" i="54" s="1"/>
  <c r="AF299" i="54"/>
  <c r="AJ299" i="54" s="1"/>
  <c r="AH299" i="54"/>
  <c r="AG290" i="54"/>
  <c r="AK290" i="54" s="1"/>
  <c r="AF290" i="54"/>
  <c r="AJ290" i="54" s="1"/>
  <c r="AH290" i="54"/>
  <c r="AG281" i="54"/>
  <c r="AK281" i="54" s="1"/>
  <c r="AF281" i="54"/>
  <c r="AJ281" i="54" s="1"/>
  <c r="AH281" i="54"/>
  <c r="AG92" i="54"/>
  <c r="AK92" i="54" s="1"/>
  <c r="AH92" i="54"/>
  <c r="AG95" i="54"/>
  <c r="AK95" i="54" s="1"/>
  <c r="AH95" i="54"/>
  <c r="AG36" i="54"/>
  <c r="AK36" i="54" s="1"/>
  <c r="AF36" i="54"/>
  <c r="AJ36" i="54" s="1"/>
  <c r="AH36" i="54"/>
  <c r="AL36" i="54" s="1"/>
  <c r="AG101" i="54"/>
  <c r="AK101" i="54" s="1"/>
  <c r="AH101" i="54"/>
  <c r="AH55" i="54"/>
  <c r="AG55" i="54"/>
  <c r="AK55" i="54" s="1"/>
  <c r="AF55" i="54"/>
  <c r="AJ55" i="54" s="1"/>
  <c r="AH19" i="54"/>
  <c r="AL19" i="54" s="1"/>
  <c r="AG19" i="54"/>
  <c r="AK19" i="54" s="1"/>
  <c r="AF19" i="54"/>
  <c r="AJ19" i="54" s="1"/>
  <c r="AG276" i="54"/>
  <c r="AK276" i="54" s="1"/>
  <c r="AF276" i="54"/>
  <c r="AJ276" i="54" s="1"/>
  <c r="AH276" i="54"/>
  <c r="AG267" i="54"/>
  <c r="AK267" i="54" s="1"/>
  <c r="AF267" i="54"/>
  <c r="AJ267" i="54" s="1"/>
  <c r="AH267" i="54"/>
  <c r="AG258" i="54"/>
  <c r="AK258" i="54" s="1"/>
  <c r="AF258" i="54"/>
  <c r="AJ258" i="54" s="1"/>
  <c r="AH258" i="54"/>
  <c r="AH12" i="54"/>
  <c r="AL12" i="54" s="1"/>
  <c r="AG12" i="54"/>
  <c r="AK12" i="54" s="1"/>
  <c r="AF12" i="54"/>
  <c r="AJ12" i="54" s="1"/>
  <c r="AH25" i="54"/>
  <c r="AL25" i="54" s="1"/>
  <c r="AG25" i="54"/>
  <c r="AK25" i="54" s="1"/>
  <c r="AF25" i="54"/>
  <c r="AJ25" i="54" s="1"/>
  <c r="AH9" i="54"/>
  <c r="AL9" i="54" s="1"/>
  <c r="AG9" i="54"/>
  <c r="AK9" i="54" s="1"/>
  <c r="AF9" i="54"/>
  <c r="AJ9" i="54" s="1"/>
  <c r="AG298" i="54"/>
  <c r="AK298" i="54" s="1"/>
  <c r="AF298" i="54"/>
  <c r="AJ298" i="54" s="1"/>
  <c r="AH298" i="54"/>
  <c r="AG289" i="54"/>
  <c r="AK289" i="54" s="1"/>
  <c r="AF289" i="54"/>
  <c r="AJ289" i="54" s="1"/>
  <c r="AH289" i="54"/>
  <c r="AG280" i="54"/>
  <c r="AK280" i="54" s="1"/>
  <c r="AF280" i="54"/>
  <c r="AJ280" i="54" s="1"/>
  <c r="AH280" i="54"/>
  <c r="AG104" i="54"/>
  <c r="AK104" i="54" s="1"/>
  <c r="AH104" i="54"/>
  <c r="AF104" i="54"/>
  <c r="AJ104" i="54" s="1"/>
  <c r="AF109" i="54"/>
  <c r="AJ109" i="54" s="1"/>
  <c r="AH109" i="54"/>
  <c r="AG109" i="54"/>
  <c r="AK109" i="54" s="1"/>
  <c r="AH56" i="54"/>
  <c r="AG56" i="54"/>
  <c r="AK56" i="54" s="1"/>
  <c r="AF56" i="54"/>
  <c r="AJ56" i="54" s="1"/>
  <c r="AH72" i="54"/>
  <c r="AG72" i="54"/>
  <c r="AK72" i="54" s="1"/>
  <c r="AF72" i="54"/>
  <c r="AJ72" i="54" s="1"/>
  <c r="AG45" i="54"/>
  <c r="AK45" i="54" s="1"/>
  <c r="AF45" i="54"/>
  <c r="AJ45" i="54" s="1"/>
  <c r="AH45" i="54"/>
  <c r="AL45" i="54" s="1"/>
  <c r="AH67" i="54"/>
  <c r="AG67" i="54"/>
  <c r="AK67" i="54" s="1"/>
  <c r="AF67" i="54"/>
  <c r="AJ67" i="54" s="1"/>
  <c r="AG297" i="54"/>
  <c r="AK297" i="54" s="1"/>
  <c r="AF297" i="54"/>
  <c r="AJ297" i="54" s="1"/>
  <c r="AH297" i="54"/>
  <c r="AG274" i="54"/>
  <c r="AK274" i="54" s="1"/>
  <c r="AF274" i="54"/>
  <c r="AJ274" i="54" s="1"/>
  <c r="AH274" i="54"/>
  <c r="AG265" i="54"/>
  <c r="AK265" i="54" s="1"/>
  <c r="AF265" i="54"/>
  <c r="AJ265" i="54" s="1"/>
  <c r="AH265" i="54"/>
  <c r="AG256" i="54"/>
  <c r="AK256" i="54" s="1"/>
  <c r="AF256" i="54"/>
  <c r="AJ256" i="54" s="1"/>
  <c r="AH256" i="54"/>
  <c r="AH15" i="54"/>
  <c r="AL15" i="54" s="1"/>
  <c r="AG15" i="54"/>
  <c r="AK15" i="54" s="1"/>
  <c r="AF15" i="54"/>
  <c r="AJ15" i="54" s="1"/>
  <c r="AH5" i="54"/>
  <c r="AL5" i="54" s="1"/>
  <c r="AG5" i="54"/>
  <c r="AK5" i="54" s="1"/>
  <c r="AF5" i="54"/>
  <c r="AJ5" i="54" s="1"/>
  <c r="AH13" i="54"/>
  <c r="AL13" i="54" s="1"/>
  <c r="AG13" i="54"/>
  <c r="AK13" i="54" s="1"/>
  <c r="AF13" i="54"/>
  <c r="AJ13" i="54" s="1"/>
  <c r="AG296" i="54"/>
  <c r="AK296" i="54" s="1"/>
  <c r="AF296" i="54"/>
  <c r="AJ296" i="54" s="1"/>
  <c r="AH296" i="54"/>
  <c r="AG287" i="54"/>
  <c r="AK287" i="54" s="1"/>
  <c r="AF287" i="54"/>
  <c r="AJ287" i="54" s="1"/>
  <c r="AH287" i="54"/>
  <c r="AG278" i="54"/>
  <c r="AK278" i="54" s="1"/>
  <c r="AF278" i="54"/>
  <c r="AJ278" i="54" s="1"/>
  <c r="AH278" i="54"/>
  <c r="AH70" i="54"/>
  <c r="AG70" i="54"/>
  <c r="AK70" i="54" s="1"/>
  <c r="AF70" i="54"/>
  <c r="AJ70" i="54" s="1"/>
  <c r="AH61" i="54"/>
  <c r="AG61" i="54"/>
  <c r="AK61" i="54" s="1"/>
  <c r="AF61" i="54"/>
  <c r="AJ61" i="54" s="1"/>
  <c r="AH57" i="54"/>
  <c r="AG57" i="54"/>
  <c r="AK57" i="54" s="1"/>
  <c r="AF57" i="54"/>
  <c r="AJ57" i="54" s="1"/>
  <c r="AH60" i="54"/>
  <c r="AG60" i="54"/>
  <c r="AK60" i="54" s="1"/>
  <c r="AF60" i="54"/>
  <c r="AJ60" i="54" s="1"/>
  <c r="AG76" i="54"/>
  <c r="AK76" i="54" s="1"/>
  <c r="AF76" i="54"/>
  <c r="AJ76" i="54" s="1"/>
  <c r="AH76" i="54"/>
  <c r="AH17" i="54"/>
  <c r="AL17" i="54" s="1"/>
  <c r="AG17" i="54"/>
  <c r="AK17" i="54" s="1"/>
  <c r="AF17" i="54"/>
  <c r="AJ17" i="54" s="1"/>
  <c r="AH22" i="54"/>
  <c r="AL22" i="54" s="1"/>
  <c r="AG22" i="54"/>
  <c r="AK22" i="54" s="1"/>
  <c r="AF22" i="54"/>
  <c r="AJ22" i="54" s="1"/>
  <c r="AG273" i="54"/>
  <c r="AK273" i="54" s="1"/>
  <c r="AF273" i="54"/>
  <c r="AJ273" i="54" s="1"/>
  <c r="AH273" i="54"/>
  <c r="AG264" i="54"/>
  <c r="AK264" i="54" s="1"/>
  <c r="AF264" i="54"/>
  <c r="AJ264" i="54" s="1"/>
  <c r="AH264" i="54"/>
  <c r="AG255" i="54"/>
  <c r="AK255" i="54" s="1"/>
  <c r="AF255" i="54"/>
  <c r="AJ255" i="54" s="1"/>
  <c r="AH255" i="54"/>
  <c r="AH20" i="54"/>
  <c r="AL20" i="54" s="1"/>
  <c r="AG20" i="54"/>
  <c r="AK20" i="54" s="1"/>
  <c r="AF20" i="54"/>
  <c r="AJ20" i="54" s="1"/>
  <c r="AH4" i="54"/>
  <c r="AL4" i="54" s="1"/>
  <c r="AG4" i="54"/>
  <c r="AK4" i="54" s="1"/>
  <c r="AF4" i="54"/>
  <c r="AJ4" i="54" s="1"/>
  <c r="AG295" i="54"/>
  <c r="AK295" i="54" s="1"/>
  <c r="AF295" i="54"/>
  <c r="AJ295" i="54" s="1"/>
  <c r="AH295" i="54"/>
  <c r="AG286" i="54"/>
  <c r="AK286" i="54" s="1"/>
  <c r="AF286" i="54"/>
  <c r="AJ286" i="54" s="1"/>
  <c r="AH286" i="54"/>
  <c r="AH63" i="54"/>
  <c r="AG63" i="54"/>
  <c r="AK63" i="54" s="1"/>
  <c r="AF63" i="54"/>
  <c r="AJ63" i="54" s="1"/>
  <c r="AH64" i="54"/>
  <c r="AG64" i="54"/>
  <c r="AK64" i="54" s="1"/>
  <c r="AF64" i="54"/>
  <c r="AJ64" i="54" s="1"/>
  <c r="AG114" i="54"/>
  <c r="AK114" i="54" s="1"/>
  <c r="AF114" i="54"/>
  <c r="AJ114" i="54" s="1"/>
  <c r="AH114" i="54"/>
  <c r="AG41" i="54"/>
  <c r="AK41" i="54" s="1"/>
  <c r="AF41" i="54"/>
  <c r="AJ41" i="54" s="1"/>
  <c r="AH41" i="54"/>
  <c r="AL41" i="54" s="1"/>
  <c r="AG32" i="54"/>
  <c r="AK32" i="54" s="1"/>
  <c r="AF32" i="54"/>
  <c r="AJ32" i="54" s="1"/>
  <c r="AH32" i="54"/>
  <c r="AL32" i="54" s="1"/>
  <c r="AH69" i="54"/>
  <c r="AG69" i="54"/>
  <c r="AK69" i="54" s="1"/>
  <c r="AF69" i="54"/>
  <c r="AJ69" i="54" s="1"/>
  <c r="AG272" i="54"/>
  <c r="AK272" i="54" s="1"/>
  <c r="AF272" i="54"/>
  <c r="AJ272" i="54" s="1"/>
  <c r="AH272" i="54"/>
  <c r="AG291" i="54"/>
  <c r="AK291" i="54" s="1"/>
  <c r="AF291" i="54"/>
  <c r="AJ291" i="54" s="1"/>
  <c r="AH291" i="54"/>
  <c r="AF191" i="54"/>
  <c r="AJ191" i="54" s="1"/>
  <c r="AH191" i="54"/>
  <c r="AX19" i="59" s="1"/>
  <c r="AG191" i="54"/>
  <c r="AK191" i="54" s="1"/>
  <c r="AH208" i="54"/>
  <c r="AY11" i="59" s="1"/>
  <c r="AF208" i="54"/>
  <c r="AJ208" i="54" s="1"/>
  <c r="AG208" i="54"/>
  <c r="AK208" i="54" s="1"/>
  <c r="AG117" i="54"/>
  <c r="AK117" i="54" s="1"/>
  <c r="AH117" i="54"/>
  <c r="AF117" i="54"/>
  <c r="AJ117" i="54" s="1"/>
  <c r="AG192" i="54"/>
  <c r="AK192" i="54" s="1"/>
  <c r="AF192" i="54"/>
  <c r="AJ192" i="54" s="1"/>
  <c r="AH192" i="54"/>
  <c r="AX20" i="59" s="1"/>
  <c r="AG125" i="54"/>
  <c r="AK125" i="54" s="1"/>
  <c r="AH125" i="54"/>
  <c r="AF125" i="54"/>
  <c r="AJ125" i="54" s="1"/>
  <c r="AH123" i="54"/>
  <c r="AF123" i="54"/>
  <c r="AJ123" i="54" s="1"/>
  <c r="AG123" i="54"/>
  <c r="AK123" i="54" s="1"/>
  <c r="AF124" i="54"/>
  <c r="AJ124" i="54" s="1"/>
  <c r="AH124" i="54"/>
  <c r="AG124" i="54"/>
  <c r="AK124" i="54" s="1"/>
  <c r="AG107" i="54"/>
  <c r="AK107" i="54" s="1"/>
  <c r="AF107" i="54"/>
  <c r="AJ107" i="54" s="1"/>
  <c r="AH107" i="54"/>
  <c r="AG184" i="54"/>
  <c r="AK184" i="54" s="1"/>
  <c r="AH184" i="54"/>
  <c r="AX12" i="59" s="1"/>
  <c r="AF184" i="54"/>
  <c r="AJ184" i="54" s="1"/>
  <c r="AG187" i="54"/>
  <c r="AK187" i="54" s="1"/>
  <c r="AF187" i="54"/>
  <c r="AJ187" i="54" s="1"/>
  <c r="AH187" i="54"/>
  <c r="AX15" i="59" s="1"/>
  <c r="AG212" i="54"/>
  <c r="AK212" i="54" s="1"/>
  <c r="AF212" i="54"/>
  <c r="AJ212" i="54" s="1"/>
  <c r="AH212" i="54"/>
  <c r="AY15" i="59" s="1"/>
  <c r="AG215" i="54"/>
  <c r="AK215" i="54" s="1"/>
  <c r="AF215" i="54"/>
  <c r="AJ215" i="54" s="1"/>
  <c r="AH215" i="54"/>
  <c r="AY18" i="59" s="1"/>
  <c r="AF111" i="54"/>
  <c r="AJ111" i="54" s="1"/>
  <c r="AG111" i="54"/>
  <c r="AK111" i="54" s="1"/>
  <c r="AH111" i="54"/>
  <c r="AH185" i="54"/>
  <c r="AX13" i="59" s="1"/>
  <c r="AF185" i="54"/>
  <c r="AJ185" i="54" s="1"/>
  <c r="AG185" i="54"/>
  <c r="AK185" i="54" s="1"/>
  <c r="AH211" i="54"/>
  <c r="AY14" i="59" s="1"/>
  <c r="AF211" i="54"/>
  <c r="AJ211" i="54" s="1"/>
  <c r="AG211" i="54"/>
  <c r="AK211" i="54" s="1"/>
  <c r="AH126" i="54"/>
  <c r="AF126" i="54"/>
  <c r="AJ126" i="54" s="1"/>
  <c r="AG126" i="54"/>
  <c r="AK126" i="54" s="1"/>
  <c r="AG188" i="54"/>
  <c r="AK188" i="54" s="1"/>
  <c r="AH188" i="54"/>
  <c r="AX16" i="59" s="1"/>
  <c r="AF188" i="54"/>
  <c r="AJ188" i="54" s="1"/>
  <c r="AF193" i="54"/>
  <c r="AJ193" i="54" s="1"/>
  <c r="AH193" i="54"/>
  <c r="AX21" i="59" s="1"/>
  <c r="AG193" i="54"/>
  <c r="AK193" i="54" s="1"/>
  <c r="AH225" i="54"/>
  <c r="AY28" i="59" s="1"/>
  <c r="AG225" i="54"/>
  <c r="AK225" i="54" s="1"/>
  <c r="AF225" i="54"/>
  <c r="AJ225" i="54" s="1"/>
  <c r="AF216" i="54"/>
  <c r="AJ216" i="54" s="1"/>
  <c r="AH216" i="54"/>
  <c r="AY19" i="59" s="1"/>
  <c r="AG216" i="54"/>
  <c r="AK216" i="54" s="1"/>
  <c r="AF181" i="54"/>
  <c r="AJ181" i="54" s="1"/>
  <c r="AG181" i="54"/>
  <c r="AK181" i="54" s="1"/>
  <c r="AH181" i="54"/>
  <c r="AX9" i="59" s="1"/>
  <c r="AF190" i="54"/>
  <c r="AJ190" i="54" s="1"/>
  <c r="AH190" i="54"/>
  <c r="AX18" i="59" s="1"/>
  <c r="AG190" i="54"/>
  <c r="AK190" i="54" s="1"/>
  <c r="AH182" i="54"/>
  <c r="AX10" i="59" s="1"/>
  <c r="AF182" i="54"/>
  <c r="AJ182" i="54" s="1"/>
  <c r="AG182" i="54"/>
  <c r="AK182" i="54" s="1"/>
  <c r="AF203" i="54"/>
  <c r="AJ203" i="54" s="1"/>
  <c r="AH203" i="54"/>
  <c r="AY6" i="59" s="1"/>
  <c r="AG203" i="54"/>
  <c r="AK203" i="54" s="1"/>
  <c r="AH209" i="54"/>
  <c r="AY12" i="59" s="1"/>
  <c r="BM12" i="59" s="1"/>
  <c r="AG209" i="54"/>
  <c r="AK209" i="54" s="1"/>
  <c r="AF209" i="54"/>
  <c r="AJ209" i="54" s="1"/>
  <c r="AF180" i="54"/>
  <c r="AJ180" i="54" s="1"/>
  <c r="AH180" i="54"/>
  <c r="AX8" i="59" s="1"/>
  <c r="AG180" i="54"/>
  <c r="AK180" i="54" s="1"/>
  <c r="AG217" i="54"/>
  <c r="AK217" i="54" s="1"/>
  <c r="AH217" i="54"/>
  <c r="AY20" i="59" s="1"/>
  <c r="AF217" i="54"/>
  <c r="AJ217" i="54" s="1"/>
  <c r="AF108" i="54"/>
  <c r="AJ108" i="54" s="1"/>
  <c r="AG108" i="54"/>
  <c r="AK108" i="54" s="1"/>
  <c r="AH108" i="54"/>
  <c r="AH189" i="54"/>
  <c r="AX17" i="59" s="1"/>
  <c r="AG189" i="54"/>
  <c r="AK189" i="54" s="1"/>
  <c r="AF189" i="54"/>
  <c r="AJ189" i="54" s="1"/>
  <c r="AF213" i="54"/>
  <c r="AJ213" i="54" s="1"/>
  <c r="AH213" i="54"/>
  <c r="AY16" i="59" s="1"/>
  <c r="AG213" i="54"/>
  <c r="AK213" i="54" s="1"/>
  <c r="AH224" i="54"/>
  <c r="AY27" i="59" s="1"/>
  <c r="AF224" i="54"/>
  <c r="AJ224" i="54" s="1"/>
  <c r="AG224" i="54"/>
  <c r="AK224" i="54" s="1"/>
  <c r="AG113" i="54"/>
  <c r="AK113" i="54" s="1"/>
  <c r="AH113" i="54"/>
  <c r="AF113" i="54"/>
  <c r="AJ113" i="54" s="1"/>
  <c r="AH116" i="54"/>
  <c r="AF116" i="54"/>
  <c r="AJ116" i="54" s="1"/>
  <c r="AG116" i="54"/>
  <c r="AK116" i="54" s="1"/>
  <c r="AH110" i="54"/>
  <c r="AG110" i="54"/>
  <c r="AK110" i="54" s="1"/>
  <c r="AF110" i="54"/>
  <c r="AJ110" i="54" s="1"/>
  <c r="AF200" i="54"/>
  <c r="AJ200" i="54" s="1"/>
  <c r="AH200" i="54"/>
  <c r="AX28" i="59" s="1"/>
  <c r="BL28" i="59" s="1"/>
  <c r="AG200" i="54"/>
  <c r="AK200" i="54" s="1"/>
  <c r="AG218" i="54"/>
  <c r="AK218" i="54" s="1"/>
  <c r="AH218" i="54"/>
  <c r="AY21" i="59" s="1"/>
  <c r="AF218" i="54"/>
  <c r="AJ218" i="54" s="1"/>
  <c r="AF118" i="54"/>
  <c r="AJ118" i="54" s="1"/>
  <c r="AH118" i="54"/>
  <c r="AG118" i="54"/>
  <c r="AK118" i="54" s="1"/>
  <c r="AF103" i="54"/>
  <c r="AJ103" i="54" s="1"/>
  <c r="AH103" i="54"/>
  <c r="AG103" i="54"/>
  <c r="AK103" i="54" s="1"/>
  <c r="AF239" i="54"/>
  <c r="AJ239" i="54" s="1"/>
  <c r="AH239" i="54"/>
  <c r="AZ17" i="59" s="1"/>
  <c r="AG239" i="54"/>
  <c r="AK239" i="54" s="1"/>
  <c r="AG248" i="54"/>
  <c r="AK248" i="54" s="1"/>
  <c r="AF248" i="54"/>
  <c r="AJ248" i="54" s="1"/>
  <c r="AH248" i="54"/>
  <c r="AZ26" i="59" s="1"/>
  <c r="AF236" i="54"/>
  <c r="AJ236" i="54" s="1"/>
  <c r="AH236" i="54"/>
  <c r="AZ14" i="59" s="1"/>
  <c r="AG236" i="54"/>
  <c r="AK236" i="54" s="1"/>
  <c r="AG250" i="54"/>
  <c r="AK250" i="54" s="1"/>
  <c r="AH250" i="54"/>
  <c r="AZ28" i="59" s="1"/>
  <c r="AF250" i="54"/>
  <c r="AJ250" i="54" s="1"/>
  <c r="AG249" i="54"/>
  <c r="AK249" i="54" s="1"/>
  <c r="AH249" i="54"/>
  <c r="AZ27" i="59" s="1"/>
  <c r="AF249" i="54"/>
  <c r="AJ249" i="54" s="1"/>
  <c r="AG251" i="54"/>
  <c r="AK251" i="54" s="1"/>
  <c r="AF251" i="54"/>
  <c r="AJ251" i="54" s="1"/>
  <c r="AH251" i="54"/>
  <c r="AZ5" i="59" s="1"/>
  <c r="AG229" i="54"/>
  <c r="AK229" i="54" s="1"/>
  <c r="AF229" i="54"/>
  <c r="AJ229" i="54" s="1"/>
  <c r="AH229" i="54"/>
  <c r="AZ7" i="59" s="1"/>
  <c r="AF235" i="54"/>
  <c r="AJ235" i="54" s="1"/>
  <c r="AG235" i="54"/>
  <c r="AK235" i="54" s="1"/>
  <c r="AH235" i="54"/>
  <c r="AZ13" i="59" s="1"/>
  <c r="AH146" i="54"/>
  <c r="AV24" i="59" s="1"/>
  <c r="AF146" i="54"/>
  <c r="AJ146" i="54" s="1"/>
  <c r="AG146" i="54"/>
  <c r="AK146" i="54" s="1"/>
  <c r="AF231" i="54"/>
  <c r="AJ231" i="54" s="1"/>
  <c r="AH231" i="54"/>
  <c r="AZ9" i="59" s="1"/>
  <c r="AG231" i="54"/>
  <c r="AK231" i="54" s="1"/>
  <c r="AH234" i="54"/>
  <c r="AZ12" i="59" s="1"/>
  <c r="AF234" i="54"/>
  <c r="AJ234" i="54" s="1"/>
  <c r="AG234" i="54"/>
  <c r="AK234" i="54" s="1"/>
  <c r="AG238" i="54"/>
  <c r="AK238" i="54" s="1"/>
  <c r="AH238" i="54"/>
  <c r="AZ16" i="59" s="1"/>
  <c r="AF238" i="54"/>
  <c r="AJ238" i="54" s="1"/>
  <c r="AF232" i="54"/>
  <c r="AJ232" i="54" s="1"/>
  <c r="AH232" i="54"/>
  <c r="AZ10" i="59" s="1"/>
  <c r="AG232" i="54"/>
  <c r="AK232" i="54" s="1"/>
  <c r="AF242" i="54"/>
  <c r="AJ242" i="54" s="1"/>
  <c r="AG242" i="54"/>
  <c r="AK242" i="54" s="1"/>
  <c r="AH242" i="54"/>
  <c r="AZ20" i="59" s="1"/>
  <c r="AF240" i="54"/>
  <c r="AJ240" i="54" s="1"/>
  <c r="AH240" i="54"/>
  <c r="AZ18" i="59" s="1"/>
  <c r="AG240" i="54"/>
  <c r="AK240" i="54" s="1"/>
  <c r="AH171" i="54"/>
  <c r="AG171" i="54"/>
  <c r="AF171" i="54"/>
  <c r="AJ171" i="54" s="1"/>
  <c r="AG196" i="54"/>
  <c r="AH196" i="54"/>
  <c r="AF196" i="54"/>
  <c r="AJ196" i="54" s="1"/>
  <c r="AG230" i="54"/>
  <c r="AK230" i="54" s="1"/>
  <c r="AH230" i="54"/>
  <c r="AZ8" i="59" s="1"/>
  <c r="AF230" i="54"/>
  <c r="AJ230" i="54" s="1"/>
  <c r="AG243" i="54"/>
  <c r="AK243" i="54" s="1"/>
  <c r="AH243" i="54"/>
  <c r="AZ21" i="59" s="1"/>
  <c r="AF243" i="54"/>
  <c r="AJ243" i="54" s="1"/>
  <c r="AF228" i="54"/>
  <c r="AJ228" i="54" s="1"/>
  <c r="AG228" i="54"/>
  <c r="AK228" i="54" s="1"/>
  <c r="AH228" i="54"/>
  <c r="AZ6" i="59" s="1"/>
  <c r="AH233" i="54"/>
  <c r="AZ11" i="59" s="1"/>
  <c r="AG233" i="54"/>
  <c r="AK233" i="54" s="1"/>
  <c r="AF233" i="54"/>
  <c r="AJ233" i="54" s="1"/>
  <c r="AH237" i="54"/>
  <c r="AZ15" i="59" s="1"/>
  <c r="AG237" i="54"/>
  <c r="AK237" i="54" s="1"/>
  <c r="AF237" i="54"/>
  <c r="AJ237" i="54" s="1"/>
  <c r="AG241" i="54"/>
  <c r="AK241" i="54" s="1"/>
  <c r="AH241" i="54"/>
  <c r="AZ19" i="59" s="1"/>
  <c r="AF241" i="54"/>
  <c r="AJ241" i="54" s="1"/>
  <c r="AH221" i="54"/>
  <c r="AG221" i="54"/>
  <c r="AF221" i="54"/>
  <c r="AJ221" i="54" s="1"/>
  <c r="AL110" i="54" l="1"/>
  <c r="AU13" i="59"/>
  <c r="BI13" i="59" s="1"/>
  <c r="AL113" i="54"/>
  <c r="AU16" i="59"/>
  <c r="BI16" i="59" s="1"/>
  <c r="AL107" i="54"/>
  <c r="AU10" i="59"/>
  <c r="AL124" i="54"/>
  <c r="AU27" i="59"/>
  <c r="BI27" i="59" s="1"/>
  <c r="AL117" i="54"/>
  <c r="AU20" i="59"/>
  <c r="BI20" i="59" s="1"/>
  <c r="AL114" i="54"/>
  <c r="AU17" i="59"/>
  <c r="BI17" i="59" s="1"/>
  <c r="AL63" i="54"/>
  <c r="AS16" i="59"/>
  <c r="AL76" i="54"/>
  <c r="AS5" i="59"/>
  <c r="BG5" i="59" s="1"/>
  <c r="AL57" i="54"/>
  <c r="AS10" i="59"/>
  <c r="AL56" i="54"/>
  <c r="AS9" i="59"/>
  <c r="BG9" i="59" s="1"/>
  <c r="AL101" i="54"/>
  <c r="AT5" i="59"/>
  <c r="AL82" i="54"/>
  <c r="AT10" i="59"/>
  <c r="BH10" i="59" s="1"/>
  <c r="AL58" i="54"/>
  <c r="AS11" i="59"/>
  <c r="BG11" i="59" s="1"/>
  <c r="AL100" i="54"/>
  <c r="AT28" i="59"/>
  <c r="BH28" i="59" s="1"/>
  <c r="AL68" i="54"/>
  <c r="AS21" i="59"/>
  <c r="AL147" i="54"/>
  <c r="AV25" i="59"/>
  <c r="BJ25" i="59" s="1"/>
  <c r="AL143" i="54"/>
  <c r="AV21" i="59"/>
  <c r="BJ21" i="59" s="1"/>
  <c r="AL140" i="54"/>
  <c r="AV18" i="59"/>
  <c r="BJ18" i="59" s="1"/>
  <c r="AL149" i="54"/>
  <c r="AV27" i="59"/>
  <c r="AL144" i="54"/>
  <c r="BJ22" i="59"/>
  <c r="BM23" i="59"/>
  <c r="AY24" i="59"/>
  <c r="BM24" i="59" s="1"/>
  <c r="BL23" i="59"/>
  <c r="AX24" i="59"/>
  <c r="BL24" i="59" s="1"/>
  <c r="BK23" i="59"/>
  <c r="AW24" i="59"/>
  <c r="BK24" i="59" s="1"/>
  <c r="AL118" i="54"/>
  <c r="AU21" i="59"/>
  <c r="BI21" i="59" s="1"/>
  <c r="AL108" i="54"/>
  <c r="AU11" i="59"/>
  <c r="AL125" i="54"/>
  <c r="AU28" i="59"/>
  <c r="BI28" i="59" s="1"/>
  <c r="AL69" i="54"/>
  <c r="AS22" i="59"/>
  <c r="AL64" i="54"/>
  <c r="AS17" i="59"/>
  <c r="BG17" i="59" s="1"/>
  <c r="AL60" i="54"/>
  <c r="AS13" i="59"/>
  <c r="BG13" i="59" s="1"/>
  <c r="AL72" i="54"/>
  <c r="AS25" i="59"/>
  <c r="BG25" i="59" s="1"/>
  <c r="AL104" i="54"/>
  <c r="AU7" i="59"/>
  <c r="BI7" i="59" s="1"/>
  <c r="AL95" i="54"/>
  <c r="AT23" i="59"/>
  <c r="BH23" i="59" s="1"/>
  <c r="AL120" i="54"/>
  <c r="AU23" i="59"/>
  <c r="AL66" i="54"/>
  <c r="AS19" i="59"/>
  <c r="BG19" i="59" s="1"/>
  <c r="AL121" i="54"/>
  <c r="AU24" i="59"/>
  <c r="BI24" i="59" s="1"/>
  <c r="AL93" i="54"/>
  <c r="AT21" i="59"/>
  <c r="BH21" i="59" s="1"/>
  <c r="AL75" i="54"/>
  <c r="AS28" i="59"/>
  <c r="BG28" i="59" s="1"/>
  <c r="AL88" i="54"/>
  <c r="AT16" i="59"/>
  <c r="BH16" i="59" s="1"/>
  <c r="AL135" i="54"/>
  <c r="AV13" i="59"/>
  <c r="BJ13" i="59" s="1"/>
  <c r="AL129" i="54"/>
  <c r="AV7" i="59"/>
  <c r="BJ7" i="59" s="1"/>
  <c r="AL139" i="54"/>
  <c r="AV17" i="59"/>
  <c r="BJ17" i="59" s="1"/>
  <c r="AL138" i="54"/>
  <c r="AV16" i="59"/>
  <c r="BJ16" i="59" s="1"/>
  <c r="AL133" i="54"/>
  <c r="AV11" i="59"/>
  <c r="BJ11" i="59" s="1"/>
  <c r="AL136" i="54"/>
  <c r="AV14" i="59"/>
  <c r="BJ14" i="59" s="1"/>
  <c r="AL103" i="54"/>
  <c r="AU6" i="59"/>
  <c r="BI6" i="59" s="1"/>
  <c r="AL126" i="54"/>
  <c r="AU5" i="59"/>
  <c r="BI5" i="59" s="1"/>
  <c r="AL111" i="54"/>
  <c r="AU14" i="59"/>
  <c r="AL70" i="54"/>
  <c r="AS23" i="59"/>
  <c r="BG23" i="59" s="1"/>
  <c r="AL109" i="54"/>
  <c r="AU12" i="59"/>
  <c r="BI12" i="59" s="1"/>
  <c r="AL105" i="54"/>
  <c r="AU8" i="59"/>
  <c r="BI8" i="59" s="1"/>
  <c r="AL115" i="54"/>
  <c r="AU18" i="59"/>
  <c r="BI18" i="59" s="1"/>
  <c r="AL83" i="54"/>
  <c r="AT11" i="59"/>
  <c r="BH11" i="59" s="1"/>
  <c r="AL97" i="54"/>
  <c r="AT25" i="59"/>
  <c r="BH25" i="59" s="1"/>
  <c r="AL106" i="54"/>
  <c r="AU9" i="59"/>
  <c r="BI9" i="59" s="1"/>
  <c r="AL112" i="54"/>
  <c r="AU15" i="59"/>
  <c r="BI15" i="59" s="1"/>
  <c r="AL122" i="54"/>
  <c r="AU25" i="59"/>
  <c r="BI25" i="59" s="1"/>
  <c r="AL94" i="54"/>
  <c r="AT22" i="59"/>
  <c r="AL150" i="54"/>
  <c r="AV28" i="59"/>
  <c r="BJ28" i="59" s="1"/>
  <c r="AL151" i="54"/>
  <c r="AV5" i="59"/>
  <c r="BJ5" i="59" s="1"/>
  <c r="AL131" i="54"/>
  <c r="AV9" i="59"/>
  <c r="BJ9" i="59" s="1"/>
  <c r="AL116" i="54"/>
  <c r="AU19" i="59"/>
  <c r="BI19" i="59" s="1"/>
  <c r="AL123" i="54"/>
  <c r="AU26" i="59"/>
  <c r="BI26" i="59" s="1"/>
  <c r="AL61" i="54"/>
  <c r="AS14" i="59"/>
  <c r="BG14" i="59" s="1"/>
  <c r="AL67" i="54"/>
  <c r="AS20" i="59"/>
  <c r="BG20" i="59" s="1"/>
  <c r="AL55" i="54"/>
  <c r="AS8" i="59"/>
  <c r="BG8" i="59" s="1"/>
  <c r="AL92" i="54"/>
  <c r="AT20" i="59"/>
  <c r="BH20" i="59" s="1"/>
  <c r="AL59" i="54"/>
  <c r="AS12" i="59"/>
  <c r="BG12" i="59" s="1"/>
  <c r="AL73" i="54"/>
  <c r="AS26" i="59"/>
  <c r="BG26" i="59" s="1"/>
  <c r="AL91" i="54"/>
  <c r="AT19" i="59"/>
  <c r="BH19" i="59" s="1"/>
  <c r="AL65" i="54"/>
  <c r="AS18" i="59"/>
  <c r="BG18" i="59" s="1"/>
  <c r="AL86" i="54"/>
  <c r="AT14" i="59"/>
  <c r="BH14" i="59" s="1"/>
  <c r="AL78" i="54"/>
  <c r="AT6" i="59"/>
  <c r="BH6" i="59" s="1"/>
  <c r="AL84" i="54"/>
  <c r="AT12" i="59"/>
  <c r="BH12" i="59" s="1"/>
  <c r="AL141" i="54"/>
  <c r="AV19" i="59"/>
  <c r="BJ19" i="59" s="1"/>
  <c r="AL134" i="54"/>
  <c r="AV12" i="59"/>
  <c r="BJ12" i="59" s="1"/>
  <c r="AL137" i="54"/>
  <c r="AV15" i="59"/>
  <c r="BJ15" i="59" s="1"/>
  <c r="AL130" i="54"/>
  <c r="AV8" i="59"/>
  <c r="BJ8" i="59" s="1"/>
  <c r="AL89" i="54"/>
  <c r="AT17" i="59"/>
  <c r="BH17" i="59" s="1"/>
  <c r="BJ23" i="59"/>
  <c r="AL146" i="54"/>
  <c r="AL232" i="54"/>
  <c r="BN9" i="59"/>
  <c r="AL238" i="54"/>
  <c r="BN15" i="59"/>
  <c r="AL234" i="54"/>
  <c r="BN11" i="59"/>
  <c r="AL229" i="54"/>
  <c r="BN6" i="59"/>
  <c r="AL248" i="54"/>
  <c r="BN25" i="59"/>
  <c r="AL239" i="54"/>
  <c r="BN16" i="59"/>
  <c r="AL189" i="54"/>
  <c r="BL16" i="59"/>
  <c r="AL193" i="54"/>
  <c r="BL20" i="59"/>
  <c r="AL185" i="54"/>
  <c r="BL12" i="59"/>
  <c r="AL208" i="54"/>
  <c r="BM10" i="59"/>
  <c r="AL273" i="54"/>
  <c r="BA25" i="59"/>
  <c r="BO25" i="59" s="1"/>
  <c r="AQ19" i="59"/>
  <c r="BE19" i="59" s="1"/>
  <c r="AL278" i="54"/>
  <c r="BB5" i="59"/>
  <c r="BP5" i="59" s="1"/>
  <c r="AL274" i="54"/>
  <c r="BA26" i="59"/>
  <c r="BO26" i="59" s="1"/>
  <c r="AL280" i="54"/>
  <c r="BB7" i="59"/>
  <c r="BP7" i="59" s="1"/>
  <c r="AL276" i="54"/>
  <c r="BA28" i="59"/>
  <c r="BO28" i="59" s="1"/>
  <c r="AL299" i="54"/>
  <c r="BB26" i="59"/>
  <c r="BP26" i="59" s="1"/>
  <c r="AQ16" i="59"/>
  <c r="BE16" i="59" s="1"/>
  <c r="AL259" i="54"/>
  <c r="BA11" i="59"/>
  <c r="BO11" i="59" s="1"/>
  <c r="AL283" i="54"/>
  <c r="BB10" i="59"/>
  <c r="BP10" i="59" s="1"/>
  <c r="AL183" i="54"/>
  <c r="BL10" i="59"/>
  <c r="AQ25" i="59"/>
  <c r="BE25" i="59" s="1"/>
  <c r="AL262" i="54"/>
  <c r="BA14" i="59"/>
  <c r="BO14" i="59" s="1"/>
  <c r="AQ20" i="59"/>
  <c r="BE20" i="59" s="1"/>
  <c r="AL279" i="54"/>
  <c r="BB6" i="59"/>
  <c r="BP6" i="59" s="1"/>
  <c r="AL254" i="54"/>
  <c r="BA6" i="59"/>
  <c r="BO6" i="59" s="1"/>
  <c r="AL173" i="54"/>
  <c r="BK25" i="59"/>
  <c r="AL178" i="54"/>
  <c r="BL5" i="59"/>
  <c r="AQ28" i="59"/>
  <c r="BE28" i="59" s="1"/>
  <c r="AL294" i="54"/>
  <c r="BB21" i="59"/>
  <c r="BP21" i="59" s="1"/>
  <c r="AL194" i="54"/>
  <c r="BL21" i="59"/>
  <c r="AL245" i="54"/>
  <c r="BN22" i="59"/>
  <c r="AL175" i="54"/>
  <c r="BK27" i="59"/>
  <c r="AL198" i="54"/>
  <c r="BL25" i="59"/>
  <c r="AL241" i="54"/>
  <c r="BN18" i="59"/>
  <c r="AL237" i="54"/>
  <c r="BN14" i="59"/>
  <c r="AL230" i="54"/>
  <c r="BN7" i="59"/>
  <c r="AL240" i="54"/>
  <c r="BN17" i="59"/>
  <c r="AL235" i="54"/>
  <c r="BN12" i="59"/>
  <c r="AL236" i="54"/>
  <c r="BN13" i="59"/>
  <c r="AL218" i="54"/>
  <c r="BM20" i="59"/>
  <c r="AL203" i="54"/>
  <c r="BM5" i="59"/>
  <c r="AL190" i="54"/>
  <c r="BL17" i="59"/>
  <c r="AL211" i="54"/>
  <c r="BM13" i="59"/>
  <c r="AL212" i="54"/>
  <c r="BM14" i="59"/>
  <c r="AL187" i="54"/>
  <c r="BL14" i="59"/>
  <c r="AL184" i="54"/>
  <c r="BL11" i="59"/>
  <c r="AL192" i="54"/>
  <c r="BL19" i="59"/>
  <c r="AL191" i="54"/>
  <c r="BL18" i="59"/>
  <c r="AL272" i="54"/>
  <c r="BA24" i="59"/>
  <c r="BO24" i="59" s="1"/>
  <c r="AL295" i="54"/>
  <c r="BB22" i="59"/>
  <c r="BP22" i="59" s="1"/>
  <c r="AQ22" i="59"/>
  <c r="BE22" i="59" s="1"/>
  <c r="AL264" i="54"/>
  <c r="BA16" i="59"/>
  <c r="BO16" i="59" s="1"/>
  <c r="AQ24" i="59"/>
  <c r="BE24" i="59" s="1"/>
  <c r="AQ17" i="59"/>
  <c r="BE17" i="59" s="1"/>
  <c r="AL265" i="54"/>
  <c r="BA17" i="59"/>
  <c r="BO17" i="59" s="1"/>
  <c r="AQ14" i="59"/>
  <c r="BE14" i="59" s="1"/>
  <c r="AL267" i="54"/>
  <c r="BA19" i="59"/>
  <c r="BO19" i="59" s="1"/>
  <c r="AQ21" i="59"/>
  <c r="BE21" i="59" s="1"/>
  <c r="AL290" i="54"/>
  <c r="BB17" i="59"/>
  <c r="BP17" i="59" s="1"/>
  <c r="AQ12" i="59"/>
  <c r="BE12" i="59" s="1"/>
  <c r="AQ23" i="59"/>
  <c r="BE23" i="59" s="1"/>
  <c r="AL270" i="54"/>
  <c r="BA22" i="59"/>
  <c r="BO22" i="59" s="1"/>
  <c r="AL293" i="54"/>
  <c r="BB20" i="59"/>
  <c r="BP20" i="59" s="1"/>
  <c r="AQ8" i="59"/>
  <c r="BE8" i="59" s="1"/>
  <c r="AL253" i="54"/>
  <c r="BA5" i="59"/>
  <c r="BO5" i="59" s="1"/>
  <c r="AL300" i="54"/>
  <c r="BB27" i="59"/>
  <c r="BP27" i="59" s="1"/>
  <c r="AL160" i="54"/>
  <c r="BK12" i="59"/>
  <c r="AL206" i="54"/>
  <c r="BM8" i="59"/>
  <c r="BJ24" i="59"/>
  <c r="AL266" i="54"/>
  <c r="BA18" i="59"/>
  <c r="BO18" i="59" s="1"/>
  <c r="AL179" i="54"/>
  <c r="BL6" i="59"/>
  <c r="AL285" i="54"/>
  <c r="BB12" i="59"/>
  <c r="BP12" i="59" s="1"/>
  <c r="AL207" i="54"/>
  <c r="BM9" i="59"/>
  <c r="BJ20" i="59"/>
  <c r="AL165" i="54"/>
  <c r="BK17" i="59"/>
  <c r="BJ26" i="59"/>
  <c r="AL228" i="54"/>
  <c r="BN5" i="59"/>
  <c r="AL243" i="54"/>
  <c r="BN20" i="59"/>
  <c r="AL231" i="54"/>
  <c r="BN8" i="59"/>
  <c r="AL250" i="54"/>
  <c r="BN27" i="59"/>
  <c r="BI10" i="59"/>
  <c r="AL217" i="54"/>
  <c r="BM19" i="59"/>
  <c r="AL216" i="54"/>
  <c r="BM18" i="59"/>
  <c r="AL215" i="54"/>
  <c r="BM17" i="59"/>
  <c r="AL291" i="54"/>
  <c r="BB18" i="59"/>
  <c r="BP18" i="59" s="1"/>
  <c r="AL286" i="54"/>
  <c r="BB13" i="59"/>
  <c r="BP13" i="59" s="1"/>
  <c r="AQ6" i="59"/>
  <c r="BE6" i="59" s="1"/>
  <c r="AL255" i="54"/>
  <c r="BA7" i="59"/>
  <c r="BO7" i="59" s="1"/>
  <c r="AL296" i="54"/>
  <c r="BB23" i="59"/>
  <c r="BP23" i="59" s="1"/>
  <c r="AQ7" i="59"/>
  <c r="BE7" i="59" s="1"/>
  <c r="AL256" i="54"/>
  <c r="BA8" i="59"/>
  <c r="BO8" i="59" s="1"/>
  <c r="AL298" i="54"/>
  <c r="BB25" i="59"/>
  <c r="BP25" i="59" s="1"/>
  <c r="AQ27" i="59"/>
  <c r="BE27" i="59" s="1"/>
  <c r="AL258" i="54"/>
  <c r="BA10" i="59"/>
  <c r="BO10" i="59" s="1"/>
  <c r="AL281" i="54"/>
  <c r="BB8" i="59"/>
  <c r="BP8" i="59" s="1"/>
  <c r="BI22" i="59"/>
  <c r="AL301" i="54"/>
  <c r="BB28" i="59"/>
  <c r="BP28" i="59" s="1"/>
  <c r="AQ13" i="59"/>
  <c r="BE13" i="59" s="1"/>
  <c r="AL261" i="54"/>
  <c r="BA13" i="59"/>
  <c r="BO13" i="59" s="1"/>
  <c r="AQ10" i="59"/>
  <c r="BE10" i="59" s="1"/>
  <c r="AL284" i="54"/>
  <c r="BB11" i="59"/>
  <c r="BP11" i="59" s="1"/>
  <c r="AL214" i="54"/>
  <c r="BM16" i="59"/>
  <c r="BI23" i="59"/>
  <c r="AL260" i="54"/>
  <c r="BA12" i="59"/>
  <c r="BO12" i="59" s="1"/>
  <c r="AL186" i="54"/>
  <c r="BL13" i="59"/>
  <c r="AL195" i="54"/>
  <c r="BL22" i="59"/>
  <c r="AL226" i="54"/>
  <c r="BM28" i="59"/>
  <c r="AL159" i="54"/>
  <c r="BK11" i="59"/>
  <c r="AL164" i="54"/>
  <c r="BK16" i="59"/>
  <c r="BJ6" i="59"/>
  <c r="AL247" i="54"/>
  <c r="AL244" i="54"/>
  <c r="BN21" i="59"/>
  <c r="AL168" i="54"/>
  <c r="BK20" i="59"/>
  <c r="AL176" i="54"/>
  <c r="BK28" i="59"/>
  <c r="AL197" i="54"/>
  <c r="AL166" i="54"/>
  <c r="BK18" i="59"/>
  <c r="AL158" i="54"/>
  <c r="BK10" i="59"/>
  <c r="AL162" i="54"/>
  <c r="BK14" i="59"/>
  <c r="BJ10" i="59"/>
  <c r="AL233" i="54"/>
  <c r="BN10" i="59"/>
  <c r="AL242" i="54"/>
  <c r="BN19" i="59"/>
  <c r="AL251" i="54"/>
  <c r="BN28" i="59"/>
  <c r="AL249" i="54"/>
  <c r="BN26" i="59"/>
  <c r="AL200" i="54"/>
  <c r="BL27" i="59"/>
  <c r="AL213" i="54"/>
  <c r="BM15" i="59"/>
  <c r="AL180" i="54"/>
  <c r="BL7" i="59"/>
  <c r="AL209" i="54"/>
  <c r="BM11" i="59"/>
  <c r="AL182" i="54"/>
  <c r="BL9" i="59"/>
  <c r="AL181" i="54"/>
  <c r="BL8" i="59"/>
  <c r="AL225" i="54"/>
  <c r="BM27" i="59"/>
  <c r="AL188" i="54"/>
  <c r="BL15" i="59"/>
  <c r="AL287" i="54"/>
  <c r="BB14" i="59"/>
  <c r="BP14" i="59" s="1"/>
  <c r="AQ15" i="59"/>
  <c r="BE15" i="59" s="1"/>
  <c r="AL297" i="54"/>
  <c r="BB24" i="59"/>
  <c r="BP24" i="59" s="1"/>
  <c r="BI11" i="59"/>
  <c r="AL289" i="54"/>
  <c r="BB16" i="59"/>
  <c r="BP16" i="59" s="1"/>
  <c r="AQ11" i="59"/>
  <c r="BE11" i="59" s="1"/>
  <c r="AQ26" i="59"/>
  <c r="BE26" i="59" s="1"/>
  <c r="AL268" i="54"/>
  <c r="BA20" i="59"/>
  <c r="BO20" i="59" s="1"/>
  <c r="AL292" i="54"/>
  <c r="BB19" i="59"/>
  <c r="BP19" i="59" s="1"/>
  <c r="AQ5" i="59"/>
  <c r="BE5" i="59" s="1"/>
  <c r="AL271" i="54"/>
  <c r="BA23" i="59"/>
  <c r="BO23" i="59" s="1"/>
  <c r="BI14" i="59"/>
  <c r="AL269" i="54"/>
  <c r="BA21" i="59"/>
  <c r="BO21" i="59" s="1"/>
  <c r="AL288" i="54"/>
  <c r="BB15" i="59"/>
  <c r="BP15" i="59" s="1"/>
  <c r="AL204" i="54"/>
  <c r="BM6" i="59"/>
  <c r="AL257" i="54"/>
  <c r="BA9" i="59"/>
  <c r="BO9" i="59" s="1"/>
  <c r="AL169" i="54"/>
  <c r="BK21" i="59"/>
  <c r="AL263" i="54"/>
  <c r="BA15" i="59"/>
  <c r="BO15" i="59" s="1"/>
  <c r="AL282" i="54"/>
  <c r="BB9" i="59"/>
  <c r="BP9" i="59" s="1"/>
  <c r="BJ27" i="59"/>
  <c r="BH18" i="59"/>
  <c r="BH13" i="59"/>
  <c r="BH9" i="59"/>
  <c r="BH27" i="59"/>
  <c r="BH22" i="59"/>
  <c r="BH15" i="59"/>
  <c r="BH24" i="59"/>
  <c r="BH5" i="59"/>
  <c r="BG21" i="59"/>
  <c r="BG16" i="59"/>
  <c r="BG24" i="59"/>
  <c r="BG27" i="59"/>
  <c r="BG22" i="59"/>
  <c r="BG7" i="59"/>
  <c r="BG15" i="59"/>
  <c r="BG10" i="59"/>
  <c r="AR23" i="59"/>
  <c r="BF23" i="59" s="1"/>
  <c r="AR7" i="59"/>
  <c r="BF7" i="59" s="1"/>
  <c r="AR26" i="59"/>
  <c r="BF26" i="59" s="1"/>
  <c r="AR8" i="59"/>
  <c r="BF8" i="59" s="1"/>
  <c r="AR22" i="59"/>
  <c r="BF22" i="59" s="1"/>
  <c r="AR27" i="59"/>
  <c r="BF27" i="59" s="1"/>
  <c r="AR24" i="59"/>
  <c r="BF24" i="59" s="1"/>
  <c r="AR28" i="59"/>
  <c r="BF28" i="59" s="1"/>
  <c r="AR16" i="59"/>
  <c r="BF16" i="59" s="1"/>
  <c r="AR12" i="59"/>
  <c r="BF12" i="59" s="1"/>
  <c r="AR18" i="59"/>
  <c r="BF18" i="59" s="1"/>
  <c r="AR14" i="59"/>
  <c r="BF14" i="59" s="1"/>
  <c r="AR21" i="59"/>
  <c r="BF21" i="59" s="1"/>
  <c r="AR9" i="59"/>
  <c r="BF9" i="59" s="1"/>
  <c r="AR13" i="59"/>
  <c r="BF13" i="59" s="1"/>
  <c r="AR17" i="59"/>
  <c r="BF17" i="59" s="1"/>
  <c r="AR15" i="59"/>
  <c r="BF15" i="59" s="1"/>
  <c r="AR19" i="59"/>
  <c r="BF19" i="59" s="1"/>
  <c r="AR6" i="59"/>
  <c r="BF6" i="59" s="1"/>
  <c r="AR5" i="59"/>
  <c r="BF5" i="59" s="1"/>
  <c r="BM21" i="59"/>
  <c r="AL224" i="54"/>
  <c r="BM26" i="59"/>
  <c r="AL220" i="54"/>
  <c r="BM22" i="59"/>
  <c r="AF244" i="54"/>
  <c r="AJ244" i="54" s="1"/>
  <c r="AG244" i="54"/>
  <c r="AK244" i="54" s="1"/>
  <c r="AF245" i="54"/>
  <c r="AJ245" i="54" s="1"/>
  <c r="AG247" i="54"/>
  <c r="AK247" i="54" s="1"/>
  <c r="AF247" i="54"/>
  <c r="AJ247" i="54" s="1"/>
  <c r="AG245" i="54"/>
  <c r="AK245" i="54" s="1"/>
  <c r="AL221" i="54"/>
  <c r="AK221" i="54"/>
  <c r="AK196" i="54"/>
  <c r="AK171" i="54"/>
  <c r="AF246" i="54"/>
  <c r="AJ246" i="54" s="1"/>
  <c r="AH246" i="54"/>
  <c r="AG246" i="54"/>
  <c r="AL196" i="54"/>
  <c r="AL171" i="54"/>
  <c r="BK30" i="59" l="1"/>
  <c r="BH30" i="59"/>
  <c r="BI30" i="59"/>
  <c r="BJ30" i="59"/>
  <c r="BN23" i="59"/>
  <c r="AZ24" i="59"/>
  <c r="BN24" i="59" s="1"/>
  <c r="BF30" i="59"/>
  <c r="BE30" i="59"/>
  <c r="BO30" i="59"/>
  <c r="BM30" i="59"/>
  <c r="BP30" i="59"/>
  <c r="BN30" i="59"/>
  <c r="BL30" i="59"/>
  <c r="BG30" i="59"/>
  <c r="AL246" i="54"/>
  <c r="AK246" i="54"/>
  <c r="AF89" i="54"/>
  <c r="AJ89" i="54" s="1"/>
  <c r="AF84" i="54"/>
  <c r="AJ84" i="54" s="1"/>
  <c r="AF92" i="54"/>
  <c r="AJ92" i="54" s="1"/>
  <c r="AF85" i="54"/>
  <c r="AJ85" i="54" s="1"/>
  <c r="AF101" i="54"/>
  <c r="AJ101" i="54" s="1"/>
  <c r="AF99" i="54"/>
  <c r="AJ99" i="54" s="1"/>
  <c r="AF90" i="54"/>
  <c r="AJ90" i="54" s="1"/>
  <c r="AF86" i="54"/>
  <c r="AJ86" i="54" s="1"/>
  <c r="AF79" i="54"/>
  <c r="AJ79" i="54" s="1"/>
  <c r="AF83" i="54"/>
  <c r="AJ83" i="54" s="1"/>
  <c r="AF80" i="54"/>
  <c r="AJ80" i="54" s="1"/>
  <c r="AF82" i="54"/>
  <c r="AJ82" i="54" s="1"/>
  <c r="AF100" i="54"/>
  <c r="AJ100" i="54" s="1"/>
  <c r="AF98" i="54"/>
  <c r="AJ98" i="54" s="1"/>
  <c r="AF88" i="54"/>
  <c r="AJ88" i="54" s="1"/>
  <c r="AF96" i="54"/>
  <c r="AJ96" i="54" s="1"/>
  <c r="AF81" i="54"/>
  <c r="AJ81" i="54" s="1"/>
  <c r="AF94" i="54"/>
  <c r="AJ94" i="54" s="1"/>
  <c r="AF78" i="54"/>
  <c r="AJ78" i="54" s="1"/>
  <c r="AF97" i="54"/>
  <c r="AJ97" i="54" s="1"/>
  <c r="AF93" i="54"/>
  <c r="AJ93" i="54" s="1"/>
  <c r="AF95" i="54"/>
  <c r="AJ95" i="54" s="1"/>
  <c r="AF87" i="54"/>
  <c r="AJ87" i="54" s="1"/>
  <c r="AF91" i="54"/>
  <c r="AJ91" i="54" s="1"/>
</calcChain>
</file>

<file path=xl/comments1.xml><?xml version="1.0" encoding="utf-8"?>
<comments xmlns="http://schemas.openxmlformats.org/spreadsheetml/2006/main">
  <authors>
    <author>Koppolu, Sai</author>
  </authors>
  <commentList>
    <comment ref="H1" authorId="0" shapeId="0">
      <text>
        <r>
          <rPr>
            <b/>
            <sz val="9"/>
            <color indexed="81"/>
            <rFont val="Tahoma"/>
            <charset val="1"/>
          </rPr>
          <t>Koppolu, Sai:</t>
        </r>
        <r>
          <rPr>
            <sz val="9"/>
            <color indexed="81"/>
            <rFont val="Tahoma"/>
            <charset val="1"/>
          </rPr>
          <t xml:space="preserve">
Stack Analysis excludes Strategic Reserve Resources</t>
        </r>
      </text>
    </comment>
  </commentList>
</comments>
</file>

<file path=xl/sharedStrings.xml><?xml version="1.0" encoding="utf-8"?>
<sst xmlns="http://schemas.openxmlformats.org/spreadsheetml/2006/main" count="15444" uniqueCount="3607">
  <si>
    <t>COD</t>
  </si>
  <si>
    <t>SCE</t>
  </si>
  <si>
    <t>WHITEH_2_MEADDYN1</t>
  </si>
  <si>
    <t>White Hills A</t>
  </si>
  <si>
    <t>PALOMR_2_PL1X3</t>
  </si>
  <si>
    <t>SDGE</t>
  </si>
  <si>
    <t>CAMDEN_6_RDDBM1</t>
  </si>
  <si>
    <t>RuAnn Dairy Digester BioMAT</t>
  </si>
  <si>
    <t>HIDSRT_2_UNITS</t>
  </si>
  <si>
    <t>RTEDDY_2_SEBSR3</t>
  </si>
  <si>
    <t>Rosamond West Solar East Bay 3</t>
  </si>
  <si>
    <t>STANTN_2_STAGT1</t>
  </si>
  <si>
    <t>Stanton 1</t>
  </si>
  <si>
    <t>PNCHEG_2_PL1X4</t>
  </si>
  <si>
    <t>HNTGBH_2_PL1X3</t>
  </si>
  <si>
    <t>VOLTA_7_PONHY1</t>
  </si>
  <si>
    <t>ORMOND_7_UNIT 2</t>
  </si>
  <si>
    <t>ORMOND BEACH GEN STA. UNIT 2</t>
  </si>
  <si>
    <t>INTTRB_6_UNIT</t>
  </si>
  <si>
    <t>JOANEC_2_STABT1</t>
  </si>
  <si>
    <t>Santa Ana Storage 1</t>
  </si>
  <si>
    <t>LTBERA_1_LB1SR1</t>
  </si>
  <si>
    <t>Little Bear Solar 1</t>
  </si>
  <si>
    <t>OAK C_7_UNIT 3</t>
  </si>
  <si>
    <t>LTBEAR_1_LB4SR4</t>
  </si>
  <si>
    <t>Little Bear 4</t>
  </si>
  <si>
    <t>LTBEAR_1_LB4SR5</t>
  </si>
  <si>
    <t>VOYAGR_2_VOAWD5</t>
  </si>
  <si>
    <t>Voyager Wind Oasis Alta</t>
  </si>
  <si>
    <t>ALAMIT_2_PL1X3</t>
  </si>
  <si>
    <t>Alamitos Energy Center Unit 7</t>
  </si>
  <si>
    <t>RTEDDY_2_SRXSR4</t>
  </si>
  <si>
    <t>Rosamond West Solar Rosie X</t>
  </si>
  <si>
    <t>VERNON_6_MALBRG</t>
  </si>
  <si>
    <t>AGRICO_7_UNIT</t>
  </si>
  <si>
    <t>AKINGS_6_AMESR1</t>
  </si>
  <si>
    <t>American Kings Solar</t>
  </si>
  <si>
    <t>SNCLRA_6_OXGEN</t>
  </si>
  <si>
    <t>OXGEN</t>
  </si>
  <si>
    <t>OAK C_7_UNIT 1</t>
  </si>
  <si>
    <t>TITANS_2_TTSSR1</t>
  </si>
  <si>
    <t>Titan Solar 1 Pseudo</t>
  </si>
  <si>
    <t>HNTGBH_7_UNIT 2</t>
  </si>
  <si>
    <t>HUNTINGTON BEACH GEN STA. UNIT 2</t>
  </si>
  <si>
    <t>CHARMN_2_PGONG1</t>
  </si>
  <si>
    <t>Coso Navy 1</t>
  </si>
  <si>
    <t>ZOND_6_UNIT</t>
  </si>
  <si>
    <t>RECTOR_2_QF</t>
  </si>
  <si>
    <t>Kaweah Unit 1</t>
  </si>
  <si>
    <t>KRAMER_2_SEGS 9</t>
  </si>
  <si>
    <t>ALAMIT_7_UNIT 5</t>
  </si>
  <si>
    <t>ALAMITOS GEN STA. UNIT 5</t>
  </si>
  <si>
    <t>KYCORA_6_KMSBT1</t>
  </si>
  <si>
    <t>Kearny Mesa Storage</t>
  </si>
  <si>
    <t>ALMASL_2_GS1SR1</t>
  </si>
  <si>
    <t>Almasol Generating Station 1</t>
  </si>
  <si>
    <t>ALAMIT_7_UNIT 4</t>
  </si>
  <si>
    <t>ALAMITOS GEN STA. UNIT 4</t>
  </si>
  <si>
    <t>VISTRA_5_DALBT1</t>
  </si>
  <si>
    <t>Dallas Energy Storage</t>
  </si>
  <si>
    <t>RTEDDY_2_SC1SR3</t>
  </si>
  <si>
    <t>Rosamond West Solar Clean</t>
  </si>
  <si>
    <t>VESTAL_6_QF</t>
  </si>
  <si>
    <t>LNCSTR_6_SOLAR2</t>
  </si>
  <si>
    <t>SEPV Sierra NGR</t>
  </si>
  <si>
    <t>ENERSJ_2_WIND</t>
  </si>
  <si>
    <t>WSTWND_2_M90WD2</t>
  </si>
  <si>
    <t>VISTRA_5_DALBT3</t>
  </si>
  <si>
    <t>Dallas Energy Storage 3</t>
  </si>
  <si>
    <t>MALIN_5_INHRPG</t>
  </si>
  <si>
    <t>BIGLOW CANYON</t>
  </si>
  <si>
    <t>VISTRA_5_DALBT2</t>
  </si>
  <si>
    <t>Dallas Energy Storage 2</t>
  </si>
  <si>
    <t>SUTTER_2_CISO</t>
  </si>
  <si>
    <t>Sutter Power Plant Pseudo-CISO</t>
  </si>
  <si>
    <t>SHANDN_2_SBBBM1</t>
  </si>
  <si>
    <t>San Bernardino Biogas</t>
  </si>
  <si>
    <t>CABALO_2_M2BSR1</t>
  </si>
  <si>
    <t>Mustang 2 Barbaro Solar</t>
  </si>
  <si>
    <t>CENT40_1_C40SR1</t>
  </si>
  <si>
    <t>DRACKR_2_DS3SR3</t>
  </si>
  <si>
    <t>Dracker Solar Unit 3</t>
  </si>
  <si>
    <t>Malburg Generating Station</t>
  </si>
  <si>
    <t>SUNSET_2_UNITS</t>
  </si>
  <si>
    <t>STANTN_2_STAGT2</t>
  </si>
  <si>
    <t>Stanton 2</t>
  </si>
  <si>
    <t>TEHAPI_2_PW1WD1</t>
  </si>
  <si>
    <t>Point Wind 1</t>
  </si>
  <si>
    <t>LTBEAR_1_LB3SR3</t>
  </si>
  <si>
    <t>Little Bear 3 Solar</t>
  </si>
  <si>
    <t>APLHIL_1_SFKHY1</t>
  </si>
  <si>
    <t>South Fork Powerhouse</t>
  </si>
  <si>
    <t>WHITEH_2_MEADDYN2</t>
  </si>
  <si>
    <t>White Hills B</t>
  </si>
  <si>
    <t>GRNLF2_1_UNIT</t>
  </si>
  <si>
    <t>GREENLEAF II COGEN</t>
  </si>
  <si>
    <t>GATEWY_2_GESBT1</t>
  </si>
  <si>
    <t>ALMASL_2_GS4SR4</t>
  </si>
  <si>
    <t>Almasol Generating Station 4</t>
  </si>
  <si>
    <t>ALAMIT_7_UNIT 3</t>
  </si>
  <si>
    <t>ALAMITOS GEN STA. UNIT 3</t>
  </si>
  <si>
    <t>CABALO_2_M2WSR2</t>
  </si>
  <si>
    <t>Mustang 2 Whirlaway Solar</t>
  </si>
  <si>
    <t>SNCLRA_2_UNIT</t>
  </si>
  <si>
    <t>Channel Islands Power</t>
  </si>
  <si>
    <t>ALAMIT_7_ES1</t>
  </si>
  <si>
    <t>Alamitos Energy Storage</t>
  </si>
  <si>
    <t>RTEDDY_2_SEBSR4</t>
  </si>
  <si>
    <t>Rosamond West Solar East Bay 4</t>
  </si>
  <si>
    <t>DSRTHV_2_DH2SR2</t>
  </si>
  <si>
    <t>Desert Harvest 2</t>
  </si>
  <si>
    <t>Huntington Beach Energy</t>
  </si>
  <si>
    <t>DRACKR_2_DS4SR4</t>
  </si>
  <si>
    <t>HIGGNS_1_COMBIE</t>
  </si>
  <si>
    <t>Combie South</t>
  </si>
  <si>
    <t>ORMOND_7_UNIT 1</t>
  </si>
  <si>
    <t>ORMOND BEACH GEN STA. UNIT 1</t>
  </si>
  <si>
    <t>KELYRG_6_UNIT</t>
  </si>
  <si>
    <t>DRACKR_2_D4SR4B</t>
  </si>
  <si>
    <t>Dracker Solar Unit 4B</t>
  </si>
  <si>
    <t>DSRTHV_2_DH2BT1</t>
  </si>
  <si>
    <t>Desert Harvest BESS</t>
  </si>
  <si>
    <t>RTEDDY_2_SPASR4</t>
  </si>
  <si>
    <t>Rosamond West Solar Palo Alto</t>
  </si>
  <si>
    <t>CATLNA_2_SOLAR2</t>
  </si>
  <si>
    <t>LOTUS_6_LSFSR1</t>
  </si>
  <si>
    <t>Lotus Solar Farm</t>
  </si>
  <si>
    <t>DSRTHV_2_DH1SR1</t>
  </si>
  <si>
    <t>Desert Harvest</t>
  </si>
  <si>
    <t>JAWBNE_2_SRWND</t>
  </si>
  <si>
    <t>Malaga Power Aggregate</t>
  </si>
  <si>
    <t>TEHAPI_2_PW2WD2</t>
  </si>
  <si>
    <t>Point Wind 2</t>
  </si>
  <si>
    <t>TEHAPI_2_WIND2</t>
  </si>
  <si>
    <t>KINGCO_1_KINGBR</t>
  </si>
  <si>
    <t>TEHAPI_2_WIND1</t>
  </si>
  <si>
    <t>Wind Wall Monolith 1</t>
  </si>
  <si>
    <t>GARLND_2_GASLR</t>
  </si>
  <si>
    <t>OTAY_6_PL1X2</t>
  </si>
  <si>
    <t>EO</t>
  </si>
  <si>
    <t>Natural Gas</t>
  </si>
  <si>
    <t>Hydro</t>
  </si>
  <si>
    <t>Solar</t>
  </si>
  <si>
    <t>Wind</t>
  </si>
  <si>
    <t>Other</t>
  </si>
  <si>
    <t>Nuclear</t>
  </si>
  <si>
    <t>Battery Storage</t>
  </si>
  <si>
    <t>Load</t>
  </si>
  <si>
    <t>YEAR</t>
  </si>
  <si>
    <t>MONTH</t>
  </si>
  <si>
    <t>Storage</t>
  </si>
  <si>
    <t>August</t>
  </si>
  <si>
    <t>September</t>
  </si>
  <si>
    <t>July</t>
  </si>
  <si>
    <t>JOHANN_2_JOSBT2</t>
  </si>
  <si>
    <t>Johanna Storage 2</t>
  </si>
  <si>
    <t>DRACKR_2_DSUBT3</t>
  </si>
  <si>
    <t>Dracker Solar Unit 3 BESS</t>
  </si>
  <si>
    <t>JOHANN_2_JOSBT1</t>
  </si>
  <si>
    <t>Johanna Storage 1</t>
  </si>
  <si>
    <t>DRACKR_2_DSUBT2</t>
  </si>
  <si>
    <t>Dracker Solar Unit 2 BESS</t>
  </si>
  <si>
    <t>Month</t>
  </si>
  <si>
    <t>Demand Response</t>
  </si>
  <si>
    <t>May</t>
  </si>
  <si>
    <t>June</t>
  </si>
  <si>
    <t>Other Renewables</t>
  </si>
  <si>
    <t>Total Resources</t>
  </si>
  <si>
    <t>Average Imports</t>
  </si>
  <si>
    <t>Maximum Imports</t>
  </si>
  <si>
    <t>Minimum Imports</t>
  </si>
  <si>
    <t>Total Resources plus Max Imports</t>
  </si>
  <si>
    <t>Total Resources plus Min Imports</t>
  </si>
  <si>
    <t>Total Resources plus Avg Imports</t>
  </si>
  <si>
    <t>PRM Avg Import</t>
  </si>
  <si>
    <t>PRM Max Import</t>
  </si>
  <si>
    <t>PRM Min Import</t>
  </si>
  <si>
    <t>October</t>
  </si>
  <si>
    <t>Capacity for 20% PRM</t>
  </si>
  <si>
    <t>HOUR (PDT)</t>
  </si>
  <si>
    <t>ALTWD_2_COAWD1</t>
  </si>
  <si>
    <t>Coachella 1</t>
  </si>
  <si>
    <t>GARNET_2_COAWD2</t>
  </si>
  <si>
    <t>Coachella 2</t>
  </si>
  <si>
    <t>GOLETA_2_VALBT1</t>
  </si>
  <si>
    <t>Vallecito Energy Storage</t>
  </si>
  <si>
    <t>HAYPRS_6_HAYHD1</t>
  </si>
  <si>
    <t>Haypress Lower</t>
  </si>
  <si>
    <t>HAYPRS_6_HAYHD2</t>
  </si>
  <si>
    <t>Haypress Middle</t>
  </si>
  <si>
    <t>MOORPK_2_ACOBT1</t>
  </si>
  <si>
    <t>Acorn I BESS</t>
  </si>
  <si>
    <t>SNCLRA_2_SILBT1</t>
  </si>
  <si>
    <t>Silverstrand BESS</t>
  </si>
  <si>
    <t>SNCLRA_2_VESBT1</t>
  </si>
  <si>
    <t>Ventura Energy Storage</t>
  </si>
  <si>
    <t>VENWD_1_WIND3</t>
  </si>
  <si>
    <t>Isabella Hydro Dam 1</t>
  </si>
  <si>
    <t>Painted Hills</t>
  </si>
  <si>
    <t>VISTRA_5_DALBT4</t>
  </si>
  <si>
    <t>Dallas Energy Storage 4</t>
  </si>
  <si>
    <t>ELKHRN_1_EESX3</t>
  </si>
  <si>
    <t>Elkhorn Energy Storage</t>
  </si>
  <si>
    <t>JOHANN_2_OCEBT3</t>
  </si>
  <si>
    <t>Orange County Energy Storage 3</t>
  </si>
  <si>
    <t>CALFTN_2_CFSBT1</t>
  </si>
  <si>
    <t>California Flats Solar Battery</t>
  </si>
  <si>
    <t>USWPFK_6_FRICK</t>
  </si>
  <si>
    <t>Frick Summit Wind Repower</t>
  </si>
  <si>
    <t>SPRGVL_2_EXETPV</t>
  </si>
  <si>
    <t>Exeter Tulare PV</t>
  </si>
  <si>
    <t>BGSKYN_2_ASSR3A</t>
  </si>
  <si>
    <t>SPRGVL_2_LINDPV</t>
  </si>
  <si>
    <t>COLPIN_6_COLLNS</t>
  </si>
  <si>
    <t>HIGHDS_2_H5SBT1</t>
  </si>
  <si>
    <t>High 5 Solar BESS</t>
  </si>
  <si>
    <t>HIGHDS_2_H5SSR1</t>
  </si>
  <si>
    <t>High 5 Solar</t>
  </si>
  <si>
    <t>ALTWD_2_AT3WD3</t>
  </si>
  <si>
    <t>Altech 3</t>
  </si>
  <si>
    <t>MRGT_6_TGEBT1</t>
  </si>
  <si>
    <t>DAIRLD_1_CR1BM1</t>
  </si>
  <si>
    <t>Clapper Rail Plant 1</t>
  </si>
  <si>
    <t>BIGSKY_2_ASLBT2</t>
  </si>
  <si>
    <t>BGSKYN_2_ASSR3B</t>
  </si>
  <si>
    <t>JOHANN_2_OCEBT2</t>
  </si>
  <si>
    <t>Orange County Energy Storage 2</t>
  </si>
  <si>
    <t>RECTOR_2_IVANPV</t>
  </si>
  <si>
    <t>ALMASL_2_GS6SR6</t>
  </si>
  <si>
    <t>Almasol Generating Station 6</t>
  </si>
  <si>
    <t>GARLND_2_GARBT1</t>
  </si>
  <si>
    <t>Garland B BESS</t>
  </si>
  <si>
    <t>BLKDIA_2_BDEBT1</t>
  </si>
  <si>
    <t>DRACKR_2_DSUBT1</t>
  </si>
  <si>
    <t>Dracker Solar Unit 1 BESS</t>
  </si>
  <si>
    <t>BLKCRK_2_GMCBT1</t>
  </si>
  <si>
    <t>DYERSM_6_DSWWD1</t>
  </si>
  <si>
    <t>Dyer Summit Wind Repower</t>
  </si>
  <si>
    <t>HENRTA_6_HDEBT1</t>
  </si>
  <si>
    <t>Henrietta D Energy Storage</t>
  </si>
  <si>
    <t>ALMASL_2_GS7SR7</t>
  </si>
  <si>
    <t>Almasol Generating Station 7</t>
  </si>
  <si>
    <t>SPRGVL_2_PORTPV</t>
  </si>
  <si>
    <t>Porterville Tulare PV</t>
  </si>
  <si>
    <t>BAHIA_2_LKHSR1</t>
  </si>
  <si>
    <t>Lake Herman Solar</t>
  </si>
  <si>
    <t>MSTANG_2_MTGBT1</t>
  </si>
  <si>
    <t>Mustang 1 BESS</t>
  </si>
  <si>
    <t>Kramer Junction 9</t>
  </si>
  <si>
    <t>SUNST2_5_SS2SR1</t>
  </si>
  <si>
    <t>Sun Streams Solar 2</t>
  </si>
  <si>
    <t>SANBRN_2_ESBBT1</t>
  </si>
  <si>
    <t>EdSan 1B</t>
  </si>
  <si>
    <t>SANBRN_2_ESABT1</t>
  </si>
  <si>
    <t>EdSan 1A</t>
  </si>
  <si>
    <t>Coso Battery Storage</t>
  </si>
  <si>
    <t>VLCNTR_6_VCEBT2</t>
  </si>
  <si>
    <t>Valley Center Energy Storage B</t>
  </si>
  <si>
    <t>JAWBNE_2_SRWWD2</t>
  </si>
  <si>
    <t>Sky River Wind Repower B</t>
  </si>
  <si>
    <t>Sky River Wind Repower A</t>
  </si>
  <si>
    <t>TRNQLT_2_RETBT1</t>
  </si>
  <si>
    <t>RE Tranquillity BESS</t>
  </si>
  <si>
    <t>VALTNE_2_TRSBT1</t>
  </si>
  <si>
    <t>ENERSJ_5_ESJWD2</t>
  </si>
  <si>
    <t>VALTNE_2_TBBBT1</t>
  </si>
  <si>
    <t>KEARNY_6_NESBT1</t>
  </si>
  <si>
    <t>Kearny North Energy Storage</t>
  </si>
  <si>
    <t>SLATE_2_SLASR2</t>
  </si>
  <si>
    <t>SLATE_2_SLASR1</t>
  </si>
  <si>
    <t>GOLETA_6_TR2BM2</t>
  </si>
  <si>
    <t>ATHOS_5_AP1X2</t>
  </si>
  <si>
    <t>Athos Power Plant</t>
  </si>
  <si>
    <t>ESTWND_2_OPPWD1</t>
  </si>
  <si>
    <t>Oasis Power Plant Eastwind</t>
  </si>
  <si>
    <t>PEASE_1_TBEBT1</t>
  </si>
  <si>
    <t>Tierra Buena Energy Storage</t>
  </si>
  <si>
    <t>GRNLF1_1_PL1X2</t>
  </si>
  <si>
    <t>Greenleaf 1</t>
  </si>
  <si>
    <t>Byron Highway Solar</t>
  </si>
  <si>
    <t>DREWSR_2_BHSSR1</t>
  </si>
  <si>
    <t>EDWARD_2_ES2BT3</t>
  </si>
  <si>
    <t>BLM W_2_COSBT1</t>
  </si>
  <si>
    <t>AQUAWS_2_AQWSR1</t>
  </si>
  <si>
    <t>ARLNTN_2_AR1SR1</t>
  </si>
  <si>
    <t>ATHOS_5_AP2X2</t>
  </si>
  <si>
    <t>Athos Power Plant 2</t>
  </si>
  <si>
    <t>ESNHWR_2_WC1BT1</t>
  </si>
  <si>
    <t>Wildcat I BESS</t>
  </si>
  <si>
    <t>GRNLF1_1_UNITA</t>
  </si>
  <si>
    <t>KEARNY_6_SESBT2</t>
  </si>
  <si>
    <t>Kearny South Energy Storage</t>
  </si>
  <si>
    <t>WILLMS_6_ARBBM1</t>
  </si>
  <si>
    <t>Abel Road Bioenergy</t>
  </si>
  <si>
    <t>SLATE_2_SLASR5</t>
  </si>
  <si>
    <t>Slate 5</t>
  </si>
  <si>
    <t>VLCNTR_6_VCEBT1</t>
  </si>
  <si>
    <t>Valley Center Energy Storage</t>
  </si>
  <si>
    <t>TOWNSITE_2_MEADDYN</t>
  </si>
  <si>
    <t>Townsite Solar BESS</t>
  </si>
  <si>
    <t>SANBRN_2_ES1BT3</t>
  </si>
  <si>
    <t>Ponderosa Bailey Hydroelectric</t>
  </si>
  <si>
    <t>JANCRK_6_RCABT1</t>
  </si>
  <si>
    <t>Redwood Coast Airport Microgrid</t>
  </si>
  <si>
    <t>GRNLF1_1_UNITB</t>
  </si>
  <si>
    <t>SLATE_2_SLASR3</t>
  </si>
  <si>
    <t>EDWARD_2_E23SB1</t>
  </si>
  <si>
    <t>ULTPCH_1_UCSBT1</t>
  </si>
  <si>
    <t>Ultrapower Chinese Station BESS</t>
  </si>
  <si>
    <t>WSTWND_2_SBSBT1</t>
  </si>
  <si>
    <t>SANBRN_2_ES2SB3</t>
  </si>
  <si>
    <t>CRIMSN_2_CRMBT1</t>
  </si>
  <si>
    <t>VESTAL_2_TS5SR1</t>
  </si>
  <si>
    <t>Tulare Solar 5</t>
  </si>
  <si>
    <t>JOANEC_2_STABT2</t>
  </si>
  <si>
    <t>Santa Ana Storage 2</t>
  </si>
  <si>
    <t>ARLNTN_2_ASUSR1</t>
  </si>
  <si>
    <t>MIDSUN_1_PL1X2</t>
  </si>
  <si>
    <t>North Midway Cogens 5A 5B</t>
  </si>
  <si>
    <t>CLINESCO_3_WBDYN</t>
  </si>
  <si>
    <t>LECONT_2_LESBT1</t>
  </si>
  <si>
    <t>BIGSKY_2_AS2BT1</t>
  </si>
  <si>
    <t>GRNITE_6_ESCBT1</t>
  </si>
  <si>
    <t>EnerSmart El Cajon</t>
  </si>
  <si>
    <t>DURNMESA_3_WBDYN</t>
  </si>
  <si>
    <t>BGSKYN_2_ASSR1B</t>
  </si>
  <si>
    <t>SIGHEB_6_MIRDYN</t>
  </si>
  <si>
    <t>Heber South</t>
  </si>
  <si>
    <t>SLATE_2_SLASR4</t>
  </si>
  <si>
    <t>ALMASL_2_AL6BT6</t>
  </si>
  <si>
    <t>EDWARD_2_E21SB1</t>
  </si>
  <si>
    <t>TECOLOTE_3_WBDYN</t>
  </si>
  <si>
    <t>OTAY_6_ECVBT1</t>
  </si>
  <si>
    <t>EnerSmart Chula Vista 1</t>
  </si>
  <si>
    <t>CASADB_1_CD4GT1</t>
  </si>
  <si>
    <t>Casa Diablo 4</t>
  </si>
  <si>
    <t>OTAY_6_ECVBT2</t>
  </si>
  <si>
    <t>CLINESCO_3_PVDYN</t>
  </si>
  <si>
    <t>SANBRN_2_SS2SB4</t>
  </si>
  <si>
    <t>JOHANN_2_T1BBT1</t>
  </si>
  <si>
    <t>Titanium 1 BESS</t>
  </si>
  <si>
    <t>RATSKE_2_RBSSB1</t>
  </si>
  <si>
    <t>DSRTSN_2_DS2X2</t>
  </si>
  <si>
    <t>SANBRN_2_EESSB2</t>
  </si>
  <si>
    <t>DRACKR_2_DSUBT4</t>
  </si>
  <si>
    <t>FALBRK_6_FESBT1</t>
  </si>
  <si>
    <t>STRAUS_1_STRWD1</t>
  </si>
  <si>
    <t>RDWAY_1_SCKSR1</t>
  </si>
  <si>
    <t>PUTHCR_1_PCNSB1</t>
  </si>
  <si>
    <t>WISTER_2_WISSR1</t>
  </si>
  <si>
    <t>Wister Solar</t>
  </si>
  <si>
    <t>JAVASR_1_JAVSR1</t>
  </si>
  <si>
    <t>TULARE_2_TFCBM1</t>
  </si>
  <si>
    <t>Arrache 8083 I</t>
  </si>
  <si>
    <t>Arrache 8083 III</t>
  </si>
  <si>
    <t>Arrache 8083 II</t>
  </si>
  <si>
    <t>Cadillac 1 BESS</t>
  </si>
  <si>
    <t>Yorktown 1 BESS</t>
  </si>
  <si>
    <t>Santa Paula Energy Storage</t>
  </si>
  <si>
    <t>Arrache 4013</t>
  </si>
  <si>
    <t>Arrache 4006 I</t>
  </si>
  <si>
    <t>Arrache 4006 II</t>
  </si>
  <si>
    <t>Gaskell West 3</t>
  </si>
  <si>
    <t>Gaskell West 4</t>
  </si>
  <si>
    <t>Gaskell West 5</t>
  </si>
  <si>
    <t>Alta Mesa Wind</t>
  </si>
  <si>
    <t>Mesa Wind Project</t>
  </si>
  <si>
    <t>Horn</t>
  </si>
  <si>
    <t>Vinam</t>
  </si>
  <si>
    <t>Watts I</t>
  </si>
  <si>
    <t>Watts II</t>
  </si>
  <si>
    <t>Landpro Rudy</t>
  </si>
  <si>
    <t>Landpro Mitchell</t>
  </si>
  <si>
    <t>Nunn</t>
  </si>
  <si>
    <t>EDWARD_2_ESSSB1</t>
  </si>
  <si>
    <t>CENTPD_2_BMSX2</t>
  </si>
  <si>
    <t>EDWARD_2_ESSSB2</t>
  </si>
  <si>
    <t>CASCES_6_CESBT1</t>
  </si>
  <si>
    <t>Yellow Pine 2</t>
  </si>
  <si>
    <t>Scarlet Solar CA 1A</t>
  </si>
  <si>
    <t>Scarlet Solar CA 1B</t>
  </si>
  <si>
    <t>Heber 2</t>
  </si>
  <si>
    <t>Gateway Energy Storage</t>
  </si>
  <si>
    <t>CRIMSN_2_CRMBT2</t>
  </si>
  <si>
    <t>RATSKE_2_RBSSB2</t>
  </si>
  <si>
    <t>Bear Canyon Energy Storage</t>
  </si>
  <si>
    <t>SUNCAT_2_A1BBT1</t>
  </si>
  <si>
    <t>SUNCAT_2_A1ABT1</t>
  </si>
  <si>
    <t>SCARLT_2_SSABT1</t>
  </si>
  <si>
    <t>SCARLT_2_SSBBT1</t>
  </si>
  <si>
    <t>SUNCAT_2_A2BSR2</t>
  </si>
  <si>
    <t>CRELMN_6_AABBT1</t>
  </si>
  <si>
    <t>SISPRG_2_DS3BT1</t>
  </si>
  <si>
    <t>SISPRG_2_DS3SR1</t>
  </si>
  <si>
    <t>SISPRG_2_DS3BT2</t>
  </si>
  <si>
    <t>SISPRG_2_DS3SR2</t>
  </si>
  <si>
    <t>SISPRG_2_DS3BT3</t>
  </si>
  <si>
    <t>SISPRG_2_DS3SR3</t>
  </si>
  <si>
    <t>SISPRG_2_DS3BT4</t>
  </si>
  <si>
    <t>SISPRG_2_DS3SR4</t>
  </si>
  <si>
    <t>Putah Creek Solar Farm North</t>
  </si>
  <si>
    <t>CHINO_2_PESBT1</t>
  </si>
  <si>
    <t>SEARLS_1_TS3SR1</t>
  </si>
  <si>
    <t>Mojave 89 Wind</t>
  </si>
  <si>
    <t>Ma 4035</t>
  </si>
  <si>
    <t>KRAMER_1_R1BX3</t>
  </si>
  <si>
    <t>Resurgence 1 BESS</t>
  </si>
  <si>
    <t>KRAMER_1_R1PX3</t>
  </si>
  <si>
    <t>Resurgence 1 PV</t>
  </si>
  <si>
    <t>Scarlet Solar CA 1A PV</t>
  </si>
  <si>
    <t>Scarlet Solar CA 1B PV</t>
  </si>
  <si>
    <t>SANBRN_2_SS2BT3</t>
  </si>
  <si>
    <t>CENTPD_2_BMSSX2</t>
  </si>
  <si>
    <t>Resurgence 2 BESS</t>
  </si>
  <si>
    <t>Resurgence 2 PV</t>
  </si>
  <si>
    <t>OASIS_6_LPPSR1</t>
  </si>
  <si>
    <t>SUNCAT_2_A2ABT2</t>
  </si>
  <si>
    <t>GASKW1_2_GW4SR1</t>
  </si>
  <si>
    <t>OASIS_6_AR8SR3</t>
  </si>
  <si>
    <t>GASKW1_2_GW3SR1</t>
  </si>
  <si>
    <t>CAMERN_6_BSPSR1</t>
  </si>
  <si>
    <t>GASKW1_2_GW5SR1</t>
  </si>
  <si>
    <t>WSTWND_2_M89BT2</t>
  </si>
  <si>
    <t>WSTWND_2_M89WD2</t>
  </si>
  <si>
    <t>DSFLWR_2_W9CSB2</t>
  </si>
  <si>
    <t>OASIS_6_AR8SR2</t>
  </si>
  <si>
    <t>DSFLWR_2_W9CSB1</t>
  </si>
  <si>
    <t>OASIS_6_AR8SR1</t>
  </si>
  <si>
    <t>MESAS_2_CADBT1</t>
  </si>
  <si>
    <t>MESAS_2_YORBT1</t>
  </si>
  <si>
    <t>GASKW1_2_GW2BT1</t>
  </si>
  <si>
    <t>GASKW1_2_GW2SR1</t>
  </si>
  <si>
    <t>GASKW1_2_GW2SR2</t>
  </si>
  <si>
    <t>MARVEL_2_MARBX2</t>
  </si>
  <si>
    <t>MARVEL_2_MARBT3</t>
  </si>
  <si>
    <t>SIGHEB_6_HE2SCEDYN</t>
  </si>
  <si>
    <t>KNTSTH_6_WALSR1</t>
  </si>
  <si>
    <t>DELSUR_6_HORSR1</t>
  </si>
  <si>
    <t>OASIS_6_AR4SR3</t>
  </si>
  <si>
    <t>OASIS_6_MA4SR1</t>
  </si>
  <si>
    <t>OASIS_6_AR4SR1</t>
  </si>
  <si>
    <t>OASIS_6_AR4SR2</t>
  </si>
  <si>
    <t>OASIS_6_VINSR1</t>
  </si>
  <si>
    <t>JOANEC_2_ST3BT3</t>
  </si>
  <si>
    <t>Santa Ana Storage 3</t>
  </si>
  <si>
    <t>SAUGUS_2_SPESBT1</t>
  </si>
  <si>
    <t>WESCAN_2_BDSBT1</t>
  </si>
  <si>
    <t>YELPIN_2_YP2SR1</t>
  </si>
  <si>
    <t>YELPIN_2_YP2BT1</t>
  </si>
  <si>
    <t>VISTRA_5_PLABT1</t>
  </si>
  <si>
    <t>FIFTHS_2_FSSR1</t>
  </si>
  <si>
    <t>Arlington Solar Unit 2B</t>
  </si>
  <si>
    <t>VISTRA_5_PLABT2</t>
  </si>
  <si>
    <t>CMBLND_2_DS2SR1</t>
  </si>
  <si>
    <t>CMBLND_2_DS2BT2</t>
  </si>
  <si>
    <t>CMBLND_2_DS2SR2</t>
  </si>
  <si>
    <t>CMBLND_2_DS2SR3</t>
  </si>
  <si>
    <t>CMBLND_2_DS2BT1</t>
  </si>
  <si>
    <t>SCARLT_2_SSASR1</t>
  </si>
  <si>
    <t>SCARLT_2_SSBSR1</t>
  </si>
  <si>
    <t>Fresno Community Solar</t>
  </si>
  <si>
    <t>Hecate Energy Desert Storage 1</t>
  </si>
  <si>
    <t>Carris Storage 1</t>
  </si>
  <si>
    <t>VISTRA_5_PLABT3</t>
  </si>
  <si>
    <t>PROXSR_2_PROSR1</t>
  </si>
  <si>
    <t>PROXSR_2_PS1SR2</t>
  </si>
  <si>
    <t>PROXSR_2_PS1BT1</t>
  </si>
  <si>
    <t>PROXSR_2_PS1BT2</t>
  </si>
  <si>
    <t>Oberon 1 BESS</t>
  </si>
  <si>
    <t>Oberon 1A Solar</t>
  </si>
  <si>
    <t>OBERON_5_O1SSR3</t>
  </si>
  <si>
    <t>Oberon 1B Solar</t>
  </si>
  <si>
    <t>Oberon 2 BESS</t>
  </si>
  <si>
    <t>OBERON_5_O2SSR4</t>
  </si>
  <si>
    <t>Oberon 2A Solar</t>
  </si>
  <si>
    <t>Oberon 2B Solar</t>
  </si>
  <si>
    <t>CMBLND_2_DS2BT3</t>
  </si>
  <si>
    <t>Yes</t>
  </si>
  <si>
    <t>LCKHT1_2_LH1SR1</t>
  </si>
  <si>
    <t>KRAMER_1_R2BX2</t>
  </si>
  <si>
    <t>KRAMER_1_R2PX2</t>
  </si>
  <si>
    <t>Bateria Del Sur</t>
  </si>
  <si>
    <t>Air Attack Base</t>
  </si>
  <si>
    <t>SEAWND_2_AMWWD1</t>
  </si>
  <si>
    <t>PANERO_2_MWPWD1</t>
  </si>
  <si>
    <t>FIFTHS_2_FSSBT</t>
  </si>
  <si>
    <t>OBERON_5_O1BBX2</t>
  </si>
  <si>
    <t>OBERON_5_O1SSX2</t>
  </si>
  <si>
    <t>OBERON_5_O2BBX2</t>
  </si>
  <si>
    <t>STANTN_2_SBEBX2</t>
  </si>
  <si>
    <t>DELAMO_2_ALASB2</t>
  </si>
  <si>
    <t>BARRE_2_ALASB1</t>
  </si>
  <si>
    <t>RDWAY_1_WAISR2</t>
  </si>
  <si>
    <t>SHUTLE_6_RUISR1</t>
  </si>
  <si>
    <t>SHUTLE_6_RUISR2</t>
  </si>
  <si>
    <t>SHUTLE_6_RUISR3</t>
  </si>
  <si>
    <t>KERNEY_6_FCSSR1</t>
  </si>
  <si>
    <t>SANDRN_2_SS1SR1</t>
  </si>
  <si>
    <t>MSOLAR_2_MS4SR4</t>
  </si>
  <si>
    <t>MSOLAR_2_MS4BT1</t>
  </si>
  <si>
    <t>VISTRA_5_PLABT4</t>
  </si>
  <si>
    <t>Lockhart Solar 1 PV</t>
  </si>
  <si>
    <t>VICTOR_1_NUNSR4</t>
  </si>
  <si>
    <t>SOLBLU_2_WSBSX2</t>
  </si>
  <si>
    <t>SOLBLU_2_WSBBX2</t>
  </si>
  <si>
    <t>CHESTN_2_CHWBX2</t>
  </si>
  <si>
    <t>CHESTN_2_CHWSX2</t>
  </si>
  <si>
    <t>CUYAMA_6_SB3SB1</t>
  </si>
  <si>
    <t>Solar Factor</t>
  </si>
  <si>
    <t>Wind Factor</t>
  </si>
  <si>
    <t>PRM required</t>
  </si>
  <si>
    <t>March</t>
  </si>
  <si>
    <t>April</t>
  </si>
  <si>
    <t>January</t>
  </si>
  <si>
    <t>November</t>
  </si>
  <si>
    <t>December</t>
  </si>
  <si>
    <t>NORCNV_1_NCVBT1</t>
  </si>
  <si>
    <t>PARDSE_6_PESBT1</t>
  </si>
  <si>
    <t>Paradise Energy Storage</t>
  </si>
  <si>
    <t>LCKHT1_2_LH1SR2</t>
  </si>
  <si>
    <t>MELRSE_6_MELBT1</t>
  </si>
  <si>
    <t>ETIWND_2_SEPBT1</t>
  </si>
  <si>
    <t>Separator</t>
  </si>
  <si>
    <t>OBERON_5_O2SSR5</t>
  </si>
  <si>
    <t>MELRSE_6_MELBT2</t>
  </si>
  <si>
    <t>HAMLIN_1_BLDSB1</t>
  </si>
  <si>
    <t>ELLIOT_6_ELIBT1</t>
  </si>
  <si>
    <t>Elliott Energy Storage</t>
  </si>
  <si>
    <t>Cascade Energy Storage</t>
  </si>
  <si>
    <t>PALA_6_PGCBT1</t>
  </si>
  <si>
    <t>VALLEY_5_ORTBT1</t>
  </si>
  <si>
    <t>Ortega Grid</t>
  </si>
  <si>
    <t>BLVRDE_6_BLVBT1</t>
  </si>
  <si>
    <t>CLRMNT_6_CLEBT1</t>
  </si>
  <si>
    <t>ESNHWR_2_CS1BT3</t>
  </si>
  <si>
    <t>ESNHWR_2_HDSBT2</t>
  </si>
  <si>
    <t>GOLETA_2_GE2BT3</t>
  </si>
  <si>
    <t>MCFLND_5_MFSBT1</t>
  </si>
  <si>
    <t>McFarland Solar</t>
  </si>
  <si>
    <t>POLRIS_2_ASESR1</t>
  </si>
  <si>
    <t>POLRIS_2_ASRBT1</t>
  </si>
  <si>
    <t>PROXSR_2_PS2BT3</t>
  </si>
  <si>
    <t>VICPAS_2_SOCBT1</t>
  </si>
  <si>
    <t>VICPAS_2_SOCBT2</t>
  </si>
  <si>
    <t>VICPAS_2_VPSBT1</t>
  </si>
  <si>
    <t>San Jacinto Grid</t>
  </si>
  <si>
    <t>LODI25_6_ERKNG1</t>
  </si>
  <si>
    <t>RDWAY_1_WA2SR3</t>
  </si>
  <si>
    <t>VICTOR_1_LMASR1</t>
  </si>
  <si>
    <t>VICTOR_1_LRUSR3</t>
  </si>
  <si>
    <t>VICTOR_1_LMISR2</t>
  </si>
  <si>
    <t>Avenal Cutoff Dac Spring Solar</t>
  </si>
  <si>
    <t>RUSSELL_2_SOLANO1</t>
  </si>
  <si>
    <t>Solano Renewables 1</t>
  </si>
  <si>
    <t>POLRIS_2_ASEBT1</t>
  </si>
  <si>
    <t>POLRIS_2_ASRSR1</t>
  </si>
  <si>
    <t>HAMLIN_1_BMSBT2</t>
  </si>
  <si>
    <t>VICPAS_2_VPSSR1</t>
  </si>
  <si>
    <t>VICPAS_2_SOCSR1</t>
  </si>
  <si>
    <t>VICPAS_2_SOCSR2</t>
  </si>
  <si>
    <t>VICPAS_2_SOCSR3</t>
  </si>
  <si>
    <t>Bottleneck Energy Storage</t>
  </si>
  <si>
    <t>RTEDDY_2_RWSBT2</t>
  </si>
  <si>
    <t>Rosamond West Solar Central BESS A1</t>
  </si>
  <si>
    <t>RTEDDY_2_RWSBT1</t>
  </si>
  <si>
    <t>Rosamond West Solar Central BESS A2</t>
  </si>
  <si>
    <t>RTEDDY_2_RWSBT3</t>
  </si>
  <si>
    <t>Rosamond West Solar Central BESS A3</t>
  </si>
  <si>
    <t>RTEDDY_2_RWSBT4</t>
  </si>
  <si>
    <t>Rosamond West Solar Central BESS B</t>
  </si>
  <si>
    <t>RTEDDY_2_RWSBT5</t>
  </si>
  <si>
    <t>Rosamond West Solar Central BESS C</t>
  </si>
  <si>
    <t>Condor BESS</t>
  </si>
  <si>
    <t>West Ford Flat Energy Storage</t>
  </si>
  <si>
    <t>Lockhart Solar BESS 1</t>
  </si>
  <si>
    <t>Desert Sunlight PV II Storage 2</t>
  </si>
  <si>
    <t>VICPAS_2_SLOSR1</t>
  </si>
  <si>
    <t>Sloth</t>
  </si>
  <si>
    <t>VICPAS_2_SLOBT1</t>
  </si>
  <si>
    <t>Sloth BESS</t>
  </si>
  <si>
    <t>Year</t>
  </si>
  <si>
    <t>No.</t>
  </si>
  <si>
    <t>February</t>
  </si>
  <si>
    <t>January 2024</t>
  </si>
  <si>
    <t>February 2024</t>
  </si>
  <si>
    <t>March 2024</t>
  </si>
  <si>
    <t>April 2024</t>
  </si>
  <si>
    <t>May 2024</t>
  </si>
  <si>
    <t>June 2024</t>
  </si>
  <si>
    <t>July 2024</t>
  </si>
  <si>
    <t>August 2024</t>
  </si>
  <si>
    <t>September 2024</t>
  </si>
  <si>
    <t>October 2024</t>
  </si>
  <si>
    <t>November 2024</t>
  </si>
  <si>
    <t>December 2024</t>
  </si>
  <si>
    <t>Battery</t>
  </si>
  <si>
    <t>Total System Requirements for the CAISO System, 18.5% PRM</t>
  </si>
  <si>
    <t>Total System Supply for the CAISO System</t>
  </si>
  <si>
    <t>Total System Surplus/(Deficiency) for the CAISO System, 18.5% PRM</t>
  </si>
  <si>
    <t>Select scenario</t>
  </si>
  <si>
    <t>Scenario Summary</t>
  </si>
  <si>
    <t>Total requirement</t>
  </si>
  <si>
    <t>Total NQC</t>
  </si>
  <si>
    <t>Liquidated Damages</t>
  </si>
  <si>
    <t>Load+18.5%PRM</t>
  </si>
  <si>
    <t>Resource_ID</t>
  </si>
  <si>
    <t>Resource_Name</t>
  </si>
  <si>
    <t>RESOURCE_TYPE</t>
  </si>
  <si>
    <t>COD2</t>
  </si>
  <si>
    <t>ENERGY_SOURCE</t>
  </si>
  <si>
    <t>UNIT_TYPE</t>
  </si>
  <si>
    <t>NET_DEPENDABLE_CAPACITY</t>
  </si>
  <si>
    <t>NAMEPLATE_CAPACITY</t>
  </si>
  <si>
    <t>PTO_AREA</t>
  </si>
  <si>
    <t>On NQC LIST</t>
  </si>
  <si>
    <t>Deliverability Status</t>
  </si>
  <si>
    <t>HYDRO</t>
  </si>
  <si>
    <t>AGRICO_6_UNIT 3</t>
  </si>
  <si>
    <t>Fresno Peaker AG PL3N5 ICE5</t>
  </si>
  <si>
    <t>GEN</t>
  </si>
  <si>
    <t/>
  </si>
  <si>
    <t>NATURAL GAS</t>
  </si>
  <si>
    <t>COMBUSTION TURBINE</t>
  </si>
  <si>
    <t>DSRTSL_2_SOLAR1</t>
  </si>
  <si>
    <t>Desert Stateline</t>
  </si>
  <si>
    <t>SUN</t>
  </si>
  <si>
    <t>PHOTO VOLTAIC</t>
  </si>
  <si>
    <t>NQC</t>
  </si>
  <si>
    <t>FC</t>
  </si>
  <si>
    <t>GUERNS_6_HD3BM3</t>
  </si>
  <si>
    <t>Hanford Digester Genset 3</t>
  </si>
  <si>
    <t>BIOGAS</t>
  </si>
  <si>
    <t>RECIPROCATING ENGINE</t>
  </si>
  <si>
    <t>PGAE</t>
  </si>
  <si>
    <t>LESR</t>
  </si>
  <si>
    <t>OTHER</t>
  </si>
  <si>
    <t>PD</t>
  </si>
  <si>
    <t>PMDLET_6_SOLAR1</t>
  </si>
  <si>
    <t>SEPV Palmdale East, LLC</t>
  </si>
  <si>
    <t>SCEC_1_PDRP130</t>
  </si>
  <si>
    <t>Daggett Solar 3 a BESS</t>
  </si>
  <si>
    <t>ID</t>
  </si>
  <si>
    <t>KELSO_3_GTG9</t>
  </si>
  <si>
    <t>Mariposa Energy Project</t>
  </si>
  <si>
    <t>ULTPCH_1_UNIT 1</t>
  </si>
  <si>
    <t>Pacific Ultrapower Chinese Station</t>
  </si>
  <si>
    <t>BIOMASS</t>
  </si>
  <si>
    <t>STEAM</t>
  </si>
  <si>
    <t>Proxima Solar 1B</t>
  </si>
  <si>
    <t>Garland B</t>
  </si>
  <si>
    <t>SBERDO_7_CT3A</t>
  </si>
  <si>
    <t>PIT3_7_UNIT 3</t>
  </si>
  <si>
    <t>Pit PH 3 Unit 3</t>
  </si>
  <si>
    <t>WATER</t>
  </si>
  <si>
    <t>WSNR_2_TESLADYN</t>
  </si>
  <si>
    <t>Central Valley Tesla</t>
  </si>
  <si>
    <t>TG</t>
  </si>
  <si>
    <t>FMEADO_7_UNIT</t>
  </si>
  <si>
    <t>FRENCH MEADOWS HYDRO</t>
  </si>
  <si>
    <t>WAUKNA_1_SOLAR</t>
  </si>
  <si>
    <t>Corcoran Solar</t>
  </si>
  <si>
    <t xml:space="preserve">Antelope Solar 3B </t>
  </si>
  <si>
    <t>Fresno Cogen</t>
  </si>
  <si>
    <t>CONTRL_1_POOLE</t>
  </si>
  <si>
    <t>POOLE HYDRO PLANT 1</t>
  </si>
  <si>
    <t>Boulevard Energy Storage</t>
  </si>
  <si>
    <t>PLAINV_6_NLRSR1</t>
  </si>
  <si>
    <t xml:space="preserve">North Lancaster Ranch </t>
  </si>
  <si>
    <t>CENTPD_2_BMSBT1</t>
  </si>
  <si>
    <t>Blythe Mesa Solar 2 BESS</t>
  </si>
  <si>
    <t>CORONS_6_CLRCTG</t>
  </si>
  <si>
    <t>NIMTG_6_NICOGN</t>
  </si>
  <si>
    <t>NORTH ISLAND COGEN</t>
  </si>
  <si>
    <t>SCEW_2_PDRP119</t>
  </si>
  <si>
    <t>TRNQL8_2_VERSR1</t>
  </si>
  <si>
    <t>Tranquillity 8 Verde</t>
  </si>
  <si>
    <t>PIT3_7_UNIT 2</t>
  </si>
  <si>
    <t>Pit PH 3 Unit 2</t>
  </si>
  <si>
    <t>LARKSP_6_UNIT 1</t>
  </si>
  <si>
    <t>LARKSPUR PEAKER UNIT 1</t>
  </si>
  <si>
    <t>Tropico Solar Big Beau</t>
  </si>
  <si>
    <t>HYBD</t>
  </si>
  <si>
    <t>SLUISP_2_UNITS</t>
  </si>
  <si>
    <t>SAN LUIS (GIANELLI) PUMP-GEN (AGGREGATE)</t>
  </si>
  <si>
    <t>PUMPED STORAGE</t>
  </si>
  <si>
    <t>MOCCPH_7_UNIT 2</t>
  </si>
  <si>
    <t>MOCCASIN HYDRO UNIT 2</t>
  </si>
  <si>
    <t>Genesis McCoy Bess</t>
  </si>
  <si>
    <t>GEYS12_7_UNIT12</t>
  </si>
  <si>
    <t>GEYSERS UNIT 12 (HEALDSBURG)</t>
  </si>
  <si>
    <t>GEOTHERMAL</t>
  </si>
  <si>
    <t>GWFPWR_1_UNITS</t>
  </si>
  <si>
    <t>Hanford Peaker Plant</t>
  </si>
  <si>
    <t>MARVEL_2_MARBT1</t>
  </si>
  <si>
    <t>Marvel</t>
  </si>
  <si>
    <t>FLOWD2_2_FPLWND</t>
  </si>
  <si>
    <t>DIABLO WINDS</t>
  </si>
  <si>
    <t>WIND</t>
  </si>
  <si>
    <t>SLST13_2_SOLAR1</t>
  </si>
  <si>
    <t>Quinto Solar PV Project</t>
  </si>
  <si>
    <t>CONTRL_1_CASAD2</t>
  </si>
  <si>
    <t>Mammoth G2</t>
  </si>
  <si>
    <t>PLAINV_6_BSOLAR</t>
  </si>
  <si>
    <t xml:space="preserve">Western Antelope Blue Sky Ranch A </t>
  </si>
  <si>
    <t>ELKHIL_7_CTG1</t>
  </si>
  <si>
    <t>ELK HILLS COMBUSTION TURBINE UNIT 1</t>
  </si>
  <si>
    <t>SCEW_2_PDRP102</t>
  </si>
  <si>
    <t>JACMSR_1_JACSR1</t>
  </si>
  <si>
    <t>Jacumba Solar Farm</t>
  </si>
  <si>
    <t>Victory Pass Solar</t>
  </si>
  <si>
    <t>PIOPIC_2_CTG1</t>
  </si>
  <si>
    <t>Pio Pico Unit 1</t>
  </si>
  <si>
    <t>VERNON_6_GONZL1</t>
  </si>
  <si>
    <t>H. Gonzales Unit #1</t>
  </si>
  <si>
    <t>FTUR</t>
  </si>
  <si>
    <t>GARLND_2_GASLRA</t>
  </si>
  <si>
    <t>Garland A</t>
  </si>
  <si>
    <t>CONDOR_2_CDRBT1</t>
  </si>
  <si>
    <t>HARBGN_7_UNIT 1</t>
  </si>
  <si>
    <t>Harbor Cogen Unit 1</t>
  </si>
  <si>
    <t>ALTA6E_2_WIND10</t>
  </si>
  <si>
    <t>Alta Wind 10</t>
  </si>
  <si>
    <t>VOLTA_2_UNIT 2</t>
  </si>
  <si>
    <t>Volta Hydro Unit 2</t>
  </si>
  <si>
    <t>SCEC_1_PDRP124</t>
  </si>
  <si>
    <t>LCR AMS Hybrid West LA 1-C-LCRLL</t>
  </si>
  <si>
    <t>GWFPWR_1_CT 2</t>
  </si>
  <si>
    <t>HEP PEAKER PLANT UNIT 2</t>
  </si>
  <si>
    <t>CENTPD_2_BMSSR2</t>
  </si>
  <si>
    <t>Blythe Mesa Solar</t>
  </si>
  <si>
    <t>Plano Storage 2</t>
  </si>
  <si>
    <t>VICTOR_1_LVSLR2</t>
  </si>
  <si>
    <t>Lone Valley Solar Park 2</t>
  </si>
  <si>
    <t>OBERON_5_O1SSR1</t>
  </si>
  <si>
    <t>ELKCRK_6_STONYG</t>
  </si>
  <si>
    <t>STONEY GORGE HYDRO AGGREGATE</t>
  </si>
  <si>
    <t>SCEW_2_PDRP160</t>
  </si>
  <si>
    <t>LCR AMS Hybrid West LA 2-W-LSCE</t>
  </si>
  <si>
    <t>TENGEN_6_UNIT 2</t>
  </si>
  <si>
    <t>Berry Petroleum Placerita, Unit 2</t>
  </si>
  <si>
    <t>VLCNTR_6_VCSLR</t>
  </si>
  <si>
    <t>Cole Grade</t>
  </si>
  <si>
    <t>RICHMN_7_BAYENV</t>
  </si>
  <si>
    <t>BAY ENVIRONMENTAL (NOVE POWER)</t>
  </si>
  <si>
    <t>SCEW_2_PDRP131</t>
  </si>
  <si>
    <t>OLDRIV_6_CESDBM</t>
  </si>
  <si>
    <t>Ces Dairy Biogas</t>
  </si>
  <si>
    <t>HINSON_6_LBECH3</t>
  </si>
  <si>
    <t>Long Beach Unit 3</t>
  </si>
  <si>
    <t>SCEW_2_PDRP167</t>
  </si>
  <si>
    <t>LCR AMS Hybrid West LA 1-W-2-SCE</t>
  </si>
  <si>
    <t>SCEW_2_PDRP183</t>
  </si>
  <si>
    <t>ESPN_SCEW_2_PDRP183</t>
  </si>
  <si>
    <t>BRDSLD_2_MTZUM2</t>
  </si>
  <si>
    <t>NextEra Energy Montezuma Wind II</t>
  </si>
  <si>
    <t>DELTA_2_PL1X4</t>
  </si>
  <si>
    <t>DELTA ENERGY CENTER AGGREGATE</t>
  </si>
  <si>
    <t>COMBINED CYCLE</t>
  </si>
  <si>
    <t>Java Solar</t>
  </si>
  <si>
    <t>PRIMM_2_SOLRB1</t>
  </si>
  <si>
    <t>WOLFSK_1_UNITA1</t>
  </si>
  <si>
    <t>Wolfskill Energy Center</t>
  </si>
  <si>
    <t>VOLTA_6_BAILCK</t>
  </si>
  <si>
    <t>Bailey Creek Ranch</t>
  </si>
  <si>
    <t>SDG1_1_PDRP121</t>
  </si>
  <si>
    <t>SANDLT_2_STGB</t>
  </si>
  <si>
    <t>SDG1_1_PDRP118</t>
  </si>
  <si>
    <t>BGCRK3_7_UNIT 1</t>
  </si>
  <si>
    <t>BIG CREEK PH 3 UNIT 1</t>
  </si>
  <si>
    <t>ANAHM_2_CANYN4</t>
  </si>
  <si>
    <t>CANYON POWER PLANT UNIT 4</t>
  </si>
  <si>
    <t>USWND2_1_WIND3</t>
  </si>
  <si>
    <t>Golden Hills C</t>
  </si>
  <si>
    <t>PGF1_2_PDRP104</t>
  </si>
  <si>
    <t>DSRTSN_2_SOLR2A</t>
  </si>
  <si>
    <t>Desert Sunlight 250</t>
  </si>
  <si>
    <t>LAMONT_1_SOLAR3</t>
  </si>
  <si>
    <t>Woodmere Solar Farm</t>
  </si>
  <si>
    <t>S_RITA_6_SOLAR1</t>
  </si>
  <si>
    <t>Sun Harvest Solar</t>
  </si>
  <si>
    <t>BGCRK8_7_UNIT 2</t>
  </si>
  <si>
    <t>BIG CREEK PH 8 UNIT 2</t>
  </si>
  <si>
    <t>Melrose BESS 2</t>
  </si>
  <si>
    <t>NORORC_2_NOSSB2</t>
  </si>
  <si>
    <t>Northern Orchard Solar</t>
  </si>
  <si>
    <t>OAK L_1_GTG1</t>
  </si>
  <si>
    <t>MWWTP PGS 2 - Turbine</t>
  </si>
  <si>
    <t>BLACK_7_UNIT 1</t>
  </si>
  <si>
    <t>JAMES B. BLACK 1</t>
  </si>
  <si>
    <t>ALPSLR_1_NTHSLR</t>
  </si>
  <si>
    <t>Alpaugh North, LLC</t>
  </si>
  <si>
    <t>SYCAMR_2_UNIT 3</t>
  </si>
  <si>
    <t>Sycamore Cogeneration Unit 3</t>
  </si>
  <si>
    <t>HIDSRT_7_CTG3</t>
  </si>
  <si>
    <t>HIGH DESERT COMBUSTION TURBINE UNIT 3</t>
  </si>
  <si>
    <t>Victory Pass Solar BESS</t>
  </si>
  <si>
    <t>BGCRK2_7_UNIT 1</t>
  </si>
  <si>
    <t>BIG CREEK PH 2 UNIT 1</t>
  </si>
  <si>
    <t>CALFTN_2_SOLAR</t>
  </si>
  <si>
    <t>California Flats North</t>
  </si>
  <si>
    <t>PROCTER  AND  GAMBLE OXNARD I</t>
  </si>
  <si>
    <t>HOOV_2_ANAPT</t>
  </si>
  <si>
    <t>Hoover Power Plant</t>
  </si>
  <si>
    <t>LITLRK_6_GBCSR1</t>
  </si>
  <si>
    <t>Green Beanworks C</t>
  </si>
  <si>
    <t>NCPA_7_GP2UN3</t>
  </si>
  <si>
    <t>NCPA GEO PLANT 2 UNIT 3</t>
  </si>
  <si>
    <t>CURTIS_1_FARFLD</t>
  </si>
  <si>
    <t>Fairfield Powerhouse</t>
  </si>
  <si>
    <t>CALGEN_1_UNITS</t>
  </si>
  <si>
    <t>ELKHIL_7_CTG2</t>
  </si>
  <si>
    <t>ELK HILLS COMBUSTION TURBINE UNIT 2</t>
  </si>
  <si>
    <t>INTMNT_3_PASADENA</t>
  </si>
  <si>
    <t>Intermountain Power Project</t>
  </si>
  <si>
    <t>COAL</t>
  </si>
  <si>
    <t>SCEC_1_PDRP117</t>
  </si>
  <si>
    <t>NAVYII_2_UNIT 4</t>
  </si>
  <si>
    <t>COSO POWER DEVELOPERS (NAVY II) UNIT 4</t>
  </si>
  <si>
    <t>SCEC_1_PDRP103</t>
  </si>
  <si>
    <t>ETIWND_2_SOLAR5</t>
  </si>
  <si>
    <t>Dulles</t>
  </si>
  <si>
    <t>JAYNE_6_WLSLR</t>
  </si>
  <si>
    <t>Westlands Solar Farm PV 1</t>
  </si>
  <si>
    <t xml:space="preserve">Antelope Solar 3A </t>
  </si>
  <si>
    <t>CORCAN_1_SOLAR2</t>
  </si>
  <si>
    <t>Corcoran City</t>
  </si>
  <si>
    <t>HENRTA_6_SOLAR2</t>
  </si>
  <si>
    <t>Westside Solar Power PV1</t>
  </si>
  <si>
    <t>RECTOR_2_TFDBM1</t>
  </si>
  <si>
    <t>Two Fiets Dairy Digester</t>
  </si>
  <si>
    <t>GARNET_1_WIND</t>
  </si>
  <si>
    <t>GARNET WIND ENERGY CENTER</t>
  </si>
  <si>
    <t>METEC_2_PL1X3</t>
  </si>
  <si>
    <t>Metcalf Energy Center</t>
  </si>
  <si>
    <t>SCEC_1_PDRP136</t>
  </si>
  <si>
    <t>GONZLS_6_UNIT</t>
  </si>
  <si>
    <t>Johnson Canyon Landfill</t>
  </si>
  <si>
    <t>LAMONT_1_SOLAR2</t>
  </si>
  <si>
    <t>Redwood Solar Farm 4</t>
  </si>
  <si>
    <t>SCEW_2_PDRP187</t>
  </si>
  <si>
    <t>SCEW</t>
  </si>
  <si>
    <t>PLSNTG_7_LNCLND</t>
  </si>
  <si>
    <t>Lincoln Landfill Power Plant</t>
  </si>
  <si>
    <t>PNCHEG_2_CTG3</t>
  </si>
  <si>
    <t>PANOCHE ENERGY CENTER (CTG3)</t>
  </si>
  <si>
    <t>BGCRK2_7_UNIT 3</t>
  </si>
  <si>
    <t>BIG CREEK PH 2 UNIT 3</t>
  </si>
  <si>
    <t>DIABLO_7_UNIT 2</t>
  </si>
  <si>
    <t>Diablo Canyon Unit 2</t>
  </si>
  <si>
    <t>URANIUM</t>
  </si>
  <si>
    <t>Daggett 2 b BESS</t>
  </si>
  <si>
    <t>SOLBLU_2_WSBBT2</t>
  </si>
  <si>
    <t>Westlands Solar Blue BESS</t>
  </si>
  <si>
    <t>CALGEN_1_UNIT 3</t>
  </si>
  <si>
    <t>Daggett Solar 3 e PV</t>
  </si>
  <si>
    <t>MALAGA_7_CTG2</t>
  </si>
  <si>
    <t>KRCD Malaga Peaking Plant CTG2</t>
  </si>
  <si>
    <t>GALE_1_SR3SR3</t>
  </si>
  <si>
    <t>Sunray 3</t>
  </si>
  <si>
    <t>MOSSLD_2_PSP1G1</t>
  </si>
  <si>
    <t>MOSS LANDING CC PLANT 1, CTG UNIT 1</t>
  </si>
  <si>
    <t>GARNET_2_WIND2</t>
  </si>
  <si>
    <t>Karen Avenue Wind Farm</t>
  </si>
  <si>
    <t>Daggett 2 a BESS</t>
  </si>
  <si>
    <t>MONTPH_7_UNIT 3</t>
  </si>
  <si>
    <t>MONTICELLO Unit 3</t>
  </si>
  <si>
    <t>SHELRF_7_UNIT 1</t>
  </si>
  <si>
    <t>Shell Oil Refinery Unit 1</t>
  </si>
  <si>
    <t>HEAT RECOVERY</t>
  </si>
  <si>
    <t>RECTOR_2_CREST</t>
  </si>
  <si>
    <t>Rector Aggregate Solar Resources</t>
  </si>
  <si>
    <t>SCEC_1_PDRP132</t>
  </si>
  <si>
    <t>BEARDS_7_UNIT 1</t>
  </si>
  <si>
    <t>Beardsley Hydro</t>
  </si>
  <si>
    <t>TULLCK_7_UNIT 1</t>
  </si>
  <si>
    <t>TULLOCH Unit 1</t>
  </si>
  <si>
    <t>MKTRCK_1_UNIT 1</t>
  </si>
  <si>
    <t>MCKITTRICK LIMITED</t>
  </si>
  <si>
    <t>SCEC_1_PDRP106</t>
  </si>
  <si>
    <t>SCEC_1_PDRP159</t>
  </si>
  <si>
    <t>Baldy Mesa Hybrid</t>
  </si>
  <si>
    <t>GLDFGR_6_SOLAR1</t>
  </si>
  <si>
    <t>Portal Ridge B</t>
  </si>
  <si>
    <t>Daggett Solar 3 cd BESS</t>
  </si>
  <si>
    <t>INTKEP_2_KIRKW2</t>
  </si>
  <si>
    <t>KIRKWOOD HYDRO UNIT 2</t>
  </si>
  <si>
    <t>DEXZEL_1_UNIT</t>
  </si>
  <si>
    <t>Western Power and Steam Cogeneration</t>
  </si>
  <si>
    <t>TVYVLY_6_KRSHY1</t>
  </si>
  <si>
    <t>Kings River Syphon</t>
  </si>
  <si>
    <t>RTREE_2_WIND3</t>
  </si>
  <si>
    <t>Rising Tree 3</t>
  </si>
  <si>
    <t>WNDMAS_2_UNIT 1</t>
  </si>
  <si>
    <t>BUENA VISTA ENERGY, LLC</t>
  </si>
  <si>
    <t>RENWD_1_QF</t>
  </si>
  <si>
    <t>Renwind re-powering project</t>
  </si>
  <si>
    <t>SOLBLU_2_WSBSR1</t>
  </si>
  <si>
    <t>Westlands Solar Blue</t>
  </si>
  <si>
    <t>GLDFGR_6_SOLAR2</t>
  </si>
  <si>
    <t>Portal Ridge C</t>
  </si>
  <si>
    <t>NZWIND_6_WDSTR4</t>
  </si>
  <si>
    <t>Windstream 6042</t>
  </si>
  <si>
    <t>GATWAY_2_STGC</t>
  </si>
  <si>
    <t>Gateway STG C</t>
  </si>
  <si>
    <t>SUNSTR_5_SS1SCEDYN</t>
  </si>
  <si>
    <t>Sunstream Solar 1</t>
  </si>
  <si>
    <t>CHICPK_7_UNIT 1</t>
  </si>
  <si>
    <t>Chicago Park Powerhouse</t>
  </si>
  <si>
    <t>FTSWRD_6_TRFORK</t>
  </si>
  <si>
    <t>Three Forks Water Power Project</t>
  </si>
  <si>
    <t>SCEC_1_PDRP142</t>
  </si>
  <si>
    <t>EASTWD_7_UNIT</t>
  </si>
  <si>
    <t>EASTWOOD PUMP-GEN</t>
  </si>
  <si>
    <t>DELSUR_6_CREST1</t>
  </si>
  <si>
    <t>ARKANS_1_ARKSLR</t>
  </si>
  <si>
    <t>SG Arkansas</t>
  </si>
  <si>
    <t>Mojave 89 BESS 2B</t>
  </si>
  <si>
    <t>GYS5X6_7_UNIT 5</t>
  </si>
  <si>
    <t>Geysers Unit 5</t>
  </si>
  <si>
    <t>GLDTWN_6_SOLAR</t>
  </si>
  <si>
    <t>Rio Grande</t>
  </si>
  <si>
    <t>SPIFBD_1_PL1X2</t>
  </si>
  <si>
    <t>SIERRA PACIFIC IND. (SONORA)</t>
  </si>
  <si>
    <t>MANZNA_2_WIND</t>
  </si>
  <si>
    <t>Manzana Wind</t>
  </si>
  <si>
    <t>ENWIND_2_WIND1</t>
  </si>
  <si>
    <t>Cameron Ridge</t>
  </si>
  <si>
    <t>NAVYII_2_UNITS</t>
  </si>
  <si>
    <t>COSO POWER DEVELOPER (NAVY II) AGGREGATE</t>
  </si>
  <si>
    <t>GOOSLK_1_SOLAR1</t>
  </si>
  <si>
    <t>Goose Lake</t>
  </si>
  <si>
    <t>BLYTHE_1_SOLAR2</t>
  </si>
  <si>
    <t>Blythe Green 1</t>
  </si>
  <si>
    <t>Proxima Solar BESS 2</t>
  </si>
  <si>
    <t>ADOBEE_1_SOLAR</t>
  </si>
  <si>
    <t>Adobe Solar</t>
  </si>
  <si>
    <t>DSRTSN_2_SOLR1A</t>
  </si>
  <si>
    <t>Desert Sunlight 300</t>
  </si>
  <si>
    <t>OBERON_5_O1SSR2</t>
  </si>
  <si>
    <t>CORONS_6_CLRSTG</t>
  </si>
  <si>
    <t>VILLPK_2_VALLYV</t>
  </si>
  <si>
    <t>MWD Valley View Hydroelectric Recovery P</t>
  </si>
  <si>
    <t>PNCHVS_2_SOLARA</t>
  </si>
  <si>
    <t>RIOOSO_1_QF</t>
  </si>
  <si>
    <t>SMALL QF AGGREGATION - GRASS VALLEY</t>
  </si>
  <si>
    <t>DSRTSN_2_SOLAR1</t>
  </si>
  <si>
    <t>RECTOR_2_KAWEAH</t>
  </si>
  <si>
    <t>KAWEAH PH 2 &amp; 3 PSP AGGREGATE</t>
  </si>
  <si>
    <t>SCEN_6_PDRP104</t>
  </si>
  <si>
    <t>ESPN_SCEN_6_PDRP104</t>
  </si>
  <si>
    <t>Gaskell West 2a</t>
  </si>
  <si>
    <t>ETIWND_2_CHMPNE</t>
  </si>
  <si>
    <t>Champagne</t>
  </si>
  <si>
    <t>PGEB_2_PDRP113</t>
  </si>
  <si>
    <t>MESAP_1_QF</t>
  </si>
  <si>
    <t>SMALL QF AGGREGATION - SAN LUIS OBISPO</t>
  </si>
  <si>
    <t>PGEB_2_PDRP101</t>
  </si>
  <si>
    <t xml:space="preserve">Antelope Solar 1B </t>
  </si>
  <si>
    <t>INTKEP_2_HOLM 1</t>
  </si>
  <si>
    <t>HOLM HYDRO UNIT 1</t>
  </si>
  <si>
    <t>PUTHCR_1_SOLAR1</t>
  </si>
  <si>
    <t>Putah Creek Solar Farm</t>
  </si>
  <si>
    <t>SEGS_1_SR2SL2</t>
  </si>
  <si>
    <t>Sunray 2</t>
  </si>
  <si>
    <t>AVENAL_6_AVSLR1</t>
  </si>
  <si>
    <t>Avenal Solar 1</t>
  </si>
  <si>
    <t>SPBURN_2_UNIT 1</t>
  </si>
  <si>
    <t>Burney Biomass</t>
  </si>
  <si>
    <t>GARNET_2_WIND5</t>
  </si>
  <si>
    <t>Eastwind</t>
  </si>
  <si>
    <t>ESCNDO_6_PL1X2</t>
  </si>
  <si>
    <t>MMC Escondido Aggregate</t>
  </si>
  <si>
    <t>Blue Hornet Solar</t>
  </si>
  <si>
    <t>CHILLS_1_SYCENG</t>
  </si>
  <si>
    <t>Sycamore Energy 1</t>
  </si>
  <si>
    <t>Sol Catcher BESS 1</t>
  </si>
  <si>
    <t>HERDLN_6_BYHSR1</t>
  </si>
  <si>
    <t>SCEW_2_PDRP163</t>
  </si>
  <si>
    <t>LCR AMS Hybrid West LA 2-W-LPIPO</t>
  </si>
  <si>
    <t>HATLOS_6_LSCRK</t>
  </si>
  <si>
    <t>Lost Creek 1 &amp; 2 Hydro Conversion</t>
  </si>
  <si>
    <t>ROMOLA_5_MPBBT2</t>
  </si>
  <si>
    <t>Menifee Power Bank 2</t>
  </si>
  <si>
    <t>SCEW_2_PDRP172</t>
  </si>
  <si>
    <t>PINFLT_7_UNIT 2</t>
  </si>
  <si>
    <t>RVRVEW_1_UNITA1</t>
  </si>
  <si>
    <t>Riverview Energy Center (GP Antioch)</t>
  </si>
  <si>
    <t>COCOPP_2_CTG3</t>
  </si>
  <si>
    <t>Marsh Landing 3</t>
  </si>
  <si>
    <t>CEDUCR_2_SOLAR4</t>
  </si>
  <si>
    <t>Ducor Solar 4</t>
  </si>
  <si>
    <t>MILFRD_7_PASADENA</t>
  </si>
  <si>
    <t>Milford I</t>
  </si>
  <si>
    <t>BEKWJS_5_BV1SCEDYN</t>
  </si>
  <si>
    <t>Broadview 1</t>
  </si>
  <si>
    <t>WALCRK_2_CTG3</t>
  </si>
  <si>
    <t>Walnut Creek Energy Park Unit 3</t>
  </si>
  <si>
    <t>EXCHEC_7_UNIT 1</t>
  </si>
  <si>
    <t>EXCHEQUER HYDRO</t>
  </si>
  <si>
    <t>CARBOU_7_UNIT 5</t>
  </si>
  <si>
    <t>Caribou PH 2 Unit 5</t>
  </si>
  <si>
    <t>RAMON_2_SCEDYN</t>
  </si>
  <si>
    <t>WALCRK_2_CTG5</t>
  </si>
  <si>
    <t>Walnut Creek Energy Park Unit 5</t>
  </si>
  <si>
    <t>BUENVS_2_NSPIN</t>
  </si>
  <si>
    <t>PUMP</t>
  </si>
  <si>
    <t>COWCRK_2_UNIT</t>
  </si>
  <si>
    <t>Cow Creek Hydro</t>
  </si>
  <si>
    <t>SCEW_2_PDRP177</t>
  </si>
  <si>
    <t>VLTS_PDR_SCEW_02</t>
  </si>
  <si>
    <t>RUSCTY_2_STG</t>
  </si>
  <si>
    <t>Russell City</t>
  </si>
  <si>
    <t>STROUD_6_SOLAR</t>
  </si>
  <si>
    <t>Stroud Solar Station</t>
  </si>
  <si>
    <t>WADHAM_6_UNIT</t>
  </si>
  <si>
    <t>Wadham Energy LP</t>
  </si>
  <si>
    <t>WASTE TO POWER</t>
  </si>
  <si>
    <t>VIKING_2_VSHSB1</t>
  </si>
  <si>
    <t>Vikings Solar BESS Hybrid Project</t>
  </si>
  <si>
    <t>OXMTN_6_LNDFIL</t>
  </si>
  <si>
    <t>Ox Mountain Landfill Generating Plant</t>
  </si>
  <si>
    <t>CRWCKS_1_SOLAR1</t>
  </si>
  <si>
    <t>Crow Creek Solar 1</t>
  </si>
  <si>
    <t>PNCHPP_1_PL1X2</t>
  </si>
  <si>
    <t>Midway Peaking Aggregate</t>
  </si>
  <si>
    <t>SLUISP_2_UNIT 6</t>
  </si>
  <si>
    <t>San Luis P-G Unit 6</t>
  </si>
  <si>
    <t>MALIN_5_INHRED</t>
  </si>
  <si>
    <t>CSF Columbia Gorge</t>
  </si>
  <si>
    <t>STOREY_7_MDRCHW</t>
  </si>
  <si>
    <t>Madera Canal Site 980</t>
  </si>
  <si>
    <t>MCFLND_5_MSBSX2</t>
  </si>
  <si>
    <t>McFarland Solar B PV</t>
  </si>
  <si>
    <t>ELCABO_5_ECWSCEDYN</t>
  </si>
  <si>
    <t>El Cabo Wind</t>
  </si>
  <si>
    <t>GUERNS_6_SOLAR</t>
  </si>
  <si>
    <t>Guernsey Solar Station</t>
  </si>
  <si>
    <t>ELDORO_7_UNIT 1</t>
  </si>
  <si>
    <t>El Dorado Unit 1</t>
  </si>
  <si>
    <t>SNCLRA_2_SPRHYD</t>
  </si>
  <si>
    <t>Springville Hydroelectric Generator</t>
  </si>
  <si>
    <t>CNTNLA_2_SOLAR1</t>
  </si>
  <si>
    <t xml:space="preserve">Centinela Solar Energy I </t>
  </si>
  <si>
    <t>TENGEN_2_PL1X2</t>
  </si>
  <si>
    <t>Placerita Canyon Cogen</t>
  </si>
  <si>
    <t>CHESTN_2_CHWBT2</t>
  </si>
  <si>
    <t>Chestnut Westside BESS</t>
  </si>
  <si>
    <t>AVENAL_6_SANDDG</t>
  </si>
  <si>
    <t>Sand Drag Solar Project</t>
  </si>
  <si>
    <t>KINGRV_7_UNIT 1</t>
  </si>
  <si>
    <t>KINGS RIVER HYDRO UNIT 1</t>
  </si>
  <si>
    <t>ANAHM_2_CANYN3</t>
  </si>
  <si>
    <t>CANYON POWER PLANT UNIT 3</t>
  </si>
  <si>
    <t>SCEW_2_PDRP120</t>
  </si>
  <si>
    <t>DRUM_7_UNIT 2</t>
  </si>
  <si>
    <t>DRUM PH 1 UNIT 2</t>
  </si>
  <si>
    <t>MALIN_5_GCPDDYN</t>
  </si>
  <si>
    <t>Grant County Hydro Facilities</t>
  </si>
  <si>
    <t>GARNET_1_WT3WND</t>
  </si>
  <si>
    <t>Wagner Wind</t>
  </si>
  <si>
    <t>BGCRK2_7_UNIT 4</t>
  </si>
  <si>
    <t>BIG CREEK PH 2 UNIT 4</t>
  </si>
  <si>
    <t>THERMA_2_UNIT 4</t>
  </si>
  <si>
    <t>Thermalito P-G Unit 4</t>
  </si>
  <si>
    <t>MARCPW_6_SOLAR1</t>
  </si>
  <si>
    <t>Maricopa West Solar PV</t>
  </si>
  <si>
    <t>LAKHDG_6_UNIT 1</t>
  </si>
  <si>
    <t>Lake Hodges Pumped Storage-Unit1</t>
  </si>
  <si>
    <t>SDG1_1_PDRP113</t>
  </si>
  <si>
    <t>SCEC_1_PDRP139</t>
  </si>
  <si>
    <t>KRAMER_1_R2BBT1</t>
  </si>
  <si>
    <t>Los Alamitos 2</t>
  </si>
  <si>
    <t>DUANE_7_CTG2</t>
  </si>
  <si>
    <t>Donald Von Raesfeld CTG Unit 2</t>
  </si>
  <si>
    <t>WALCRK_2_CTG1</t>
  </si>
  <si>
    <t>Walnut Creek Energy Park Unit 1</t>
  </si>
  <si>
    <t>BLCKBT_2_STONEY</t>
  </si>
  <si>
    <t>BLACK BUTTE HYDRO</t>
  </si>
  <si>
    <t>SCEW_2_PDRP130</t>
  </si>
  <si>
    <t>KERRGN_1_UNIT 1</t>
  </si>
  <si>
    <t>KERN RIVER HYDRO UNITS 1-4 AGGREGATE</t>
  </si>
  <si>
    <t>CAVLSR_2_BSOLAR</t>
  </si>
  <si>
    <t>California Valley Solar Ranch-Phase B</t>
  </si>
  <si>
    <t>KELSO_2_UNITS</t>
  </si>
  <si>
    <t>Mariposa Energy</t>
  </si>
  <si>
    <t>ALMEGT_1_UNIT 1</t>
  </si>
  <si>
    <t>ALAMEDA GT UNIT 1</t>
  </si>
  <si>
    <t>HIDSRT_7_CTG1</t>
  </si>
  <si>
    <t>HIGH DESERT COMBUSTION TURBINE UNIT 1</t>
  </si>
  <si>
    <t>ELCAJN_6_LM6K</t>
  </si>
  <si>
    <t>El Cajon Energy Center</t>
  </si>
  <si>
    <t>COCOPP_2_CTG1</t>
  </si>
  <si>
    <t>Marsh Landing 1</t>
  </si>
  <si>
    <t>BIGSKY_2_SOLAR3</t>
  </si>
  <si>
    <t xml:space="preserve">Big Sky Summer </t>
  </si>
  <si>
    <t>Pala Gomez Creek BESS</t>
  </si>
  <si>
    <t>SAUGUS_6_CREST</t>
  </si>
  <si>
    <t>East Portal Hydro</t>
  </si>
  <si>
    <t>ESCNDO_6_UNITB1</t>
  </si>
  <si>
    <t>CalPeak Power Enterprise Unit 1</t>
  </si>
  <si>
    <t>WALNUT_6_HILLGEN</t>
  </si>
  <si>
    <t>Puente Hills</t>
  </si>
  <si>
    <t>DREWS_6_GEN 2</t>
  </si>
  <si>
    <t>DREWS UNIT 2</t>
  </si>
  <si>
    <t>PGF1_2_PDRP109</t>
  </si>
  <si>
    <t>SCEW_2_PDRP180</t>
  </si>
  <si>
    <t>VLTS_PDR_SCEW_03</t>
  </si>
  <si>
    <t>DRACKR_2_SOLAR1</t>
  </si>
  <si>
    <t>Dracker Solar Unit 1</t>
  </si>
  <si>
    <t>SLSTR1_2_SOLR1B</t>
  </si>
  <si>
    <t>Solar Star 1</t>
  </si>
  <si>
    <t>VERNON_7_CTG1</t>
  </si>
  <si>
    <t>HAASPH_7_PL1X2</t>
  </si>
  <si>
    <t>HAAS PH UNIT 1 &amp; 2 AGGREGATE</t>
  </si>
  <si>
    <t>BLM_2_UNITS</t>
  </si>
  <si>
    <t>BLM EAST Facility</t>
  </si>
  <si>
    <t>NEENCH_6_SOLAR</t>
  </si>
  <si>
    <t>Alpine Solar</t>
  </si>
  <si>
    <t>SCEC_1_PDRP148</t>
  </si>
  <si>
    <t>TECOLOTE WIND</t>
  </si>
  <si>
    <t>MAGUND_1_BKISR1</t>
  </si>
  <si>
    <t>Bakersfield Industrial 1</t>
  </si>
  <si>
    <t>DUTCH1_7_UNIT 1</t>
  </si>
  <si>
    <t>DUTCH FLAT 1 PH</t>
  </si>
  <si>
    <t>SANITR_6_STG4</t>
  </si>
  <si>
    <t>LACSD CARSON WATER POLLUTION STG4</t>
  </si>
  <si>
    <t>SANITR_6_CTG3</t>
  </si>
  <si>
    <t>LACSD CARSON WATER POLLUTION CTG3</t>
  </si>
  <si>
    <t>BLKCRK_2_GMBT1A</t>
  </si>
  <si>
    <t>Almasol 6 BES</t>
  </si>
  <si>
    <t>CNTNLA_2_SOLAR2</t>
  </si>
  <si>
    <t>Centinels Solar Energy 2</t>
  </si>
  <si>
    <t>SALTSP_7_UNIT 1</t>
  </si>
  <si>
    <t>Salt Springs Unit 1</t>
  </si>
  <si>
    <t>VOLTA_6_DIGHYD</t>
  </si>
  <si>
    <t>Digger Creek Ranch Hydro</t>
  </si>
  <si>
    <t>DSRTSN_2_SOLR2B</t>
  </si>
  <si>
    <t>LAMONT_1_SOLAR5</t>
  </si>
  <si>
    <t>Redcrest Solar Farm</t>
  </si>
  <si>
    <t>MCFLND_5_MFSSR1</t>
  </si>
  <si>
    <t>McFarland Solar A PV</t>
  </si>
  <si>
    <t>SCEW_2_PDRP104</t>
  </si>
  <si>
    <t>INTMNT_3_ANAHEIM</t>
  </si>
  <si>
    <t>Sandrini Sol 1</t>
  </si>
  <si>
    <t>OILFLD_7_QFUNTS</t>
  </si>
  <si>
    <t>Nacimiento Hydroelectric Plant</t>
  </si>
  <si>
    <t>CEDUCR_2_SOLAR3</t>
  </si>
  <si>
    <t>Ducor Solar 3</t>
  </si>
  <si>
    <t>METEC_7_CTG2</t>
  </si>
  <si>
    <t>Metcalf Energy Center Unit 2</t>
  </si>
  <si>
    <t>HENRTA_6_SOLAR1</t>
  </si>
  <si>
    <t>Lemoore 1</t>
  </si>
  <si>
    <t>PNCHEG_2_CTG4</t>
  </si>
  <si>
    <t>PANOCHE ENERGY CENTER (CTG4)</t>
  </si>
  <si>
    <t>BIGSKY_2_SOLAR2</t>
  </si>
  <si>
    <t>Big Sky Solar 4</t>
  </si>
  <si>
    <t>BISHOP_1_UNITS</t>
  </si>
  <si>
    <t>BISHOP CREEK PLANT 3  AND  4</t>
  </si>
  <si>
    <t>LHILLS_6_SOLAR1</t>
  </si>
  <si>
    <t>Lost Hills Solar</t>
  </si>
  <si>
    <t>MIDFRK_7_UNIT 1</t>
  </si>
  <si>
    <t>MIDDLE FORK UNIT 1</t>
  </si>
  <si>
    <t>VERNON_7_CTG2</t>
  </si>
  <si>
    <t>CARLS1_2_CTG9</t>
  </si>
  <si>
    <t>SCEN_6_PDRP101</t>
  </si>
  <si>
    <t>SCEC_1_PDRP162</t>
  </si>
  <si>
    <t>SDG1_1_PDRP114</t>
  </si>
  <si>
    <t>DEADCK_1_UNIT</t>
  </si>
  <si>
    <t>POEPH_7_UNIT 2</t>
  </si>
  <si>
    <t>POE HYDRO UNIT 2</t>
  </si>
  <si>
    <t>COLUSA_2_STG</t>
  </si>
  <si>
    <t>Colusa Generating Station</t>
  </si>
  <si>
    <t>KELSO_2_GTG7</t>
  </si>
  <si>
    <t>DMDVLY_1_GEN 7</t>
  </si>
  <si>
    <t>Diamond Valley Unit 7</t>
  </si>
  <si>
    <t>DSRTSN_2_SOLR1B</t>
  </si>
  <si>
    <t>DSRTSL_2_SOLR1B</t>
  </si>
  <si>
    <t>LEBECS_7_STG3</t>
  </si>
  <si>
    <t>CC Power Block 1 STG3</t>
  </si>
  <si>
    <t>BCTSYS_5_PWXDYN</t>
  </si>
  <si>
    <t>OLIVEP_1_SOLAR</t>
  </si>
  <si>
    <t>White River Solar</t>
  </si>
  <si>
    <t>SANTGO_2_LNDFL1</t>
  </si>
  <si>
    <t>Bowerman Power</t>
  </si>
  <si>
    <t>Daggett 2 b PV</t>
  </si>
  <si>
    <t>VESTAL_6_KERNU1</t>
  </si>
  <si>
    <t>KERN RIVER PH 3 UNITS 1</t>
  </si>
  <si>
    <t>BIGSKY_2_SOLAR1</t>
  </si>
  <si>
    <t xml:space="preserve">Antelope Big Sky Ranch </t>
  </si>
  <si>
    <t>GEYS11_7_UNIT11</t>
  </si>
  <si>
    <t>GEYSERS UNIT 11 (HEALDSBURG)</t>
  </si>
  <si>
    <t>DRUM_7_UNIT 1</t>
  </si>
  <si>
    <t>DRUM PH 1 UNIT 1</t>
  </si>
  <si>
    <t>KRAMER_1_R2BBT2</t>
  </si>
  <si>
    <t>MNDALY_6_MCGRTH</t>
  </si>
  <si>
    <t>McGrath Beach Peaker</t>
  </si>
  <si>
    <t>Dracker Solar Unit 4 BESS</t>
  </si>
  <si>
    <t>ETIWND_2_SOLAR1</t>
  </si>
  <si>
    <t>Dedeaux Ontario</t>
  </si>
  <si>
    <t>MIRLOM_6_PEAKER</t>
  </si>
  <si>
    <t>Mira Loma Peaker</t>
  </si>
  <si>
    <t>BLCKWL_6_SOLAR1</t>
  </si>
  <si>
    <t>Blackwell Solar</t>
  </si>
  <si>
    <t>RVSIDE_7_SPRGU3</t>
  </si>
  <si>
    <t>ROSMDW_2_WIND1</t>
  </si>
  <si>
    <t>Pacific Wind - Phase 1</t>
  </si>
  <si>
    <t>SPBURN_7_SNOWMT</t>
  </si>
  <si>
    <t>Burney Creek Hydro</t>
  </si>
  <si>
    <t>SCEW_2_PDRP101</t>
  </si>
  <si>
    <t>BIGSKY_2_SOLAR4</t>
  </si>
  <si>
    <t>Western Antelope Blue Sky Ranch B</t>
  </si>
  <si>
    <t>STOREY_2_MDRCH4</t>
  </si>
  <si>
    <t>Madera Chowchilla 4</t>
  </si>
  <si>
    <t>VALLEY_5_SOLAR2</t>
  </si>
  <si>
    <t>AP North Lake Solar</t>
  </si>
  <si>
    <t>SCEW_2_PDRP122</t>
  </si>
  <si>
    <t>LB Trigen Fuel Cell 1</t>
  </si>
  <si>
    <t>PNOCHE_1_UNITA1</t>
  </si>
  <si>
    <t>CalPeak Power Panoche Unit 1</t>
  </si>
  <si>
    <t>PNCHVS_2_SOLAR</t>
  </si>
  <si>
    <t>Panoche Valley Solar</t>
  </si>
  <si>
    <t>PGEB_2_PDRP112</t>
  </si>
  <si>
    <t>CENTRY_6_PL1X4</t>
  </si>
  <si>
    <t>CENTURY GENERATING PLANT (AGGREGATE)</t>
  </si>
  <si>
    <t>INDIGO_1_UNIT 3</t>
  </si>
  <si>
    <t>INDIGO PEAKER UNIT 3</t>
  </si>
  <si>
    <t>IVSLRP_2_SOLAR1</t>
  </si>
  <si>
    <t>Silver Ridge Mount Signal</t>
  </si>
  <si>
    <t>SCEC_1_PDRP178</t>
  </si>
  <si>
    <t>DOSMGO_2_NSPIN</t>
  </si>
  <si>
    <t>MCFLND_5_MFAUXL1</t>
  </si>
  <si>
    <t>PGSI_1_PDRP101</t>
  </si>
  <si>
    <t>HURON_6_SOLAR</t>
  </si>
  <si>
    <t>Huron Solar Station</t>
  </si>
  <si>
    <t>AQUAWS_2_AQWSU1</t>
  </si>
  <si>
    <t>Aquamarine Westside</t>
  </si>
  <si>
    <t>PLACVL_1_RCKCRE</t>
  </si>
  <si>
    <t>Rock Creek Hydro</t>
  </si>
  <si>
    <t>LAPLMA_2_UNIT 1</t>
  </si>
  <si>
    <t>La Paloma Generating Plant Unit #1</t>
  </si>
  <si>
    <t>SDG1_1_PDRP111</t>
  </si>
  <si>
    <t>CAPWD_1_QF</t>
  </si>
  <si>
    <t>Edom Hills Wind Farm</t>
  </si>
  <si>
    <t>MRLSDS_6_SOLAR1</t>
  </si>
  <si>
    <t>Morelos Solar</t>
  </si>
  <si>
    <t>SCEC_1_PDRP104</t>
  </si>
  <si>
    <t>MOSSLD_2_PSP1G3</t>
  </si>
  <si>
    <t>MOSS LANDING CC PLANT 1, STG UNIT</t>
  </si>
  <si>
    <t>COLGNS_2_CNSSR1</t>
  </si>
  <si>
    <t xml:space="preserve">ColGreen North Shore </t>
  </si>
  <si>
    <t>LIVEOK_6_SOLAR</t>
  </si>
  <si>
    <t>Harris</t>
  </si>
  <si>
    <t>PADUA_7_SDIMAS</t>
  </si>
  <si>
    <t>San Dimas Wash Hydro</t>
  </si>
  <si>
    <t>SCEC_1_PDRP146</t>
  </si>
  <si>
    <t>PINFLT_7_UNITS</t>
  </si>
  <si>
    <t>PINE FLAT HYDRO AGGREGATE</t>
  </si>
  <si>
    <t>PNCHVS_2_SOLARB</t>
  </si>
  <si>
    <t>BGCRK4_7_UNIT 1</t>
  </si>
  <si>
    <t>BIG CREEK PH 4 UNIT 1</t>
  </si>
  <si>
    <t>COCOSB_6_SOLAR</t>
  </si>
  <si>
    <t>Oakley Solar Project</t>
  </si>
  <si>
    <t>PNOCHE_1_PL1X2</t>
  </si>
  <si>
    <t>Panoche Peaker</t>
  </si>
  <si>
    <t>DELAMO_2_SOLRD</t>
  </si>
  <si>
    <t>Golden Solar Building D</t>
  </si>
  <si>
    <t>RVSIDE_7_SPRGU2</t>
  </si>
  <si>
    <t>OLINDA_2_COYCRK</t>
  </si>
  <si>
    <t xml:space="preserve">MWD Coyote Creek Hydroelectric Recovery </t>
  </si>
  <si>
    <t>CENTER_2_TECNG1</t>
  </si>
  <si>
    <t>TECHNICAST</t>
  </si>
  <si>
    <t>GUERNS_6_VH2BM1</t>
  </si>
  <si>
    <t>Hanford Digester Genset 2</t>
  </si>
  <si>
    <t xml:space="preserve">Arlington Solar Unit 2A BESS </t>
  </si>
  <si>
    <t>PGSB_1_PDRPCON01</t>
  </si>
  <si>
    <t>CVP Load Shift PGSB</t>
  </si>
  <si>
    <t>DISPATCHABLE DEMAND RESPONSE</t>
  </si>
  <si>
    <t>OLDRV1_6_SOLAR</t>
  </si>
  <si>
    <t>Old River One</t>
  </si>
  <si>
    <t>WSTWND_2_SBSBT3</t>
  </si>
  <si>
    <t>Sagebrush Solar 2 ESS 59</t>
  </si>
  <si>
    <t>PIT1_6_FRIVRA</t>
  </si>
  <si>
    <t>Fall River Mills Project A</t>
  </si>
  <si>
    <t>SNMALF_6_UNITS</t>
  </si>
  <si>
    <t>Sonoma County Landfill</t>
  </si>
  <si>
    <t>KRAMER_1_R1BBT2</t>
  </si>
  <si>
    <t>VESTAL_2_SOLAR2</t>
  </si>
  <si>
    <t>TROPICO</t>
  </si>
  <si>
    <t>International Turbine Research</t>
  </si>
  <si>
    <t>COLGAT_7_UNIT 2</t>
  </si>
  <si>
    <t>Colgate Powerhouse Unit 2</t>
  </si>
  <si>
    <t>ARCOGN_2_UNITS</t>
  </si>
  <si>
    <t>WATSON COGENERATION</t>
  </si>
  <si>
    <t>SCEC_1_PDRP107</t>
  </si>
  <si>
    <t>CARLS1_2_CTG6</t>
  </si>
  <si>
    <t>ELECTR_7_UNIT 2</t>
  </si>
  <si>
    <t>ELECTRA UNIT 2</t>
  </si>
  <si>
    <t>SYCAMR_2_UNIT 2</t>
  </si>
  <si>
    <t>Sycamore Cogeneration Unit 2</t>
  </si>
  <si>
    <t>CHINO_2_SASOLR</t>
  </si>
  <si>
    <t>SS San Antonio West LLC</t>
  </si>
  <si>
    <t>BALCHS_7_UNIT 2</t>
  </si>
  <si>
    <t>BALCH 2 PH UNIT 2</t>
  </si>
  <si>
    <t>VLYHOM_7_SSJID</t>
  </si>
  <si>
    <t>Woodward Power Plant</t>
  </si>
  <si>
    <t>SANLOB_1_OSFBM1</t>
  </si>
  <si>
    <t>Old Santa Fe Road</t>
  </si>
  <si>
    <t>UKIAH_7_LAKEMN</t>
  </si>
  <si>
    <t>UKIAH LAKE MENDOCINO HYDRO</t>
  </si>
  <si>
    <t>OMAR_2_UNIT 1</t>
  </si>
  <si>
    <t>KERN RIVER COGENERATION CO. UNIT 1</t>
  </si>
  <si>
    <t>TXMCKT_6_UNIT</t>
  </si>
  <si>
    <t>McKittrick Cogen</t>
  </si>
  <si>
    <t>BLAST_1_WIND</t>
  </si>
  <si>
    <t>Mountain View IV Wind</t>
  </si>
  <si>
    <t>ELECTR_7_UNIT 1</t>
  </si>
  <si>
    <t>ELECTRA UNIT 1</t>
  </si>
  <si>
    <t>GRIDLY_6_SOLAR</t>
  </si>
  <si>
    <t>GRIDLEY MAIN TWO</t>
  </si>
  <si>
    <t>GARNET_1_SOLAR</t>
  </si>
  <si>
    <t>North Palm Springs 4A</t>
  </si>
  <si>
    <t>SUNRIS_2_PL1X3</t>
  </si>
  <si>
    <t>Sunrise Power Project AGGREGATE II</t>
  </si>
  <si>
    <t>PEABDY_2_LNDFL1</t>
  </si>
  <si>
    <t>Potrero Hills Energy Producers</t>
  </si>
  <si>
    <t>BIGSKY_2_BSKSR8</t>
  </si>
  <si>
    <t>Big Sky Solar 8</t>
  </si>
  <si>
    <t>MERCFL_6_UNIT</t>
  </si>
  <si>
    <t>Merced Falls Powerhouse</t>
  </si>
  <si>
    <t>BREGGO_6_DEGRSL</t>
  </si>
  <si>
    <t>Desert Green Solar Farm</t>
  </si>
  <si>
    <t>HOLSTR_1_SOLAR</t>
  </si>
  <si>
    <t>San Benito Smart Park</t>
  </si>
  <si>
    <t>DVLCYN_1_UNIT 1</t>
  </si>
  <si>
    <t>DEVIL CANYON HYDRO UNIT 1</t>
  </si>
  <si>
    <t>ARLINT_5_SCEDYN</t>
  </si>
  <si>
    <t>Arlington Valley CC</t>
  </si>
  <si>
    <t>MIRLOM_2_TEMESC</t>
  </si>
  <si>
    <t>MWD Temescal Hydroelectric Recovery Plan</t>
  </si>
  <si>
    <t>RUSSLL_2_SMUD2</t>
  </si>
  <si>
    <t>Solano Wind Project Phase 3</t>
  </si>
  <si>
    <t>BORDER_6_UNITA1</t>
  </si>
  <si>
    <t>CalPeak Power Border Unit 1</t>
  </si>
  <si>
    <t>LAGBEL_2_CBPBT1</t>
  </si>
  <si>
    <t>CALD BESS I</t>
  </si>
  <si>
    <t>SDG1_1_PDRP120</t>
  </si>
  <si>
    <t>DELTA_2_CTG1</t>
  </si>
  <si>
    <t>DELTA ENERGY CENTER CTG UNIT 1</t>
  </si>
  <si>
    <t>DVLCYN_1_UNIT 2</t>
  </si>
  <si>
    <t>DEVIL CANYON HYDRO UNIT 2</t>
  </si>
  <si>
    <t>PALOMR_7_CTG2</t>
  </si>
  <si>
    <t>MCFLND_5_MSBSR1</t>
  </si>
  <si>
    <t>CSLR4S_2_SOLAR</t>
  </si>
  <si>
    <t>Csolar IV South</t>
  </si>
  <si>
    <t>VESTAL_2_KERN</t>
  </si>
  <si>
    <t>KERN RIVER PH 3 UNITS 1 &amp; 2 AGGREGATE</t>
  </si>
  <si>
    <t>DELSUR_6_CREST</t>
  </si>
  <si>
    <t>Delsur Aggregate Solar Resources</t>
  </si>
  <si>
    <t>DMDVLY_1_GEN 12</t>
  </si>
  <si>
    <t>Diamond Valley Unit 12</t>
  </si>
  <si>
    <t>MCSWAN_6_UNITS</t>
  </si>
  <si>
    <t>MC SWAIN HYDRO</t>
  </si>
  <si>
    <t>DYLAN_2_BMTBT1</t>
  </si>
  <si>
    <t>Beaumont BESS</t>
  </si>
  <si>
    <t>Rutan 3</t>
  </si>
  <si>
    <t>SNCLRA_6_QF</t>
  </si>
  <si>
    <t>SANTA CLARA QFS</t>
  </si>
  <si>
    <t>WALNUT_7_WCOVST</t>
  </si>
  <si>
    <t>MM West Covina - ST Unit</t>
  </si>
  <si>
    <t>HYATT_2_UNIT 1</t>
  </si>
  <si>
    <t>Edward Hyatt Gen Unit 1</t>
  </si>
  <si>
    <t>ROSMND_6_SOLAR</t>
  </si>
  <si>
    <t>Lancaster B</t>
  </si>
  <si>
    <t>PIOPIC_2_CTG3</t>
  </si>
  <si>
    <t>Pio Pico Unit 3</t>
  </si>
  <si>
    <t xml:space="preserve">Proxima Solar </t>
  </si>
  <si>
    <t>BASICE_2_UNITS</t>
  </si>
  <si>
    <t>King City Cogen</t>
  </si>
  <si>
    <t>GLNARM_7_UNIT 2</t>
  </si>
  <si>
    <t>GLEN ARM UNIT 2</t>
  </si>
  <si>
    <t>LAWRNC_7_SUNYVL</t>
  </si>
  <si>
    <t>City of Sunnyvale Unit 1 and 2</t>
  </si>
  <si>
    <t>MRGT_6_MEF2</t>
  </si>
  <si>
    <t>Miramar Energy Facility II</t>
  </si>
  <si>
    <t>SCEC_1_PDRP127</t>
  </si>
  <si>
    <t>BUCKBL_2_CTG11</t>
  </si>
  <si>
    <t>Blythe CTG 11</t>
  </si>
  <si>
    <t>PGSB_1_PDRPCUR01</t>
  </si>
  <si>
    <t>SUMWHT_6_SWSSR1</t>
  </si>
  <si>
    <t>Summer Wheat Solar Farm</t>
  </si>
  <si>
    <t>SPRGVL_2_CREST</t>
  </si>
  <si>
    <t>Springerville Aggregate Solar Resources</t>
  </si>
  <si>
    <t>ELCAP_1_SOLAR</t>
  </si>
  <si>
    <t>2097 Helton</t>
  </si>
  <si>
    <t xml:space="preserve">North Central Valley </t>
  </si>
  <si>
    <t>BIGCRK_2_EXESWD</t>
  </si>
  <si>
    <t>BIG CREEK HYDRO PROJECT PSP</t>
  </si>
  <si>
    <t>SCEN_6_PDRP103</t>
  </si>
  <si>
    <t>ESPN_SCEN_6_PDRP103</t>
  </si>
  <si>
    <t>SUNSHN_2_LNDFL2</t>
  </si>
  <si>
    <t>CENTER_2_SOLAR1</t>
  </si>
  <si>
    <t>Pico Rivera</t>
  </si>
  <si>
    <t>BEJNLS_5_BV2SCEDYN</t>
  </si>
  <si>
    <t>Broadview 2</t>
  </si>
  <si>
    <t>FORBST_7_UNIT 1</t>
  </si>
  <si>
    <t>FORBESTOWN HYDRO</t>
  </si>
  <si>
    <t>KRAMER_1_R1PSR1</t>
  </si>
  <si>
    <t>SCEW_2_PDRP123</t>
  </si>
  <si>
    <t>SDG1_1_PDRP122</t>
  </si>
  <si>
    <t>BIGCRK_7_DAM7</t>
  </si>
  <si>
    <t>DAM 7 AT BIG CREEK (FISHWATER GEN)</t>
  </si>
  <si>
    <t>ALLGNY_6_HYDRO1</t>
  </si>
  <si>
    <t>Salmon Creek Hydroelectric Project</t>
  </si>
  <si>
    <t>OAKLAND STATION C GT UNIT 3</t>
  </si>
  <si>
    <t>DISTILLATE</t>
  </si>
  <si>
    <t>RANCHO_2_SMUDSYSDYN</t>
  </si>
  <si>
    <t>SMUD Regulation Market</t>
  </si>
  <si>
    <t>GYS7X8_7_UNIT 7</t>
  </si>
  <si>
    <t>Geysers Unit 7</t>
  </si>
  <si>
    <t>GATES_2_WSOLAR</t>
  </si>
  <si>
    <t>West Gates Solar Station</t>
  </si>
  <si>
    <t>LODIEC_2_CTG</t>
  </si>
  <si>
    <t>Lodi Energy Center</t>
  </si>
  <si>
    <t>ENWIND_2_WIND2</t>
  </si>
  <si>
    <t>Ridgetop I</t>
  </si>
  <si>
    <t>SCEC_1_PDRP138</t>
  </si>
  <si>
    <t>COLGAT_7_UNIT 1</t>
  </si>
  <si>
    <t>Colgate Powerhouse Unit 1</t>
  </si>
  <si>
    <t>GARNET_2_WIND1</t>
  </si>
  <si>
    <t>Phoenix</t>
  </si>
  <si>
    <t>LGHTHP_6_ICEGEN</t>
  </si>
  <si>
    <t>CARSON COGENERATION</t>
  </si>
  <si>
    <t>RECTOR_7_TULARE</t>
  </si>
  <si>
    <t xml:space="preserve">MM Tulare </t>
  </si>
  <si>
    <t>VEDDER_1_SEKERN</t>
  </si>
  <si>
    <t>TEXACO EXPLORATION &amp; PROD (SE KERN RIVER</t>
  </si>
  <si>
    <t>CPVERD_2_SOLAR</t>
  </si>
  <si>
    <t>Campo Verde Solar</t>
  </si>
  <si>
    <t>SCEC_1_PDRP116</t>
  </si>
  <si>
    <t>PADUA_6_QF</t>
  </si>
  <si>
    <t>PADUA QFS</t>
  </si>
  <si>
    <t>MSTANG_2_SOLAR4</t>
  </si>
  <si>
    <t>Mustang 4</t>
  </si>
  <si>
    <t>WARNE_2_UNIT 1</t>
  </si>
  <si>
    <t>WARNE HYDRO UNIT 1</t>
  </si>
  <si>
    <t>SENTNL_2_CTG8</t>
  </si>
  <si>
    <t>Sentinel Unit 8</t>
  </si>
  <si>
    <t>Goleta Energy Storage</t>
  </si>
  <si>
    <t>OAKWD_6_QF</t>
  </si>
  <si>
    <t>Oak Creek</t>
  </si>
  <si>
    <t>WISHON_6_UNIT 3</t>
  </si>
  <si>
    <t>WISHON HYDRO UNIT 3</t>
  </si>
  <si>
    <t>CLRMTK_1_QF</t>
  </si>
  <si>
    <t>SMALL QF AGGREGATION - OAKLAND</t>
  </si>
  <si>
    <t>FROGTN_1_UTICAA</t>
  </si>
  <si>
    <t>Angels Powerhouse</t>
  </si>
  <si>
    <t>BRODIE_2_WIND</t>
  </si>
  <si>
    <t>Coram Brodie Wind Project</t>
  </si>
  <si>
    <t>WARNE_2_UNIT 2</t>
  </si>
  <si>
    <t>WARNE HYDRO UNIT 2</t>
  </si>
  <si>
    <t>SCHLTE_1_PL1X3</t>
  </si>
  <si>
    <t>Tracy Combined Cycle Power Plant</t>
  </si>
  <si>
    <t>SCEC_1_PDRP149</t>
  </si>
  <si>
    <t>VACADX_1_SOLAR</t>
  </si>
  <si>
    <t>Vaca-Dixon Solar Station</t>
  </si>
  <si>
    <t>DSABLA_7_UNIT</t>
  </si>
  <si>
    <t>De Sabla Hydro</t>
  </si>
  <si>
    <t>SCEW_2_PDRP174</t>
  </si>
  <si>
    <t>DMDVLY_1_GEN 3</t>
  </si>
  <si>
    <t>Diamond Valley Unit 3</t>
  </si>
  <si>
    <t>ESCNDO_6_EB2BT2</t>
  </si>
  <si>
    <t>Escondido BESS 2</t>
  </si>
  <si>
    <t>VEAVST_1_SOLAR</t>
  </si>
  <si>
    <t>Community Solar</t>
  </si>
  <si>
    <t>SCEN_6_PDRP105</t>
  </si>
  <si>
    <t>PNCHPP_1_CTG2</t>
  </si>
  <si>
    <t>STARWOOD POWER - MIDWAY UNIT 2</t>
  </si>
  <si>
    <t>DUANE_7_STG3</t>
  </si>
  <si>
    <t>Donald Von Raesfeld STG Unit 3</t>
  </si>
  <si>
    <t>PGF1_2_PDRP103</t>
  </si>
  <si>
    <t>PGF1</t>
  </si>
  <si>
    <t>COLEMN_2_UNIT</t>
  </si>
  <si>
    <t>Coleman</t>
  </si>
  <si>
    <t>USWND4_2_UNIT2</t>
  </si>
  <si>
    <t>Altamont Landfill Gas to Energy</t>
  </si>
  <si>
    <t>OAKLAND STATION C GT UNIT 1</t>
  </si>
  <si>
    <t>STNRES_1_UNIT</t>
  </si>
  <si>
    <t>Covanta Stanislaus</t>
  </si>
  <si>
    <t>NOVATO_6_LNDFL</t>
  </si>
  <si>
    <t>Redwood Renewable Energy</t>
  </si>
  <si>
    <t>BLACK_7_UNIT 2</t>
  </si>
  <si>
    <t>JAMES B. BLACK 2</t>
  </si>
  <si>
    <t>PGEB_2_PDRP100</t>
  </si>
  <si>
    <t>PNCHEG_2_CTG2</t>
  </si>
  <si>
    <t>PANOCHE ENERGY CENTER (CTG2)</t>
  </si>
  <si>
    <t>WLDWD_1_SOLAR1</t>
  </si>
  <si>
    <t>Wildwood Solar I</t>
  </si>
  <si>
    <t>SPAULD_6_UNIT12</t>
  </si>
  <si>
    <t>SPAULDING HYDRO PH 1 &amp; 2 AGGREGATE</t>
  </si>
  <si>
    <t>SDG1_1_PDRP106</t>
  </si>
  <si>
    <t>PEARBL_2_NSPIN</t>
  </si>
  <si>
    <t>RDWAY_1_CREST</t>
  </si>
  <si>
    <t>CREST Contracts</t>
  </si>
  <si>
    <t>KELSO_3_GTG8</t>
  </si>
  <si>
    <t>SYCAMR_2_UNIT 1</t>
  </si>
  <si>
    <t>Sycamore Cogeneration Unit 1</t>
  </si>
  <si>
    <t>CATLNA_2_SOLAR</t>
  </si>
  <si>
    <t>Catalina Solar - Phases 1 and 2</t>
  </si>
  <si>
    <t>FRNTBW_6_SOLAR1</t>
  </si>
  <si>
    <t>Frontier Solar</t>
  </si>
  <si>
    <t>SCEC_1_PDRP185</t>
  </si>
  <si>
    <t>VLTS_PDR_SCEC_03</t>
  </si>
  <si>
    <t>USWND2_1_WIND1</t>
  </si>
  <si>
    <t>Golden Hills A</t>
  </si>
  <si>
    <t>SCEC_1_PDRP147</t>
  </si>
  <si>
    <t>WSTWND_2_SBSBT2</t>
  </si>
  <si>
    <t>Sagebrush Solar 2 ESS 40</t>
  </si>
  <si>
    <t>ULTRCK_2_UNIT</t>
  </si>
  <si>
    <t>Rio Bravo Rocklin</t>
  </si>
  <si>
    <t>RSMSLR_6_SOLAR1</t>
  </si>
  <si>
    <t>Rosamond One</t>
  </si>
  <si>
    <t>CDWR07_2_GEN</t>
  </si>
  <si>
    <t>DELAMO_2_SOLAR3</t>
  </si>
  <si>
    <t>Golden Springs Building G</t>
  </si>
  <si>
    <t>CSTOGA_6_LNDFIL</t>
  </si>
  <si>
    <t>Clover Flat Land Fill Gas</t>
  </si>
  <si>
    <t>CHALK_1_UNIT</t>
  </si>
  <si>
    <t>CHALK CLIFF LIMITED</t>
  </si>
  <si>
    <t>LOWGAP_7_QFUNTS</t>
  </si>
  <si>
    <t>Matthews Dam Hydro</t>
  </si>
  <si>
    <t>CORONS_6_CLRWTR</t>
  </si>
  <si>
    <t>Clearwater Power Plant</t>
  </si>
  <si>
    <t xml:space="preserve">Black Diamond Energy Storage </t>
  </si>
  <si>
    <t>DELSUR_6_SOLAR1</t>
  </si>
  <si>
    <t xml:space="preserve">Summer Solar North </t>
  </si>
  <si>
    <t>GEYS17_7_UNIT17</t>
  </si>
  <si>
    <t>GEYSERS UNIT 17 (HEALDSBURG)</t>
  </si>
  <si>
    <t>ARLVAL_5_SOLAR</t>
  </si>
  <si>
    <t>Arlington Valley Solar Energy II</t>
  </si>
  <si>
    <t>MOSSLD_2_PSP1</t>
  </si>
  <si>
    <t>MOSS LANDING POWER BLOCK 1</t>
  </si>
  <si>
    <t>BALCHS_7_UNIT 1</t>
  </si>
  <si>
    <t>BALCH 1 PH UNIT 1</t>
  </si>
  <si>
    <t>FELLOW_7_QFUNTS</t>
  </si>
  <si>
    <t>Fellow QF Aggregate</t>
  </si>
  <si>
    <t>OAK C_1_EBMUD</t>
  </si>
  <si>
    <t>MWWTP PGS 1 - ENGINES</t>
  </si>
  <si>
    <t>HINSON_6_LBECH1</t>
  </si>
  <si>
    <t>Long Beach Unit 1</t>
  </si>
  <si>
    <t>BGCRK2_7_UNIT 2</t>
  </si>
  <si>
    <t>BIG CREEK PH 2 UNIT 2</t>
  </si>
  <si>
    <t>MIRLOM_2_MLBBTA</t>
  </si>
  <si>
    <t>Mira Loma BESS A</t>
  </si>
  <si>
    <t>KERNRG_1_UNITS</t>
  </si>
  <si>
    <t>South Belridge Cogen Facility</t>
  </si>
  <si>
    <t>SNCLRA_2_HOWLNG</t>
  </si>
  <si>
    <t>Houwelings Nurseries Oxnard, Inc</t>
  </si>
  <si>
    <t>NEWARK_1_QF</t>
  </si>
  <si>
    <t>NEWARK 1 QF</t>
  </si>
  <si>
    <t>DRUM_7_PL3X4</t>
  </si>
  <si>
    <t>Drum PH 1 Units 3 &amp; 4 Aggregate</t>
  </si>
  <si>
    <t>TMPLTN_2_SOLAR</t>
  </si>
  <si>
    <t>Vintner Solar</t>
  </si>
  <si>
    <t>PGSB_1_PDRP102</t>
  </si>
  <si>
    <t>HELMPG_7_UNIT 1</t>
  </si>
  <si>
    <t>HELMS PUMP-GEN UNIT 1</t>
  </si>
  <si>
    <t>KRAMER_1_R1BBT3</t>
  </si>
  <si>
    <t>RECTOR_2_KAWH 1</t>
  </si>
  <si>
    <t>KAWEAH PH 1 UNIT 1</t>
  </si>
  <si>
    <t>SCEC_1_PDRP151</t>
  </si>
  <si>
    <t>PNOCHE_7_ICE2</t>
  </si>
  <si>
    <t>Panoche Peaker Facility</t>
  </si>
  <si>
    <t>HELMPG_7_UNIT 2</t>
  </si>
  <si>
    <t>HELMS PUMP-GEN UNIT 2</t>
  </si>
  <si>
    <t>GRIZLY_1_UNIT 1</t>
  </si>
  <si>
    <t>GRIZZLY HYDRO</t>
  </si>
  <si>
    <t>COLUSA_2_PL1X3</t>
  </si>
  <si>
    <t>GOLETA_6_ELLWOD</t>
  </si>
  <si>
    <t>ELLWOOD ENERGY SUPPORT FACILITY</t>
  </si>
  <si>
    <t>LODI STRATEGIC RESERVE</t>
  </si>
  <si>
    <t>ASTORA_2_SOLAR2</t>
  </si>
  <si>
    <t>Astoria 2</t>
  </si>
  <si>
    <t>SBERDO_7_CT3B</t>
  </si>
  <si>
    <t>SLYCRK_1_UNIT 1</t>
  </si>
  <si>
    <t>SLY CREEK HYDRO</t>
  </si>
  <si>
    <t>DEVERS_1_SOLAR1</t>
  </si>
  <si>
    <t>SEPV8</t>
  </si>
  <si>
    <t>GILROY_1_CT1</t>
  </si>
  <si>
    <t>GILROY COGEN - UNIT 1</t>
  </si>
  <si>
    <t>AQUAWS_2_AQWSU2</t>
  </si>
  <si>
    <t>SCEC_1_PDRP122</t>
  </si>
  <si>
    <t>MIDSUN_1_CT5B</t>
  </si>
  <si>
    <t>ZOND WINDSYSTEMS INC.</t>
  </si>
  <si>
    <t>SCEC_1_PDRP120</t>
  </si>
  <si>
    <t>SANLOB_1_LNDFIL</t>
  </si>
  <si>
    <t>Cold Canyon</t>
  </si>
  <si>
    <t>SUNRIS_2_UNIT 2</t>
  </si>
  <si>
    <t>Sunrise Power Project Unit 2</t>
  </si>
  <si>
    <t>HIGGNS_7_QFUNTS</t>
  </si>
  <si>
    <t>DIABLO_7_UNIT 1</t>
  </si>
  <si>
    <t>Diablo Canyon Unit 1</t>
  </si>
  <si>
    <t>OXBOW_6_DRUM</t>
  </si>
  <si>
    <t>OXBOW HYDRO</t>
  </si>
  <si>
    <t>PGEB_2_PDRP102</t>
  </si>
  <si>
    <t>OTMESA_2_CTG2</t>
  </si>
  <si>
    <t>OTAY MESA COMBUSTION TURBINE 2</t>
  </si>
  <si>
    <t>ROMOLA_5_MPBBT1</t>
  </si>
  <si>
    <t>Menifee Power Bank</t>
  </si>
  <si>
    <t>MSOLAR_2_SOLAR1</t>
  </si>
  <si>
    <t>Mesquite Solar 1</t>
  </si>
  <si>
    <t>LAROA2_2_STG 2C</t>
  </si>
  <si>
    <t>CENTRAL LA ROSITA II STEAM TURBINE</t>
  </si>
  <si>
    <t>MAGNLA_6_CERRITOS</t>
  </si>
  <si>
    <t>Magnolia Power Plant Cerritos</t>
  </si>
  <si>
    <t>DAVIS_1_SOLAR1</t>
  </si>
  <si>
    <t>Grasslands 3</t>
  </si>
  <si>
    <t>PEORIA_1_SOLAR</t>
  </si>
  <si>
    <t>Sonora 1</t>
  </si>
  <si>
    <t>Trona Solar III</t>
  </si>
  <si>
    <t>LAMONT_1_SOLAR1</t>
  </si>
  <si>
    <t>Regulus Solar</t>
  </si>
  <si>
    <t>SCHNDR_1_FIVPTS</t>
  </si>
  <si>
    <t>Five Points Solar Station</t>
  </si>
  <si>
    <t>SPICER_1_UNIT 3</t>
  </si>
  <si>
    <t>SPICER HYDRO UNIT 3</t>
  </si>
  <si>
    <t>ELSEGN_2_UNIT21</t>
  </si>
  <si>
    <t>El Segundo Energy Center Unit 7</t>
  </si>
  <si>
    <t>SCEC_1_PDRP102</t>
  </si>
  <si>
    <t>ATWEL2_1_SOLAR1</t>
  </si>
  <si>
    <t>Atwell West</t>
  </si>
  <si>
    <t>ONLLPP_6_UNIT 3</t>
  </si>
  <si>
    <t>O'NEILL PUMP-GEN UNIT 3</t>
  </si>
  <si>
    <t>DELAMO_2_SOLAR4</t>
  </si>
  <si>
    <t>Golden Springs Building F</t>
  </si>
  <si>
    <t>LOWGAP_1_SUPHR</t>
  </si>
  <si>
    <t>Mill &amp; Sulphur Creek Hydro</t>
  </si>
  <si>
    <t>USWNDR_2_SMUD</t>
  </si>
  <si>
    <t>SOLANO WIND FARM</t>
  </si>
  <si>
    <t>MSHGTS_6_MMARLF</t>
  </si>
  <si>
    <t>MIRAMAR LANDFILL</t>
  </si>
  <si>
    <t>SENTNL_2_CTG6</t>
  </si>
  <si>
    <t>Sentinel Unit 6</t>
  </si>
  <si>
    <t>WSNR_2_CVPDYN</t>
  </si>
  <si>
    <t>Central Valley 1</t>
  </si>
  <si>
    <t>GOLETA_2_QF</t>
  </si>
  <si>
    <t>GOLETA QFS</t>
  </si>
  <si>
    <t>CROKET_7_UNIT</t>
  </si>
  <si>
    <t>CROCKETT COGEN</t>
  </si>
  <si>
    <t>TRNQL8_2_AZUSR1</t>
  </si>
  <si>
    <t>Tranquillity 8 Azul</t>
  </si>
  <si>
    <t>RTREE_2_WIND2</t>
  </si>
  <si>
    <t>Rising Tree 2</t>
  </si>
  <si>
    <t>DVLCYN_1_UNIT 3</t>
  </si>
  <si>
    <t>DEVIL CANYON HYDRO UNIT 3</t>
  </si>
  <si>
    <t>PIT3_7_PL1X3</t>
  </si>
  <si>
    <t>PIT PH 3 UNITS 1, 2 &amp; 3 AGGREGATE</t>
  </si>
  <si>
    <t>ATHOS_5_AP2SR4</t>
  </si>
  <si>
    <t>KRAMER_1_R1BBT1</t>
  </si>
  <si>
    <t>VESTAL_2_RTS042</t>
  </si>
  <si>
    <t>SPVP042 Porterville Solar</t>
  </si>
  <si>
    <t>Daggett Solar 3 cd PV</t>
  </si>
  <si>
    <t>MRCHNT_2_CTG2</t>
  </si>
  <si>
    <t>Desert Star Energy Center CT2</t>
  </si>
  <si>
    <t>CONTRL_1_LUNDY</t>
  </si>
  <si>
    <t>LUNDY</t>
  </si>
  <si>
    <t>MENBIO_6_RENEW1</t>
  </si>
  <si>
    <t>CalRENEW - 1(A)</t>
  </si>
  <si>
    <t>OMAR_2_UNIT 2</t>
  </si>
  <si>
    <t>KERN RIVER COGENERATION CO. UNIT 2</t>
  </si>
  <si>
    <t>SCEW_2_PDRP114</t>
  </si>
  <si>
    <t>LCR AMS Hybrid West LA 1-W-SCE</t>
  </si>
  <si>
    <t>SCEC_1_PDRP173</t>
  </si>
  <si>
    <t>LCR AMS Hybrid West LA 2-C-LSCE</t>
  </si>
  <si>
    <t>ALTA4A_2_CPCW1</t>
  </si>
  <si>
    <t>Alta Wind 1</t>
  </si>
  <si>
    <t>LITLRK_6_SOLAR4</t>
  </si>
  <si>
    <t>Little Rock Pham Solar</t>
  </si>
  <si>
    <t>GANSO_1_WSTBM1</t>
  </si>
  <si>
    <t>Weststar Dairy Biogas</t>
  </si>
  <si>
    <t>ONLLPP_6_UNIT 4</t>
  </si>
  <si>
    <t>O'NEILL PUMP-GEN UNIT 4</t>
  </si>
  <si>
    <t>MIDSUN_1_CT5A</t>
  </si>
  <si>
    <t>LECEF_1_CGT 4</t>
  </si>
  <si>
    <t>LOS ESTEROS ENERGY FACILITY CTG 4</t>
  </si>
  <si>
    <t>PADUA_2_ONTARO</t>
  </si>
  <si>
    <t>ONTARIO/SIERRA HYDRO PSP</t>
  </si>
  <si>
    <t>AVENAL_6_AVPARK</t>
  </si>
  <si>
    <t>Avenal Park Solar Project</t>
  </si>
  <si>
    <t>EdSan 2</t>
  </si>
  <si>
    <t>PIT4_7_PL1X2</t>
  </si>
  <si>
    <t>PIT PH 4 UNITS 1 &amp; 2 AGGREGATE</t>
  </si>
  <si>
    <t>MOSSLD_2_PSP2G1</t>
  </si>
  <si>
    <t>MOSS LANDING CC PLANT 2, CTG UNIT 1</t>
  </si>
  <si>
    <t>NAVYII_2_UNIT 6</t>
  </si>
  <si>
    <t>COSO Power Developers (Navy II) Unit 6</t>
  </si>
  <si>
    <t>BRDSLD_2_SHILO1</t>
  </si>
  <si>
    <t>Shiloh I Wind Project</t>
  </si>
  <si>
    <t>MIDFRK_7_UNIT 2</t>
  </si>
  <si>
    <t>MIDDLE FORK UNIT 2</t>
  </si>
  <si>
    <t>HOOVER_2_MWDPT</t>
  </si>
  <si>
    <t>HOOVER MWD</t>
  </si>
  <si>
    <t>DELSUR_6_BSOLAR</t>
  </si>
  <si>
    <t>Central Antelope Dry Ranch B</t>
  </si>
  <si>
    <t>FLOWD_2_WIND1</t>
  </si>
  <si>
    <t>Cameron Ridge 2</t>
  </si>
  <si>
    <t>OLDRIV_6_BIOGAS</t>
  </si>
  <si>
    <t>Bidart Old River 1</t>
  </si>
  <si>
    <t>DRACKR_2_SOLAR2</t>
  </si>
  <si>
    <t>Dracker Solar Unit 2</t>
  </si>
  <si>
    <t>CRSTWD_6_KUMYAY</t>
  </si>
  <si>
    <t>Kumeyaay Wind Farm</t>
  </si>
  <si>
    <t>SCEC_1_PDRP105</t>
  </si>
  <si>
    <t>MCFLND_5_MSBBT1</t>
  </si>
  <si>
    <t>McFarland Solar B BESS</t>
  </si>
  <si>
    <t>WNDGPP_2_NSPIN</t>
  </si>
  <si>
    <t>ETIWND_2_SOLAR2</t>
  </si>
  <si>
    <t>Rochester</t>
  </si>
  <si>
    <t>CHEVCO_6_UNIT 1</t>
  </si>
  <si>
    <t>CHEVRON USA (COALINGA)</t>
  </si>
  <si>
    <t>EdSan 1 Edwards 1</t>
  </si>
  <si>
    <t>SCEW_2_PDRP125</t>
  </si>
  <si>
    <t>BGCRK3_7_UNIT 2</t>
  </si>
  <si>
    <t>BIG CREEK PH 3 UNIT 2</t>
  </si>
  <si>
    <t>COGNAT_1_UNIT</t>
  </si>
  <si>
    <t>Stockton Biomas</t>
  </si>
  <si>
    <t>WISHON_6_UNIT 4</t>
  </si>
  <si>
    <t>WISHON HYDRO UNIT 4</t>
  </si>
  <si>
    <t>FTSWRD_7_QFUNTS</t>
  </si>
  <si>
    <t>DELSUR_6_SOLAR4</t>
  </si>
  <si>
    <t>Radiance Solar 4</t>
  </si>
  <si>
    <t>OROVIL_6_UNIT</t>
  </si>
  <si>
    <t>Oroville Cogeneration, LP</t>
  </si>
  <si>
    <t>VISTA_6_QF</t>
  </si>
  <si>
    <t>VISTA QFS</t>
  </si>
  <si>
    <t>NZWIND_6_CALWND</t>
  </si>
  <si>
    <t>Wind Resource I</t>
  </si>
  <si>
    <t>DREWS_6_GEN 4</t>
  </si>
  <si>
    <t>DREWS UNIT 4</t>
  </si>
  <si>
    <t>LARKSP_6_UNIT 2</t>
  </si>
  <si>
    <t>LARKSPUR PEAKER UNIT 2</t>
  </si>
  <si>
    <t>OGROVE_6_CTG1</t>
  </si>
  <si>
    <t>Orange Grove</t>
  </si>
  <si>
    <t>LITLRK_6_SOLAR1</t>
  </si>
  <si>
    <t xml:space="preserve">Lancaster Little Rock C </t>
  </si>
  <si>
    <t>MALAGA_1_PL1X2</t>
  </si>
  <si>
    <t>SCEC_1_PDRP125</t>
  </si>
  <si>
    <t>LMEC_1_STG</t>
  </si>
  <si>
    <t>LOS MEDANOS STG UNIT</t>
  </si>
  <si>
    <t>OASIS_6_SOLAR1</t>
  </si>
  <si>
    <t>Morgan Lancaster I</t>
  </si>
  <si>
    <t>SALIRV_2_UNIT</t>
  </si>
  <si>
    <t>Salinas River Cogeneration</t>
  </si>
  <si>
    <t>CSCGNR_1_UNIT 2</t>
  </si>
  <si>
    <t>GIANERA PEAKER UNIT 2</t>
  </si>
  <si>
    <t>CHINO_6_CIMGEN</t>
  </si>
  <si>
    <t>Chino Co-Generation</t>
  </si>
  <si>
    <t>BIGSKY_2_SOLAR7</t>
  </si>
  <si>
    <t>Big Sky Solar 1</t>
  </si>
  <si>
    <t>HARBGN_7_UNITS</t>
  </si>
  <si>
    <t>HARBOR COGEN COMBINED CYCLE</t>
  </si>
  <si>
    <t>GLOW_6_SOLAR</t>
  </si>
  <si>
    <t>Antelope Power Plant</t>
  </si>
  <si>
    <t>BLKCRK_2_SOLAR1</t>
  </si>
  <si>
    <t>McCoy Station</t>
  </si>
  <si>
    <t>ALTA4B_2_CPCW3</t>
  </si>
  <si>
    <t>Alta Wind 3</t>
  </si>
  <si>
    <t>WEBER_6_FORWRD</t>
  </si>
  <si>
    <t>Forward</t>
  </si>
  <si>
    <t>SCEW_2_PDRP112</t>
  </si>
  <si>
    <t>PIT5_7_QFUNTS</t>
  </si>
  <si>
    <t>GRASSHOPPER FLAT HYDRO</t>
  </si>
  <si>
    <t>SCEC_1_PDRP190</t>
  </si>
  <si>
    <t>ESPN SCEC_1_PDRP190</t>
  </si>
  <si>
    <t>WDLEAF_7_UNIT 1</t>
  </si>
  <si>
    <t>WOODLEAF HYDRO</t>
  </si>
  <si>
    <t>SANTFG_7_UNIT 1</t>
  </si>
  <si>
    <t>INTKEP_2_KIRKW3</t>
  </si>
  <si>
    <t>KIRKWOOD HYDRO UNIT 3</t>
  </si>
  <si>
    <t>HUMBPP_6_UNITS</t>
  </si>
  <si>
    <t>Humboldt Bay Generating Station 1</t>
  </si>
  <si>
    <t>BRDSLD_2_SHILO2</t>
  </si>
  <si>
    <t>SHILOH WIND PROJECT 2</t>
  </si>
  <si>
    <t>IVSLR2_2_SM2SR1</t>
  </si>
  <si>
    <t>Silver Ridge Mount Signal 2</t>
  </si>
  <si>
    <t>SCEN_6_PDRP111</t>
  </si>
  <si>
    <t>SCEN</t>
  </si>
  <si>
    <t>PALOMR_7_STG3</t>
  </si>
  <si>
    <t>BURNYF_2_UNIT 1</t>
  </si>
  <si>
    <t>Burney Forest Power</t>
  </si>
  <si>
    <t>NGILAA_5_SDGDYN</t>
  </si>
  <si>
    <t>WALCRK_2_CTG2</t>
  </si>
  <si>
    <t>Walnut Creek Energy Park Unit 2</t>
  </si>
  <si>
    <t>SCEC_1_PDRP171</t>
  </si>
  <si>
    <t xml:space="preserve">IEUA Battery Energy Storage System </t>
  </si>
  <si>
    <t>NOAKS_2_PESBT1</t>
  </si>
  <si>
    <t>Placerita BESS</t>
  </si>
  <si>
    <t>HYATT_2_UNIT 6</t>
  </si>
  <si>
    <t>Edward Hyatt P-G Unit 6</t>
  </si>
  <si>
    <t>BREGGO_6_SOLAR</t>
  </si>
  <si>
    <t>NRG Borrego Solar One</t>
  </si>
  <si>
    <t>CENTRY_6_GEN 2</t>
  </si>
  <si>
    <t>CENTURY GEN 2</t>
  </si>
  <si>
    <t>FRIANT_6_UNITS</t>
  </si>
  <si>
    <t>FRIANT DAM</t>
  </si>
  <si>
    <t>SCEC_1_PDRP191</t>
  </si>
  <si>
    <t>ESPN_SCEC_1_PDRP191</t>
  </si>
  <si>
    <t>LECEF_1_STG1</t>
  </si>
  <si>
    <t>LOS ESTEROS ENERGY FACILITY STG1</t>
  </si>
  <si>
    <t>Mojave 90</t>
  </si>
  <si>
    <t>VESTAL_2_BTNBT1</t>
  </si>
  <si>
    <t>BGCRK2_7_UNIT 6</t>
  </si>
  <si>
    <t>BIG CREEK PH 2 UNIT 6</t>
  </si>
  <si>
    <t>DELAMO_2_SOLRC1</t>
  </si>
  <si>
    <t>Golden Springs Building C1</t>
  </si>
  <si>
    <t>VESTAL_2_SOLAR1</t>
  </si>
  <si>
    <t>NICOLIS</t>
  </si>
  <si>
    <t>Gaskell West 2 BESS</t>
  </si>
  <si>
    <t>SANWD_1_QF</t>
  </si>
  <si>
    <t>San Gorgonio Farms Wind Farm</t>
  </si>
  <si>
    <t>SUNSHN_2_LNDFL</t>
  </si>
  <si>
    <t>Sunshine Gas Producers</t>
  </si>
  <si>
    <t>SCEW_2_PDRP124</t>
  </si>
  <si>
    <t>DEVERS_2_CS2SR4</t>
  </si>
  <si>
    <t>Caliente Solar 2</t>
  </si>
  <si>
    <t>SCEC_1_PDRP179</t>
  </si>
  <si>
    <t>COVERD_2_QFUNTS</t>
  </si>
  <si>
    <t>Cove Hydroelectric Project</t>
  </si>
  <si>
    <t>WALCRK_2_CTG4</t>
  </si>
  <si>
    <t>Walnut Creek Energy Park Unit 4</t>
  </si>
  <si>
    <t>MRCHNT_2_CTG1</t>
  </si>
  <si>
    <t>Desert Star Energy Center CT1</t>
  </si>
  <si>
    <t>Fallbrook Energy Storage</t>
  </si>
  <si>
    <t>ESQUON_6_LNDFIL</t>
  </si>
  <si>
    <t>Neal Road Landfill Generating Facility</t>
  </si>
  <si>
    <t>VALTNE_2_AVASR1</t>
  </si>
  <si>
    <t>Valentine Solar</t>
  </si>
  <si>
    <t>SLSTR2_2_SOLAR2</t>
  </si>
  <si>
    <t>Solar Star 2</t>
  </si>
  <si>
    <t>DMDVLY_1_GEN 11</t>
  </si>
  <si>
    <t>Diamond Valley Unit 11</t>
  </si>
  <si>
    <t>Antelope Solar 2 Raceway</t>
  </si>
  <si>
    <t>WISHON_6_UNITS</t>
  </si>
  <si>
    <t>Wishon/San Joaquin  #1-A AGGREGATE</t>
  </si>
  <si>
    <t>GYS5X6_7_UNIT 6</t>
  </si>
  <si>
    <t>Geysers Unit 6</t>
  </si>
  <si>
    <t>CONTRL_1_OXBOW</t>
  </si>
  <si>
    <t>Dixie Valley Geo</t>
  </si>
  <si>
    <t>VESTAL_6_KERNU2</t>
  </si>
  <si>
    <t>KERN RIVER PH 3 UNITS 2</t>
  </si>
  <si>
    <t>THERMA_2_UNIT 1</t>
  </si>
  <si>
    <t>Thermalito Gen Unit 1</t>
  </si>
  <si>
    <t>CRELMN_6_RAMSR3</t>
  </si>
  <si>
    <t>Ramona Solar Energy</t>
  </si>
  <si>
    <t>WDFRDF_2_WFFBT1</t>
  </si>
  <si>
    <t>WNDSTR_2_WIND1</t>
  </si>
  <si>
    <t>Windstar Wind Farm</t>
  </si>
  <si>
    <t>CONTRL_1_QF</t>
  </si>
  <si>
    <t>CONTROL QFS</t>
  </si>
  <si>
    <t>SLUISP_2_UNIT 1</t>
  </si>
  <si>
    <t>San Luis P-G Unit 1</t>
  </si>
  <si>
    <t>DELTA_2_CTG2</t>
  </si>
  <si>
    <t>DELTA ENERGY CENTER CTG UNIT 2</t>
  </si>
  <si>
    <t>GEYS16_7_UNIT16</t>
  </si>
  <si>
    <t>GEYSERS UNIT 16 (HEALDSBURG)</t>
  </si>
  <si>
    <t>RTEDDY_2_SOLAR2</t>
  </si>
  <si>
    <t>Rosamond West Solar 2</t>
  </si>
  <si>
    <t>SCEW_2_PDRP121</t>
  </si>
  <si>
    <t>Fifth Standard Solar</t>
  </si>
  <si>
    <t>EEKTMN_6_SOLAR1</t>
  </si>
  <si>
    <t>EE K Solar 1</t>
  </si>
  <si>
    <t>BGCRK1_7_UNIT 1</t>
  </si>
  <si>
    <t>BIG CREEK PH 1 UNIT 1</t>
  </si>
  <si>
    <t>BRDGVL_7_BAKER</t>
  </si>
  <si>
    <t>Baker Station Hydro</t>
  </si>
  <si>
    <t>REDBLF_6_UNIT</t>
  </si>
  <si>
    <t>RED BLUFF PEAKER PLANT</t>
  </si>
  <si>
    <t>ALT6DN_2_WIND7</t>
  </si>
  <si>
    <t>Pinyon Pines 1</t>
  </si>
  <si>
    <t>SCEW_2_PDRP106</t>
  </si>
  <si>
    <t>RVSIDE_6_SPRING</t>
  </si>
  <si>
    <t>SPRINGS GENERATION PROJECT AGGREGATE</t>
  </si>
  <si>
    <t>BLM E_2_UNIT 7</t>
  </si>
  <si>
    <t>COSO ENERGY DEVELOPERS - BLM EAST UNIT 7</t>
  </si>
  <si>
    <t>ALPSLR_1_SPSSLR</t>
  </si>
  <si>
    <t>Alpaugh 50 LLC</t>
  </si>
  <si>
    <t>Ivanhoe Tulare PV</t>
  </si>
  <si>
    <t>VALLEY_5_SOLAR1</t>
  </si>
  <si>
    <t>Kona Solar - Meridian #1</t>
  </si>
  <si>
    <t>PIT5_7_PL3X4</t>
  </si>
  <si>
    <t>PIT PH 5 UNITS 3 &amp; 4 AGGREGATE</t>
  </si>
  <si>
    <t>WNDSTR_2_WIND2</t>
  </si>
  <si>
    <t>GLDTWN_6_COLUM3</t>
  </si>
  <si>
    <t>Columbia 3</t>
  </si>
  <si>
    <t>BGCRK1_7_UNIT 4</t>
  </si>
  <si>
    <t>BIG CREEK PH 1 UNIT 4</t>
  </si>
  <si>
    <t>UNOCAL_1_UNITS</t>
  </si>
  <si>
    <t>TOSCO (RODEO PLANT)</t>
  </si>
  <si>
    <t>ALAMIT_7_STG1S</t>
  </si>
  <si>
    <t>SUNSHN_2_LNDFL4</t>
  </si>
  <si>
    <t>SPIAND_1_ANDSN2</t>
  </si>
  <si>
    <t>SPI Anderson 2</t>
  </si>
  <si>
    <t>LMEC_1_CTG1</t>
  </si>
  <si>
    <t>LOS MEDANOS CTG UNIT 1</t>
  </si>
  <si>
    <t>OBERON_5_O2BBT4</t>
  </si>
  <si>
    <t>YUBACT_1_SUNSWT</t>
  </si>
  <si>
    <t>YUBA CITY COGEN</t>
  </si>
  <si>
    <t>Yellow Pine 2 BESS</t>
  </si>
  <si>
    <t>STROUD_6_WWHSR1</t>
  </si>
  <si>
    <t>Winter Wheat Solar Farm</t>
  </si>
  <si>
    <t>VOYAGR_2_VOYWD1</t>
  </si>
  <si>
    <t>Voyager 1</t>
  </si>
  <si>
    <t>Crimson</t>
  </si>
  <si>
    <t>TERMEX_2_GTG2</t>
  </si>
  <si>
    <t>PADUA_2_SOLAR1</t>
  </si>
  <si>
    <t>Kona Solar - Rancho DC #1</t>
  </si>
  <si>
    <t>YELPIN_2_YP2SR3</t>
  </si>
  <si>
    <t>Yellow Pine 2 B PV</t>
  </si>
  <si>
    <t>COLVIL_7_UNIT 2</t>
  </si>
  <si>
    <t>COLLIERVILLE HYDRO UNIT 2</t>
  </si>
  <si>
    <t>VICTOR_1_SOLAR2</t>
  </si>
  <si>
    <t>Alamo Solar</t>
  </si>
  <si>
    <t>ALPAUG_1_TUDSR1</t>
  </si>
  <si>
    <t>Tulare DAC Solar</t>
  </si>
  <si>
    <t>LAMONT_1_SOLAR4</t>
  </si>
  <si>
    <t>Hayworth Solar Farm</t>
  </si>
  <si>
    <t>DAVIS_1_SOLAR2</t>
  </si>
  <si>
    <t>Grasslands 4</t>
  </si>
  <si>
    <t>GWFPWR_1_CT 1</t>
  </si>
  <si>
    <t>HEP PEAKER PLANT UNIT 1</t>
  </si>
  <si>
    <t>TIGRCK_7_UNIT 2</t>
  </si>
  <si>
    <t>Tiger Creek Unit 2</t>
  </si>
  <si>
    <t>SLUISP_2_UNIT 7</t>
  </si>
  <si>
    <t>San Luis P-G Unit 7</t>
  </si>
  <si>
    <t>LAPLMA_2_UNIT 2</t>
  </si>
  <si>
    <t>La Paloma Generating Plant Unit #2</t>
  </si>
  <si>
    <t>PGF1_2_PDRP105</t>
  </si>
  <si>
    <t>STANTN_2_SBEBT3</t>
  </si>
  <si>
    <t>Stanton Battery Energy Storage</t>
  </si>
  <si>
    <t>CUMBIA_1_SOLAR</t>
  </si>
  <si>
    <t>Columbia Solar Energy II</t>
  </si>
  <si>
    <t>CSTRVL_7_PL1X2</t>
  </si>
  <si>
    <t>Marina Land Fill Gas</t>
  </si>
  <si>
    <t>SPICER_1_UNITS</t>
  </si>
  <si>
    <t>SPICER HYDRO UNITS 1-3 AGGREGATE</t>
  </si>
  <si>
    <t>Lindsay Tulare PV</t>
  </si>
  <si>
    <t>CORRAL_6_SJOAQN</t>
  </si>
  <si>
    <t>Ameresco San Joaquin</t>
  </si>
  <si>
    <t>Daggett 2 a PV</t>
  </si>
  <si>
    <t>SCHLTE_1_UNITA1</t>
  </si>
  <si>
    <t>Tracy Unit 1 Peaking Project</t>
  </si>
  <si>
    <t>HALSEY_6_UNIT</t>
  </si>
  <si>
    <t>HALSEY HYDRO</t>
  </si>
  <si>
    <t>GARNET_2_HYDRO</t>
  </si>
  <si>
    <t>Whitewater Hydro</t>
  </si>
  <si>
    <t>SBERDO_7_STG3</t>
  </si>
  <si>
    <t>CHEVMN_2_UNITS</t>
  </si>
  <si>
    <t>CHEVRON U.S.A. UNITS 1 &amp; 2 AGGREGATE</t>
  </si>
  <si>
    <t>KNGCTY_6_UNITA1</t>
  </si>
  <si>
    <t>King City Energy Center, Unit 1</t>
  </si>
  <si>
    <t>HILAND_7_YOLOWD</t>
  </si>
  <si>
    <t>CLEAR LAKE UNIT 1</t>
  </si>
  <si>
    <t>MAGNLA_6_PASADENA</t>
  </si>
  <si>
    <t>Magnolia Power Plant - PASADENA</t>
  </si>
  <si>
    <t>SCEC_1_PDRP176</t>
  </si>
  <si>
    <t>VLTS_PDR_SCEC_02</t>
  </si>
  <si>
    <t>CALPSS_6_SOLAR1</t>
  </si>
  <si>
    <t>Calipatria Solar Farm</t>
  </si>
  <si>
    <t>WISHON_6_UNIT 2</t>
  </si>
  <si>
    <t>WISHON HYDRO UNIT 2</t>
  </si>
  <si>
    <t>HYATT_2_UNIT 4</t>
  </si>
  <si>
    <t>Edward Hyatt P-G Unit 4</t>
  </si>
  <si>
    <t>DAIRLD_1_MD1SL1</t>
  </si>
  <si>
    <t>Madera 1</t>
  </si>
  <si>
    <t>PRIMM_2_SOLAR1</t>
  </si>
  <si>
    <t>Silver State South</t>
  </si>
  <si>
    <t>MAGNLA_6_COLTON</t>
  </si>
  <si>
    <t>Magnolia Power Project</t>
  </si>
  <si>
    <t>KNTSTH_6_SOLAR</t>
  </si>
  <si>
    <t>Kent South</t>
  </si>
  <si>
    <t>MSSION_2_QF</t>
  </si>
  <si>
    <t>SMALL QF AGGREGATION - SAN DIEGO</t>
  </si>
  <si>
    <t>HIDSRT_7_STG</t>
  </si>
  <si>
    <t>HIGH DESERT STEAM TURBINE</t>
  </si>
  <si>
    <t>TRNSWD_1_QF</t>
  </si>
  <si>
    <t>FPL Energy C Wind</t>
  </si>
  <si>
    <t>CTNWDP_1_QF</t>
  </si>
  <si>
    <t>SMALL QF AGGREGATION - BURNEY</t>
  </si>
  <si>
    <t>DREWS_6_GEN 3</t>
  </si>
  <si>
    <t>DREWS UNIT 3</t>
  </si>
  <si>
    <t>MSOLAR_2_SOLAR2</t>
  </si>
  <si>
    <t>Mesquite Solar 2</t>
  </si>
  <si>
    <t>CAMCHE_1_UNIT 1</t>
  </si>
  <si>
    <t>Camanche 1</t>
  </si>
  <si>
    <t>CARBOU_7_UNIT 3</t>
  </si>
  <si>
    <t>CARIBOU PH 1 UNIT 3</t>
  </si>
  <si>
    <t>GARNET_1_SOLAR2</t>
  </si>
  <si>
    <t>Garnet Solar Power Generation Station 1</t>
  </si>
  <si>
    <t>WOODWR_1_HYDRO</t>
  </si>
  <si>
    <t>Quinten Luallen</t>
  </si>
  <si>
    <t>PEABDY_2_LNDFIL</t>
  </si>
  <si>
    <t>G2 Energy Hay Road Power Plant</t>
  </si>
  <si>
    <t>Fifth Standard Battery</t>
  </si>
  <si>
    <t>SCEW_2_PDRP110</t>
  </si>
  <si>
    <t>GYSRVL_7_WSPRNG</t>
  </si>
  <si>
    <t>Warm Springs Hydro</t>
  </si>
  <si>
    <t>LECEF_1_CGT 2</t>
  </si>
  <si>
    <t>LOS ESTEROS ENERGY FACILITY CTG 2</t>
  </si>
  <si>
    <t>SPICER_1_UNIT 1</t>
  </si>
  <si>
    <t>SPICER HYDRO UNIT 1</t>
  </si>
  <si>
    <t>HNTGBH_7_CTG1B</t>
  </si>
  <si>
    <t>MCFLND_5_MSBSR2</t>
  </si>
  <si>
    <t>CUYAMS_6_CUYSR1</t>
  </si>
  <si>
    <t>Cuyama Solar</t>
  </si>
  <si>
    <t>ORTGA_6_ME1SL1</t>
  </si>
  <si>
    <t>Merced 1</t>
  </si>
  <si>
    <t>OASIS_6_CREST</t>
  </si>
  <si>
    <t>ONLLPP_6_UNITS</t>
  </si>
  <si>
    <t>O'NEILL PUMP-GEN (AGGREGATE)</t>
  </si>
  <si>
    <t>LEBECS_7_STG5</t>
  </si>
  <si>
    <t>CC Power Block 2 STG5</t>
  </si>
  <si>
    <t>CENTER_6_PEAKER</t>
  </si>
  <si>
    <t>Center Peaker</t>
  </si>
  <si>
    <t>TX-ELK_6_SOLAR1</t>
  </si>
  <si>
    <t>Castor</t>
  </si>
  <si>
    <t>NAROW1_2_UNIT</t>
  </si>
  <si>
    <t>NARROWS PH 1 UNIT</t>
  </si>
  <si>
    <t>SDG1_1_PDRP101</t>
  </si>
  <si>
    <t>SBERDO_6_MILLCK</t>
  </si>
  <si>
    <t>MILL CREEK PSP</t>
  </si>
  <si>
    <t>SCEC_1_PDRP129</t>
  </si>
  <si>
    <t>KERNFT_1_UNITS</t>
  </si>
  <si>
    <t>KERN FRONT LIMITED</t>
  </si>
  <si>
    <t>SLUISP_2_UNIT 8</t>
  </si>
  <si>
    <t>San Luis P-G Unit 8</t>
  </si>
  <si>
    <t>COVERD_2_RCKHY1</t>
  </si>
  <si>
    <t>ROARING CREEK</t>
  </si>
  <si>
    <t>FROGTN_1_UTICAM</t>
  </si>
  <si>
    <t>Murphys Powerhouse</t>
  </si>
  <si>
    <t>BGSKYN_2_AS2SR1</t>
  </si>
  <si>
    <t>Antelope Solar 2</t>
  </si>
  <si>
    <t>MONTPH_7_UNITS</t>
  </si>
  <si>
    <t>MONTICELLO HYDRO AGGREGATE</t>
  </si>
  <si>
    <t>DUANE_1_PL1X3</t>
  </si>
  <si>
    <t>DONALD VON RAESFELD POWER PROJECT</t>
  </si>
  <si>
    <t>SUNSPT_2_WNASR1</t>
  </si>
  <si>
    <t>Windhub Solar A</t>
  </si>
  <si>
    <t>PIT6_7_UNIT 2</t>
  </si>
  <si>
    <t>PIT PH 6 UNIT 2</t>
  </si>
  <si>
    <t>HOLGAT_1_BORAX</t>
  </si>
  <si>
    <t>U.S. Borax, Unit 1</t>
  </si>
  <si>
    <t>DELAMO_2_SOLAR2</t>
  </si>
  <si>
    <t>Golden Springs Building M</t>
  </si>
  <si>
    <t>USWNDR_2_LABWD1</t>
  </si>
  <si>
    <t>LaBrisa Wind Project</t>
  </si>
  <si>
    <t>CLINES CORNERS B</t>
  </si>
  <si>
    <t>INTKEP_2_UNITS</t>
  </si>
  <si>
    <t>CCSF Hetch_Hetchy Hydro Aggregate</t>
  </si>
  <si>
    <t>SCEC_1_PDRP140</t>
  </si>
  <si>
    <t>BRODIE_2_WIND1</t>
  </si>
  <si>
    <t>Coram Brodie Wind Project Cameron Ridge</t>
  </si>
  <si>
    <t>BUCKCK_2_HYDRO</t>
  </si>
  <si>
    <t>Lassen Station Hydro</t>
  </si>
  <si>
    <t>CRESTA_7_PL1X2</t>
  </si>
  <si>
    <t>CRESTA PH UNIT 1 &amp; 2 AGGREGATE</t>
  </si>
  <si>
    <t>ALMEGT_1_UNIT 2</t>
  </si>
  <si>
    <t>ALAMEDA GT UNIT 2</t>
  </si>
  <si>
    <t>SCEC_1_PDRP115</t>
  </si>
  <si>
    <t>Willy 9 Chap 1</t>
  </si>
  <si>
    <t>Wind Wall Monolith 2</t>
  </si>
  <si>
    <t>TERMEX_2_GTG1</t>
  </si>
  <si>
    <t>GLNARM_2_UNIT 5</t>
  </si>
  <si>
    <t>Glenarm Turbine 5</t>
  </si>
  <si>
    <t>SANITR_6_UNITS</t>
  </si>
  <si>
    <t>LACSD CARSON WATER POLLUTION AGGREGATE</t>
  </si>
  <si>
    <t>REEDLY_6_SOLAR</t>
  </si>
  <si>
    <t>Terzian</t>
  </si>
  <si>
    <t>USWND2_1_WIND2</t>
  </si>
  <si>
    <t>Golden Hills B</t>
  </si>
  <si>
    <t>WHEATL_6_LNDFIL</t>
  </si>
  <si>
    <t>G2 ENERGY, OSTROM ROAD LLC</t>
  </si>
  <si>
    <t>PGF1_2_PDRP111</t>
  </si>
  <si>
    <t>VLTS_PDR_PGF1_03</t>
  </si>
  <si>
    <t>DMDVLY_1_GEN 6</t>
  </si>
  <si>
    <t>Diamond Valley Unit 6</t>
  </si>
  <si>
    <t>VICTOR_1_EXSLRA</t>
  </si>
  <si>
    <t>Expressway Solar A</t>
  </si>
  <si>
    <t>HATRDG_2_WIND</t>
  </si>
  <si>
    <t>Hatchet Ridge Wind Farm</t>
  </si>
  <si>
    <t>TERMEX_2_PL1X3</t>
  </si>
  <si>
    <t>TDM</t>
  </si>
  <si>
    <t>GARNET_2_WIND4</t>
  </si>
  <si>
    <t>Windustries</t>
  </si>
  <si>
    <t>PIT1_7_UNIT 2</t>
  </si>
  <si>
    <t>PIT PH 1 UNIT 2</t>
  </si>
  <si>
    <t>METEC_7_CTG1</t>
  </si>
  <si>
    <t>Metcalf Energy Center Unit 1</t>
  </si>
  <si>
    <t>LEBECS_7_CTG4</t>
  </si>
  <si>
    <t>CC Power Block 2 CTG4</t>
  </si>
  <si>
    <t>KRAMER_1_R2PSR1</t>
  </si>
  <si>
    <t>TERMEX_2_STG</t>
  </si>
  <si>
    <t>Termoelectrica De Mexicali STG 3</t>
  </si>
  <si>
    <t>MCFLND_5_MSBBT2</t>
  </si>
  <si>
    <t>SENTNL_2_CTG1</t>
  </si>
  <si>
    <t>Sentinel Unit 1</t>
  </si>
  <si>
    <t>RUSCTY_2_UNITS</t>
  </si>
  <si>
    <t>Russell City Energy Center</t>
  </si>
  <si>
    <t>KNGBRD_2_SOLAR2</t>
  </si>
  <si>
    <t>Kingbird Solar B</t>
  </si>
  <si>
    <t>HYATT_2_UNIT 5</t>
  </si>
  <si>
    <t>Edward Hyatt Gen Unit 5</t>
  </si>
  <si>
    <t>SCEC_1_PDRP135</t>
  </si>
  <si>
    <t>NCPA_7_GP2UN4</t>
  </si>
  <si>
    <t>NCPA GEO PLANT 2 UNIT 4</t>
  </si>
  <si>
    <t>SLSTR2_2_SOLR2B</t>
  </si>
  <si>
    <t>Proxima Solar BESS 1A</t>
  </si>
  <si>
    <t>BGCRK4_7_UNIT 2</t>
  </si>
  <si>
    <t>BIG CREEK PH 4 UNIT 2</t>
  </si>
  <si>
    <t>HNTGBH_7_CTG1A</t>
  </si>
  <si>
    <t>ADMEST_6_SOLAR</t>
  </si>
  <si>
    <t>Adams East</t>
  </si>
  <si>
    <t>WISE_1_UNIT 2</t>
  </si>
  <si>
    <t>WISE HYDRO UNIT 2</t>
  </si>
  <si>
    <t>RCKCRK_7_UNIT 2</t>
  </si>
  <si>
    <t>ROCK CREEK HYDRO UNIT 2</t>
  </si>
  <si>
    <t>TESLA_1_QF</t>
  </si>
  <si>
    <t>SMALL QF AGGREGATION - STOCKTON</t>
  </si>
  <si>
    <t>COVERD_2_MCKHY1</t>
  </si>
  <si>
    <t>Montgomery Creek Hydro</t>
  </si>
  <si>
    <t>PIT3_7_UNIT 1</t>
  </si>
  <si>
    <t>PIT PH 3 UNIT 1</t>
  </si>
  <si>
    <t>Sheep Creek</t>
  </si>
  <si>
    <t>SCEC_1_PDRP128</t>
  </si>
  <si>
    <t>SAUGUS_6_MWDFTH</t>
  </si>
  <si>
    <t>Foothill Hydroelectric Recovery Plant</t>
  </si>
  <si>
    <t>DONNLS_7_UNIT</t>
  </si>
  <si>
    <t>Donnells Hydro</t>
  </si>
  <si>
    <t>WSENGY_1_UNIT 1</t>
  </si>
  <si>
    <t>Wheelabrator Shasta</t>
  </si>
  <si>
    <t>ASTORA_2_SOLAR1</t>
  </si>
  <si>
    <t>Astoria 1</t>
  </si>
  <si>
    <t>OGROVE_6_PL1X2</t>
  </si>
  <si>
    <t>Orange Grove Energy Center</t>
  </si>
  <si>
    <t>BGCRK8_7_UNIT 1</t>
  </si>
  <si>
    <t>BIG CREEK PH 8 UNIT 1</t>
  </si>
  <si>
    <t>ALTA3A_2_CPCE5</t>
  </si>
  <si>
    <t>Alta Wind 5</t>
  </si>
  <si>
    <t>HOOVER_2_SCEPT</t>
  </si>
  <si>
    <t>Hoover DAM - SCE Share</t>
  </si>
  <si>
    <t>BIGCRK_7_MAMRES</t>
  </si>
  <si>
    <t>MAMMOTH POOL RESERVOIR (FISHWATER</t>
  </si>
  <si>
    <t>OROLOM_1_SOLAR1</t>
  </si>
  <si>
    <t>Oro Loma Solar 1</t>
  </si>
  <si>
    <t>TULLCK_7_UNIT 2</t>
  </si>
  <si>
    <t>TULLOCH Unit 2</t>
  </si>
  <si>
    <t>WISTRA_2_WRSSR1</t>
  </si>
  <si>
    <t>Wistaria Ranch Solar</t>
  </si>
  <si>
    <t>OAKWD_6_ZEPHWD</t>
  </si>
  <si>
    <t>Zephyr Park</t>
  </si>
  <si>
    <t>BLYTHE_1_SOLAR1</t>
  </si>
  <si>
    <t>Blythe Solar 1 Project</t>
  </si>
  <si>
    <t>LEBECS_7_CTG2</t>
  </si>
  <si>
    <t>CC Power Block 1 CTG2</t>
  </si>
  <si>
    <t>DAVIS_7_MNMETH</t>
  </si>
  <si>
    <t>MM Yolo Power LLC</t>
  </si>
  <si>
    <t>VOLTA_2_UNIT 1</t>
  </si>
  <si>
    <t>VOLTA HYDRO UNIT 1</t>
  </si>
  <si>
    <t>Antelope Solar 2 LAB</t>
  </si>
  <si>
    <t>BIOMAS_1_UNIT 1</t>
  </si>
  <si>
    <t>WOODLAND BIOMASS</t>
  </si>
  <si>
    <t>TRNQLT_2_SOLAR</t>
  </si>
  <si>
    <t>Tranquillity</t>
  </si>
  <si>
    <t>EXCLSG_1_SOLAR</t>
  </si>
  <si>
    <t xml:space="preserve">Excelsior Solar </t>
  </si>
  <si>
    <t>HENRTA_6_UNITA2</t>
  </si>
  <si>
    <t>GWF HENRIETTA PEAKER PLANT UNIT 2</t>
  </si>
  <si>
    <t>COLTON_6_AGUAM1</t>
  </si>
  <si>
    <t>AGUA MANSA UNIT 1 (CITY OF COLTON)</t>
  </si>
  <si>
    <t>Mesquite Solar 4</t>
  </si>
  <si>
    <t>PIT1_7_UNIT 1</t>
  </si>
  <si>
    <t>PIT PH 1 UNIT 1</t>
  </si>
  <si>
    <t>KRAMER_1_R2PSR2</t>
  </si>
  <si>
    <t>Lockhart Solar 2</t>
  </si>
  <si>
    <t>CEDUCR_2_SOLAR1</t>
  </si>
  <si>
    <t>Ducor Solar 1</t>
  </si>
  <si>
    <t>MIRLOM_2_MLBBTB</t>
  </si>
  <si>
    <t>Mira Loma BESS B</t>
  </si>
  <si>
    <t>ONLLPP_6_UNIT 2</t>
  </si>
  <si>
    <t>O'NEILL PUMP-GEN UNIT 2</t>
  </si>
  <si>
    <t>WALNUT_2_SOLAR</t>
  </si>
  <si>
    <t>Industry MetroLink PV 1</t>
  </si>
  <si>
    <t>PGEB_2_PDRP107</t>
  </si>
  <si>
    <t>VLTS_PDR_PGEB_02</t>
  </si>
  <si>
    <t>SCEW_2_PDRP185</t>
  </si>
  <si>
    <t>ESPN_SCEW_2_PDRP185</t>
  </si>
  <si>
    <t>Melrose BESS 1</t>
  </si>
  <si>
    <t>GLNARM_7_UNIT 1</t>
  </si>
  <si>
    <t>GLEN ARM UNIT 1</t>
  </si>
  <si>
    <t>HINSON_6_LBECH4</t>
  </si>
  <si>
    <t>Long Beach Unit 4</t>
  </si>
  <si>
    <t>Los Alamitos 1</t>
  </si>
  <si>
    <t>CEDUCR_2_SOLAR2</t>
  </si>
  <si>
    <t>Ducor Solar 2</t>
  </si>
  <si>
    <t>SPAULD_6_UNIT 3</t>
  </si>
  <si>
    <t>SPAULDING HYDRO PH 3 UNIT</t>
  </si>
  <si>
    <t>CHEVCO_6_UNIT 2</t>
  </si>
  <si>
    <t>AERA ENERGY LLC. (COALINGA)</t>
  </si>
  <si>
    <t>SKERN_6_SOLAR2</t>
  </si>
  <si>
    <t>SKIC Solar</t>
  </si>
  <si>
    <t>SUNSHN_2_LNDFL1</t>
  </si>
  <si>
    <t>Daggett 2 c PV</t>
  </si>
  <si>
    <t>SLUISP_2_UNIT 5</t>
  </si>
  <si>
    <t>San Luis P-G Unit 5</t>
  </si>
  <si>
    <t>PNCHPP_1_CTG1</t>
  </si>
  <si>
    <t>STARWOOD POWER - MIDWAY UNIT 1</t>
  </si>
  <si>
    <t>SCEW_2_PDRP173</t>
  </si>
  <si>
    <t>HYATT_2_UNIT 3</t>
  </si>
  <si>
    <t>Edward Hyatt Gen Unit 3</t>
  </si>
  <si>
    <t>NZWIND_2_WDSTR5</t>
  </si>
  <si>
    <t>Windstream 6111</t>
  </si>
  <si>
    <t>RNDSBG_1_HZASR1</t>
  </si>
  <si>
    <t>Hazel A</t>
  </si>
  <si>
    <t>PINFLT_7_UNIT 3</t>
  </si>
  <si>
    <t>Pine Flat Unit 3</t>
  </si>
  <si>
    <t>WAUKNA_1_SOLAR2</t>
  </si>
  <si>
    <t>Corcoran 2</t>
  </si>
  <si>
    <t>SCEC_1_PDRP181</t>
  </si>
  <si>
    <t>PNCHEG_2_CTG1</t>
  </si>
  <si>
    <t>PANOCHE ENERGY CENTER (CTG1)</t>
  </si>
  <si>
    <t>COPMTN_2_CM10</t>
  </si>
  <si>
    <t>Copper Mountain 10</t>
  </si>
  <si>
    <t>UNVRSY_1_UNIT 1</t>
  </si>
  <si>
    <t>Berry Cogen 38 - Unit 1</t>
  </si>
  <si>
    <t>INDVLY_1_UNITS</t>
  </si>
  <si>
    <t>Indian Valley Hydro</t>
  </si>
  <si>
    <t>CAMLOT_2_SOLAR1</t>
  </si>
  <si>
    <t>Camelot</t>
  </si>
  <si>
    <t>MERCED_1_SOLAR2</t>
  </si>
  <si>
    <t>Merced Solar</t>
  </si>
  <si>
    <t>COVERD_2_HCKHY1</t>
  </si>
  <si>
    <t>HATCHET CREEK</t>
  </si>
  <si>
    <t>SANITR_6_CTG2</t>
  </si>
  <si>
    <t>LACSD CARSON WATER POLLUTION CTG2</t>
  </si>
  <si>
    <t>ATHOS_5_AP2SR3</t>
  </si>
  <si>
    <t>CONTRL_1_CASAD1</t>
  </si>
  <si>
    <t>Mammoth G1</t>
  </si>
  <si>
    <t>Baldy Mesa SP</t>
  </si>
  <si>
    <t>COCOPP_2_CTG2</t>
  </si>
  <si>
    <t>Marsh Landing 2</t>
  </si>
  <si>
    <t>SIERRA_1_UNITS</t>
  </si>
  <si>
    <t>HIGH SIERRA LIMITED</t>
  </si>
  <si>
    <t>BUCKBL_2_PL1X3</t>
  </si>
  <si>
    <t>Blythe Energy Center</t>
  </si>
  <si>
    <t>BDGRCK_1_UNITS</t>
  </si>
  <si>
    <t>BADGER CREEK LIMITED</t>
  </si>
  <si>
    <t>SCEC_1_PDRP121</t>
  </si>
  <si>
    <t>SCEW_2_PDRP168</t>
  </si>
  <si>
    <t>VLTS_PDR_SCEW_01</t>
  </si>
  <si>
    <t>SCEC_1_DERP01</t>
  </si>
  <si>
    <t>ESS CSG Aggregated Resources</t>
  </si>
  <si>
    <t>GYS7X8_7_UNIT 8</t>
  </si>
  <si>
    <t>Geysers Unit 8</t>
  </si>
  <si>
    <t>STOILS_1_UNIT 1</t>
  </si>
  <si>
    <t>BUCKCK_7_UNIT 2</t>
  </si>
  <si>
    <t>Bucks Creek Unit #2</t>
  </si>
  <si>
    <t>SBERDO_2_SNTANA</t>
  </si>
  <si>
    <t>SANTA ANA PSP</t>
  </si>
  <si>
    <t>BRDSLD_2_SHLO3B</t>
  </si>
  <si>
    <t>Shiloh IV Wind Project</t>
  </si>
  <si>
    <t>ELKHRN_1_EESBT2</t>
  </si>
  <si>
    <t>DVLCYN_1_UNIT 4</t>
  </si>
  <si>
    <t>DEVIL CANYON HYDRO UNIT 4</t>
  </si>
  <si>
    <t>DIXNLD_1_LNDFL</t>
  </si>
  <si>
    <t>Zero Waste Energy</t>
  </si>
  <si>
    <t>WESTPT_2_UNIT</t>
  </si>
  <si>
    <t>West Point Hydro Plant</t>
  </si>
  <si>
    <t>PIT5_7_UNIT 3</t>
  </si>
  <si>
    <t>PIT PH 5 UNIT 3</t>
  </si>
  <si>
    <t>WLDWD_1_SOLAR2</t>
  </si>
  <si>
    <t>Wildwood Solar 2</t>
  </si>
  <si>
    <t>HAASPH_7_UNIT 1</t>
  </si>
  <si>
    <t>HAAS PH UNIT 1</t>
  </si>
  <si>
    <t>WSNR_5_TRCYDYN</t>
  </si>
  <si>
    <t>Central Valley Tracy</t>
  </si>
  <si>
    <t>SBERDO_7_CT4B</t>
  </si>
  <si>
    <t>SHUTLE_6_CREST</t>
  </si>
  <si>
    <t>OTMESA_2_STG3</t>
  </si>
  <si>
    <t>OTAY MESA STEAM TURBINE 3</t>
  </si>
  <si>
    <t>LCKHT1_2_LH1BT1</t>
  </si>
  <si>
    <t>SDG1_1_PDRP105</t>
  </si>
  <si>
    <t>MISSIX_1_QF</t>
  </si>
  <si>
    <t>SMALL QF AGGREGATION - SAB FRABCUSCI</t>
  </si>
  <si>
    <t>PGF1_2_PDRP108</t>
  </si>
  <si>
    <t>VLTS_PDR_PGF1_02</t>
  </si>
  <si>
    <t>SOLBLU_2_WSBBT1</t>
  </si>
  <si>
    <t>CARLS1_2_CTG8</t>
  </si>
  <si>
    <t>KNGBRG_1_KBSLR1</t>
  </si>
  <si>
    <t>Kingsburg1</t>
  </si>
  <si>
    <t>ESCNDO_6_EB3BT3</t>
  </si>
  <si>
    <t>Escondido BESS 3</t>
  </si>
  <si>
    <t>PGF1_2_PDRP107</t>
  </si>
  <si>
    <t>PLAINV_6_DSOLAR</t>
  </si>
  <si>
    <t xml:space="preserve">Western Antelope Dry Ranch </t>
  </si>
  <si>
    <t>COPMTN_2_SOLAR1</t>
  </si>
  <si>
    <t>Copper Mountain 48</t>
  </si>
  <si>
    <t>Gaskell West 2b</t>
  </si>
  <si>
    <t>CAMCHE_1_UNIT 2</t>
  </si>
  <si>
    <t>Camanche 2</t>
  </si>
  <si>
    <t>LMBEPK_2_UNITA2</t>
  </si>
  <si>
    <t>Creed Energy Center, Unit #1</t>
  </si>
  <si>
    <t>BIGSKY_2_BSKSR6</t>
  </si>
  <si>
    <t>Big Sky Solar 6</t>
  </si>
  <si>
    <t>HELMPG_7_UNIT 3</t>
  </si>
  <si>
    <t>HELMS PUMP-GEN UNIT 3</t>
  </si>
  <si>
    <t>GEYS13_7_UNIT13</t>
  </si>
  <si>
    <t>GEYSERS UNIT 13 (HEALDSBURG)</t>
  </si>
  <si>
    <t>GRIFFI_2_LSPDYN</t>
  </si>
  <si>
    <t>Griffith Energy</t>
  </si>
  <si>
    <t>Daggett Solar 3 b BESS</t>
  </si>
  <si>
    <t>SCEW_2_PDRP159</t>
  </si>
  <si>
    <t>LCR AMS Hybrid West LA 1-W-LNEI1</t>
  </si>
  <si>
    <t>SCEN_6_PDRP106</t>
  </si>
  <si>
    <t>COLUSA_2_CTG1</t>
  </si>
  <si>
    <t>GIFFEN_6_SOLAR1</t>
  </si>
  <si>
    <t>Aspiration Solar G</t>
  </si>
  <si>
    <t>BARRE_2_QF</t>
  </si>
  <si>
    <t>BARRE QFS</t>
  </si>
  <si>
    <t>THERMA_2_UNIT 3</t>
  </si>
  <si>
    <t>Thermalito P-G Unit 3</t>
  </si>
  <si>
    <t>Rabbitbrush Solar 2</t>
  </si>
  <si>
    <t>Sagebrush Solar 2</t>
  </si>
  <si>
    <t>SCEC_1_PDRP160</t>
  </si>
  <si>
    <t>CARBOU_7_UNIT 1</t>
  </si>
  <si>
    <t>CARIBOU PH 1 UNIT 1</t>
  </si>
  <si>
    <t>GOLETA_6_EXGEN</t>
  </si>
  <si>
    <t>EXXON COMPANY USA</t>
  </si>
  <si>
    <t>WHITNY_6_SOLAR</t>
  </si>
  <si>
    <t>Whitney Point Solar</t>
  </si>
  <si>
    <t>RUSSLL_2_SMUD</t>
  </si>
  <si>
    <t>ALAMIT_7_CTG1B</t>
  </si>
  <si>
    <t>DISCOV_1_CHEVRN</t>
  </si>
  <si>
    <t>CHEVRON USA (EASTRIDGE)</t>
  </si>
  <si>
    <t>PGEB_2_PDRP103</t>
  </si>
  <si>
    <t>PWEST_1_UNIT</t>
  </si>
  <si>
    <t>PACIFIC WEST 1 WIND GENERATION</t>
  </si>
  <si>
    <t>ALT6DS_2_WIND9</t>
  </si>
  <si>
    <t>Pinyon Pines 2</t>
  </si>
  <si>
    <t>PIT4_7_UNIT 2</t>
  </si>
  <si>
    <t>Pit PH 4 Unit 2</t>
  </si>
  <si>
    <t>BUTTVL_7_UNIT 1</t>
  </si>
  <si>
    <t>BUTT VALLEY HYDRO</t>
  </si>
  <si>
    <t>ELECTR_7_PL1X3</t>
  </si>
  <si>
    <t>ELECTRA PH UNIT 1 &amp; 2 AGGREGATE</t>
  </si>
  <si>
    <t>CHINO_2_QF</t>
  </si>
  <si>
    <t>CHINO QFS</t>
  </si>
  <si>
    <t>VILLPK_6_MWDYOR</t>
  </si>
  <si>
    <t>Yorba Linda Hydroelectric Recovery Plant</t>
  </si>
  <si>
    <t>LEBECS_2_UNITS</t>
  </si>
  <si>
    <t>Pastoria Energy Facility</t>
  </si>
  <si>
    <t>ATHOS_5_AP1SR2</t>
  </si>
  <si>
    <t>DELSUR_6_SOLAR5</t>
  </si>
  <si>
    <t>Radiance Solar 5</t>
  </si>
  <si>
    <t>SCEW_2_PDRP117</t>
  </si>
  <si>
    <t>CENTRY_6_GEN 4</t>
  </si>
  <si>
    <t>CENTURY GEN 4</t>
  </si>
  <si>
    <t>CENTRY_6_GEN 3</t>
  </si>
  <si>
    <t>CENTURY GEN 3</t>
  </si>
  <si>
    <t>DELAMO_2_SOLAR5</t>
  </si>
  <si>
    <t>Golden Springs Building L</t>
  </si>
  <si>
    <t>CHWCHL_1_UNIT</t>
  </si>
  <si>
    <t>CHOW 2 PEAKER PLANT</t>
  </si>
  <si>
    <t>MSOLAR_2_SOLAR3</t>
  </si>
  <si>
    <t>Mesquite Solar 3, LLC</t>
  </si>
  <si>
    <t>MLPTAS_7_QFUNTS</t>
  </si>
  <si>
    <t>Marvel 2</t>
  </si>
  <si>
    <t>KERKH2_7_UNIT 1</t>
  </si>
  <si>
    <t>KERKHOFF PH 2 UNIT #1</t>
  </si>
  <si>
    <t>BALCHS_7_UNIT 3</t>
  </si>
  <si>
    <t>BALCH 2 PH UNIT 3</t>
  </si>
  <si>
    <t>OTMESA_2_PL1X3</t>
  </si>
  <si>
    <t>OTAY MESA ENERGY CENTER</t>
  </si>
  <si>
    <t>PADUA_6_MWDSDM</t>
  </si>
  <si>
    <t>San Dimas Hydroelectric Recovery Plant</t>
  </si>
  <si>
    <t>Antelope Solar 2 Estrella</t>
  </si>
  <si>
    <t>TENGEN_6_UNIT 1</t>
  </si>
  <si>
    <t>Berry Petroleum Placerita, Unit 1</t>
  </si>
  <si>
    <t>PINFLT_7_UNIT 1</t>
  </si>
  <si>
    <t>Pine Flat Unit 1</t>
  </si>
  <si>
    <t>STOREY_2_MDRCH2</t>
  </si>
  <si>
    <t>Madera Chowchilla 2</t>
  </si>
  <si>
    <t>CENTER_2_RHONDO</t>
  </si>
  <si>
    <t>MWD Rio Hondo Hydroelectric Recovery Pla</t>
  </si>
  <si>
    <t>GATWAY_2_CTGB</t>
  </si>
  <si>
    <t>Gateway CTG B</t>
  </si>
  <si>
    <t>RUSCTY_2_CTG1</t>
  </si>
  <si>
    <t>NAVYII_2_UNIT 5</t>
  </si>
  <si>
    <t>COSO Power Developers (Navy II) Unit 5</t>
  </si>
  <si>
    <t>Kingsburg Cogen</t>
  </si>
  <si>
    <t>SPQUIN_6_SRPCQU</t>
  </si>
  <si>
    <t>Quincy Biomass</t>
  </si>
  <si>
    <t>VOYAGR_2_VOYWD3</t>
  </si>
  <si>
    <t>Voyager Wind 3</t>
  </si>
  <si>
    <t>SBERDO_2_PSP4</t>
  </si>
  <si>
    <t>Mountainview Gen Sta. Unit 4</t>
  </si>
  <si>
    <t>HARBGN_7_UNIT 3</t>
  </si>
  <si>
    <t>Harbor Cogen Unit 3</t>
  </si>
  <si>
    <t>RVSIDE_6_RERCU2</t>
  </si>
  <si>
    <t>Riverside Energy Res. Ctr Unit 2</t>
  </si>
  <si>
    <t>SPRGAP_1_UNIT 1</t>
  </si>
  <si>
    <t>SPRING GAP HYDRO</t>
  </si>
  <si>
    <t>TULLCK_7_UNIT 3</t>
  </si>
  <si>
    <t>TULLOCH HYDRO AGGREGATE</t>
  </si>
  <si>
    <t>SENTNL_2_CTG2</t>
  </si>
  <si>
    <t>Sentinel Unit 2</t>
  </si>
  <si>
    <t>LECEF_1_CGT 3</t>
  </si>
  <si>
    <t>LOS ESTEROS ENERGY FACILITY CTG 3</t>
  </si>
  <si>
    <t>BUCKBL_2_STG10</t>
  </si>
  <si>
    <t>Blythe STG</t>
  </si>
  <si>
    <t>WHELPP_2_NSPIN</t>
  </si>
  <si>
    <t>ALTA4B_2_CPCW6</t>
  </si>
  <si>
    <t>Mustang Hills</t>
  </si>
  <si>
    <t>INTMNT_3_RIVERSIDE</t>
  </si>
  <si>
    <t>IPPDYN</t>
  </si>
  <si>
    <t>CABZON_1_WINDA1</t>
  </si>
  <si>
    <t>Cabazon Wind Project</t>
  </si>
  <si>
    <t>SUNRIS_2_UNIT 3</t>
  </si>
  <si>
    <t>Sunrise Power Project Unit 3</t>
  </si>
  <si>
    <t>SPICER_1_UNIT 2</t>
  </si>
  <si>
    <t>SPICER HYDRO UNIT 2</t>
  </si>
  <si>
    <t>ALTA6B_2_WIND11</t>
  </si>
  <si>
    <t>Alta Wind 11</t>
  </si>
  <si>
    <t>MIRLOM_7_MWDLKM</t>
  </si>
  <si>
    <t>Lake Mathews Hydroelectric Recovery Plan</t>
  </si>
  <si>
    <t>DRUM_7_UNIT 4</t>
  </si>
  <si>
    <t>Drum PH 1 Unit 4</t>
  </si>
  <si>
    <t>DMDVLY_1_GEN 1</t>
  </si>
  <si>
    <t>Diamond Valley Unit 1</t>
  </si>
  <si>
    <t>RICHMN_1_CHVSR2</t>
  </si>
  <si>
    <t>Chevron 8.5</t>
  </si>
  <si>
    <t>Energia Sierra Juarez Wind 2</t>
  </si>
  <si>
    <t>CARBOU_7_PL4X5</t>
  </si>
  <si>
    <t>CARIBOU PH 2 UNIT 4 &amp; 5 AGGREGATE</t>
  </si>
  <si>
    <t>VERNON_6_GONZL2</t>
  </si>
  <si>
    <t>H. Gonzales Unit #2</t>
  </si>
  <si>
    <t>MIDWAY SUNSET COGENERATION PLANT</t>
  </si>
  <si>
    <t>ELLIS_2_QF</t>
  </si>
  <si>
    <t>ELLIS QFS</t>
  </si>
  <si>
    <t>MANTEC_1_ML1SR1</t>
  </si>
  <si>
    <t>Manteca  Land 1</t>
  </si>
  <si>
    <t>SANTFG_7_UNITS</t>
  </si>
  <si>
    <t>GEYSERS CALISTOGA AGGREGATE</t>
  </si>
  <si>
    <t>CONTRL_1_CASAD3</t>
  </si>
  <si>
    <t>Mammoth G3</t>
  </si>
  <si>
    <t>MIDWY3_2_MDSSR1</t>
  </si>
  <si>
    <t>Midway South Solar Farm</t>
  </si>
  <si>
    <t>FORKBU_6_UNIT</t>
  </si>
  <si>
    <t xml:space="preserve">Forks of Butte Hydro </t>
  </si>
  <si>
    <t>SCEW_2_PDRP107</t>
  </si>
  <si>
    <t>CHINO_2_APEBT1</t>
  </si>
  <si>
    <t>Pomona Energy Storage</t>
  </si>
  <si>
    <t>VESTAL_2_UNIT1</t>
  </si>
  <si>
    <t>CALGREN-PIXLEY</t>
  </si>
  <si>
    <t>SCEC_1_PDRP137</t>
  </si>
  <si>
    <t>SCHNDR_1_WSTSDE</t>
  </si>
  <si>
    <t>Westside Solar Station</t>
  </si>
  <si>
    <t>VEGA_6_SOLAR1</t>
  </si>
  <si>
    <t>Vega Solar</t>
  </si>
  <si>
    <t>ELDORO_7_UNIT 2</t>
  </si>
  <si>
    <t>El Dorado Unit 2</t>
  </si>
  <si>
    <t>SCEC_1_PDRP156</t>
  </si>
  <si>
    <t>DSRTSN_2_DS2BT4</t>
  </si>
  <si>
    <t>VICTOR_1_VDRYFA</t>
  </si>
  <si>
    <t xml:space="preserve">Victor Dry Farm Ranch A </t>
  </si>
  <si>
    <t>Antelope Solar 2 Estrella BESS</t>
  </si>
  <si>
    <t>GATWAY_2_CTGA</t>
  </si>
  <si>
    <t>Gateway CTG A</t>
  </si>
  <si>
    <t>REDMAN_2_SOLAR</t>
  </si>
  <si>
    <t>Lancaster East Avenue F</t>
  </si>
  <si>
    <t>BUCKWD_1_QF</t>
  </si>
  <si>
    <t>Buckwind Re-powering project</t>
  </si>
  <si>
    <t>CENTPD_2_BMSBT2</t>
  </si>
  <si>
    <t>OCOTLO_6_OCWSB1</t>
  </si>
  <si>
    <t>Ocotillo Wells Solar and BESS</t>
  </si>
  <si>
    <t>SCEC_1_PDRP113</t>
  </si>
  <si>
    <t>VICTOR_1_SOLAR4</t>
  </si>
  <si>
    <t>Adelanto Solar</t>
  </si>
  <si>
    <t>DEERCR_6_UNIT 1</t>
  </si>
  <si>
    <t>DEER CREEK</t>
  </si>
  <si>
    <t>GENESI_2_STG</t>
  </si>
  <si>
    <t>Genesis Station</t>
  </si>
  <si>
    <t>PGEB_2_PDRP104</t>
  </si>
  <si>
    <t>SCEW_2_PDRP108</t>
  </si>
  <si>
    <t>CRELMN_6_RAMON2</t>
  </si>
  <si>
    <t>Ramona 2</t>
  </si>
  <si>
    <t>DEVERS_1_SOLAR</t>
  </si>
  <si>
    <t>Cascade Solar</t>
  </si>
  <si>
    <t>BGCRK2_7_UNIT 5</t>
  </si>
  <si>
    <t>BIG CREEK PH 2 UNIT 5</t>
  </si>
  <si>
    <t>KELLY RIDGE HYDRO</t>
  </si>
  <si>
    <t>Collins Pine</t>
  </si>
  <si>
    <t>ARVINN_6_ORION2</t>
  </si>
  <si>
    <t>Orion 2 Solar</t>
  </si>
  <si>
    <t>PMPJCK_1_SOLAR1</t>
  </si>
  <si>
    <t>Pumpjack Solar I</t>
  </si>
  <si>
    <t>CALFTS_2_CFSSR1</t>
  </si>
  <si>
    <t>California Flats Solar South</t>
  </si>
  <si>
    <t>CAMCHE_1_PL1X3</t>
  </si>
  <si>
    <t>CAMANCHE UNITS  1, 2 &amp;  3 AGGREGATE</t>
  </si>
  <si>
    <t>PIT5_7_UNIT 1</t>
  </si>
  <si>
    <t>PIT PH 5 UNIT 1</t>
  </si>
  <si>
    <t>SLSTR2_2_SOLR2A</t>
  </si>
  <si>
    <t>OLIVEP_1_SOLAR2</t>
  </si>
  <si>
    <t>White River West</t>
  </si>
  <si>
    <t>SCEC_1_PDRP155</t>
  </si>
  <si>
    <t>CARLS1_2_CARCT1</t>
  </si>
  <si>
    <t>Carlsbad 1</t>
  </si>
  <si>
    <t>HENRTA_6_UNITA1</t>
  </si>
  <si>
    <t>GWF HENRIETTA PEAKER PLANT UNIT 1</t>
  </si>
  <si>
    <t>VOYAGR_2_VOYWD4</t>
  </si>
  <si>
    <t>Voyager Wind 4</t>
  </si>
  <si>
    <t>NZWIND_6_WDSTR3</t>
  </si>
  <si>
    <t>Windstream 6041</t>
  </si>
  <si>
    <t>PGF1_2_PDRP110</t>
  </si>
  <si>
    <t>PARDEB_6_UNITS</t>
  </si>
  <si>
    <t>Pardee Power House</t>
  </si>
  <si>
    <t>LECEF_1_UNITS</t>
  </si>
  <si>
    <t>LOS ESTEROS ENERGY FACILITY AGGREGATE</t>
  </si>
  <si>
    <t>MCARTH_6_FRIVRB</t>
  </si>
  <si>
    <t>Fall River Mills Project B</t>
  </si>
  <si>
    <t>SPI LI_2_UNIT 1</t>
  </si>
  <si>
    <t>Lincoln Biomass</t>
  </si>
  <si>
    <t>NHOGAN_6_UNITS</t>
  </si>
  <si>
    <t>NEW HOGAN PH AGGREGATE</t>
  </si>
  <si>
    <t>SCEC_1_PDRP189</t>
  </si>
  <si>
    <t>ESPN_SCEC_1_PDRP189</t>
  </si>
  <si>
    <t>PIT4_7_UNIT 1</t>
  </si>
  <si>
    <t>PIT PH 4 UNIT 1</t>
  </si>
  <si>
    <t>BNNIEN_7_ALTAPH</t>
  </si>
  <si>
    <t>ALTA POWER HOUSE</t>
  </si>
  <si>
    <t>PRIMM_2_SOLRA1</t>
  </si>
  <si>
    <t>LEPRFD_1_KANSAS</t>
  </si>
  <si>
    <t>Kansas</t>
  </si>
  <si>
    <t>CALPIN_1_AGNEW</t>
  </si>
  <si>
    <t>Agnews Power Plant</t>
  </si>
  <si>
    <t>CSTRVL_7_QFUNTS</t>
  </si>
  <si>
    <t>Castroville QF Aggregate</t>
  </si>
  <si>
    <t>PIT7_7_UNIT 1</t>
  </si>
  <si>
    <t>PIT PH 7 UNIT 1</t>
  </si>
  <si>
    <t>CAVLSR_2_RSOLAR</t>
  </si>
  <si>
    <t>California Valley Solar Ranch-Phase A</t>
  </si>
  <si>
    <t>HAASPH_7_UNIT 2</t>
  </si>
  <si>
    <t>HAAS PH UNIT 2</t>
  </si>
  <si>
    <t>WFRESN_1_SOLAR</t>
  </si>
  <si>
    <t>Joya Del Sol</t>
  </si>
  <si>
    <t>McFarland Solar A BESS</t>
  </si>
  <si>
    <t>WNDSTR_2_WIND</t>
  </si>
  <si>
    <t>Windstar</t>
  </si>
  <si>
    <t>Westlands Almond</t>
  </si>
  <si>
    <t>DTCHWD_2_BT4WND</t>
  </si>
  <si>
    <t>Brookfield Tehachapi 4</t>
  </si>
  <si>
    <t>GATWAY_2_PL1X3</t>
  </si>
  <si>
    <t>GATEWAY GENERATING STATION</t>
  </si>
  <si>
    <t>LILIAC_6_SOLAR</t>
  </si>
  <si>
    <t>Mesa Crest</t>
  </si>
  <si>
    <t>SCEC_1_PDRP150</t>
  </si>
  <si>
    <t>ORLND_6_HIGHLI</t>
  </si>
  <si>
    <t>High Line Canal Hydro</t>
  </si>
  <si>
    <t>SDG1_1_PDRP123</t>
  </si>
  <si>
    <t>LMBEPK_2_UNITA1</t>
  </si>
  <si>
    <t>Lambie Energy Center, Unit #1</t>
  </si>
  <si>
    <t>STOREY_2_MDRCH3</t>
  </si>
  <si>
    <t>Madera Chowchilla 3</t>
  </si>
  <si>
    <t>TANHIL_6_SOLART</t>
  </si>
  <si>
    <t>Berry Cogen 18</t>
  </si>
  <si>
    <t>LMEC_1_CTG2</t>
  </si>
  <si>
    <t>LOS MEDANOS CTG UNIT 2</t>
  </si>
  <si>
    <t>ALHMBR_1_ALHSLR</t>
  </si>
  <si>
    <t>SG Alhambra</t>
  </si>
  <si>
    <t>BUCKCK_7_UNIT 1</t>
  </si>
  <si>
    <t>Bucks Creek Unit #1</t>
  </si>
  <si>
    <t>Crimson 2</t>
  </si>
  <si>
    <t>SYCAMR_2_UNIT 4</t>
  </si>
  <si>
    <t>Sycamore Cogeneration Unit 4</t>
  </si>
  <si>
    <t>GATES_2_SOLAR</t>
  </si>
  <si>
    <t>Gates Solar Station</t>
  </si>
  <si>
    <t>TIFFNY_1_DILLON</t>
  </si>
  <si>
    <t>VICTOR_1_CREST</t>
  </si>
  <si>
    <t>Victor Aggregate Solar Resources</t>
  </si>
  <si>
    <t>SCEC_1_PDRP187</t>
  </si>
  <si>
    <t>ESPN_SCEC_1_PDRP187</t>
  </si>
  <si>
    <t>Rabbitbrush Solar 1</t>
  </si>
  <si>
    <t>PACLUM_6_UNIT</t>
  </si>
  <si>
    <t>Humboldt Redwood</t>
  </si>
  <si>
    <t>ELCAJN_6_EB1BT1</t>
  </si>
  <si>
    <t>Eastern BESS 1</t>
  </si>
  <si>
    <t>PSWEET_1_STCRUZ</t>
  </si>
  <si>
    <t>Santa Cruz Energy LLC</t>
  </si>
  <si>
    <t>BRDSLD_2_SHLO3A</t>
  </si>
  <si>
    <t>Shiloh III Wind Project, LLC</t>
  </si>
  <si>
    <t>SCEW_2_PDRP100</t>
  </si>
  <si>
    <t>MIRLOM_2_CREST</t>
  </si>
  <si>
    <t>Temescal Canyon RV</t>
  </si>
  <si>
    <t>BKRFLD_2_SOLAR1</t>
  </si>
  <si>
    <t>Bakersfield 111</t>
  </si>
  <si>
    <t>LITLRK_6_SOLAR3</t>
  </si>
  <si>
    <t>One Ten Partners</t>
  </si>
  <si>
    <t>MCCALL_1_QF</t>
  </si>
  <si>
    <t>Fish Water</t>
  </si>
  <si>
    <t>Sol Catcher BESS PV2</t>
  </si>
  <si>
    <t>MIDWD_7_CORAMB</t>
  </si>
  <si>
    <t>CELLC 7.5 MW Tehachapi Project</t>
  </si>
  <si>
    <t>REDMAN_6_AVSSR1</t>
  </si>
  <si>
    <t>Antelope Valley Solar</t>
  </si>
  <si>
    <t>DSRTSN_2_DS2BT3</t>
  </si>
  <si>
    <t>DELAMO_2_SOLAR1</t>
  </si>
  <si>
    <t>Golden Springs Building H</t>
  </si>
  <si>
    <t>CRESTA_7_UNIT 2</t>
  </si>
  <si>
    <t>CRESTA UNIT #2</t>
  </si>
  <si>
    <t>DSRTSN_2_DS2BT2</t>
  </si>
  <si>
    <t>Desert Sunlight PV II Storage</t>
  </si>
  <si>
    <t>DEVERS_1_SOLAR2</t>
  </si>
  <si>
    <t>SEPV9</t>
  </si>
  <si>
    <t>SEARLS_7_ARGUS</t>
  </si>
  <si>
    <t>Argus Cogeneration</t>
  </si>
  <si>
    <t>WRGTSR_2_WSFSR1</t>
  </si>
  <si>
    <t>Wright Solar Freeman</t>
  </si>
  <si>
    <t>ALTA3A_2_CPCE8</t>
  </si>
  <si>
    <t>Alta Wind 8</t>
  </si>
  <si>
    <t>CEDRCK_6_UNIT</t>
  </si>
  <si>
    <t>Water Wheel Ranch</t>
  </si>
  <si>
    <t>BLKCRK_2_SOLR1A</t>
  </si>
  <si>
    <t>RNDMTN_2_SLSPHY1</t>
  </si>
  <si>
    <t>Silver Springs</t>
  </si>
  <si>
    <t>CHEVCY_1_UNIT</t>
  </si>
  <si>
    <t>CHEVRON USA (CYMRIC)</t>
  </si>
  <si>
    <t>PLAINV_6_SOLARC</t>
  </si>
  <si>
    <t>Central Antelope Dry Ranch C</t>
  </si>
  <si>
    <t>DURAN MESA</t>
  </si>
  <si>
    <t>Antelope Solar 2 Raceway BESS</t>
  </si>
  <si>
    <t>CAYTNO_2_VASCO</t>
  </si>
  <si>
    <t>Vasco Road</t>
  </si>
  <si>
    <t>SOUTH_2_UNIT</t>
  </si>
  <si>
    <t>SOUTH HYDRO</t>
  </si>
  <si>
    <t>SCEW_2_PDRP141</t>
  </si>
  <si>
    <t>CALGEN_1_UNIT 1</t>
  </si>
  <si>
    <t>IVWEST_2_SOLR1A</t>
  </si>
  <si>
    <t>YELPIN_2_YP2BT2</t>
  </si>
  <si>
    <t>Yellow Pine 2 A BESS</t>
  </si>
  <si>
    <t>SUNSHN_2_LNDFL5</t>
  </si>
  <si>
    <t>SENTNL_2_CTG3</t>
  </si>
  <si>
    <t>Sentinel Unit 3</t>
  </si>
  <si>
    <t>PAIGES_6_SOLAR</t>
  </si>
  <si>
    <t>Paige Solar</t>
  </si>
  <si>
    <t>SCEC_1_PDRP161</t>
  </si>
  <si>
    <t>SLATE_2</t>
  </si>
  <si>
    <t>VICTOR_1_SOLAR1</t>
  </si>
  <si>
    <t>Victor Phelan Solar One</t>
  </si>
  <si>
    <t>MALCHQ_7_UNIT 1</t>
  </si>
  <si>
    <t>MALACHA HYDRO L.P.</t>
  </si>
  <si>
    <t>Strauss Wind, LLC</t>
  </si>
  <si>
    <t>SCEW_2_PDRP182</t>
  </si>
  <si>
    <t>ESPN_SCEW_2_PDRP182</t>
  </si>
  <si>
    <t>Daggett Solar 3 e BESS</t>
  </si>
  <si>
    <t xml:space="preserve"> Top Gun Energy Storage</t>
  </si>
  <si>
    <t>PVERDE_5_SCEDYN</t>
  </si>
  <si>
    <t>LAKHDG_6_UNIT 2</t>
  </si>
  <si>
    <t>Lake Hodges Pumped Storage-Unit2</t>
  </si>
  <si>
    <t>TKOPWR_6_HYDRO</t>
  </si>
  <si>
    <t>Bear Creek Hydroelectric Project</t>
  </si>
  <si>
    <t>GILRPP_1_PL1X2</t>
  </si>
  <si>
    <t>GILROY ENERGY CENTER UNITS 1&amp;2 AGGREGATE</t>
  </si>
  <si>
    <t>ETIWND_2_FONTNA</t>
  </si>
  <si>
    <t>FONTANALYTLE CREEK POWERHOUSE P</t>
  </si>
  <si>
    <t>COPMT2_2_SOLAR2</t>
  </si>
  <si>
    <t>CMS2</t>
  </si>
  <si>
    <t>BUCKCK_7_PL1X2</t>
  </si>
  <si>
    <t>BUCKS CREEK AGGREGATE</t>
  </si>
  <si>
    <t>SCEC_1_PDRP163</t>
  </si>
  <si>
    <t>IVWEST_2_SOLAR1</t>
  </si>
  <si>
    <t xml:space="preserve">Imperial Valley West ( Q # 608) </t>
  </si>
  <si>
    <t>METEC_7_STG3</t>
  </si>
  <si>
    <t>Metcalf Energy Center Unit 3</t>
  </si>
  <si>
    <t>BGCRK3_7_UNIT 4</t>
  </si>
  <si>
    <t>BIG CREEK PH 3 UNIT 4</t>
  </si>
  <si>
    <t>GRADYW_5_GDYWD1</t>
  </si>
  <si>
    <t>Grady Wind</t>
  </si>
  <si>
    <t>MAGUND_1_BKSSR2</t>
  </si>
  <si>
    <t>Bakersfield Solar 1</t>
  </si>
  <si>
    <t>CRESSY_1_PARKER</t>
  </si>
  <si>
    <t>PARKER POWERHOUSE</t>
  </si>
  <si>
    <t>PHOENX_1_UNIT</t>
  </si>
  <si>
    <t>PHOENIX PH</t>
  </si>
  <si>
    <t>SLRMS3_2_SRMSR1</t>
  </si>
  <si>
    <t>SILVER RIDGE MOUNT SIGNAL 3</t>
  </si>
  <si>
    <t>LODIEC_2_PL1X2</t>
  </si>
  <si>
    <t>Sol Catcher BESS PV3</t>
  </si>
  <si>
    <t>MONTPH_7_UNIT 1</t>
  </si>
  <si>
    <t>MONTICELLO Unit 1</t>
  </si>
  <si>
    <t>ELSEGN_2_UNIT10</t>
  </si>
  <si>
    <t>El Segundo Energy Center Unit 6</t>
  </si>
  <si>
    <t>ELSEGN_2_UN1011</t>
  </si>
  <si>
    <t>El Segundo Energy Center 5/6</t>
  </si>
  <si>
    <t>SCEW_2_PDRP118</t>
  </si>
  <si>
    <t>CLINES CORNERS</t>
  </si>
  <si>
    <t>IVANPA_1_UNIT3</t>
  </si>
  <si>
    <t>Ivanpah 3</t>
  </si>
  <si>
    <t>BOGUE_1_UNITA1</t>
  </si>
  <si>
    <t>Feather River Energy Center, Unit #1</t>
  </si>
  <si>
    <t>VLCNTR_6_VCSLR1</t>
  </si>
  <si>
    <t>Valley Center 1</t>
  </si>
  <si>
    <t>ELSEGN_2_UNIT11</t>
  </si>
  <si>
    <t>El Segundo Energy Center Unit 5</t>
  </si>
  <si>
    <t>SCEC_1_PDRP154</t>
  </si>
  <si>
    <t>ECASCO_2_SJGBT1</t>
  </si>
  <si>
    <t>Arlington Solar Unit 1</t>
  </si>
  <si>
    <t>DMDVLY_1_GEN 5</t>
  </si>
  <si>
    <t>Diamond Valley Unit 5</t>
  </si>
  <si>
    <t>NAROW2_2_UNIT</t>
  </si>
  <si>
    <t>Narrows Powerhouse Unit 2</t>
  </si>
  <si>
    <t>SAUGUS_7_CHIQCN</t>
  </si>
  <si>
    <t>Chiquita Canyon Landfill Fac</t>
  </si>
  <si>
    <t>PARDEB_2_UNIT 1</t>
  </si>
  <si>
    <t>PARDEE HYDRO UNIT 1</t>
  </si>
  <si>
    <t>PIT6_7_UNIT 1</t>
  </si>
  <si>
    <t>PIT PH 6 UNIT 1</t>
  </si>
  <si>
    <t>HINSON_6_LBECH2</t>
  </si>
  <si>
    <t>Long Beach Unit 2</t>
  </si>
  <si>
    <t>LITLRK_6_SOLAR2</t>
  </si>
  <si>
    <t>Palmdale 18</t>
  </si>
  <si>
    <t>ONLLPP_6_UNIT 5</t>
  </si>
  <si>
    <t>O'NEILL PUMP-GEN UNIT 5</t>
  </si>
  <si>
    <t>RALSTN_7_UNIT 1</t>
  </si>
  <si>
    <t>RALSTON UNIT 1</t>
  </si>
  <si>
    <t>Daggett 2 c BESS</t>
  </si>
  <si>
    <t>SCEW_2_PDRP109</t>
  </si>
  <si>
    <t>INTKEP_2_KIRKW1</t>
  </si>
  <si>
    <t>KIRKWOOD HYDRO UNIT 1</t>
  </si>
  <si>
    <t>PIT5_7_PL1X2</t>
  </si>
  <si>
    <t>PIT PH 5 UNITS 1 &amp; 2 AGGREGATE</t>
  </si>
  <si>
    <t>OBERON_5_O2BBT3</t>
  </si>
  <si>
    <t>NCPA_7_GP1UN1</t>
  </si>
  <si>
    <t>NCPA GEO PLANT 1 UNIT 1</t>
  </si>
  <si>
    <t>VALLEY_5_PERRIS</t>
  </si>
  <si>
    <t>MWD Perris Hydroelectric Recovery Plant</t>
  </si>
  <si>
    <t>DSRTSL_2_SOLR1A</t>
  </si>
  <si>
    <t>HATCR2_7_UNIT</t>
  </si>
  <si>
    <t xml:space="preserve">Hat Creek  #2  </t>
  </si>
  <si>
    <t>YUBACT_6_UNITA1</t>
  </si>
  <si>
    <t>Yuba City Energy Center (Calpine)</t>
  </si>
  <si>
    <t>BANKPP_2_NSPIN</t>
  </si>
  <si>
    <t>SANTFG_7_UNIT 2</t>
  </si>
  <si>
    <t>STANTN_2_SBEBT4</t>
  </si>
  <si>
    <t>NCPA_7_GP1UN2</t>
  </si>
  <si>
    <t>NCPA GEO PLANT 1 UNIT 2</t>
  </si>
  <si>
    <t>YELPIN_2_YP2SR2</t>
  </si>
  <si>
    <t>Yellow Pine 2 A PV</t>
  </si>
  <si>
    <t>SCEC_1_PDRP111</t>
  </si>
  <si>
    <t>AGRICO_6_FEGBT1</t>
  </si>
  <si>
    <t>Fresno EGT</t>
  </si>
  <si>
    <t>ORLND_6_SOLAR1</t>
  </si>
  <si>
    <t>Enerparc California 2</t>
  </si>
  <si>
    <t>SCEC_1_PDRP196</t>
  </si>
  <si>
    <t>SCEC</t>
  </si>
  <si>
    <t>RTEDDY_2_SOLAR1</t>
  </si>
  <si>
    <t>Rosamond West Solar 1</t>
  </si>
  <si>
    <t>CRNEVL_6_CRNVA</t>
  </si>
  <si>
    <t xml:space="preserve">Crane Valley </t>
  </si>
  <si>
    <t>SCEW_2_PDRP175</t>
  </si>
  <si>
    <t xml:space="preserve">Arlington Solar Unit 1A BESS </t>
  </si>
  <si>
    <t>GARNET_2_WIND3</t>
  </si>
  <si>
    <t>San Gorgonio East</t>
  </si>
  <si>
    <t>MOSSLD_2_PSP2</t>
  </si>
  <si>
    <t>MOSS LANDING POWER BLOCK 2</t>
  </si>
  <si>
    <t>CHESTN_2_CHWSR2</t>
  </si>
  <si>
    <t>Chestnut Westside PV</t>
  </si>
  <si>
    <t>ADLIN_1_UNITS</t>
  </si>
  <si>
    <t>GEYSERS AIDLIN AGGREGATE</t>
  </si>
  <si>
    <t>Arlington</t>
  </si>
  <si>
    <t>PGSB_1_PDRP101</t>
  </si>
  <si>
    <t>VLTS_PDR_PGSB_04</t>
  </si>
  <si>
    <t>FRESHW_1_SOLAR1</t>
  </si>
  <si>
    <t>Corcoran 3</t>
  </si>
  <si>
    <t>DREWS_6_PL1X4</t>
  </si>
  <si>
    <t>Drews Generating Plant</t>
  </si>
  <si>
    <t>SANDLT_2_SUNITS</t>
  </si>
  <si>
    <t>Mojave Solar</t>
  </si>
  <si>
    <t>SBERDO_7_CT4A</t>
  </si>
  <si>
    <t>CANTUA_1_SOLAR</t>
  </si>
  <si>
    <t>Cantua Solar Station</t>
  </si>
  <si>
    <t>GEYS20_7_UNIT20</t>
  </si>
  <si>
    <t>GEYSERS UNIT 20 (HEALDSBURG)</t>
  </si>
  <si>
    <t>SCHLTE_1_UNITA3</t>
  </si>
  <si>
    <t>Tracy Combined Cycle Plant</t>
  </si>
  <si>
    <t>PBLOSM_2_SOLAR</t>
  </si>
  <si>
    <t>PearBlossom</t>
  </si>
  <si>
    <t>TWISSL_6_SOLAR1</t>
  </si>
  <si>
    <t>Coronal Lost Hills</t>
  </si>
  <si>
    <t>DELTA_2_CTG3</t>
  </si>
  <si>
    <t>DELTA ENERGY CENTER CTG UNIT 3</t>
  </si>
  <si>
    <t>DTCHWD_2_BT3WND</t>
  </si>
  <si>
    <t>Brookfield Tehachapi 3</t>
  </si>
  <si>
    <t>CURTIS_1_CANLCK</t>
  </si>
  <si>
    <t>Canal Creek Powerhouse</t>
  </si>
  <si>
    <t>RVSIDE_7_SPRGU4</t>
  </si>
  <si>
    <t>TULARE_2_TULBM1</t>
  </si>
  <si>
    <t>Tulare BioMAT Fuel Cell</t>
  </si>
  <si>
    <t>PGSB_1_PDRP103</t>
  </si>
  <si>
    <t>OSO_6_NSPIN</t>
  </si>
  <si>
    <t>CENTRAL 40</t>
  </si>
  <si>
    <t>COLVIL_7_PL1X2</t>
  </si>
  <si>
    <t>COLLIERVILLE HYDRO UNIT 1 &amp; 2 AGGREGATE</t>
  </si>
  <si>
    <t>CSCGNR_1_UNIT 1</t>
  </si>
  <si>
    <t>GIANERA PEAKER UNIT 1</t>
  </si>
  <si>
    <t>SPRGVL_2_TULESC</t>
  </si>
  <si>
    <t>TULE RIVER HYDRO PLANT (SCE)</t>
  </si>
  <si>
    <t>SMUDGO_7_UNIT 1</t>
  </si>
  <si>
    <t>SONOMA POWER PLANT</t>
  </si>
  <si>
    <t>DMDVLY_1_GEN 2</t>
  </si>
  <si>
    <t>Diamond Valley Unit 2</t>
  </si>
  <si>
    <t>DRUM_7_UNIT 5</t>
  </si>
  <si>
    <t>DRUM PH 2 UNIT 5</t>
  </si>
  <si>
    <t>DEVERS_1_SEPV05</t>
  </si>
  <si>
    <t>SEPV 5</t>
  </si>
  <si>
    <t>HATCR1_7_UNIT</t>
  </si>
  <si>
    <t xml:space="preserve">Hat Creek  #1 </t>
  </si>
  <si>
    <t>BRDSLD_2_MTZUMA</t>
  </si>
  <si>
    <t>FPL Energy Montezuma Wind</t>
  </si>
  <si>
    <t>LAPLMA_2_UNIT 3</t>
  </si>
  <si>
    <t>La Paloma Generating Plant Unit #3</t>
  </si>
  <si>
    <t>WHTWTR_1_WINDA1</t>
  </si>
  <si>
    <t>Whitewater Hill Wind Project</t>
  </si>
  <si>
    <t>SCEW_2_PDRP103</t>
  </si>
  <si>
    <t>ELKHRN_1_EESBT1</t>
  </si>
  <si>
    <t>MRCHNT_2_STG</t>
  </si>
  <si>
    <t>Desert Star Energy Center ST1</t>
  </si>
  <si>
    <t>BGSKYN_2_ASPSR2</t>
  </si>
  <si>
    <t>Antelope Solar 2 San Pablo</t>
  </si>
  <si>
    <t>INTKEP_2_HOLM 2</t>
  </si>
  <si>
    <t>HOLM HYDRO UNIT 2</t>
  </si>
  <si>
    <t>INDIGO_1_UNIT 1</t>
  </si>
  <si>
    <t>INDIGO PEAKER UNIT 1</t>
  </si>
  <si>
    <t>GLNARM_7_UNIT 4</t>
  </si>
  <si>
    <t>GLEN ARM UNIT 4</t>
  </si>
  <si>
    <t>MOSSLD_2_PSP2G2</t>
  </si>
  <si>
    <t>MOSS LANDING CC PLANT 2, CTG UNIT 2</t>
  </si>
  <si>
    <t>PGEB_2_PDRP105</t>
  </si>
  <si>
    <t>ONLLPP_6_UNIT 1</t>
  </si>
  <si>
    <t>O'NEILL PUMP-GEN UNIT 1</t>
  </si>
  <si>
    <t>DMDVLY_1_GEN 9</t>
  </si>
  <si>
    <t>Diamond Valley Unit 9</t>
  </si>
  <si>
    <t>MNDOTA_1_SOLAR1</t>
  </si>
  <si>
    <t>North Star Solar 1</t>
  </si>
  <si>
    <t>VICTOR_1_SLRHES</t>
  </si>
  <si>
    <t>Sunedison - Hesperia</t>
  </si>
  <si>
    <t>Daggett Solar 3 a PV</t>
  </si>
  <si>
    <t>RVSIDE_6_SOLAR1</t>
  </si>
  <si>
    <t>Tequesquite Landfill Solar Project</t>
  </si>
  <si>
    <t>RTREE_2_WIND1</t>
  </si>
  <si>
    <t>Rising Tree 1</t>
  </si>
  <si>
    <t>MOSSLD_2_PSP2G3</t>
  </si>
  <si>
    <t>MOSS LANDING CC PLANT 2, STG UNIT</t>
  </si>
  <si>
    <t>SAMPSN_6_KELCO1</t>
  </si>
  <si>
    <t>KELCO QUALIFYING FACILITY</t>
  </si>
  <si>
    <t>MURRAY_6_UNIT</t>
  </si>
  <si>
    <t>Grossmont Hospital</t>
  </si>
  <si>
    <t>SKERN_6_SOLAR1</t>
  </si>
  <si>
    <t>South Kern Solar PV Plant</t>
  </si>
  <si>
    <t>GRNVLY_7_SCLAND</t>
  </si>
  <si>
    <t>SANTA CRUZ LANDFILL GENERATING PLANT</t>
  </si>
  <si>
    <t>HATLOS_6_BWDHY1</t>
  </si>
  <si>
    <t>Bidwell Ditch</t>
  </si>
  <si>
    <t>SEPV Barbara 3</t>
  </si>
  <si>
    <t>BUCKWD_1_NPALM1</t>
  </si>
  <si>
    <t>North Palm Springs 1A</t>
  </si>
  <si>
    <t>SBERDO_7_STG4</t>
  </si>
  <si>
    <t>TULLCK_7_UNITS</t>
  </si>
  <si>
    <t>Tullock Hydro</t>
  </si>
  <si>
    <t>VICTOR_1_EXSLRB</t>
  </si>
  <si>
    <t>Expressway Solar B</t>
  </si>
  <si>
    <t>MALAGA_7_CTG1</t>
  </si>
  <si>
    <t>KRCD Malaga Peaking Plant CTG1</t>
  </si>
  <si>
    <t>RIOBRV_6_UNIT 1</t>
  </si>
  <si>
    <t>RIO BRAVO HYDRO</t>
  </si>
  <si>
    <t>ROLLIN_6_UNIT</t>
  </si>
  <si>
    <t>ROLLINS HYDRO</t>
  </si>
  <si>
    <t>HOOVER_2_VEAPT</t>
  </si>
  <si>
    <t>HOOVER VEA</t>
  </si>
  <si>
    <t>CAMPFW_7_FARWST</t>
  </si>
  <si>
    <t>CAMP FAR WEST HYDRO</t>
  </si>
  <si>
    <t>OTMESA_2_CTG1</t>
  </si>
  <si>
    <t>OTAY MESA COMBUSTION TURBINE 1</t>
  </si>
  <si>
    <t>PARDEB_2_UNIT 3</t>
  </si>
  <si>
    <t>PARDEE HYDRO UNIT 3</t>
  </si>
  <si>
    <t>DMDVLY_1_UNITS</t>
  </si>
  <si>
    <t>Diamond Valley Lake Pump Gen</t>
  </si>
  <si>
    <t>MALIN_5_BPADYN</t>
  </si>
  <si>
    <t>LeConte Energy Storage</t>
  </si>
  <si>
    <t>LMBEPK_2_UNITA3</t>
  </si>
  <si>
    <t>Goose Haven Energy Center, Unit #1</t>
  </si>
  <si>
    <t>TORTLA_1_SOLAR</t>
  </si>
  <si>
    <t>Longboat Solar</t>
  </si>
  <si>
    <t>ALAMIT_7_CTG1A</t>
  </si>
  <si>
    <t>HOLSTR_1_SOLAR2</t>
  </si>
  <si>
    <t>Hollister Solar</t>
  </si>
  <si>
    <t>ARBWD_6_QF</t>
  </si>
  <si>
    <t>Wind Resource II</t>
  </si>
  <si>
    <t>CLOVER_2_UNIT</t>
  </si>
  <si>
    <t>Clover Creek</t>
  </si>
  <si>
    <t>ELKHRN_1_EESBT3</t>
  </si>
  <si>
    <t>Clairemont Energy Storage</t>
  </si>
  <si>
    <t>GIFFEN_6_SOLAR</t>
  </si>
  <si>
    <t>Giffen Solar Station</t>
  </si>
  <si>
    <t>LODI25_2_UNIT 1</t>
  </si>
  <si>
    <t>LODI GAS TURBINE</t>
  </si>
  <si>
    <t>MIDWYS_2_MIDSL1</t>
  </si>
  <si>
    <t>Midway Solar Farm</t>
  </si>
  <si>
    <t>SNORA_2_SNRSLR</t>
  </si>
  <si>
    <t>SG Sorrento</t>
  </si>
  <si>
    <t>Sanborn Solar 2 Edwards Sanborn S4</t>
  </si>
  <si>
    <t>RUSCTY_2_CTG2</t>
  </si>
  <si>
    <t>POTTER_7_VECINO</t>
  </si>
  <si>
    <t>Vecino Vineyards LLC</t>
  </si>
  <si>
    <t>VLCNTR_6_VCSLR2</t>
  </si>
  <si>
    <t>Valley Center 2</t>
  </si>
  <si>
    <t>OMAR_2_UNIT 3</t>
  </si>
  <si>
    <t>KERN RIVER COGENERATION CO. UNIT 3</t>
  </si>
  <si>
    <t>SCEC_1_PDRP145</t>
  </si>
  <si>
    <t>VSTAES_6_VESBT1</t>
  </si>
  <si>
    <t>Vista Energy Storage</t>
  </si>
  <si>
    <t>BUCKWD_7_WINTCV</t>
  </si>
  <si>
    <t>Wintec Energy, Ltd.</t>
  </si>
  <si>
    <t>BGCRK1_7_PORTAL</t>
  </si>
  <si>
    <t>PORTAL HYDRO</t>
  </si>
  <si>
    <t>SENTNL_2_CTG4</t>
  </si>
  <si>
    <t>Sentinel Unit 4</t>
  </si>
  <si>
    <t>CARLS2_1_CARCT1</t>
  </si>
  <si>
    <t>Carlsbad 2</t>
  </si>
  <si>
    <t>SDG1_1_PDRP104</t>
  </si>
  <si>
    <t>OGROVE_6_CTG2</t>
  </si>
  <si>
    <t>SCEC_1_PDRP133</t>
  </si>
  <si>
    <t>WISE_1_UNIT 1</t>
  </si>
  <si>
    <t>Wise Hydro Unit 1</t>
  </si>
  <si>
    <t>Chula Vista 2</t>
  </si>
  <si>
    <t>TUPMAN_1_BIOGAS</t>
  </si>
  <si>
    <t>ABEC Bidart-Stockale #1</t>
  </si>
  <si>
    <t>PIUTE_6_GNBSR1</t>
  </si>
  <si>
    <t>Green Beanworks B</t>
  </si>
  <si>
    <t>OROLOM_1_SOLAR2</t>
  </si>
  <si>
    <t>Oro Loma Solar 2</t>
  </si>
  <si>
    <t>TRNQL8_2_AMASR1</t>
  </si>
  <si>
    <t>Tranquillity 8 Amarillo</t>
  </si>
  <si>
    <t>VICTOR_1_LVSLR1</t>
  </si>
  <si>
    <t>Lone Valley Solar Park 1</t>
  </si>
  <si>
    <t>SCEC_1_PDRP101</t>
  </si>
  <si>
    <t>COLUSA_2_CTG2</t>
  </si>
  <si>
    <t>EDMONS_2_NSPIN</t>
  </si>
  <si>
    <t>CHESTN_2_CHWSR1</t>
  </si>
  <si>
    <t>DUTCH2_7_UNIT 1</t>
  </si>
  <si>
    <t>DUTCH FLAT 2 PH</t>
  </si>
  <si>
    <t>MONTPH_7_UNIT 2</t>
  </si>
  <si>
    <t>MONTICELLO Unit 2</t>
  </si>
  <si>
    <t>SANTGO_2_MABBT1</t>
  </si>
  <si>
    <t>Millikan Avenue BESS</t>
  </si>
  <si>
    <t>DAIRLD_1_MD2BM1</t>
  </si>
  <si>
    <t>Madera Digester Genset 2</t>
  </si>
  <si>
    <t>OCTILO_5_WIND</t>
  </si>
  <si>
    <t>Ocotillo Wind Energy Facility</t>
  </si>
  <si>
    <t>KERMAN_6_SOLAR1</t>
  </si>
  <si>
    <t>Fresno Solar South</t>
  </si>
  <si>
    <t>EdSan 2 Edwards 3</t>
  </si>
  <si>
    <t>CENTPD_2_BMSSR1</t>
  </si>
  <si>
    <t>TX-ELK_6_ECKSR2</t>
  </si>
  <si>
    <t>Eagle Creek</t>
  </si>
  <si>
    <t>OMAR_2_UNIT 4</t>
  </si>
  <si>
    <t>KERN RIVER COGENERATION CO. UNIT 4</t>
  </si>
  <si>
    <t>EdSan 2 Sanborn 3</t>
  </si>
  <si>
    <t>SNCLRA_6_PROCGN</t>
  </si>
  <si>
    <t>Procter and Gamble Oxnard 2</t>
  </si>
  <si>
    <t>ADERA_1_SOLAR1</t>
  </si>
  <si>
    <t>Adera Solar</t>
  </si>
  <si>
    <t>SCEC_1_PDRP192</t>
  </si>
  <si>
    <t>ESPN_SCEC_1_PDRP192</t>
  </si>
  <si>
    <t>DOUBLC_1_UNITS</t>
  </si>
  <si>
    <t>DOUBLE "C" LIMITED</t>
  </si>
  <si>
    <t>SCEC_1_PDRP110</t>
  </si>
  <si>
    <t>CHINO_2_JURUPA</t>
  </si>
  <si>
    <t>Jurupa</t>
  </si>
  <si>
    <t>RVSIDE_6_RERCU1</t>
  </si>
  <si>
    <t>Riverside Energy Res. Ctr Unit 1</t>
  </si>
  <si>
    <t>SENTNL_2_CTG7</t>
  </si>
  <si>
    <t>Sentinel Unit 7</t>
  </si>
  <si>
    <t>LMEC_1_PL1X3</t>
  </si>
  <si>
    <t>Los Medanos Energy Center AGGREGATE</t>
  </si>
  <si>
    <t>SALTSP_7_UNIT 2</t>
  </si>
  <si>
    <t>Salt Springs Unit 2</t>
  </si>
  <si>
    <t>Catalina Solar 2</t>
  </si>
  <si>
    <t>Antelope Solar 2 Luna</t>
  </si>
  <si>
    <t>SDG1_1_PDRP100</t>
  </si>
  <si>
    <t>DUANE_7_CTG1</t>
  </si>
  <si>
    <t>Donald Von Raesfeld CTG Unit 1</t>
  </si>
  <si>
    <t>Tropico Solar</t>
  </si>
  <si>
    <t>CHILLS_7_UNITA1</t>
  </si>
  <si>
    <t>Sycamore Energy 2</t>
  </si>
  <si>
    <t>NHOGAN_6_UNIT 1</t>
  </si>
  <si>
    <t>NEW HOGAN PH UNIT 1</t>
  </si>
  <si>
    <t>MNDOTA_1_SOLAR2</t>
  </si>
  <si>
    <t xml:space="preserve">Citizen Solar B </t>
  </si>
  <si>
    <t>SCEC_1_PDRP100</t>
  </si>
  <si>
    <t>TBLMTN_6_QF</t>
  </si>
  <si>
    <t>SMALL QF AGGREGATION - PARADISE</t>
  </si>
  <si>
    <t>MARVEL_2_MARBT2</t>
  </si>
  <si>
    <t>CAMLOT_2_SOLAR2</t>
  </si>
  <si>
    <t>Columbia Two</t>
  </si>
  <si>
    <t>LAPLMA_2_UNIT 4</t>
  </si>
  <si>
    <t>LA PALOMA GENERATING PLANT, UNIT #4</t>
  </si>
  <si>
    <t>MDFKRL_2_PROJCT</t>
  </si>
  <si>
    <t>MIDDLE FORK AND RALSTON PSP</t>
  </si>
  <si>
    <t>COLVIL_7_UNIT 1</t>
  </si>
  <si>
    <t>COLLIERVILLE HYDRO UNIT 1</t>
  </si>
  <si>
    <t>USWPJR_2_UNITS</t>
  </si>
  <si>
    <t>Vasco Wind</t>
  </si>
  <si>
    <t>SDG1_1_PDRP103</t>
  </si>
  <si>
    <t>BISHOP_1_ALAMO</t>
  </si>
  <si>
    <t>BISHOP CREEK PLANT 2  AND  6</t>
  </si>
  <si>
    <t>DRUM_7_UNIT 3</t>
  </si>
  <si>
    <t>Drum PH 1 Unit 3</t>
  </si>
  <si>
    <t>SNDBAR_7_UNIT 1</t>
  </si>
  <si>
    <t>SANDBAR</t>
  </si>
  <si>
    <t>HYTTHM_2_UNITS</t>
  </si>
  <si>
    <t>HYATT-THERMALITO PUMP-GEN (AGGREGATE)</t>
  </si>
  <si>
    <t>CHEVCD_6_UNIT</t>
  </si>
  <si>
    <t>CHEVRON USA (TAFT/CADET)</t>
  </si>
  <si>
    <t>SDG1_1_PDRP102</t>
  </si>
  <si>
    <t>HUMBPP_1_UNITS3</t>
  </si>
  <si>
    <t>Humboldt Bay Generating Station 3</t>
  </si>
  <si>
    <t>WARNE_2_UNIT</t>
  </si>
  <si>
    <t>WARNE HYDRO AGGREGATE</t>
  </si>
  <si>
    <t>GIFENS_6_BUGSL1</t>
  </si>
  <si>
    <t>Burford Giffen</t>
  </si>
  <si>
    <t>MOORPK_6_QF</t>
  </si>
  <si>
    <t>MOORPARK QFS</t>
  </si>
  <si>
    <t>Slate</t>
  </si>
  <si>
    <t>SCEC_1_PDRP152</t>
  </si>
  <si>
    <t>ANZA_6_SOLAR1</t>
  </si>
  <si>
    <t>Seville Solar One</t>
  </si>
  <si>
    <t>PGF1_2_PDRP116</t>
  </si>
  <si>
    <t>VLTS_PDR_PGF1_04</t>
  </si>
  <si>
    <t>Rutan 1</t>
  </si>
  <si>
    <t>HIGH DESERT POWER PROJECT AGGREGATE</t>
  </si>
  <si>
    <t>LECEF_1_CGT 1</t>
  </si>
  <si>
    <t>LOS ESTEROS ENERGY FACILITY CTG 1</t>
  </si>
  <si>
    <t>SANDLT_2_STGA</t>
  </si>
  <si>
    <t>PGF1_2_PDRP101</t>
  </si>
  <si>
    <t>Lancaster Psomas PV</t>
  </si>
  <si>
    <t>MAMMTH_7_UNIT 2</t>
  </si>
  <si>
    <t>MAMMOTH POOL UNIT 2</t>
  </si>
  <si>
    <t>BLM W_2_UNIT 9</t>
  </si>
  <si>
    <t>COSO ENERGY DEVELOPERS - BLM WEST UNIT 9</t>
  </si>
  <si>
    <t>SCEW_2_PDRP116</t>
  </si>
  <si>
    <t>HENRTS_1_SOLAR</t>
  </si>
  <si>
    <t>Henrietta Solar Project</t>
  </si>
  <si>
    <t>Tajiguas Biogas Engines</t>
  </si>
  <si>
    <t>Sanborn Solar 2 SBESS 3</t>
  </si>
  <si>
    <t>SENTNL_2_CTG5</t>
  </si>
  <si>
    <t>Sentinel Unit 5</t>
  </si>
  <si>
    <t>ELSEGN_2_UNIT20</t>
  </si>
  <si>
    <t>El Segundo Energy Center Unit 8</t>
  </si>
  <si>
    <t>SUNSHN_2_LNDFL3</t>
  </si>
  <si>
    <t>STANIS_7_UNIT 1</t>
  </si>
  <si>
    <t>STANISLAUS HYDRO</t>
  </si>
  <si>
    <t>BERCYN_2_BCEBT1</t>
  </si>
  <si>
    <t>ARVINN_6_ORION1</t>
  </si>
  <si>
    <t>Orion 1 Solar</t>
  </si>
  <si>
    <t>SUNRIS_2_UNIT 1</t>
  </si>
  <si>
    <t>Sunrise Power Project Unit 1</t>
  </si>
  <si>
    <t>IGNACO_1_QF</t>
  </si>
  <si>
    <t>SMALL QF AGGREGATION - VALLEJO/DINSMORE</t>
  </si>
  <si>
    <t>ALTA3A_2_CPCE4</t>
  </si>
  <si>
    <t>Alta Wind 4</t>
  </si>
  <si>
    <t>SCEW_2_PDRP105</t>
  </si>
  <si>
    <t>SCEC_1_PDRP118</t>
  </si>
  <si>
    <t xml:space="preserve">Arlington Solar Unit 1B BESS </t>
  </si>
  <si>
    <t>ATHOS_5_AP1SR1</t>
  </si>
  <si>
    <t>SHELRF_1_UNITS</t>
  </si>
  <si>
    <t>SHELL OIL REFINERY AGGREGATE</t>
  </si>
  <si>
    <t>SCEC_1_PDRP108</t>
  </si>
  <si>
    <t>SLUISP_2_UNIT 2</t>
  </si>
  <si>
    <t>San Luis P-G Unit 2</t>
  </si>
  <si>
    <t>RVSIDE_2_RERCU3</t>
  </si>
  <si>
    <t>Riverside Energy Res. Ctr Unit 3</t>
  </si>
  <si>
    <t>VALLEY_5_REDMTN</t>
  </si>
  <si>
    <t xml:space="preserve">MWD Red Mountain Hydroelectric Recovery </t>
  </si>
  <si>
    <t>GRZZLY_1_BERKLY</t>
  </si>
  <si>
    <t>Berkeley Cogeneration</t>
  </si>
  <si>
    <t>SCEC_1_PDRP157</t>
  </si>
  <si>
    <t>OBERON_5_O1BBT1</t>
  </si>
  <si>
    <t>DELAMO_2_SOLAR6</t>
  </si>
  <si>
    <t>Freeway Springs</t>
  </si>
  <si>
    <t>FMEADO_6_HELLHL</t>
  </si>
  <si>
    <t>RCKCRK_7_UNIT 1</t>
  </si>
  <si>
    <t>ROCK CREEK HYDRO UNIT 1</t>
  </si>
  <si>
    <t>LODIEC_2_STG</t>
  </si>
  <si>
    <t>LEBECS_7_CTG1</t>
  </si>
  <si>
    <t>CC Power Block 1 CTG1</t>
  </si>
  <si>
    <t>SCEC_1_PDRP141</t>
  </si>
  <si>
    <t>TIGRCK_7_UNITS</t>
  </si>
  <si>
    <t>TIGER CREEK HYDRO AGGREGATE</t>
  </si>
  <si>
    <t>MTWIND_1_UNIT 3</t>
  </si>
  <si>
    <t>Mountain View Power Project III</t>
  </si>
  <si>
    <t>PIT7_7_UNIT 2</t>
  </si>
  <si>
    <t>PIT PH 7 UNIT 2</t>
  </si>
  <si>
    <t>STIGCT_2_LODI</t>
  </si>
  <si>
    <t>LODI STIG UNIT</t>
  </si>
  <si>
    <t>LITLRK_6_SEPV01</t>
  </si>
  <si>
    <t>Gestamp Solar 1</t>
  </si>
  <si>
    <t>Rutan 2</t>
  </si>
  <si>
    <t>CALGEN_1_UNIT 2</t>
  </si>
  <si>
    <t>GEYS14_7_UNIT14</t>
  </si>
  <si>
    <t>GEYSERS UNIT 14 (HEALDSBURG)</t>
  </si>
  <si>
    <t>VESTAL_2_WELLHD</t>
  </si>
  <si>
    <t>Wellhead Power Delano</t>
  </si>
  <si>
    <t>KNGBRD_2_SOLAR1</t>
  </si>
  <si>
    <t>Kingbird Solar A</t>
  </si>
  <si>
    <t>BGCRK1_7_UNIT 2</t>
  </si>
  <si>
    <t>BIG CREEK PH 1 UNIT 2</t>
  </si>
  <si>
    <t>SCEC_1_PDRP119</t>
  </si>
  <si>
    <t>DELSUR_6_DRYFRB</t>
  </si>
  <si>
    <t xml:space="preserve">Dry Farm Ranch B </t>
  </si>
  <si>
    <t>KIRKER_7_KELCYN</t>
  </si>
  <si>
    <t>KELLER CANYON LANDFILL GEN FACILICITY</t>
  </si>
  <si>
    <t>SAUGUS_6_QF</t>
  </si>
  <si>
    <t>SAUGUS QFS</t>
  </si>
  <si>
    <t>SCEC_1_PDRP134</t>
  </si>
  <si>
    <t>RATSKE_2_NROSR1</t>
  </si>
  <si>
    <t>North Rosamond Solar</t>
  </si>
  <si>
    <t>HUMBPP_6_UNITS2</t>
  </si>
  <si>
    <t>Humboldt Bay Generating Station 2</t>
  </si>
  <si>
    <t>BLM E_2_UNIT 8</t>
  </si>
  <si>
    <t>COSO ENERGY DEVELOPERS - BLM EAST UNIT 8</t>
  </si>
  <si>
    <t>MARTIN_1_SUNSET</t>
  </si>
  <si>
    <t>Sunset Reservoir - North Basin</t>
  </si>
  <si>
    <t>KELSO_2_GTG6</t>
  </si>
  <si>
    <t>CLOVDL_1_SOLAR</t>
  </si>
  <si>
    <t>Cloverdale Solar I</t>
  </si>
  <si>
    <t>Mesquite Solar 4 BESS</t>
  </si>
  <si>
    <t>SCEW_2_PDRP111</t>
  </si>
  <si>
    <t>BRODIE_2_WIND2</t>
  </si>
  <si>
    <t>Coram Brodie Wind Project Section 15</t>
  </si>
  <si>
    <t>BUCKCK_7_OAKFLT</t>
  </si>
  <si>
    <t>Oak Flat</t>
  </si>
  <si>
    <t>Sanborn Solar 2 Edwards 5</t>
  </si>
  <si>
    <t>Plano Storage 4</t>
  </si>
  <si>
    <t>BIGSKY_2_SOLAR6</t>
  </si>
  <si>
    <t>Solverde 1</t>
  </si>
  <si>
    <t>Buckman Springs PV</t>
  </si>
  <si>
    <t>SMPRIP_1_SMPSON</t>
  </si>
  <si>
    <t>Ripon Cogeneration Unit 1</t>
  </si>
  <si>
    <t>OASIS_6_SOLAR3</t>
  </si>
  <si>
    <t>Soccer Center</t>
  </si>
  <si>
    <t>SMRCOS_6_LNDFIL</t>
  </si>
  <si>
    <t>San Marcos Energy</t>
  </si>
  <si>
    <t>SOLBLU_2_WSBSR2</t>
  </si>
  <si>
    <t>SMYRNA_1_DL1SR1</t>
  </si>
  <si>
    <t>Delano Land 1</t>
  </si>
  <si>
    <t>DSRTSN_2_SOLAR2</t>
  </si>
  <si>
    <t>TULEWD_1_TULWD1</t>
  </si>
  <si>
    <t>Tule Wind</t>
  </si>
  <si>
    <t>KRAMER_1_R1PSR2</t>
  </si>
  <si>
    <t>Chula Vista Energy Center, LLC</t>
  </si>
  <si>
    <t>ALAMO_6_UNIT</t>
  </si>
  <si>
    <t xml:space="preserve">ALAMO POWER PLANT </t>
  </si>
  <si>
    <t>PANOCHE ENERGY CENTER (Aggregated)</t>
  </si>
  <si>
    <t>SLUISP_2_UNIT 3</t>
  </si>
  <si>
    <t>San Luis P-G Unit 3</t>
  </si>
  <si>
    <t>SLSTR1_2_SOLR1A</t>
  </si>
  <si>
    <t>MALIN_5_HERMDYN</t>
  </si>
  <si>
    <t>ELECTR_7_UNIT 3</t>
  </si>
  <si>
    <t>ELECTRA UNIT 3</t>
  </si>
  <si>
    <t>LACIEN_2_VENICE</t>
  </si>
  <si>
    <t>MWD Venice Hydroelectric Recovery Plant</t>
  </si>
  <si>
    <t>GYS5X6_7_UNITS</t>
  </si>
  <si>
    <t>GEYSERS UNITS 5 &amp; 6 AGGREGATE</t>
  </si>
  <si>
    <t>BIGSKY_2_SOLAR5</t>
  </si>
  <si>
    <t>Big Sky Solar 2</t>
  </si>
  <si>
    <t>HNTGBH_7_STG1S</t>
  </si>
  <si>
    <t>ESCO_6_GLMQF</t>
  </si>
  <si>
    <t>Goal Line Cogen</t>
  </si>
  <si>
    <t>BGCRK3_7_UNIT 5</t>
  </si>
  <si>
    <t>BIG CREEK PH 3 UNIT 5</t>
  </si>
  <si>
    <t>RECTOR_2_VISSR1</t>
  </si>
  <si>
    <t>Visalia CSG</t>
  </si>
  <si>
    <t>TOADTW_6_UNIT</t>
  </si>
  <si>
    <t>TOAD TOWN</t>
  </si>
  <si>
    <t>MOORPK_2_CALABS</t>
  </si>
  <si>
    <t>Calabasas Gas-to-Energy Facility</t>
  </si>
  <si>
    <t>DSFLWR_2_WS2SR1</t>
  </si>
  <si>
    <t>Willow Springs 2</t>
  </si>
  <si>
    <t>BRDSLD_2_HIWIND</t>
  </si>
  <si>
    <t>High Winds Energy Center</t>
  </si>
  <si>
    <t>Daggett Solar 3 b PV</t>
  </si>
  <si>
    <t>STOILS_1_UNIT 2</t>
  </si>
  <si>
    <t>SLATE_3</t>
  </si>
  <si>
    <t>OLINDA_7_BLKSND</t>
  </si>
  <si>
    <t>BlackSand Generating Facility</t>
  </si>
  <si>
    <t>Sol Catcher BESS PV1</t>
  </si>
  <si>
    <t>IVWEST_2_SOLR1B</t>
  </si>
  <si>
    <t>Sanborn Solar 2</t>
  </si>
  <si>
    <t>ETIWND_2_UNIT1</t>
  </si>
  <si>
    <t>FLOWD_2_RT2WD2</t>
  </si>
  <si>
    <t>Ridgetop 2</t>
  </si>
  <si>
    <t>Proxima Solar BESS 1B</t>
  </si>
  <si>
    <t>MSTANG_2_SOLAR3</t>
  </si>
  <si>
    <t>Mustang 3</t>
  </si>
  <si>
    <t>CENTRY_6_GEN 1</t>
  </si>
  <si>
    <t>CENTURY GEN 1</t>
  </si>
  <si>
    <t>KRAMER_1_R1PSR3</t>
  </si>
  <si>
    <t>DMDVLY_1_GEN 8</t>
  </si>
  <si>
    <t>Diamond Valley Unit 8</t>
  </si>
  <si>
    <t>CHINO_2_SOLAR2</t>
  </si>
  <si>
    <t>Kona Solar - Terra Francesca</t>
  </si>
  <si>
    <t>SPAULD_6_UNIT 2</t>
  </si>
  <si>
    <t>SPAULDING HYDRO PH 2 UNIT</t>
  </si>
  <si>
    <t>CSCCOG_1_UNIT 1</t>
  </si>
  <si>
    <t>SANTA CLARA CO-GEN</t>
  </si>
  <si>
    <t>ANAHM_2_CANYN2</t>
  </si>
  <si>
    <t>CANYON POWER PLANT UNIT 2</t>
  </si>
  <si>
    <t>NHOGAN_6_UNIT 2</t>
  </si>
  <si>
    <t>NEW HOGAN PH UNIT 2</t>
  </si>
  <si>
    <t>KEKAWK_6_UNIT</t>
  </si>
  <si>
    <t>STS HYDROPOWER LTD. (KEKAWAKA)</t>
  </si>
  <si>
    <t>AGUCAL_5_SOLAR1</t>
  </si>
  <si>
    <t>Agua Caliente Solar</t>
  </si>
  <si>
    <t>KNGBRG_1_KBSLR2</t>
  </si>
  <si>
    <t>Kingsburg2</t>
  </si>
  <si>
    <t>GYS7X8_7_UNITS</t>
  </si>
  <si>
    <t>GEYSERS UNITS 7 &amp; 8 AGGREGATE</t>
  </si>
  <si>
    <t>HYATT_2_UNIT 2</t>
  </si>
  <si>
    <t>Edward Hyatt P-G Unit 2</t>
  </si>
  <si>
    <t>MOJAVW_2_SOLAR</t>
  </si>
  <si>
    <t>Mojave West</t>
  </si>
  <si>
    <t>KANSAS_6_SOLAR</t>
  </si>
  <si>
    <t>RE Kansas South</t>
  </si>
  <si>
    <t>LIVOAK_1_UNIT 1</t>
  </si>
  <si>
    <t>LIVE OAK LIMITED</t>
  </si>
  <si>
    <t>RVSIDE_2_RERCU4</t>
  </si>
  <si>
    <t>Riverside Energy Res. Ctr Unit 4</t>
  </si>
  <si>
    <t>ANAHM_2_CANYN1</t>
  </si>
  <si>
    <t>CANYON POWER PLANT UNIT 1</t>
  </si>
  <si>
    <t>GENESI_2_STG2</t>
  </si>
  <si>
    <t>Genesis McCoy Solar Project</t>
  </si>
  <si>
    <t>MSQUIT_5_SERDYN</t>
  </si>
  <si>
    <t>MIRLOM_2_LNDFL</t>
  </si>
  <si>
    <t>Milliken Landfill Solar</t>
  </si>
  <si>
    <t>BOWMN_6_HYDRO</t>
  </si>
  <si>
    <t>NID Hydro Bowman Powerhouse</t>
  </si>
  <si>
    <t>MTWIND_1_MVPWD1</t>
  </si>
  <si>
    <t>Mountain View Power Project I Repower</t>
  </si>
  <si>
    <t>PRCTVY_1_MIGBT1</t>
  </si>
  <si>
    <t>Miguel BESS</t>
  </si>
  <si>
    <t>GILROY_1_UNIT</t>
  </si>
  <si>
    <t>GILROY COGEN AGGREGATE</t>
  </si>
  <si>
    <t>CORCAN_1_SOLAR1</t>
  </si>
  <si>
    <t>CID Solar</t>
  </si>
  <si>
    <t>CRESTA_7_UNIT 1</t>
  </si>
  <si>
    <t>CRESTA UNIT #1</t>
  </si>
  <si>
    <t>Plano Storage 1</t>
  </si>
  <si>
    <t>CAMCHE_1_UNIT 3</t>
  </si>
  <si>
    <t>Camanche 3</t>
  </si>
  <si>
    <t>TWISSL_6_SOLAR</t>
  </si>
  <si>
    <t>Nickel 1 ("NLH1")</t>
  </si>
  <si>
    <t>SALTSP_7_UNITS</t>
  </si>
  <si>
    <t>SALT SPRINGS HYDRO AGGREGATE</t>
  </si>
  <si>
    <t>ULTPFR_1_UNIT 1</t>
  </si>
  <si>
    <t>Rio Bravo Fresno</t>
  </si>
  <si>
    <t>BIGSKY_2_BSKSR7</t>
  </si>
  <si>
    <t>Big Sky Solar 7</t>
  </si>
  <si>
    <t>MRCHNT_2_PL1X3</t>
  </si>
  <si>
    <t>Desert Star Energy Center</t>
  </si>
  <si>
    <t>SCEC_1_PDRP188</t>
  </si>
  <si>
    <t>ESPN_SCEC_1_PDRP188</t>
  </si>
  <si>
    <t>AVENAL_6_SUNCTY</t>
  </si>
  <si>
    <t>Sun City Solar Project</t>
  </si>
  <si>
    <t>Little Bear 4 Solar 5</t>
  </si>
  <si>
    <t>NZWIND_6_WDSTR</t>
  </si>
  <si>
    <t>Windstream 39</t>
  </si>
  <si>
    <t>GRSCRK_6_BGCKWW</t>
  </si>
  <si>
    <t>BIG CREEK WATER WORKS - CEDAR FLAT</t>
  </si>
  <si>
    <t>VOYAGR_2_VOYWD2</t>
  </si>
  <si>
    <t>Voyager Wind 2</t>
  </si>
  <si>
    <t>Palomar Energy Center</t>
  </si>
  <si>
    <t>HIDSRT_7_CTG2</t>
  </si>
  <si>
    <t>HIGH DESERT COMBUSTION TURBINE UNIT 2</t>
  </si>
  <si>
    <t>CORONS_2_SOLAR</t>
  </si>
  <si>
    <t>Master Development Corona</t>
  </si>
  <si>
    <t>IVANPA_1_UNIT1</t>
  </si>
  <si>
    <t>Ivanpah 1</t>
  </si>
  <si>
    <t>ACACIA_6_SOLAR</t>
  </si>
  <si>
    <t>West Antelope Solar</t>
  </si>
  <si>
    <t>ESJ Wind Energy</t>
  </si>
  <si>
    <t>GASKW1_2_GW1SR1</t>
  </si>
  <si>
    <t>Gaskell West 1</t>
  </si>
  <si>
    <t>CHESTN_2_CHWBT1</t>
  </si>
  <si>
    <t>ALTA4B_2_CPCW2</t>
  </si>
  <si>
    <t>Alta Wind 2</t>
  </si>
  <si>
    <t>STOILS_1_UNITS</t>
  </si>
  <si>
    <t>Chevron Richmond Refinery</t>
  </si>
  <si>
    <t>MAGNLA_6_ANAHEIM</t>
  </si>
  <si>
    <t>Magnolia Power Plant Anaheim</t>
  </si>
  <si>
    <t>SLUISP_2_UNIT 4</t>
  </si>
  <si>
    <t>San Luis P-G Unit 4</t>
  </si>
  <si>
    <t>INDIGO_1_UNIT 2</t>
  </si>
  <si>
    <t>INDIGO PEAKER UNIT 2</t>
  </si>
  <si>
    <t>LAROA2_2_UNITA1</t>
  </si>
  <si>
    <t>LR2</t>
  </si>
  <si>
    <t>ONLLPP_6_UNIT 6</t>
  </si>
  <si>
    <t>O'NEILL PUMP-GEN UNIT 6</t>
  </si>
  <si>
    <t>OLINDA_2_LNDFL2</t>
  </si>
  <si>
    <t>Brea Power II</t>
  </si>
  <si>
    <t>FULTON_1_QF</t>
  </si>
  <si>
    <t>SMALL QF AGGREGATION - ZENIA</t>
  </si>
  <si>
    <t>OASIS_6_SOLAR2</t>
  </si>
  <si>
    <t>Oasis Solar</t>
  </si>
  <si>
    <t>Dracker Solar Unit 4A</t>
  </si>
  <si>
    <t>MCFLND_5_MSBBX2</t>
  </si>
  <si>
    <t>JAWBNE_2_NSRWND</t>
  </si>
  <si>
    <t>North Sky River Wind Project</t>
  </si>
  <si>
    <t>EdSan 2 Edwards 1A</t>
  </si>
  <si>
    <t>SHELRF_7_UNIT 2</t>
  </si>
  <si>
    <t>Shell Oil Refinery Unit 2</t>
  </si>
  <si>
    <t>TOPAZ_2_SOLAR</t>
  </si>
  <si>
    <t>Topaz Solar Farms</t>
  </si>
  <si>
    <t>SBERDO_2_PSP3</t>
  </si>
  <si>
    <t>Mountainview Gen Sta. Unit 3</t>
  </si>
  <si>
    <t>RVSIDE_7_SPRGU1</t>
  </si>
  <si>
    <t>CARLS1_2_CTG7</t>
  </si>
  <si>
    <t>SCEC_1_PDRP109</t>
  </si>
  <si>
    <t>SCEC_1_PDRP143</t>
  </si>
  <si>
    <t>WISHON_6_UNIT 1</t>
  </si>
  <si>
    <t>WISHON HYDRO UNIT 1</t>
  </si>
  <si>
    <t>ROMOLA_5_MPBBT3</t>
  </si>
  <si>
    <t>Menifee Power Bank 3</t>
  </si>
  <si>
    <t>ELKHIL_2_PL1X3</t>
  </si>
  <si>
    <t>ELK HILLS COMBINED CYCLE (AGGREGATE)</t>
  </si>
  <si>
    <t>RICHMN_1_SOLAR</t>
  </si>
  <si>
    <t>Chevron 2</t>
  </si>
  <si>
    <t>SLSTR1_2_SOLAR1</t>
  </si>
  <si>
    <t>SCEC_1_PDRP126</t>
  </si>
  <si>
    <t>SISQUC_1_SMARIA</t>
  </si>
  <si>
    <t>Santa Maria II LFG Power Plant</t>
  </si>
  <si>
    <t>SUNSLR_1_SSVSR1</t>
  </si>
  <si>
    <t>Sunshine Valley Solar 1</t>
  </si>
  <si>
    <t>GARNET_1_WINDS</t>
  </si>
  <si>
    <t>Garnet Winds Aggregation</t>
  </si>
  <si>
    <t>DSRTSN_2_DS2BX2</t>
  </si>
  <si>
    <t>AGRICO_7_UNIT 4</t>
  </si>
  <si>
    <t>Fresno Cogen GT Unit 4</t>
  </si>
  <si>
    <t>7STDRD_1_SOLAR1</t>
  </si>
  <si>
    <t>Shafter Solar</t>
  </si>
  <si>
    <t>CONTRL_1_RUSHCK</t>
  </si>
  <si>
    <t>RUSH CREEK</t>
  </si>
  <si>
    <t>DMDVLY_1_GEN 4</t>
  </si>
  <si>
    <t>Diamond Valley Unit 4</t>
  </si>
  <si>
    <t>MERCED_1_SOLAR1</t>
  </si>
  <si>
    <t>Mission Solar</t>
  </si>
  <si>
    <t>COCOPP_2_CTG4</t>
  </si>
  <si>
    <t>Marsh Landing 4</t>
  </si>
  <si>
    <t>PLMSSR_6_HISIER</t>
  </si>
  <si>
    <t>High Sierra Cogeneration Aggregate</t>
  </si>
  <si>
    <t>HUMBPP_6_UNITS1</t>
  </si>
  <si>
    <t>AVSOLR_2_SOLAR</t>
  </si>
  <si>
    <t>AV SOLAR RANCH 1</t>
  </si>
  <si>
    <t>SHELRF_7_UNIT 3</t>
  </si>
  <si>
    <t>Shell Oil Refinery Unit 3</t>
  </si>
  <si>
    <t>LOCKFD_1_BEARCK</t>
  </si>
  <si>
    <t>Bear Creek Solar</t>
  </si>
  <si>
    <t>MRGT_6_MMAREF</t>
  </si>
  <si>
    <t>Miramar Energy Facility</t>
  </si>
  <si>
    <t>CARBOU_7_PL2X3</t>
  </si>
  <si>
    <t>CARIBOU PH 1 UNIT 2 &amp; 3 AGGREGATE</t>
  </si>
  <si>
    <t>PNOCHE_7_CTG1</t>
  </si>
  <si>
    <t>MORWD_6_QF</t>
  </si>
  <si>
    <t>Morwind</t>
  </si>
  <si>
    <t>GEYS18_7_UNIT18</t>
  </si>
  <si>
    <t>GEYSERS UNIT 18 (HEALDSBURG)</t>
  </si>
  <si>
    <t>PIOPIC_2_CTG2</t>
  </si>
  <si>
    <t>Pio Pico Unit 2</t>
  </si>
  <si>
    <t>SANBRN_2_SS2BT4</t>
  </si>
  <si>
    <t>Sanborn Solar 2 SBESS 4</t>
  </si>
  <si>
    <t>BUCKBL_2_CTG12</t>
  </si>
  <si>
    <t>Blythe CTG 12</t>
  </si>
  <si>
    <t>SCEC_1_PDRP175</t>
  </si>
  <si>
    <t>VLTS_PDR_SCEC_01</t>
  </si>
  <si>
    <t>BGCRK3_7_UNIT 3</t>
  </si>
  <si>
    <t>BIG CREEK PH 3 UNIT 3</t>
  </si>
  <si>
    <t>COPMT4_2_SOLAR4</t>
  </si>
  <si>
    <t>Copper Mountain Solar 4</t>
  </si>
  <si>
    <t>Pomona Energy Storage 2</t>
  </si>
  <si>
    <t>AVENAL_6_AVSLR2</t>
  </si>
  <si>
    <t>Avenal Solar 2</t>
  </si>
  <si>
    <t>SCEC_1_PDRP114</t>
  </si>
  <si>
    <t>BEARMT_1_UNIT</t>
  </si>
  <si>
    <t>Bear Mountain Limited</t>
  </si>
  <si>
    <t>SCHLTE_1_UNITA2</t>
  </si>
  <si>
    <t>Tracy Unit 2 Peaking Project</t>
  </si>
  <si>
    <t>MOSSLD_2_PSP1G2</t>
  </si>
  <si>
    <t>MOSS LANDING CC PLANT 1, CTG UNIT 2</t>
  </si>
  <si>
    <t>ETIWND_6_GRPLND</t>
  </si>
  <si>
    <t>Grapeland Peaker</t>
  </si>
  <si>
    <t>SCEW_2_PDRP171</t>
  </si>
  <si>
    <t>VERNON_7_STG3</t>
  </si>
  <si>
    <t>OLSEN_2_UNIT</t>
  </si>
  <si>
    <t>OLSEN POWER PARTNERS</t>
  </si>
  <si>
    <t>OLDRIV_6_LKVBM1</t>
  </si>
  <si>
    <t>Lakeview Dairy Biogas</t>
  </si>
  <si>
    <t>VICTOR_1_VDRYFB</t>
  </si>
  <si>
    <t xml:space="preserve">Victor Dry Farm Ranch B </t>
  </si>
  <si>
    <t>BLKCRK_2_GMBT1B</t>
  </si>
  <si>
    <t>POEPH_7_UNIT 1</t>
  </si>
  <si>
    <t>POE HYDRO UNIT 1</t>
  </si>
  <si>
    <t>ATWELL_1_SOLAR</t>
  </si>
  <si>
    <t>Atwell Island PV Solar Generating Faci.</t>
  </si>
  <si>
    <t>BELDEN_7_UNIT 1</t>
  </si>
  <si>
    <t>BELDEN HYDRO</t>
  </si>
  <si>
    <t>SCEW_2_PDRP133</t>
  </si>
  <si>
    <t>LAROA2_2_CTG 2S</t>
  </si>
  <si>
    <t>CENTRAL LA ROSITA II COMBUSTION TURBINE</t>
  </si>
  <si>
    <t>PLACVL_1_CHILIB</t>
  </si>
  <si>
    <t>Chili Bar Powerhouse</t>
  </si>
  <si>
    <t>KERMAN_6_SOLAR2</t>
  </si>
  <si>
    <t>Fresno Solar West</t>
  </si>
  <si>
    <t>NZWIND_6_WDSTR2</t>
  </si>
  <si>
    <t>Windstream 6040</t>
  </si>
  <si>
    <t>PLAINV_6_SOLAR3</t>
  </si>
  <si>
    <t>Sierra Solar Greenworks LLC</t>
  </si>
  <si>
    <t>GILRPP_1_UNIT 2</t>
  </si>
  <si>
    <t>Gilroy Energy Center Unit 2</t>
  </si>
  <si>
    <t>DEVERS_2_DHSPG2</t>
  </si>
  <si>
    <t>Desert Hot Springs 2</t>
  </si>
  <si>
    <t>MSTANG_2_SOLAR</t>
  </si>
  <si>
    <t>Mustang</t>
  </si>
  <si>
    <t>TIGRCK_7_UNIT 1</t>
  </si>
  <si>
    <t>Tiger Creek Unit 1</t>
  </si>
  <si>
    <t>BGCRK1_7_UNIT 3</t>
  </si>
  <si>
    <t>BIG CREEK PH 1 UNIT 3</t>
  </si>
  <si>
    <t>MTNPOS_1_UNIT</t>
  </si>
  <si>
    <t>MT.POSO COGENERATION CO.</t>
  </si>
  <si>
    <t>USWNDR_2_SMUD2</t>
  </si>
  <si>
    <t>AGRICO_6_PL3N5</t>
  </si>
  <si>
    <t>Fresno Peaker</t>
  </si>
  <si>
    <t>PGEB_2_PDRP108</t>
  </si>
  <si>
    <t>PGEB</t>
  </si>
  <si>
    <t>SDG1_1_PDRP117</t>
  </si>
  <si>
    <t>Sol Catcher BESS 2</t>
  </si>
  <si>
    <t>TRNQL8_2_ROJSR1</t>
  </si>
  <si>
    <t>Tranquillity 8 Rojo</t>
  </si>
  <si>
    <t>SCEC_1_PDRP158</t>
  </si>
  <si>
    <t>SNCLRA_2_UNIT1</t>
  </si>
  <si>
    <t>New Indy Oxnard</t>
  </si>
  <si>
    <t>PMPJCK_1_RB2SLR</t>
  </si>
  <si>
    <t>Rio Bravo Solar 2</t>
  </si>
  <si>
    <t>Edsan 2 Edwards Sanborn E1B</t>
  </si>
  <si>
    <t>DRUM_7_PL1X2</t>
  </si>
  <si>
    <t>Drum PH 1 Units 1 &amp; 2 Aggregate</t>
  </si>
  <si>
    <t>NORORC_2_NOSSB1</t>
  </si>
  <si>
    <t>SDG1_1_PDRP119</t>
  </si>
  <si>
    <t>OBERON_5_O1BBT2</t>
  </si>
  <si>
    <t>SCEC_1_PDRP153</t>
  </si>
  <si>
    <t>MIDWD_2_WIND2</t>
  </si>
  <si>
    <t>Coram Energy</t>
  </si>
  <si>
    <t>RSMSLR_6_SOLAR2</t>
  </si>
  <si>
    <t>Rosamond Two</t>
  </si>
  <si>
    <t>SANITR_6_CTG1</t>
  </si>
  <si>
    <t>LACSD CARSON WATER POLLUTION CTG1</t>
  </si>
  <si>
    <t>Madelyn</t>
  </si>
  <si>
    <t>Plano Storage 3</t>
  </si>
  <si>
    <t>BLKCRK_2_SOLR1B</t>
  </si>
  <si>
    <t>MAMMTH_7_UNIT 1</t>
  </si>
  <si>
    <t>MAMMOTH POOL UNIT 1</t>
  </si>
  <si>
    <t>DREWS_6_GEN 1</t>
  </si>
  <si>
    <t>DREWS UNIT 1</t>
  </si>
  <si>
    <t>HENRTA_6_ACDSR3</t>
  </si>
  <si>
    <t>CUMMNG_6_SUNCT1</t>
  </si>
  <si>
    <t>SunSelect 1</t>
  </si>
  <si>
    <t>ETIWND_6_MWDETI</t>
  </si>
  <si>
    <t>ETIWANDA RECOVERY HYDRO</t>
  </si>
  <si>
    <t>SCEC_1_PDRP144</t>
  </si>
  <si>
    <t>PARDEB_2_UNIT 2</t>
  </si>
  <si>
    <t>PARDEE HYDRO UNIT 2</t>
  </si>
  <si>
    <t>OASIS_6_GBDSR4</t>
  </si>
  <si>
    <t>Green Beanworks D</t>
  </si>
  <si>
    <t>IVANPA_1_UNIT2</t>
  </si>
  <si>
    <t>Ivanpah 2</t>
  </si>
  <si>
    <t>VOLTA_7_QFUNTS</t>
  </si>
  <si>
    <t>SLATE_4</t>
  </si>
  <si>
    <t>Willy 9 Chap 2</t>
  </si>
  <si>
    <t>TIDWTR_2_UNITS</t>
  </si>
  <si>
    <t>MARTINEZ COGEN LIMITED PARTNERSHIP</t>
  </si>
  <si>
    <t>CARBOU_7_UNIT 4</t>
  </si>
  <si>
    <t>Caribou PH 2 Unit 4</t>
  </si>
  <si>
    <t>DMDVLY_1_GEN 10</t>
  </si>
  <si>
    <t>Diamond Valley Unit 10</t>
  </si>
  <si>
    <t>COTTLE_2_FRNKNH</t>
  </si>
  <si>
    <t>Frankenheimer Power Plant</t>
  </si>
  <si>
    <t>ESCNDO_6_EB1BT1</t>
  </si>
  <si>
    <t>Escondido BESS 1</t>
  </si>
  <si>
    <t>LASSEN_6_UNITS</t>
  </si>
  <si>
    <t>Honey Lake Power</t>
  </si>
  <si>
    <t>PIT5_7_UNIT 2</t>
  </si>
  <si>
    <t>Pit PH 5 Unit 2</t>
  </si>
  <si>
    <t>BARRE_6_PEAKER</t>
  </si>
  <si>
    <t>Barre Peaker</t>
  </si>
  <si>
    <t>NWCSTL_7_UNIT 1</t>
  </si>
  <si>
    <t>NEWCASTLE HYDRO</t>
  </si>
  <si>
    <t>PGF1_2_PDRP106</t>
  </si>
  <si>
    <t>HINSON_6_SERRGN</t>
  </si>
  <si>
    <t>Southeast Resource Recovery</t>
  </si>
  <si>
    <t>PGSB_1_PDRP104</t>
  </si>
  <si>
    <t>ELKHIL_7_STG</t>
  </si>
  <si>
    <t>ELK HILLS STEAM TURBINE UNIT</t>
  </si>
  <si>
    <t>DELTA_2_STG</t>
  </si>
  <si>
    <t>DELTA ENERGY CENTER STG UNIT</t>
  </si>
  <si>
    <t>VACADX_1_UNITA1</t>
  </si>
  <si>
    <t>CalPeak Power Vaca Dixon Unit 1</t>
  </si>
  <si>
    <t>GILROY_1_ST2</t>
  </si>
  <si>
    <t>GILROY COGEN - UNIT 2</t>
  </si>
  <si>
    <t>GENESI_2_STG1</t>
  </si>
  <si>
    <t>LOCKFD_1_KSOLAR</t>
  </si>
  <si>
    <t>Kettleman Solar</t>
  </si>
  <si>
    <t>GILRPP_1_PL3X4</t>
  </si>
  <si>
    <t>GILROY ENERGY CENTER, UNIT #3</t>
  </si>
  <si>
    <t>MOJAVE_1_SIPHON</t>
  </si>
  <si>
    <t>MOJAVE SIPHON POWER PLANT</t>
  </si>
  <si>
    <t>BGSKYN_2_BS3SR3</t>
  </si>
  <si>
    <t>Big Sky Solar 3</t>
  </si>
  <si>
    <t>MOCCPH_7_UNIT 1</t>
  </si>
  <si>
    <t>MOCCASIN HYDRO UNIT 1</t>
  </si>
  <si>
    <t>CRNEVL_6_SJQN 2</t>
  </si>
  <si>
    <t>SAN JOAQUIN 2</t>
  </si>
  <si>
    <t>KRNCNY_6_UNIT</t>
  </si>
  <si>
    <t>KERN CANYON POWERHOUSE</t>
  </si>
  <si>
    <t>SGREGY_6_SANGER</t>
  </si>
  <si>
    <t>Algonquin Power Sanger 2</t>
  </si>
  <si>
    <t>PGEB_2_PDRP111</t>
  </si>
  <si>
    <t>VLTS_PDR_PGEB_03</t>
  </si>
  <si>
    <t>DVLCYN_1_UNITS</t>
  </si>
  <si>
    <t>DEVIL CANYON HYDRO UNITS 1-4 AGGREGATE</t>
  </si>
  <si>
    <t>HARBGN_7_UNIT 2</t>
  </si>
  <si>
    <t>Harbor Cogen Unit 2</t>
  </si>
  <si>
    <t>THERMA_2_UNIT 2</t>
  </si>
  <si>
    <t>Thermalito P-G Unit 2</t>
  </si>
  <si>
    <t>SCEC_1_PDRP131</t>
  </si>
  <si>
    <t>ELSEGN_2_UN2021</t>
  </si>
  <si>
    <t>El Segundo Energy Center 7/8</t>
  </si>
  <si>
    <t>MIRLOM_2_CORONA</t>
  </si>
  <si>
    <t>MWD Corona Hydroelectric Recovery Plant</t>
  </si>
  <si>
    <t>CARBOU_7_UNIT 2</t>
  </si>
  <si>
    <t>CARIBOU PH 1 UNIT 2</t>
  </si>
  <si>
    <t>ELCAJN_6_UNITA1</t>
  </si>
  <si>
    <t>Cuyamaca Peak Energy Plant</t>
  </si>
  <si>
    <t>PIT5_7_UNIT 4</t>
  </si>
  <si>
    <t>Pit PH 5 Unit 4</t>
  </si>
  <si>
    <t>SPAULD_6_UNIT 1</t>
  </si>
  <si>
    <t>SPAULDING HYDRO PH 1 UNIT</t>
  </si>
  <si>
    <t>MALIN_5_IBERDR</t>
  </si>
  <si>
    <t>Iberdrola Centroid Sytem Resource</t>
  </si>
  <si>
    <t>CRELMN_6_RAMON1</t>
  </si>
  <si>
    <t>Ramona 1</t>
  </si>
  <si>
    <t>PMPJCK_1_SOLAR2</t>
  </si>
  <si>
    <t>Rio Bravo Solar 1</t>
  </si>
  <si>
    <t>YELPIN_2_YP2BT3</t>
  </si>
  <si>
    <t>Yellow Pine 2 B BESS</t>
  </si>
  <si>
    <t>DSRTSN_2_DS2BT1</t>
  </si>
  <si>
    <t>LNCSTR_6_CREST</t>
  </si>
  <si>
    <t>Lanacaster Aggregate Solar Resources</t>
  </si>
  <si>
    <t>SRINTL_6_UNIT</t>
  </si>
  <si>
    <t>SRI INTERNATIONAL</t>
  </si>
  <si>
    <t>VICTOR_1_SOLAR3</t>
  </si>
  <si>
    <t>Adelanto Solar 2</t>
  </si>
  <si>
    <t>GLNARM_7_UNIT 3</t>
  </si>
  <si>
    <t>GLEN ARM UNIT 3</t>
  </si>
  <si>
    <t>GILRPP_1_UNIT 1</t>
  </si>
  <si>
    <t>Gilroy Energy Center Unit 1</t>
  </si>
  <si>
    <t>PALOMR_7_CTG1</t>
  </si>
  <si>
    <t>Resource Type</t>
  </si>
  <si>
    <t>Other-Renewable</t>
  </si>
  <si>
    <t>Description</t>
  </si>
  <si>
    <t>Data Sources</t>
  </si>
  <si>
    <t>In addition to the probabilistic assessment, the multi-hour stack analysis provides an additional perspective on the amount of capacity the CAISO expects to be available for summer 2024, considering an 18.5 percent reserve margin. The new multi-hour approach focuses on a reasonable expectation of resource availability during every hour of the peak day in each of the summer months. For many resource types, the Net Qualifying Capacity (NQC) provides a reasonable estimation of the contribution/availability of those resources every hour.</t>
  </si>
  <si>
    <t>2024 Summer Loads and Resources Assessment Report</t>
  </si>
  <si>
    <t>Existing and New resources</t>
  </si>
  <si>
    <t xml:space="preserve">- Existing resources are based on CAISO Master Control Area Generating Capability List on OASIS as
of February 16, 2024 and the 2024 NQC list published on February 13, 2024.
- Expected new resources are resources not on the NQC list, but are expected to be online by June
30, 2024. The NQC of an expected resource (excluding wind, solar, and battery) is based upon
technology factors in the 2024 NQC list.
- Existing and new resources contracted under the Strategic Reliability Reserve (SRR) program are
excluded from this stack analysis. </t>
  </si>
  <si>
    <t>Demand</t>
  </si>
  <si>
    <t>Energy storage</t>
  </si>
  <si>
    <t>Battery storage resources are assumed to be capable of one 4-hour cycle per day, but also are capable of spreading out their discharge energy across more than four hours. Hence, the base scenario assumes these resources can discharge for five (5) continuous hours, at 45 percent of full available capacity for the 1st and 5th hour, and 90 percent of full available capacity from 2nd through 4th hours.</t>
  </si>
  <si>
    <t>Wind and Solar</t>
  </si>
  <si>
    <t>Nuclear capacity within the CAISO footprint is included in the model, and capacity outside the CAISO footprint (Palo Verde dynamic import) is included as imports.</t>
  </si>
  <si>
    <t>Load profile used in this analysis is based on the CEC’s 2023 IEPR 1-in-2 planning forecast for CAISO for a peak day in each summer month of 2024.</t>
  </si>
  <si>
    <t>Demand response capacity is sourced from the 2024 NQC list and the CIRA database</t>
  </si>
  <si>
    <t>Resource Adequacy Imports</t>
  </si>
  <si>
    <t>Import capacity, including the contribution of tie generators, is based on average historical intertie monthly RA showings from CIRA from 2016 through 2023.</t>
  </si>
  <si>
    <t>Min</t>
  </si>
  <si>
    <t>Surplus/(Shortfall)</t>
  </si>
  <si>
    <t>Assessment of CAISO System Requirement against Available and Expected NQC capacity for Summer 2024</t>
  </si>
  <si>
    <t>Strategic Reserve Resource?</t>
  </si>
  <si>
    <t>Includes existing and expected resources from Biogas, Biomass, Geothermal and Waste to Power fuel categories</t>
  </si>
  <si>
    <t>Includes non-demand response resources clasified as "Other" such as qualified facilities etc.</t>
  </si>
  <si>
    <t>Wind and solar profiles are derived based on eight (8) years of historical generation data (2016 – 2023) for the five (5) highest load days using exceedance methodology. Solar profiles are calculated using a 70 percent exceedance level. Wind profiles are calculated using an 80 percent exceedance level for summer, and 65% exceedance level for non-summer months.</t>
  </si>
  <si>
    <t>*CAISO Public*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</si>
</sst>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0.0%"/>
    <numFmt numFmtId="165" formatCode="0.0000"/>
    <numFmt numFmtId="166" formatCode="[$-409]mmm\-yy;@"/>
    <numFmt numFmtId="167" formatCode="[$-409]d\-mmm\-yy;@"/>
    <numFmt numFmtId="168" formatCode="m/d/yyyy;@"/>
  </numFmts>
  <fonts count="3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Arial"/>
      <family val="2"/>
    </font>
    <font>
      <sz val="10"/>
      <name val="Arial"/>
      <family val="2"/>
    </font>
    <font>
      <b/>
      <sz val="14"/>
      <color theme="1"/>
      <name val="Calibri"/>
      <family val="2"/>
      <scheme val="minor"/>
    </font>
    <font>
      <sz val="10"/>
      <color indexed="8"/>
      <name val="Arial"/>
      <family val="2"/>
    </font>
    <font>
      <sz val="10"/>
      <color rgb="FF000000"/>
      <name val="Times New Roman"/>
      <family val="1"/>
    </font>
    <font>
      <sz val="11"/>
      <name val="Calibri"/>
      <family val="2"/>
      <scheme val="minor"/>
    </font>
    <font>
      <sz val="10"/>
      <name val="Arial"/>
      <family val="2"/>
    </font>
    <font>
      <sz val="10"/>
      <name val="Arial"/>
      <family val="2"/>
    </font>
    <font>
      <b/>
      <u/>
      <sz val="11"/>
      <color theme="1"/>
      <name val="Calibri"/>
      <family val="2"/>
      <scheme val="minor"/>
    </font>
    <font>
      <u/>
      <sz val="11"/>
      <color theme="10"/>
      <name val="Calibri"/>
      <family val="2"/>
      <scheme val="minor"/>
    </font>
    <font>
      <i/>
      <sz val="11"/>
      <color theme="1"/>
      <name val="Calibri"/>
      <family val="2"/>
      <scheme val="minor"/>
    </font>
    <font>
      <b/>
      <sz val="12"/>
      <color theme="1"/>
      <name val="Calibri"/>
      <family val="2"/>
      <scheme val="minor"/>
    </font>
    <font>
      <sz val="14"/>
      <color theme="1"/>
      <name val="Calibri"/>
      <family val="2"/>
      <scheme val="minor"/>
    </font>
    <font>
      <b/>
      <u/>
      <sz val="12"/>
      <name val="Calibri"/>
      <family val="2"/>
      <scheme val="minor"/>
    </font>
    <font>
      <b/>
      <sz val="12"/>
      <name val="Calibri"/>
      <family val="2"/>
      <scheme val="minor"/>
    </font>
    <font>
      <sz val="9"/>
      <color indexed="81"/>
      <name val="Tahoma"/>
      <charset val="1"/>
    </font>
    <font>
      <b/>
      <sz val="9"/>
      <color indexed="81"/>
      <name val="Tahoma"/>
      <charset val="1"/>
    </font>
    <font>
      <sz val="20"/>
      <color rgb="FFFF0000"/>
      <name val="Calibri"/>
      <family val="2"/>
      <scheme val="minor"/>
    </font>
    <font>
      <b/>
      <sz val="14"/>
      <color rgb="FFFF0000"/>
      <name val="Calibri"/>
      <family val="2"/>
      <scheme val="minor"/>
    </font>
    <font>
      <b/>
      <sz val="16"/>
      <color rgb="FFFF0000"/>
      <name val="Calibri"/>
      <family val="2"/>
      <scheme val="minor"/>
    </font>
    <font>
      <b/>
      <sz val="11"/>
      <color rgb="FFFF0000"/>
      <name val="Calibri"/>
      <family val="2"/>
      <scheme val="minor"/>
    </font>
  </fonts>
  <fills count="3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7" tint="0.79998168889431442"/>
        <bgColor indexed="64"/>
      </patternFill>
    </fill>
    <fill>
      <patternFill patternType="solid">
        <fgColor theme="8" tint="0.79998168889431442"/>
        <bgColor indexed="64"/>
      </patternFill>
    </fill>
    <fill>
      <patternFill patternType="solid">
        <fgColor theme="9" tint="0.59999389629810485"/>
        <bgColor indexed="64"/>
      </patternFill>
    </fill>
    <fill>
      <patternFill patternType="solid">
        <fgColor theme="0"/>
        <bgColor theme="0"/>
      </patternFill>
    </fill>
    <fill>
      <patternFill patternType="solid">
        <fgColor theme="8" tint="0.79998168889431442"/>
        <bgColor theme="0"/>
      </patternFill>
    </fill>
  </fills>
  <borders count="29">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auto="1"/>
      </right>
      <top/>
      <bottom/>
      <diagonal/>
    </border>
    <border>
      <left style="thin">
        <color indexed="64"/>
      </left>
      <right/>
      <top/>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59">
    <xf numFmtId="0" fontId="0" fillId="0" borderId="0"/>
    <xf numFmtId="9" fontId="1" fillId="0" borderId="0" applyFont="0" applyFill="0" applyBorder="0" applyAlignment="0" applyProtection="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0" fontId="18" fillId="0" borderId="0" applyNumberFormat="0" applyFont="0" applyFill="0" applyBorder="0" applyAlignment="0" applyProtection="0"/>
    <xf numFmtId="0" fontId="19" fillId="0" borderId="0"/>
    <xf numFmtId="0" fontId="19" fillId="0" borderId="0"/>
    <xf numFmtId="0" fontId="1" fillId="0" borderId="0"/>
    <xf numFmtId="9" fontId="1" fillId="0" borderId="0" applyFont="0" applyFill="0" applyBorder="0" applyAlignment="0" applyProtection="0"/>
    <xf numFmtId="0" fontId="1" fillId="0" borderId="0"/>
    <xf numFmtId="0" fontId="21" fillId="0" borderId="0"/>
    <xf numFmtId="9" fontId="21" fillId="0" borderId="0" applyFont="0" applyFill="0" applyBorder="0" applyAlignment="0" applyProtection="0"/>
    <xf numFmtId="0" fontId="22" fillId="0" borderId="0"/>
    <xf numFmtId="0" fontId="24" fillId="0" borderId="0" applyNumberFormat="0" applyFont="0" applyFill="0" applyBorder="0" applyAlignment="0" applyProtection="0"/>
    <xf numFmtId="0" fontId="18" fillId="0" borderId="0"/>
    <xf numFmtId="0" fontId="18" fillId="0" borderId="0"/>
    <xf numFmtId="0" fontId="18" fillId="0" borderId="0"/>
    <xf numFmtId="0" fontId="25" fillId="0" borderId="0" applyNumberFormat="0" applyFont="0" applyFill="0" applyBorder="0" applyAlignment="0" applyProtection="0"/>
    <xf numFmtId="0" fontId="18" fillId="0" borderId="0" applyNumberFormat="0" applyFont="0" applyFill="0" applyBorder="0" applyAlignment="0" applyProtection="0"/>
    <xf numFmtId="0" fontId="27" fillId="0" borderId="0" applyNumberFormat="0" applyFill="0" applyBorder="0" applyAlignment="0" applyProtection="0"/>
  </cellStyleXfs>
  <cellXfs count="147">
    <xf numFmtId="0" fontId="0" fillId="0" borderId="0" xfId="0"/>
    <xf numFmtId="0" fontId="0" fillId="0" borderId="0" xfId="0" applyFont="1"/>
    <xf numFmtId="0" fontId="0" fillId="33" borderId="0" xfId="0" applyFill="1"/>
    <xf numFmtId="0" fontId="0" fillId="0" borderId="0" xfId="0" applyBorder="1"/>
    <xf numFmtId="0" fontId="0" fillId="0" borderId="0" xfId="0" applyFill="1"/>
    <xf numFmtId="0" fontId="0" fillId="0" borderId="0" xfId="0" applyFill="1" applyBorder="1"/>
    <xf numFmtId="1" fontId="0" fillId="0" borderId="0" xfId="0" applyNumberFormat="1" applyFill="1" applyBorder="1" applyAlignment="1">
      <alignment horizontal="center"/>
    </xf>
    <xf numFmtId="0" fontId="0" fillId="0" borderId="18" xfId="0" applyBorder="1"/>
    <xf numFmtId="0" fontId="23" fillId="0" borderId="0" xfId="0" applyFont="1"/>
    <xf numFmtId="0" fontId="14" fillId="0" borderId="0" xfId="0" applyFont="1"/>
    <xf numFmtId="0" fontId="14" fillId="0" borderId="0" xfId="0" applyFont="1" applyFill="1" applyBorder="1"/>
    <xf numFmtId="0" fontId="0" fillId="0" borderId="0" xfId="0"/>
    <xf numFmtId="0" fontId="0" fillId="0" borderId="20" xfId="0" applyBorder="1"/>
    <xf numFmtId="0" fontId="0" fillId="36" borderId="0" xfId="0" applyFill="1" applyBorder="1"/>
    <xf numFmtId="0" fontId="0" fillId="36" borderId="0" xfId="0" applyFill="1" applyBorder="1" applyAlignment="1">
      <alignment horizontal="right"/>
    </xf>
    <xf numFmtId="0" fontId="14" fillId="36" borderId="0" xfId="0" applyFont="1" applyFill="1" applyBorder="1"/>
    <xf numFmtId="1" fontId="0" fillId="36" borderId="0" xfId="0" applyNumberFormat="1" applyFill="1" applyBorder="1" applyAlignment="1">
      <alignment horizontal="center"/>
    </xf>
    <xf numFmtId="0" fontId="0" fillId="36" borderId="0" xfId="0" applyFill="1" applyBorder="1" applyAlignment="1">
      <alignment horizontal="center"/>
    </xf>
    <xf numFmtId="1" fontId="0" fillId="36" borderId="0" xfId="1" applyNumberFormat="1" applyFont="1" applyFill="1" applyBorder="1" applyAlignment="1">
      <alignment horizontal="center"/>
    </xf>
    <xf numFmtId="1" fontId="0" fillId="36" borderId="0" xfId="0" applyNumberFormat="1" applyFill="1" applyBorder="1"/>
    <xf numFmtId="1" fontId="0" fillId="36" borderId="0" xfId="0" applyNumberFormat="1" applyFill="1" applyBorder="1" applyAlignment="1">
      <alignment horizontal="right"/>
    </xf>
    <xf numFmtId="0" fontId="16" fillId="36" borderId="0" xfId="0" applyFont="1" applyFill="1" applyBorder="1"/>
    <xf numFmtId="0" fontId="16" fillId="36" borderId="0" xfId="0" applyFont="1" applyFill="1" applyBorder="1" applyAlignment="1">
      <alignment horizontal="left"/>
    </xf>
    <xf numFmtId="1" fontId="16" fillId="36" borderId="0" xfId="1" applyNumberFormat="1" applyFont="1" applyFill="1" applyBorder="1" applyAlignment="1">
      <alignment horizontal="left"/>
    </xf>
    <xf numFmtId="165" fontId="16" fillId="36" borderId="0" xfId="0" applyNumberFormat="1" applyFont="1" applyFill="1" applyBorder="1"/>
    <xf numFmtId="0" fontId="16" fillId="36" borderId="0" xfId="0" applyFont="1" applyFill="1" applyBorder="1" applyAlignment="1">
      <alignment horizontal="center"/>
    </xf>
    <xf numFmtId="1" fontId="16" fillId="36" borderId="0" xfId="0" applyNumberFormat="1" applyFont="1" applyFill="1" applyBorder="1" applyAlignment="1">
      <alignment horizontal="center"/>
    </xf>
    <xf numFmtId="2" fontId="0" fillId="36" borderId="0" xfId="0" applyNumberFormat="1" applyFill="1" applyBorder="1"/>
    <xf numFmtId="0" fontId="16" fillId="36" borderId="22" xfId="0" applyFont="1" applyFill="1" applyBorder="1" applyAlignment="1">
      <alignment horizontal="center"/>
    </xf>
    <xf numFmtId="0" fontId="16" fillId="36" borderId="21" xfId="0" applyFont="1" applyFill="1" applyBorder="1"/>
    <xf numFmtId="1" fontId="16" fillId="36" borderId="21" xfId="0" applyNumberFormat="1" applyFont="1" applyFill="1" applyBorder="1" applyAlignment="1">
      <alignment horizontal="center"/>
    </xf>
    <xf numFmtId="1" fontId="16" fillId="36" borderId="21" xfId="0" applyNumberFormat="1" applyFont="1" applyFill="1" applyBorder="1"/>
    <xf numFmtId="1" fontId="16" fillId="36" borderId="23" xfId="0" applyNumberFormat="1" applyFont="1" applyFill="1" applyBorder="1" applyAlignment="1">
      <alignment horizontal="center"/>
    </xf>
    <xf numFmtId="0" fontId="16" fillId="36" borderId="11" xfId="0" applyFont="1" applyFill="1" applyBorder="1" applyAlignment="1">
      <alignment horizontal="center"/>
    </xf>
    <xf numFmtId="1" fontId="0" fillId="36" borderId="10" xfId="0" applyNumberFormat="1" applyFill="1" applyBorder="1"/>
    <xf numFmtId="0" fontId="16" fillId="36" borderId="24" xfId="0" applyFont="1" applyFill="1" applyBorder="1" applyAlignment="1">
      <alignment horizontal="center"/>
    </xf>
    <xf numFmtId="0" fontId="0" fillId="36" borderId="25" xfId="0" applyFill="1" applyBorder="1"/>
    <xf numFmtId="1" fontId="0" fillId="36" borderId="25" xfId="0" applyNumberFormat="1" applyFill="1" applyBorder="1" applyAlignment="1">
      <alignment horizontal="center"/>
    </xf>
    <xf numFmtId="1" fontId="0" fillId="36" borderId="25" xfId="1" applyNumberFormat="1" applyFont="1" applyFill="1" applyBorder="1" applyAlignment="1">
      <alignment horizontal="center"/>
    </xf>
    <xf numFmtId="1" fontId="0" fillId="36" borderId="25" xfId="0" applyNumberFormat="1" applyFill="1" applyBorder="1"/>
    <xf numFmtId="1" fontId="0" fillId="36" borderId="26" xfId="0" applyNumberFormat="1" applyFill="1" applyBorder="1"/>
    <xf numFmtId="0" fontId="0" fillId="36" borderId="22" xfId="0" applyFill="1" applyBorder="1"/>
    <xf numFmtId="1" fontId="0" fillId="37" borderId="0" xfId="0" applyNumberFormat="1" applyFill="1" applyBorder="1" applyAlignment="1">
      <alignment horizontal="center"/>
    </xf>
    <xf numFmtId="0" fontId="0" fillId="37" borderId="0" xfId="0" applyFill="1" applyBorder="1"/>
    <xf numFmtId="0" fontId="16" fillId="37" borderId="11" xfId="0" applyFont="1" applyFill="1" applyBorder="1" applyAlignment="1">
      <alignment horizontal="center"/>
    </xf>
    <xf numFmtId="1" fontId="0" fillId="37" borderId="0" xfId="1" applyNumberFormat="1" applyFont="1" applyFill="1" applyBorder="1" applyAlignment="1">
      <alignment horizontal="center"/>
    </xf>
    <xf numFmtId="1" fontId="0" fillId="37" borderId="0" xfId="0" applyNumberFormat="1" applyFill="1" applyBorder="1"/>
    <xf numFmtId="1" fontId="0" fillId="37" borderId="10" xfId="0" applyNumberFormat="1" applyFill="1" applyBorder="1"/>
    <xf numFmtId="0" fontId="16" fillId="0" borderId="0" xfId="0" applyFont="1"/>
    <xf numFmtId="0" fontId="16" fillId="0" borderId="20" xfId="0" applyFont="1" applyBorder="1"/>
    <xf numFmtId="167" fontId="16" fillId="0" borderId="20" xfId="0" applyNumberFormat="1" applyFont="1" applyBorder="1"/>
    <xf numFmtId="3" fontId="0" fillId="0" borderId="20" xfId="0" applyNumberFormat="1" applyBorder="1"/>
    <xf numFmtId="168" fontId="0" fillId="0" borderId="20" xfId="0" applyNumberFormat="1" applyBorder="1"/>
    <xf numFmtId="168" fontId="0" fillId="0" borderId="0" xfId="0" applyNumberFormat="1"/>
    <xf numFmtId="0" fontId="0" fillId="0" borderId="0" xfId="0" applyBorder="1" applyAlignment="1">
      <alignment wrapText="1"/>
    </xf>
    <xf numFmtId="0" fontId="27" fillId="0" borderId="0" xfId="58"/>
    <xf numFmtId="0" fontId="0" fillId="0" borderId="0" xfId="0" quotePrefix="1" applyBorder="1" applyAlignment="1">
      <alignment vertical="center" wrapText="1"/>
    </xf>
    <xf numFmtId="0" fontId="26" fillId="0" borderId="0" xfId="0" applyFont="1" applyAlignment="1">
      <alignment horizontal="right" vertical="center"/>
    </xf>
    <xf numFmtId="0" fontId="26" fillId="0" borderId="0" xfId="0" applyFont="1" applyBorder="1" applyAlignment="1">
      <alignment horizontal="right"/>
    </xf>
    <xf numFmtId="0" fontId="28" fillId="0" borderId="0" xfId="0" applyFont="1" applyBorder="1" applyAlignment="1">
      <alignment horizontal="right" vertical="center"/>
    </xf>
    <xf numFmtId="0" fontId="0" fillId="0" borderId="0" xfId="0" applyFont="1" applyBorder="1" applyAlignment="1">
      <alignment horizontal="right"/>
    </xf>
    <xf numFmtId="0" fontId="0" fillId="0" borderId="0" xfId="0" applyFill="1" applyBorder="1" applyAlignment="1">
      <alignment horizontal="right"/>
    </xf>
    <xf numFmtId="1" fontId="0" fillId="0" borderId="0" xfId="0" applyNumberFormat="1" applyFill="1" applyBorder="1" applyAlignment="1">
      <alignment horizontal="right"/>
    </xf>
    <xf numFmtId="0" fontId="16" fillId="0" borderId="21" xfId="0" applyFont="1" applyFill="1" applyBorder="1"/>
    <xf numFmtId="1" fontId="0" fillId="0" borderId="0" xfId="0" applyNumberFormat="1" applyFill="1" applyBorder="1"/>
    <xf numFmtId="1" fontId="0" fillId="0" borderId="25" xfId="0" applyNumberFormat="1" applyFill="1" applyBorder="1"/>
    <xf numFmtId="0" fontId="16" fillId="36" borderId="0" xfId="0" applyFont="1" applyFill="1" applyBorder="1" applyAlignment="1">
      <alignment horizontal="right"/>
    </xf>
    <xf numFmtId="1" fontId="0" fillId="34" borderId="0" xfId="0" applyNumberFormat="1" applyFill="1" applyBorder="1"/>
    <xf numFmtId="0" fontId="20" fillId="36" borderId="0" xfId="0" applyFont="1" applyFill="1" applyBorder="1"/>
    <xf numFmtId="0" fontId="30" fillId="36" borderId="0" xfId="0" applyFont="1" applyFill="1" applyBorder="1"/>
    <xf numFmtId="0" fontId="20" fillId="36" borderId="12" xfId="0" applyFont="1" applyFill="1" applyBorder="1"/>
    <xf numFmtId="0" fontId="30" fillId="36" borderId="13" xfId="0" applyFont="1" applyFill="1" applyBorder="1"/>
    <xf numFmtId="0" fontId="20" fillId="36" borderId="17" xfId="0" applyFont="1" applyFill="1" applyBorder="1"/>
    <xf numFmtId="0" fontId="30" fillId="36" borderId="19" xfId="0" applyFont="1" applyFill="1" applyBorder="1"/>
    <xf numFmtId="3" fontId="30" fillId="36" borderId="13" xfId="0" applyNumberFormat="1" applyFont="1" applyFill="1" applyBorder="1"/>
    <xf numFmtId="0" fontId="20" fillId="36" borderId="15" xfId="0" applyFont="1" applyFill="1" applyBorder="1"/>
    <xf numFmtId="3" fontId="30" fillId="36" borderId="16" xfId="0" applyNumberFormat="1" applyFont="1" applyFill="1" applyBorder="1"/>
    <xf numFmtId="3" fontId="30" fillId="36" borderId="19" xfId="0" applyNumberFormat="1" applyFont="1" applyFill="1" applyBorder="1"/>
    <xf numFmtId="0" fontId="20" fillId="36" borderId="27" xfId="0" applyFont="1" applyFill="1" applyBorder="1" applyAlignment="1">
      <alignment vertical="center"/>
    </xf>
    <xf numFmtId="0" fontId="14" fillId="36" borderId="14" xfId="0" applyFont="1" applyFill="1" applyBorder="1"/>
    <xf numFmtId="1" fontId="0" fillId="36" borderId="14" xfId="0" applyNumberFormat="1" applyFill="1" applyBorder="1" applyAlignment="1">
      <alignment horizontal="center"/>
    </xf>
    <xf numFmtId="1" fontId="0" fillId="36" borderId="28" xfId="0" applyNumberFormat="1" applyFill="1" applyBorder="1" applyAlignment="1">
      <alignment horizontal="center"/>
    </xf>
    <xf numFmtId="0" fontId="23" fillId="0" borderId="0" xfId="0" applyFont="1" applyFill="1" applyBorder="1"/>
    <xf numFmtId="0" fontId="23" fillId="0" borderId="0" xfId="0" applyFont="1" applyFill="1" applyBorder="1" applyAlignment="1">
      <alignment horizontal="right"/>
    </xf>
    <xf numFmtId="0" fontId="23" fillId="0" borderId="0" xfId="0" applyFont="1" applyFill="1" applyBorder="1" applyAlignment="1">
      <alignment horizontal="right" wrapText="1"/>
    </xf>
    <xf numFmtId="0" fontId="23" fillId="0" borderId="0" xfId="0" applyFont="1" applyFill="1" applyBorder="1" applyAlignment="1">
      <alignment horizontal="center"/>
    </xf>
    <xf numFmtId="1" fontId="23" fillId="0" borderId="0" xfId="0" applyNumberFormat="1" applyFont="1" applyFill="1" applyBorder="1" applyAlignment="1">
      <alignment horizontal="center"/>
    </xf>
    <xf numFmtId="1" fontId="23" fillId="0" borderId="0" xfId="0" applyNumberFormat="1" applyFont="1" applyFill="1" applyBorder="1" applyAlignment="1">
      <alignment horizontal="center" wrapText="1"/>
    </xf>
    <xf numFmtId="0" fontId="23" fillId="0" borderId="0" xfId="0" applyFont="1" applyFill="1" applyBorder="1" applyAlignment="1">
      <alignment horizontal="center" wrapText="1"/>
    </xf>
    <xf numFmtId="0" fontId="23" fillId="0" borderId="18" xfId="0" applyFont="1" applyFill="1" applyBorder="1" applyAlignment="1">
      <alignment horizontal="right"/>
    </xf>
    <xf numFmtId="1" fontId="23" fillId="0" borderId="18" xfId="0" applyNumberFormat="1" applyFont="1" applyFill="1" applyBorder="1" applyAlignment="1">
      <alignment horizontal="center"/>
    </xf>
    <xf numFmtId="1" fontId="23" fillId="0" borderId="18" xfId="0" applyNumberFormat="1" applyFont="1" applyFill="1" applyBorder="1" applyAlignment="1">
      <alignment horizontal="center" wrapText="1"/>
    </xf>
    <xf numFmtId="0" fontId="23" fillId="0" borderId="18" xfId="0" applyFont="1" applyFill="1" applyBorder="1"/>
    <xf numFmtId="164" fontId="23" fillId="0" borderId="0" xfId="1" applyNumberFormat="1" applyFont="1" applyFill="1" applyBorder="1" applyAlignment="1">
      <alignment horizontal="center"/>
    </xf>
    <xf numFmtId="164" fontId="23" fillId="0" borderId="18" xfId="1" applyNumberFormat="1" applyFont="1" applyFill="1" applyBorder="1" applyAlignment="1">
      <alignment horizontal="center"/>
    </xf>
    <xf numFmtId="1" fontId="23" fillId="0" borderId="0" xfId="0" applyNumberFormat="1" applyFont="1" applyFill="1" applyBorder="1"/>
    <xf numFmtId="165" fontId="23" fillId="0" borderId="0" xfId="0" applyNumberFormat="1" applyFont="1" applyFill="1" applyBorder="1"/>
    <xf numFmtId="164" fontId="23" fillId="0" borderId="0" xfId="0" applyNumberFormat="1" applyFont="1" applyFill="1" applyBorder="1"/>
    <xf numFmtId="1" fontId="23" fillId="0" borderId="0" xfId="0" applyNumberFormat="1" applyFont="1" applyFill="1" applyBorder="1" applyAlignment="1">
      <alignment horizontal="right"/>
    </xf>
    <xf numFmtId="0" fontId="23" fillId="33" borderId="0" xfId="0" applyFont="1" applyFill="1" applyBorder="1" applyAlignment="1">
      <alignment horizontal="center"/>
    </xf>
    <xf numFmtId="0" fontId="23" fillId="33" borderId="0" xfId="0" applyFont="1" applyFill="1" applyBorder="1" applyAlignment="1">
      <alignment horizontal="right"/>
    </xf>
    <xf numFmtId="1" fontId="23" fillId="33" borderId="0" xfId="0" applyNumberFormat="1" applyFont="1" applyFill="1" applyBorder="1" applyAlignment="1">
      <alignment horizontal="right" wrapText="1"/>
    </xf>
    <xf numFmtId="1" fontId="23" fillId="33" borderId="0" xfId="0" applyNumberFormat="1" applyFont="1" applyFill="1" applyBorder="1" applyAlignment="1">
      <alignment horizontal="center"/>
    </xf>
    <xf numFmtId="164" fontId="23" fillId="33" borderId="0" xfId="1" applyNumberFormat="1" applyFont="1" applyFill="1" applyBorder="1" applyAlignment="1">
      <alignment horizontal="center"/>
    </xf>
    <xf numFmtId="0" fontId="23" fillId="33" borderId="0" xfId="0" applyFont="1" applyFill="1" applyBorder="1"/>
    <xf numFmtId="165" fontId="23" fillId="33" borderId="0" xfId="0" applyNumberFormat="1" applyFont="1" applyFill="1" applyBorder="1"/>
    <xf numFmtId="1" fontId="23" fillId="33" borderId="0" xfId="0" applyNumberFormat="1" applyFont="1" applyFill="1" applyBorder="1" applyAlignment="1">
      <alignment horizontal="right"/>
    </xf>
    <xf numFmtId="0" fontId="23" fillId="35" borderId="0" xfId="0" applyFont="1" applyFill="1" applyBorder="1" applyAlignment="1">
      <alignment horizontal="right"/>
    </xf>
    <xf numFmtId="0" fontId="23" fillId="35" borderId="0" xfId="0" applyFont="1" applyFill="1" applyBorder="1" applyAlignment="1">
      <alignment horizontal="right" wrapText="1"/>
    </xf>
    <xf numFmtId="0" fontId="23" fillId="35" borderId="0" xfId="0" applyFont="1" applyFill="1" applyBorder="1"/>
    <xf numFmtId="0" fontId="23" fillId="35" borderId="0" xfId="0" applyFont="1" applyFill="1" applyBorder="1" applyAlignment="1">
      <alignment horizontal="center"/>
    </xf>
    <xf numFmtId="1" fontId="23" fillId="35" borderId="0" xfId="0" applyNumberFormat="1" applyFont="1" applyFill="1" applyBorder="1" applyAlignment="1">
      <alignment horizontal="center"/>
    </xf>
    <xf numFmtId="1" fontId="23" fillId="35" borderId="0" xfId="0" applyNumberFormat="1" applyFont="1" applyFill="1" applyBorder="1" applyAlignment="1">
      <alignment horizontal="center" wrapText="1"/>
    </xf>
    <xf numFmtId="0" fontId="23" fillId="35" borderId="0" xfId="0" applyFont="1" applyFill="1" applyBorder="1" applyAlignment="1">
      <alignment horizontal="center" wrapText="1"/>
    </xf>
    <xf numFmtId="164" fontId="23" fillId="35" borderId="0" xfId="1" applyNumberFormat="1" applyFont="1" applyFill="1" applyBorder="1" applyAlignment="1">
      <alignment horizontal="center"/>
    </xf>
    <xf numFmtId="1" fontId="23" fillId="35" borderId="0" xfId="0" applyNumberFormat="1" applyFont="1" applyFill="1" applyBorder="1"/>
    <xf numFmtId="165" fontId="23" fillId="35" borderId="0" xfId="0" applyNumberFormat="1" applyFont="1" applyFill="1" applyBorder="1"/>
    <xf numFmtId="164" fontId="23" fillId="35" borderId="0" xfId="0" applyNumberFormat="1" applyFont="1" applyFill="1" applyBorder="1"/>
    <xf numFmtId="0" fontId="31" fillId="0" borderId="0" xfId="0" applyFont="1" applyFill="1" applyBorder="1" applyAlignment="1">
      <alignment horizontal="center" vertical="center"/>
    </xf>
    <xf numFmtId="0" fontId="31" fillId="0" borderId="0" xfId="0" applyFont="1" applyFill="1" applyBorder="1" applyAlignment="1">
      <alignment horizontal="right" vertical="center"/>
    </xf>
    <xf numFmtId="0" fontId="31" fillId="0" borderId="0" xfId="0" applyFont="1" applyFill="1" applyBorder="1" applyAlignment="1">
      <alignment horizontal="right" vertical="center" wrapText="1"/>
    </xf>
    <xf numFmtId="1" fontId="31" fillId="0" borderId="0" xfId="0" applyNumberFormat="1" applyFont="1" applyFill="1" applyBorder="1" applyAlignment="1">
      <alignment horizontal="right" vertical="center" wrapText="1"/>
    </xf>
    <xf numFmtId="1" fontId="31" fillId="0" borderId="0" xfId="0" applyNumberFormat="1" applyFont="1" applyFill="1" applyBorder="1" applyAlignment="1">
      <alignment horizontal="center" vertical="center" wrapText="1"/>
    </xf>
    <xf numFmtId="0" fontId="31" fillId="0" borderId="0" xfId="0" applyFont="1" applyFill="1" applyBorder="1" applyAlignment="1">
      <alignment horizontal="center" vertical="center" wrapText="1"/>
    </xf>
    <xf numFmtId="164" fontId="31" fillId="0" borderId="0" xfId="1" applyNumberFormat="1" applyFont="1" applyFill="1" applyBorder="1" applyAlignment="1">
      <alignment horizontal="center" vertical="center" wrapText="1"/>
    </xf>
    <xf numFmtId="165" fontId="31" fillId="0" borderId="0" xfId="1" applyNumberFormat="1" applyFont="1" applyFill="1" applyBorder="1" applyAlignment="1">
      <alignment horizontal="center" vertical="center" wrapText="1"/>
    </xf>
    <xf numFmtId="0" fontId="31" fillId="0" borderId="0" xfId="0" applyFont="1" applyFill="1" applyAlignment="1">
      <alignment vertical="center"/>
    </xf>
    <xf numFmtId="164" fontId="31" fillId="0" borderId="0" xfId="1" applyNumberFormat="1" applyFont="1" applyFill="1" applyAlignment="1">
      <alignment horizontal="center" vertical="center" wrapText="1"/>
    </xf>
    <xf numFmtId="0" fontId="32" fillId="33" borderId="0" xfId="0" quotePrefix="1" applyFont="1" applyFill="1" applyBorder="1" applyAlignment="1">
      <alignment horizontal="right"/>
    </xf>
    <xf numFmtId="17" fontId="32" fillId="33" borderId="0" xfId="0" quotePrefix="1" applyNumberFormat="1" applyFont="1" applyFill="1" applyBorder="1" applyAlignment="1">
      <alignment horizontal="right"/>
    </xf>
    <xf numFmtId="1" fontId="23" fillId="0" borderId="18" xfId="0" applyNumberFormat="1" applyFont="1" applyFill="1" applyBorder="1"/>
    <xf numFmtId="165" fontId="23" fillId="0" borderId="18" xfId="0" applyNumberFormat="1" applyFont="1" applyFill="1" applyBorder="1"/>
    <xf numFmtId="164" fontId="23" fillId="0" borderId="18" xfId="0" applyNumberFormat="1" applyFont="1" applyFill="1" applyBorder="1"/>
    <xf numFmtId="0" fontId="29" fillId="0" borderId="20" xfId="0" applyFont="1" applyBorder="1" applyAlignment="1">
      <alignment horizontal="left" vertical="center" wrapText="1"/>
    </xf>
    <xf numFmtId="168" fontId="29" fillId="0" borderId="20" xfId="0" applyNumberFormat="1" applyFont="1" applyBorder="1" applyAlignment="1">
      <alignment horizontal="left" vertical="center" wrapText="1"/>
    </xf>
    <xf numFmtId="166" fontId="29" fillId="0" borderId="20" xfId="0" applyNumberFormat="1" applyFont="1" applyBorder="1" applyAlignment="1">
      <alignment horizontal="left" vertical="center"/>
    </xf>
    <xf numFmtId="0" fontId="29" fillId="0" borderId="0" xfId="0" applyFont="1" applyAlignment="1">
      <alignment horizontal="left" vertical="center" wrapText="1"/>
    </xf>
    <xf numFmtId="0" fontId="28" fillId="0" borderId="0" xfId="0" applyFont="1" applyFill="1" applyBorder="1" applyAlignment="1">
      <alignment horizontal="right" vertical="center"/>
    </xf>
    <xf numFmtId="0" fontId="28" fillId="0" borderId="0" xfId="0" applyFont="1" applyAlignment="1">
      <alignment horizontal="right" vertical="center"/>
    </xf>
    <xf numFmtId="0" fontId="0" fillId="0" borderId="0" xfId="0" applyBorder="1" applyAlignment="1">
      <alignment vertical="center" wrapText="1"/>
    </xf>
    <xf numFmtId="0" fontId="0" fillId="0" borderId="0" xfId="0" applyAlignment="1">
      <alignment vertical="center" wrapText="1"/>
    </xf>
    <xf numFmtId="0" fontId="35" fillId="36" borderId="0" xfId="0" applyFont="1" applyFill="1" applyBorder="1" applyAlignment="1">
      <alignment horizontal="center" vertical="center"/>
    </xf>
    <xf numFmtId="0" fontId="36" fillId="0" borderId="0" xfId="0" applyFont="1"/>
    <xf numFmtId="0" fontId="38" fillId="0" borderId="0" xfId="0" applyFont="1" applyAlignment="1">
      <alignment horizontal="center"/>
    </xf>
    <xf numFmtId="0" fontId="37" fillId="0" borderId="0" xfId="0" applyFont="1" applyFill="1" applyBorder="1" applyAlignment="1">
      <alignment horizontal="center" vertical="center"/>
    </xf>
    <xf numFmtId="0" fontId="36" fillId="0" borderId="11" xfId="0" applyFont="1" applyBorder="1" applyAlignment="1">
      <alignment horizontal="center" vertical="center" wrapText="1"/>
    </xf>
    <xf numFmtId="0" fontId="36" fillId="0" borderId="0" xfId="0" applyFont="1" applyAlignment="1">
      <alignment horizontal="center" vertical="center" wrapText="1"/>
    </xf>
  </cellXfs>
  <cellStyles count="59">
    <cellStyle name="20% - Accent1" xfId="20" builtinId="30" customBuiltin="1"/>
    <cellStyle name="20% - Accent2" xfId="24" builtinId="34" customBuiltin="1"/>
    <cellStyle name="20% - Accent3" xfId="28" builtinId="38" customBuiltin="1"/>
    <cellStyle name="20% - Accent4" xfId="32" builtinId="42" customBuiltin="1"/>
    <cellStyle name="20% - Accent5" xfId="36" builtinId="46" customBuiltin="1"/>
    <cellStyle name="20% - Accent6" xfId="40" builtinId="50" customBuiltin="1"/>
    <cellStyle name="40% - Accent1" xfId="21" builtinId="31" customBuiltin="1"/>
    <cellStyle name="40% - Accent2" xfId="25" builtinId="35" customBuiltin="1"/>
    <cellStyle name="40% - Accent3" xfId="29" builtinId="39" customBuiltin="1"/>
    <cellStyle name="40% - Accent4" xfId="33" builtinId="43" customBuiltin="1"/>
    <cellStyle name="40% - Accent5" xfId="37" builtinId="47" customBuiltin="1"/>
    <cellStyle name="40% - Accent6" xfId="41" builtinId="51" customBuiltin="1"/>
    <cellStyle name="60% - Accent1" xfId="22" builtinId="32" customBuiltin="1"/>
    <cellStyle name="60% - Accent2" xfId="26" builtinId="36" customBuiltin="1"/>
    <cellStyle name="60% - Accent3" xfId="30" builtinId="40" customBuiltin="1"/>
    <cellStyle name="60% - Accent4" xfId="34" builtinId="44" customBuiltin="1"/>
    <cellStyle name="60% - Accent5" xfId="38" builtinId="48" customBuiltin="1"/>
    <cellStyle name="60% - Accent6" xfId="42" builtinId="52" customBuiltin="1"/>
    <cellStyle name="Accent1" xfId="19" builtinId="29" customBuiltin="1"/>
    <cellStyle name="Accent2" xfId="23" builtinId="33" customBuiltin="1"/>
    <cellStyle name="Accent3" xfId="27" builtinId="37" customBuiltin="1"/>
    <cellStyle name="Accent4" xfId="31" builtinId="41" customBuiltin="1"/>
    <cellStyle name="Accent5" xfId="35" builtinId="45" customBuiltin="1"/>
    <cellStyle name="Accent6" xfId="39" builtinId="49" customBuiltin="1"/>
    <cellStyle name="Bad" xfId="8" builtinId="27" customBuiltin="1"/>
    <cellStyle name="Calculation" xfId="12" builtinId="22" customBuiltin="1"/>
    <cellStyle name="Check Cell" xfId="14" builtinId="23" customBuiltin="1"/>
    <cellStyle name="Explanatory Text" xfId="17" builtinId="53" customBuiltin="1"/>
    <cellStyle name="Good" xfId="7" builtinId="26" customBuiltin="1"/>
    <cellStyle name="Heading 1" xfId="3" builtinId="16" customBuiltin="1"/>
    <cellStyle name="Heading 2" xfId="4" builtinId="17" customBuiltin="1"/>
    <cellStyle name="Heading 3" xfId="5" builtinId="18" customBuiltin="1"/>
    <cellStyle name="Heading 4" xfId="6" builtinId="19" customBuiltin="1"/>
    <cellStyle name="Hyperlink" xfId="58" builtinId="8"/>
    <cellStyle name="Input" xfId="10" builtinId="20" customBuiltin="1"/>
    <cellStyle name="Linked Cell" xfId="13" builtinId="24" customBuiltin="1"/>
    <cellStyle name="Neutral" xfId="9" builtinId="28" customBuiltin="1"/>
    <cellStyle name="Normal" xfId="0" builtinId="0"/>
    <cellStyle name="Normal 10" xfId="45"/>
    <cellStyle name="Normal 10 2" xfId="55"/>
    <cellStyle name="Normal 2" xfId="43"/>
    <cellStyle name="Normal 2 2" xfId="46"/>
    <cellStyle name="Normal 2 3" xfId="51"/>
    <cellStyle name="Normal 3" xfId="49"/>
    <cellStyle name="Normal 34" xfId="44"/>
    <cellStyle name="Normal 34 2" xfId="54"/>
    <cellStyle name="Normal 4" xfId="52"/>
    <cellStyle name="Normal 4 2" xfId="56"/>
    <cellStyle name="Normal 4 3" xfId="57"/>
    <cellStyle name="Normal 5" xfId="53"/>
    <cellStyle name="Normal 6" xfId="48"/>
    <cellStyle name="Note" xfId="16" builtinId="10" customBuiltin="1"/>
    <cellStyle name="Output" xfId="11" builtinId="21" customBuiltin="1"/>
    <cellStyle name="Percent" xfId="1" builtinId="5"/>
    <cellStyle name="Percent 2" xfId="47"/>
    <cellStyle name="Percent 2 2" xfId="50"/>
    <cellStyle name="Title" xfId="2" builtinId="15" customBuiltin="1"/>
    <cellStyle name="Total" xfId="18" builtinId="25" customBuiltin="1"/>
    <cellStyle name="Warning Text" xfId="15" builtinId="11" customBuiltin="1"/>
  </cellStyles>
  <dxfs count="0"/>
  <tableStyles count="0" defaultTableStyle="TableStyleMedium2" defaultPivotStyle="PivotStyleLight16"/>
  <colors>
    <mruColors>
      <color rgb="FFA5A5A5"/>
      <color rgb="FFE2AE69"/>
      <color rgb="FFB93F1E"/>
      <color rgb="FF84BD00"/>
      <color rgb="FF3B6E8F"/>
      <color rgb="FFFFA300"/>
      <color rgb="FF35BDB2"/>
      <color rgb="FF555555"/>
      <color rgb="FFE66D0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externalLink" Target="externalLinks/externalLink7.xml"/><Relationship Id="rId18" Type="http://schemas.openxmlformats.org/officeDocument/2006/relationships/externalLink" Target="externalLinks/externalLink12.xml"/><Relationship Id="rId26" Type="http://schemas.openxmlformats.org/officeDocument/2006/relationships/customXml" Target="../customXml/item4.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1.xml"/><Relationship Id="rId12" Type="http://schemas.openxmlformats.org/officeDocument/2006/relationships/externalLink" Target="externalLinks/externalLink6.xml"/><Relationship Id="rId17" Type="http://schemas.openxmlformats.org/officeDocument/2006/relationships/externalLink" Target="externalLinks/externalLink11.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externalLink" Target="externalLinks/externalLink10.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5.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externalLink" Target="externalLinks/externalLink9.xml"/><Relationship Id="rId10" Type="http://schemas.openxmlformats.org/officeDocument/2006/relationships/externalLink" Target="externalLinks/externalLink4.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openxmlformats.org/officeDocument/2006/relationships/externalLink" Target="externalLinks/externalLink8.xml"/><Relationship Id="rId22"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_rels/chart16.xml.rels><?xml version="1.0" encoding="UTF-8" standalone="yes"?>
<Relationships xmlns="http://schemas.openxmlformats.org/package/2006/relationships"><Relationship Id="rId2" Type="http://schemas.microsoft.com/office/2011/relationships/chartColorStyle" Target="colors16.xml"/><Relationship Id="rId1" Type="http://schemas.microsoft.com/office/2011/relationships/chartStyle" Target="style16.xml"/></Relationships>
</file>

<file path=xl/charts/_rels/chart17.xml.rels><?xml version="1.0" encoding="UTF-8" standalone="yes"?>
<Relationships xmlns="http://schemas.openxmlformats.org/package/2006/relationships"><Relationship Id="rId2" Type="http://schemas.microsoft.com/office/2011/relationships/chartColorStyle" Target="colors17.xml"/><Relationship Id="rId1" Type="http://schemas.microsoft.com/office/2011/relationships/chartStyle" Target="style17.xml"/></Relationships>
</file>

<file path=xl/charts/_rels/chart18.xml.rels><?xml version="1.0" encoding="UTF-8" standalone="yes"?>
<Relationships xmlns="http://schemas.openxmlformats.org/package/2006/relationships"><Relationship Id="rId2" Type="http://schemas.microsoft.com/office/2011/relationships/chartColorStyle" Target="colors18.xml"/><Relationship Id="rId1" Type="http://schemas.microsoft.com/office/2011/relationships/chartStyle" Target="style18.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solidFill>
                <a:latin typeface="+mn-lt"/>
                <a:ea typeface="+mn-ea"/>
                <a:cs typeface="+mn-cs"/>
              </a:defRPr>
            </a:pPr>
            <a:r>
              <a:rPr lang="en-US" sz="1400" b="1" i="0" u="none" strike="noStrike" baseline="0">
                <a:solidFill>
                  <a:schemeClr val="tx1"/>
                </a:solidFill>
                <a:effectLst/>
              </a:rPr>
              <a:t>May</a:t>
            </a:r>
            <a:endParaRPr lang="en-US" b="1">
              <a:solidFill>
                <a:schemeClr val="tx1"/>
              </a:solidFill>
            </a:endParaRPr>
          </a:p>
        </c:rich>
      </c:tx>
      <c:layout/>
      <c:overlay val="0"/>
      <c:spPr>
        <a:noFill/>
        <a:ln>
          <a:noFill/>
        </a:ln>
        <a:effectLst/>
      </c:spPr>
      <c:txPr>
        <a:bodyPr rot="0" spcFirstLastPara="1" vertOverflow="ellipsis" vert="horz" wrap="square" anchor="ctr" anchorCtr="1"/>
        <a:lstStyle/>
        <a:p>
          <a:pPr>
            <a:defRPr sz="1400" b="1" i="0" u="none" strike="noStrike" kern="1200" spc="0" baseline="0">
              <a:solidFill>
                <a:schemeClr val="tx1"/>
              </a:solidFill>
              <a:latin typeface="+mn-lt"/>
              <a:ea typeface="+mn-ea"/>
              <a:cs typeface="+mn-cs"/>
            </a:defRPr>
          </a:pPr>
          <a:endParaRPr lang="en-US"/>
        </a:p>
      </c:txPr>
    </c:title>
    <c:autoTitleDeleted val="0"/>
    <c:plotArea>
      <c:layout/>
      <c:areaChart>
        <c:grouping val="stacked"/>
        <c:varyColors val="0"/>
        <c:ser>
          <c:idx val="0"/>
          <c:order val="0"/>
          <c:tx>
            <c:strRef>
              <c:f>'Monthly Data'!$P$1</c:f>
              <c:strCache>
                <c:ptCount val="1"/>
                <c:pt idx="0">
                  <c:v>Natural Gas</c:v>
                </c:pt>
              </c:strCache>
            </c:strRef>
          </c:tx>
          <c:spPr>
            <a:solidFill>
              <a:srgbClr val="E66D01"/>
            </a:solidFill>
            <a:ln>
              <a:noFill/>
            </a:ln>
            <a:effectLst/>
          </c:spPr>
          <c:cat>
            <c:numRef>
              <c:f>('Monthly Data'!$M$126,'Monthly Data'!$M$103:$M$125)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Data'!$P$126,'Monthly Data'!$P$103:$P$125)</c:f>
              <c:numCache>
                <c:formatCode>0</c:formatCode>
                <c:ptCount val="24"/>
                <c:pt idx="0">
                  <c:v>25977.339999999997</c:v>
                </c:pt>
                <c:pt idx="1">
                  <c:v>25977.339999999997</c:v>
                </c:pt>
                <c:pt idx="2">
                  <c:v>25977.339999999997</c:v>
                </c:pt>
                <c:pt idx="3">
                  <c:v>25977.339999999997</c:v>
                </c:pt>
                <c:pt idx="4">
                  <c:v>25977.339999999997</c:v>
                </c:pt>
                <c:pt idx="5">
                  <c:v>25977.339999999997</c:v>
                </c:pt>
                <c:pt idx="6">
                  <c:v>25977.339999999997</c:v>
                </c:pt>
                <c:pt idx="7">
                  <c:v>25977.339999999997</c:v>
                </c:pt>
                <c:pt idx="8">
                  <c:v>25977.339999999997</c:v>
                </c:pt>
                <c:pt idx="9">
                  <c:v>25977.339999999997</c:v>
                </c:pt>
                <c:pt idx="10">
                  <c:v>25977.339999999997</c:v>
                </c:pt>
                <c:pt idx="11">
                  <c:v>25977.339999999997</c:v>
                </c:pt>
                <c:pt idx="12">
                  <c:v>25977.339999999997</c:v>
                </c:pt>
                <c:pt idx="13">
                  <c:v>25977.339999999997</c:v>
                </c:pt>
                <c:pt idx="14">
                  <c:v>25977.339999999997</c:v>
                </c:pt>
                <c:pt idx="15">
                  <c:v>25977.339999999997</c:v>
                </c:pt>
                <c:pt idx="16">
                  <c:v>25977.339999999997</c:v>
                </c:pt>
                <c:pt idx="17">
                  <c:v>25977.339999999997</c:v>
                </c:pt>
                <c:pt idx="18">
                  <c:v>25977.339999999997</c:v>
                </c:pt>
                <c:pt idx="19">
                  <c:v>25977.339999999997</c:v>
                </c:pt>
                <c:pt idx="20">
                  <c:v>25977.339999999997</c:v>
                </c:pt>
                <c:pt idx="21">
                  <c:v>25977.339999999997</c:v>
                </c:pt>
                <c:pt idx="22">
                  <c:v>25977.339999999997</c:v>
                </c:pt>
                <c:pt idx="23">
                  <c:v>25977.339999999997</c:v>
                </c:pt>
              </c:numCache>
            </c:numRef>
          </c:val>
          <c:extLst>
            <c:ext xmlns:c16="http://schemas.microsoft.com/office/drawing/2014/chart" uri="{C3380CC4-5D6E-409C-BE32-E72D297353CC}">
              <c16:uniqueId val="{00000000-2391-4C98-8206-81D4DD64B070}"/>
            </c:ext>
          </c:extLst>
        </c:ser>
        <c:ser>
          <c:idx val="1"/>
          <c:order val="1"/>
          <c:tx>
            <c:strRef>
              <c:f>'Monthly Data'!$Q$1</c:f>
              <c:strCache>
                <c:ptCount val="1"/>
                <c:pt idx="0">
                  <c:v>Nuclear</c:v>
                </c:pt>
              </c:strCache>
            </c:strRef>
          </c:tx>
          <c:spPr>
            <a:solidFill>
              <a:srgbClr val="555555"/>
            </a:solidFill>
            <a:ln w="25400">
              <a:noFill/>
            </a:ln>
            <a:effectLst/>
          </c:spPr>
          <c:cat>
            <c:numRef>
              <c:f>('Monthly Data'!$M$126,'Monthly Data'!$M$103:$M$125)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Data'!$Q$126,'Monthly Data'!$Q$103:$Q$125)</c:f>
              <c:numCache>
                <c:formatCode>0</c:formatCode>
                <c:ptCount val="24"/>
                <c:pt idx="0">
                  <c:v>2280</c:v>
                </c:pt>
                <c:pt idx="1">
                  <c:v>2280</c:v>
                </c:pt>
                <c:pt idx="2">
                  <c:v>2280</c:v>
                </c:pt>
                <c:pt idx="3">
                  <c:v>2280</c:v>
                </c:pt>
                <c:pt idx="4">
                  <c:v>2280</c:v>
                </c:pt>
                <c:pt idx="5">
                  <c:v>2280</c:v>
                </c:pt>
                <c:pt idx="6">
                  <c:v>2280</c:v>
                </c:pt>
                <c:pt idx="7">
                  <c:v>2280</c:v>
                </c:pt>
                <c:pt idx="8">
                  <c:v>2280</c:v>
                </c:pt>
                <c:pt idx="9">
                  <c:v>2280</c:v>
                </c:pt>
                <c:pt idx="10">
                  <c:v>2280</c:v>
                </c:pt>
                <c:pt idx="11">
                  <c:v>2280</c:v>
                </c:pt>
                <c:pt idx="12">
                  <c:v>2280</c:v>
                </c:pt>
                <c:pt idx="13">
                  <c:v>2280</c:v>
                </c:pt>
                <c:pt idx="14">
                  <c:v>2280</c:v>
                </c:pt>
                <c:pt idx="15">
                  <c:v>2280</c:v>
                </c:pt>
                <c:pt idx="16">
                  <c:v>2280</c:v>
                </c:pt>
                <c:pt idx="17">
                  <c:v>2280</c:v>
                </c:pt>
                <c:pt idx="18">
                  <c:v>2280</c:v>
                </c:pt>
                <c:pt idx="19">
                  <c:v>2280</c:v>
                </c:pt>
                <c:pt idx="20">
                  <c:v>2280</c:v>
                </c:pt>
                <c:pt idx="21">
                  <c:v>2280</c:v>
                </c:pt>
                <c:pt idx="22">
                  <c:v>2280</c:v>
                </c:pt>
                <c:pt idx="23">
                  <c:v>2280</c:v>
                </c:pt>
              </c:numCache>
            </c:numRef>
          </c:val>
          <c:extLst>
            <c:ext xmlns:c16="http://schemas.microsoft.com/office/drawing/2014/chart" uri="{C3380CC4-5D6E-409C-BE32-E72D297353CC}">
              <c16:uniqueId val="{00000001-2391-4C98-8206-81D4DD64B070}"/>
            </c:ext>
          </c:extLst>
        </c:ser>
        <c:ser>
          <c:idx val="2"/>
          <c:order val="2"/>
          <c:tx>
            <c:strRef>
              <c:f>'Monthly Data'!$R$1</c:f>
              <c:strCache>
                <c:ptCount val="1"/>
                <c:pt idx="0">
                  <c:v>Hydro</c:v>
                </c:pt>
              </c:strCache>
            </c:strRef>
          </c:tx>
          <c:spPr>
            <a:solidFill>
              <a:srgbClr val="35BDB2"/>
            </a:solidFill>
            <a:ln>
              <a:noFill/>
            </a:ln>
            <a:effectLst/>
          </c:spPr>
          <c:cat>
            <c:numRef>
              <c:f>('Monthly Data'!$M$126,'Monthly Data'!$M$103:$M$125)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Data'!$R$126,'Monthly Data'!$R$103:$R$125)</c:f>
              <c:numCache>
                <c:formatCode>0</c:formatCode>
                <c:ptCount val="24"/>
                <c:pt idx="0">
                  <c:v>6329.42</c:v>
                </c:pt>
                <c:pt idx="1">
                  <c:v>6329.42</c:v>
                </c:pt>
                <c:pt idx="2">
                  <c:v>6329.42</c:v>
                </c:pt>
                <c:pt idx="3">
                  <c:v>6329.42</c:v>
                </c:pt>
                <c:pt idx="4">
                  <c:v>6329.42</c:v>
                </c:pt>
                <c:pt idx="5">
                  <c:v>6329.42</c:v>
                </c:pt>
                <c:pt idx="6">
                  <c:v>6329.42</c:v>
                </c:pt>
                <c:pt idx="7">
                  <c:v>6329.42</c:v>
                </c:pt>
                <c:pt idx="8">
                  <c:v>6329.42</c:v>
                </c:pt>
                <c:pt idx="9">
                  <c:v>6329.42</c:v>
                </c:pt>
                <c:pt idx="10">
                  <c:v>6329.42</c:v>
                </c:pt>
                <c:pt idx="11">
                  <c:v>6329.42</c:v>
                </c:pt>
                <c:pt idx="12">
                  <c:v>6329.42</c:v>
                </c:pt>
                <c:pt idx="13">
                  <c:v>6329.42</c:v>
                </c:pt>
                <c:pt idx="14">
                  <c:v>6329.42</c:v>
                </c:pt>
                <c:pt idx="15">
                  <c:v>6329.42</c:v>
                </c:pt>
                <c:pt idx="16">
                  <c:v>6329.42</c:v>
                </c:pt>
                <c:pt idx="17">
                  <c:v>6329.42</c:v>
                </c:pt>
                <c:pt idx="18">
                  <c:v>6329.42</c:v>
                </c:pt>
                <c:pt idx="19">
                  <c:v>6329.42</c:v>
                </c:pt>
                <c:pt idx="20">
                  <c:v>6329.42</c:v>
                </c:pt>
                <c:pt idx="21">
                  <c:v>6329.42</c:v>
                </c:pt>
                <c:pt idx="22">
                  <c:v>6329.42</c:v>
                </c:pt>
                <c:pt idx="23">
                  <c:v>6329.42</c:v>
                </c:pt>
              </c:numCache>
            </c:numRef>
          </c:val>
          <c:extLst>
            <c:ext xmlns:c16="http://schemas.microsoft.com/office/drawing/2014/chart" uri="{C3380CC4-5D6E-409C-BE32-E72D297353CC}">
              <c16:uniqueId val="{00000002-2391-4C98-8206-81D4DD64B070}"/>
            </c:ext>
          </c:extLst>
        </c:ser>
        <c:ser>
          <c:idx val="5"/>
          <c:order val="4"/>
          <c:tx>
            <c:strRef>
              <c:f>'Monthly Data'!$AP$1</c:f>
              <c:strCache>
                <c:ptCount val="1"/>
                <c:pt idx="0">
                  <c:v>Solar</c:v>
                </c:pt>
              </c:strCache>
            </c:strRef>
          </c:tx>
          <c:spPr>
            <a:solidFill>
              <a:srgbClr val="FFA300"/>
            </a:solidFill>
            <a:ln>
              <a:noFill/>
            </a:ln>
            <a:effectLst/>
          </c:spPr>
          <c:cat>
            <c:numRef>
              <c:f>('Monthly Data'!$M$126,'Monthly Data'!$M$103:$M$125)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Data'!$AP$126,'Monthly Data'!$AP$103:$AP$125)</c:f>
              <c:numCache>
                <c:formatCode>General</c:formatCode>
                <c:ptCount val="24"/>
                <c:pt idx="0">
                  <c:v>5.6861422199999998</c:v>
                </c:pt>
                <c:pt idx="1">
                  <c:v>4.2693929799999992</c:v>
                </c:pt>
                <c:pt idx="2">
                  <c:v>2.9483700400000004</c:v>
                </c:pt>
                <c:pt idx="3">
                  <c:v>2.9483700400000004</c:v>
                </c:pt>
                <c:pt idx="4">
                  <c:v>2.9483700400000004</c:v>
                </c:pt>
                <c:pt idx="5">
                  <c:v>2.9483700400000004</c:v>
                </c:pt>
                <c:pt idx="6">
                  <c:v>11.104250799999999</c:v>
                </c:pt>
                <c:pt idx="7">
                  <c:v>1873.1148026200001</c:v>
                </c:pt>
                <c:pt idx="8">
                  <c:v>7993.6246815000004</c:v>
                </c:pt>
                <c:pt idx="9">
                  <c:v>12564.689523320001</c:v>
                </c:pt>
                <c:pt idx="10">
                  <c:v>14957.444972860001</c:v>
                </c:pt>
                <c:pt idx="11">
                  <c:v>16276.993727840003</c:v>
                </c:pt>
                <c:pt idx="12">
                  <c:v>16783.424145360001</c:v>
                </c:pt>
                <c:pt idx="13">
                  <c:v>16845.627095100001</c:v>
                </c:pt>
                <c:pt idx="14">
                  <c:v>16738.04987916</c:v>
                </c:pt>
                <c:pt idx="15">
                  <c:v>16392.171612000002</c:v>
                </c:pt>
                <c:pt idx="16">
                  <c:v>15593.297347980002</c:v>
                </c:pt>
                <c:pt idx="17">
                  <c:v>13999.397017200001</c:v>
                </c:pt>
                <c:pt idx="18">
                  <c:v>10786.3437577</c:v>
                </c:pt>
                <c:pt idx="19">
                  <c:v>5096.87026246</c:v>
                </c:pt>
                <c:pt idx="20">
                  <c:v>545.18042376000005</c:v>
                </c:pt>
                <c:pt idx="21">
                  <c:v>7.0071651599999996</c:v>
                </c:pt>
                <c:pt idx="22">
                  <c:v>6.8731483399999993</c:v>
                </c:pt>
                <c:pt idx="23">
                  <c:v>6.4136620999999998</c:v>
                </c:pt>
              </c:numCache>
            </c:numRef>
          </c:val>
          <c:extLst>
            <c:ext xmlns:c16="http://schemas.microsoft.com/office/drawing/2014/chart" uri="{C3380CC4-5D6E-409C-BE32-E72D297353CC}">
              <c16:uniqueId val="{00000003-2391-4C98-8206-81D4DD64B070}"/>
            </c:ext>
          </c:extLst>
        </c:ser>
        <c:ser>
          <c:idx val="6"/>
          <c:order val="5"/>
          <c:tx>
            <c:strRef>
              <c:f>'Monthly Data'!$AQ$1</c:f>
              <c:strCache>
                <c:ptCount val="1"/>
                <c:pt idx="0">
                  <c:v>Wind</c:v>
                </c:pt>
              </c:strCache>
            </c:strRef>
          </c:tx>
          <c:spPr>
            <a:solidFill>
              <a:srgbClr val="3B6E8F"/>
            </a:solidFill>
            <a:ln>
              <a:noFill/>
            </a:ln>
            <a:effectLst/>
          </c:spPr>
          <c:cat>
            <c:numRef>
              <c:f>('Monthly Data'!$M$126,'Monthly Data'!$M$103:$M$125)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Data'!$AQ$126,'Monthly Data'!$AQ$103:$AQ$125)</c:f>
              <c:numCache>
                <c:formatCode>0</c:formatCode>
                <c:ptCount val="24"/>
                <c:pt idx="0">
                  <c:v>2362.7277393300001</c:v>
                </c:pt>
                <c:pt idx="1">
                  <c:v>2566.4035102200005</c:v>
                </c:pt>
                <c:pt idx="2">
                  <c:v>2382.60315429</c:v>
                </c:pt>
                <c:pt idx="3">
                  <c:v>2217.7713502800007</c:v>
                </c:pt>
                <c:pt idx="4">
                  <c:v>1906.4811653100001</c:v>
                </c:pt>
                <c:pt idx="5">
                  <c:v>1620.2273276700002</c:v>
                </c:pt>
                <c:pt idx="6">
                  <c:v>1411.6047448500001</c:v>
                </c:pt>
                <c:pt idx="7">
                  <c:v>1175.8203544500002</c:v>
                </c:pt>
                <c:pt idx="8">
                  <c:v>768.35230596000008</c:v>
                </c:pt>
                <c:pt idx="9">
                  <c:v>579.3122969100001</c:v>
                </c:pt>
                <c:pt idx="10">
                  <c:v>548.94498039000007</c:v>
                </c:pt>
                <c:pt idx="11">
                  <c:v>500.10662709000002</c:v>
                </c:pt>
                <c:pt idx="12">
                  <c:v>488.21034735000001</c:v>
                </c:pt>
                <c:pt idx="13">
                  <c:v>409.48644852000001</c:v>
                </c:pt>
                <c:pt idx="14">
                  <c:v>557.91914588999987</c:v>
                </c:pt>
                <c:pt idx="15">
                  <c:v>595.78067781000004</c:v>
                </c:pt>
                <c:pt idx="16">
                  <c:v>925.64266211999973</c:v>
                </c:pt>
                <c:pt idx="17">
                  <c:v>1226.7684238500001</c:v>
                </c:pt>
                <c:pt idx="18">
                  <c:v>1485.5928033600001</c:v>
                </c:pt>
                <c:pt idx="19">
                  <c:v>1762.06952385</c:v>
                </c:pt>
                <c:pt idx="20">
                  <c:v>1873.5475523400003</c:v>
                </c:pt>
                <c:pt idx="21">
                  <c:v>2191.5856800000001</c:v>
                </c:pt>
                <c:pt idx="22">
                  <c:v>2270.6276106599998</c:v>
                </c:pt>
                <c:pt idx="23">
                  <c:v>2363.2032126599997</c:v>
                </c:pt>
              </c:numCache>
            </c:numRef>
          </c:val>
          <c:extLst>
            <c:ext xmlns:c16="http://schemas.microsoft.com/office/drawing/2014/chart" uri="{C3380CC4-5D6E-409C-BE32-E72D297353CC}">
              <c16:uniqueId val="{00000004-2391-4C98-8206-81D4DD64B070}"/>
            </c:ext>
          </c:extLst>
        </c:ser>
        <c:ser>
          <c:idx val="7"/>
          <c:order val="6"/>
          <c:tx>
            <c:strRef>
              <c:f>'Monthly Data'!$V$1</c:f>
              <c:strCache>
                <c:ptCount val="1"/>
                <c:pt idx="0">
                  <c:v>Other Renewables</c:v>
                </c:pt>
              </c:strCache>
            </c:strRef>
          </c:tx>
          <c:spPr>
            <a:solidFill>
              <a:srgbClr val="84BD00"/>
            </a:solidFill>
            <a:ln>
              <a:noFill/>
            </a:ln>
            <a:effectLst/>
          </c:spPr>
          <c:cat>
            <c:numRef>
              <c:f>('Monthly Data'!$M$126,'Monthly Data'!$M$103:$M$125)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Data'!$V$126,'Monthly Data'!$V$103:$V$125)</c:f>
              <c:numCache>
                <c:formatCode>0</c:formatCode>
                <c:ptCount val="24"/>
                <c:pt idx="0">
                  <c:v>1805.38</c:v>
                </c:pt>
                <c:pt idx="1">
                  <c:v>1805.38</c:v>
                </c:pt>
                <c:pt idx="2">
                  <c:v>1805.38</c:v>
                </c:pt>
                <c:pt idx="3">
                  <c:v>1805.38</c:v>
                </c:pt>
                <c:pt idx="4">
                  <c:v>1805.38</c:v>
                </c:pt>
                <c:pt idx="5">
                  <c:v>1805.38</c:v>
                </c:pt>
                <c:pt idx="6">
                  <c:v>1805.38</c:v>
                </c:pt>
                <c:pt idx="7">
                  <c:v>1805.38</c:v>
                </c:pt>
                <c:pt idx="8">
                  <c:v>1805.38</c:v>
                </c:pt>
                <c:pt idx="9">
                  <c:v>1805.38</c:v>
                </c:pt>
                <c:pt idx="10">
                  <c:v>1805.38</c:v>
                </c:pt>
                <c:pt idx="11">
                  <c:v>1805.38</c:v>
                </c:pt>
                <c:pt idx="12">
                  <c:v>1805.38</c:v>
                </c:pt>
                <c:pt idx="13">
                  <c:v>1805.38</c:v>
                </c:pt>
                <c:pt idx="14">
                  <c:v>1805.38</c:v>
                </c:pt>
                <c:pt idx="15">
                  <c:v>1805.38</c:v>
                </c:pt>
                <c:pt idx="16">
                  <c:v>1805.38</c:v>
                </c:pt>
                <c:pt idx="17">
                  <c:v>1805.38</c:v>
                </c:pt>
                <c:pt idx="18">
                  <c:v>1805.38</c:v>
                </c:pt>
                <c:pt idx="19">
                  <c:v>1805.38</c:v>
                </c:pt>
                <c:pt idx="20">
                  <c:v>1805.38</c:v>
                </c:pt>
                <c:pt idx="21">
                  <c:v>1805.38</c:v>
                </c:pt>
                <c:pt idx="22">
                  <c:v>1805.38</c:v>
                </c:pt>
                <c:pt idx="23">
                  <c:v>1805.38</c:v>
                </c:pt>
              </c:numCache>
            </c:numRef>
          </c:val>
          <c:extLst>
            <c:ext xmlns:c16="http://schemas.microsoft.com/office/drawing/2014/chart" uri="{C3380CC4-5D6E-409C-BE32-E72D297353CC}">
              <c16:uniqueId val="{00000005-2391-4C98-8206-81D4DD64B070}"/>
            </c:ext>
          </c:extLst>
        </c:ser>
        <c:ser>
          <c:idx val="8"/>
          <c:order val="7"/>
          <c:tx>
            <c:strRef>
              <c:f>'Monthly Data'!$W$1</c:f>
              <c:strCache>
                <c:ptCount val="1"/>
                <c:pt idx="0">
                  <c:v>Other</c:v>
                </c:pt>
              </c:strCache>
            </c:strRef>
          </c:tx>
          <c:spPr>
            <a:solidFill>
              <a:schemeClr val="accent3"/>
            </a:solidFill>
            <a:ln>
              <a:noFill/>
            </a:ln>
            <a:effectLst/>
          </c:spPr>
          <c:cat>
            <c:numRef>
              <c:f>('Monthly Data'!$M$126,'Monthly Data'!$M$103:$M$125)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Data'!$W$126,'Monthly Data'!$W$103:$W$125)</c:f>
              <c:numCache>
                <c:formatCode>0</c:formatCode>
                <c:ptCount val="24"/>
                <c:pt idx="0">
                  <c:v>28.310000000000002</c:v>
                </c:pt>
                <c:pt idx="1">
                  <c:v>28.310000000000002</c:v>
                </c:pt>
                <c:pt idx="2">
                  <c:v>28.310000000000002</c:v>
                </c:pt>
                <c:pt idx="3">
                  <c:v>28.310000000000002</c:v>
                </c:pt>
                <c:pt idx="4">
                  <c:v>28.310000000000002</c:v>
                </c:pt>
                <c:pt idx="5">
                  <c:v>28.310000000000002</c:v>
                </c:pt>
                <c:pt idx="6">
                  <c:v>28.310000000000002</c:v>
                </c:pt>
                <c:pt idx="7">
                  <c:v>28.310000000000002</c:v>
                </c:pt>
                <c:pt idx="8">
                  <c:v>28.310000000000002</c:v>
                </c:pt>
                <c:pt idx="9">
                  <c:v>28.310000000000002</c:v>
                </c:pt>
                <c:pt idx="10">
                  <c:v>28.310000000000002</c:v>
                </c:pt>
                <c:pt idx="11">
                  <c:v>28.310000000000002</c:v>
                </c:pt>
                <c:pt idx="12">
                  <c:v>28.310000000000002</c:v>
                </c:pt>
                <c:pt idx="13">
                  <c:v>28.310000000000002</c:v>
                </c:pt>
                <c:pt idx="14">
                  <c:v>28.310000000000002</c:v>
                </c:pt>
                <c:pt idx="15">
                  <c:v>28.310000000000002</c:v>
                </c:pt>
                <c:pt idx="16">
                  <c:v>28.310000000000002</c:v>
                </c:pt>
                <c:pt idx="17">
                  <c:v>28.310000000000002</c:v>
                </c:pt>
                <c:pt idx="18">
                  <c:v>28.310000000000002</c:v>
                </c:pt>
                <c:pt idx="19">
                  <c:v>28.310000000000002</c:v>
                </c:pt>
                <c:pt idx="20">
                  <c:v>28.310000000000002</c:v>
                </c:pt>
                <c:pt idx="21">
                  <c:v>28.310000000000002</c:v>
                </c:pt>
                <c:pt idx="22">
                  <c:v>28.310000000000002</c:v>
                </c:pt>
                <c:pt idx="23">
                  <c:v>28.310000000000002</c:v>
                </c:pt>
              </c:numCache>
            </c:numRef>
          </c:val>
          <c:extLst>
            <c:ext xmlns:c16="http://schemas.microsoft.com/office/drawing/2014/chart" uri="{C3380CC4-5D6E-409C-BE32-E72D297353CC}">
              <c16:uniqueId val="{00000006-2391-4C98-8206-81D4DD64B070}"/>
            </c:ext>
          </c:extLst>
        </c:ser>
        <c:ser>
          <c:idx val="9"/>
          <c:order val="8"/>
          <c:tx>
            <c:strRef>
              <c:f>'Monthly Data'!$X$1</c:f>
              <c:strCache>
                <c:ptCount val="1"/>
                <c:pt idx="0">
                  <c:v>Demand Response</c:v>
                </c:pt>
              </c:strCache>
            </c:strRef>
          </c:tx>
          <c:spPr>
            <a:solidFill>
              <a:schemeClr val="accent4">
                <a:lumMod val="60000"/>
              </a:schemeClr>
            </a:solidFill>
            <a:ln>
              <a:noFill/>
            </a:ln>
            <a:effectLst/>
          </c:spPr>
          <c:cat>
            <c:numRef>
              <c:f>('Monthly Data'!$M$126,'Monthly Data'!$M$103:$M$125)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Data'!$X$126,'Monthly Data'!$X$103:$X$125)</c:f>
              <c:numCache>
                <c:formatCode>0</c:formatCode>
                <c:ptCount val="24"/>
                <c:pt idx="0">
                  <c:v>1388.1600000000008</c:v>
                </c:pt>
                <c:pt idx="1">
                  <c:v>1388.1600000000008</c:v>
                </c:pt>
                <c:pt idx="2">
                  <c:v>1388.1600000000008</c:v>
                </c:pt>
                <c:pt idx="3">
                  <c:v>1388.1600000000008</c:v>
                </c:pt>
                <c:pt idx="4">
                  <c:v>1388.1600000000008</c:v>
                </c:pt>
                <c:pt idx="5">
                  <c:v>1388.1600000000008</c:v>
                </c:pt>
                <c:pt idx="6">
                  <c:v>1388.1600000000008</c:v>
                </c:pt>
                <c:pt idx="7">
                  <c:v>1388.1600000000008</c:v>
                </c:pt>
                <c:pt idx="8">
                  <c:v>1388.1600000000008</c:v>
                </c:pt>
                <c:pt idx="9">
                  <c:v>1388.1600000000008</c:v>
                </c:pt>
                <c:pt idx="10">
                  <c:v>1388.1600000000008</c:v>
                </c:pt>
                <c:pt idx="11">
                  <c:v>1388.1600000000008</c:v>
                </c:pt>
                <c:pt idx="12">
                  <c:v>1388.1600000000008</c:v>
                </c:pt>
                <c:pt idx="13">
                  <c:v>1388.1600000000008</c:v>
                </c:pt>
                <c:pt idx="14">
                  <c:v>1388.1600000000008</c:v>
                </c:pt>
                <c:pt idx="15">
                  <c:v>1388.1600000000008</c:v>
                </c:pt>
                <c:pt idx="16">
                  <c:v>1388.1600000000008</c:v>
                </c:pt>
                <c:pt idx="17">
                  <c:v>1388.1600000000008</c:v>
                </c:pt>
                <c:pt idx="18">
                  <c:v>1388.1600000000008</c:v>
                </c:pt>
                <c:pt idx="19">
                  <c:v>1388.1600000000008</c:v>
                </c:pt>
                <c:pt idx="20">
                  <c:v>1388.1600000000008</c:v>
                </c:pt>
                <c:pt idx="21">
                  <c:v>1388.1600000000008</c:v>
                </c:pt>
                <c:pt idx="22">
                  <c:v>1388.1600000000008</c:v>
                </c:pt>
                <c:pt idx="23">
                  <c:v>1388.1600000000008</c:v>
                </c:pt>
              </c:numCache>
            </c:numRef>
          </c:val>
          <c:extLst>
            <c:ext xmlns:c16="http://schemas.microsoft.com/office/drawing/2014/chart" uri="{C3380CC4-5D6E-409C-BE32-E72D297353CC}">
              <c16:uniqueId val="{00000007-2391-4C98-8206-81D4DD64B070}"/>
            </c:ext>
          </c:extLst>
        </c:ser>
        <c:ser>
          <c:idx val="10"/>
          <c:order val="9"/>
          <c:tx>
            <c:strRef>
              <c:f>'Monthly Data'!$Y$1</c:f>
              <c:strCache>
                <c:ptCount val="1"/>
                <c:pt idx="0">
                  <c:v>Liquidated Damages</c:v>
                </c:pt>
              </c:strCache>
            </c:strRef>
          </c:tx>
          <c:spPr>
            <a:solidFill>
              <a:schemeClr val="accent5">
                <a:lumMod val="60000"/>
              </a:schemeClr>
            </a:solidFill>
            <a:ln>
              <a:noFill/>
            </a:ln>
            <a:effectLst/>
          </c:spPr>
          <c:cat>
            <c:numRef>
              <c:f>('Monthly Data'!$M$126,'Monthly Data'!$M$103:$M$125)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Data'!$Y$126,'Monthly Data'!$Y$103:$Y$125)</c:f>
              <c:numCache>
                <c:formatCode>0</c:formatCode>
                <c:ptCount val="24"/>
                <c:pt idx="0">
                  <c:v>356.94</c:v>
                </c:pt>
                <c:pt idx="1">
                  <c:v>356.94</c:v>
                </c:pt>
                <c:pt idx="2">
                  <c:v>356.94</c:v>
                </c:pt>
                <c:pt idx="3">
                  <c:v>356.94</c:v>
                </c:pt>
                <c:pt idx="4">
                  <c:v>356.94</c:v>
                </c:pt>
                <c:pt idx="5">
                  <c:v>356.94</c:v>
                </c:pt>
                <c:pt idx="6">
                  <c:v>356.94</c:v>
                </c:pt>
                <c:pt idx="7">
                  <c:v>356.94</c:v>
                </c:pt>
                <c:pt idx="8">
                  <c:v>356.94</c:v>
                </c:pt>
                <c:pt idx="9">
                  <c:v>356.94</c:v>
                </c:pt>
                <c:pt idx="10">
                  <c:v>356.94</c:v>
                </c:pt>
                <c:pt idx="11">
                  <c:v>356.94</c:v>
                </c:pt>
                <c:pt idx="12">
                  <c:v>356.94</c:v>
                </c:pt>
                <c:pt idx="13">
                  <c:v>356.94</c:v>
                </c:pt>
                <c:pt idx="14">
                  <c:v>356.94</c:v>
                </c:pt>
                <c:pt idx="15">
                  <c:v>356.94</c:v>
                </c:pt>
                <c:pt idx="16">
                  <c:v>356.94</c:v>
                </c:pt>
                <c:pt idx="17">
                  <c:v>356.94</c:v>
                </c:pt>
                <c:pt idx="18">
                  <c:v>356.94</c:v>
                </c:pt>
                <c:pt idx="19">
                  <c:v>356.94</c:v>
                </c:pt>
                <c:pt idx="20">
                  <c:v>356.94</c:v>
                </c:pt>
                <c:pt idx="21">
                  <c:v>356.94</c:v>
                </c:pt>
                <c:pt idx="22">
                  <c:v>356.94</c:v>
                </c:pt>
                <c:pt idx="23">
                  <c:v>356.94</c:v>
                </c:pt>
              </c:numCache>
            </c:numRef>
          </c:val>
          <c:extLst>
            <c:ext xmlns:c16="http://schemas.microsoft.com/office/drawing/2014/chart" uri="{C3380CC4-5D6E-409C-BE32-E72D297353CC}">
              <c16:uniqueId val="{00000008-2391-4C98-8206-81D4DD64B070}"/>
            </c:ext>
          </c:extLst>
        </c:ser>
        <c:ser>
          <c:idx val="11"/>
          <c:order val="10"/>
          <c:tx>
            <c:strRef>
              <c:f>'Monthly Data'!$AD$1</c:f>
              <c:strCache>
                <c:ptCount val="1"/>
                <c:pt idx="0">
                  <c:v>Average Imports</c:v>
                </c:pt>
              </c:strCache>
            </c:strRef>
          </c:tx>
          <c:spPr>
            <a:solidFill>
              <a:srgbClr val="B93F1E"/>
            </a:solidFill>
            <a:ln>
              <a:noFill/>
            </a:ln>
            <a:effectLst/>
          </c:spPr>
          <c:cat>
            <c:numRef>
              <c:f>('Monthly Data'!$M$126,'Monthly Data'!$M$103:$M$125)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Data'!$AD$126,'Monthly Data'!$AD$103:$AD$125)</c:f>
              <c:numCache>
                <c:formatCode>0</c:formatCode>
                <c:ptCount val="24"/>
                <c:pt idx="0" formatCode="General">
                  <c:v>3298.7837499999996</c:v>
                </c:pt>
                <c:pt idx="1">
                  <c:v>3298.7837499999996</c:v>
                </c:pt>
                <c:pt idx="2" formatCode="General">
                  <c:v>3298.7837499999996</c:v>
                </c:pt>
                <c:pt idx="3" formatCode="General">
                  <c:v>3298.7837499999996</c:v>
                </c:pt>
                <c:pt idx="4" formatCode="General">
                  <c:v>3298.7837499999996</c:v>
                </c:pt>
                <c:pt idx="5" formatCode="General">
                  <c:v>3298.7837499999996</c:v>
                </c:pt>
                <c:pt idx="6" formatCode="General">
                  <c:v>3298.7837499999996</c:v>
                </c:pt>
                <c:pt idx="7" formatCode="General">
                  <c:v>3298.7837499999996</c:v>
                </c:pt>
                <c:pt idx="8" formatCode="General">
                  <c:v>3298.7837499999996</c:v>
                </c:pt>
                <c:pt idx="9" formatCode="General">
                  <c:v>3298.7837499999996</c:v>
                </c:pt>
                <c:pt idx="10" formatCode="General">
                  <c:v>3298.7837499999996</c:v>
                </c:pt>
                <c:pt idx="11" formatCode="General">
                  <c:v>3298.7837499999996</c:v>
                </c:pt>
                <c:pt idx="12" formatCode="General">
                  <c:v>3298.7837499999996</c:v>
                </c:pt>
                <c:pt idx="13" formatCode="General">
                  <c:v>3298.7837499999996</c:v>
                </c:pt>
                <c:pt idx="14" formatCode="General">
                  <c:v>3298.7837499999996</c:v>
                </c:pt>
                <c:pt idx="15" formatCode="General">
                  <c:v>3298.7837499999996</c:v>
                </c:pt>
                <c:pt idx="16" formatCode="General">
                  <c:v>3298.7837499999996</c:v>
                </c:pt>
                <c:pt idx="17" formatCode="General">
                  <c:v>3298.7837499999996</c:v>
                </c:pt>
                <c:pt idx="18" formatCode="General">
                  <c:v>3298.7837499999996</c:v>
                </c:pt>
                <c:pt idx="19" formatCode="General">
                  <c:v>3298.7837499999996</c:v>
                </c:pt>
                <c:pt idx="20" formatCode="General">
                  <c:v>3298.7837499999996</c:v>
                </c:pt>
                <c:pt idx="21" formatCode="General">
                  <c:v>3298.7837499999996</c:v>
                </c:pt>
                <c:pt idx="22" formatCode="General">
                  <c:v>3298.7837499999996</c:v>
                </c:pt>
                <c:pt idx="23" formatCode="General">
                  <c:v>3298.7837499999996</c:v>
                </c:pt>
              </c:numCache>
            </c:numRef>
          </c:val>
          <c:extLst>
            <c:ext xmlns:c16="http://schemas.microsoft.com/office/drawing/2014/chart" uri="{C3380CC4-5D6E-409C-BE32-E72D297353CC}">
              <c16:uniqueId val="{00000009-2391-4C98-8206-81D4DD64B070}"/>
            </c:ext>
          </c:extLst>
        </c:ser>
        <c:ser>
          <c:idx val="3"/>
          <c:order val="11"/>
          <c:tx>
            <c:strRef>
              <c:f>'Monthly Data'!$S$1</c:f>
              <c:strCache>
                <c:ptCount val="1"/>
                <c:pt idx="0">
                  <c:v>Battery Storage</c:v>
                </c:pt>
              </c:strCache>
            </c:strRef>
          </c:tx>
          <c:spPr>
            <a:solidFill>
              <a:srgbClr val="E2AE69"/>
            </a:solidFill>
            <a:ln>
              <a:noFill/>
            </a:ln>
            <a:effectLst/>
          </c:spPr>
          <c:cat>
            <c:numRef>
              <c:f>('Monthly Data'!$M$126,'Monthly Data'!$M$103:$M$125)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Data'!$S$126,'Monthly Data'!$S$103:$S$125)</c:f>
              <c:numCache>
                <c:formatCode>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4413.2759999999998</c:v>
                </c:pt>
                <c:pt idx="18">
                  <c:v>8826.5519999999997</c:v>
                </c:pt>
                <c:pt idx="19">
                  <c:v>8826.5519999999997</c:v>
                </c:pt>
                <c:pt idx="20">
                  <c:v>8826.5519999999997</c:v>
                </c:pt>
                <c:pt idx="21">
                  <c:v>4413.2759999999998</c:v>
                </c:pt>
                <c:pt idx="22">
                  <c:v>0</c:v>
                </c:pt>
                <c:pt idx="23">
                  <c:v>0</c:v>
                </c:pt>
              </c:numCache>
            </c:numRef>
          </c:val>
          <c:extLst>
            <c:ext xmlns:c16="http://schemas.microsoft.com/office/drawing/2014/chart" uri="{C3380CC4-5D6E-409C-BE32-E72D297353CC}">
              <c16:uniqueId val="{0000000A-2391-4C98-8206-81D4DD64B070}"/>
            </c:ext>
          </c:extLst>
        </c:ser>
        <c:dLbls>
          <c:showLegendKey val="0"/>
          <c:showVal val="0"/>
          <c:showCatName val="0"/>
          <c:showSerName val="0"/>
          <c:showPercent val="0"/>
          <c:showBubbleSize val="0"/>
        </c:dLbls>
        <c:axId val="638075096"/>
        <c:axId val="638075752"/>
      </c:areaChart>
      <c:lineChart>
        <c:grouping val="standard"/>
        <c:varyColors val="0"/>
        <c:ser>
          <c:idx val="4"/>
          <c:order val="3"/>
          <c:tx>
            <c:strRef>
              <c:f>'Monthly Data'!$AM$1</c:f>
              <c:strCache>
                <c:ptCount val="1"/>
                <c:pt idx="0">
                  <c:v>Load+18.5%PRM</c:v>
                </c:pt>
              </c:strCache>
            </c:strRef>
          </c:tx>
          <c:spPr>
            <a:ln w="28575" cap="rnd">
              <a:solidFill>
                <a:schemeClr val="tx1"/>
              </a:solidFill>
              <a:round/>
            </a:ln>
            <a:effectLst/>
          </c:spPr>
          <c:marker>
            <c:symbol val="circle"/>
            <c:size val="5"/>
            <c:spPr>
              <a:solidFill>
                <a:schemeClr val="accent5"/>
              </a:solidFill>
              <a:ln w="9525">
                <a:solidFill>
                  <a:schemeClr val="tx1"/>
                </a:solidFill>
              </a:ln>
              <a:effectLst/>
            </c:spPr>
          </c:marker>
          <c:val>
            <c:numRef>
              <c:f>('Monthly Data'!$AM$126,'Monthly Data'!$AM$103:$AM$125)</c:f>
              <c:numCache>
                <c:formatCode>General</c:formatCode>
                <c:ptCount val="24"/>
                <c:pt idx="0">
                  <c:v>30338.370000000003</c:v>
                </c:pt>
                <c:pt idx="1">
                  <c:v>28226.7</c:v>
                </c:pt>
                <c:pt idx="2">
                  <c:v>27004.965</c:v>
                </c:pt>
                <c:pt idx="3">
                  <c:v>26192.055</c:v>
                </c:pt>
                <c:pt idx="4">
                  <c:v>26100.81</c:v>
                </c:pt>
                <c:pt idx="5">
                  <c:v>26852.100000000002</c:v>
                </c:pt>
                <c:pt idx="6">
                  <c:v>27648.420000000002</c:v>
                </c:pt>
                <c:pt idx="7">
                  <c:v>28735.065000000002</c:v>
                </c:pt>
                <c:pt idx="8">
                  <c:v>29371.41</c:v>
                </c:pt>
                <c:pt idx="9">
                  <c:v>29152.185000000001</c:v>
                </c:pt>
                <c:pt idx="10">
                  <c:v>29089.38</c:v>
                </c:pt>
                <c:pt idx="11">
                  <c:v>29083.455000000002</c:v>
                </c:pt>
                <c:pt idx="12">
                  <c:v>29918.880000000001</c:v>
                </c:pt>
                <c:pt idx="13">
                  <c:v>31409.61</c:v>
                </c:pt>
                <c:pt idx="14">
                  <c:v>33347.084999999999</c:v>
                </c:pt>
                <c:pt idx="15">
                  <c:v>35769.224999999999</c:v>
                </c:pt>
                <c:pt idx="16">
                  <c:v>37856.01</c:v>
                </c:pt>
                <c:pt idx="17">
                  <c:v>39650.1</c:v>
                </c:pt>
                <c:pt idx="18">
                  <c:v>40675.125</c:v>
                </c:pt>
                <c:pt idx="19">
                  <c:v>40700.01</c:v>
                </c:pt>
                <c:pt idx="20">
                  <c:v>39653.654999999999</c:v>
                </c:pt>
                <c:pt idx="21">
                  <c:v>38133.300000000003</c:v>
                </c:pt>
                <c:pt idx="22">
                  <c:v>35277.450000000004</c:v>
                </c:pt>
                <c:pt idx="23">
                  <c:v>32307.84</c:v>
                </c:pt>
              </c:numCache>
            </c:numRef>
          </c:val>
          <c:smooth val="0"/>
          <c:extLst>
            <c:ext xmlns:c16="http://schemas.microsoft.com/office/drawing/2014/chart" uri="{C3380CC4-5D6E-409C-BE32-E72D297353CC}">
              <c16:uniqueId val="{0000000B-2391-4C98-8206-81D4DD64B070}"/>
            </c:ext>
          </c:extLst>
        </c:ser>
        <c:ser>
          <c:idx val="12"/>
          <c:order val="12"/>
          <c:tx>
            <c:strRef>
              <c:f>'Monthly Data'!$N$1</c:f>
              <c:strCache>
                <c:ptCount val="1"/>
                <c:pt idx="0">
                  <c:v>Load</c:v>
                </c:pt>
              </c:strCache>
            </c:strRef>
          </c:tx>
          <c:spPr>
            <a:ln w="28575" cap="rnd">
              <a:solidFill>
                <a:schemeClr val="tx1"/>
              </a:solidFill>
              <a:prstDash val="dash"/>
              <a:round/>
            </a:ln>
            <a:effectLst/>
          </c:spPr>
          <c:marker>
            <c:symbol val="circle"/>
            <c:size val="5"/>
            <c:spPr>
              <a:noFill/>
              <a:ln w="9525">
                <a:noFill/>
              </a:ln>
              <a:effectLst/>
            </c:spPr>
          </c:marker>
          <c:val>
            <c:numRef>
              <c:f>('Monthly Data'!$N$126,'Monthly Data'!$N$103:$N$125)</c:f>
              <c:numCache>
                <c:formatCode>General</c:formatCode>
                <c:ptCount val="24"/>
                <c:pt idx="0">
                  <c:v>25602</c:v>
                </c:pt>
                <c:pt idx="1">
                  <c:v>23820</c:v>
                </c:pt>
                <c:pt idx="2">
                  <c:v>22789</c:v>
                </c:pt>
                <c:pt idx="3">
                  <c:v>22103</c:v>
                </c:pt>
                <c:pt idx="4">
                  <c:v>22026</c:v>
                </c:pt>
                <c:pt idx="5">
                  <c:v>22660</c:v>
                </c:pt>
                <c:pt idx="6">
                  <c:v>23332</c:v>
                </c:pt>
                <c:pt idx="7">
                  <c:v>24249</c:v>
                </c:pt>
                <c:pt idx="8">
                  <c:v>24786</c:v>
                </c:pt>
                <c:pt idx="9">
                  <c:v>24601</c:v>
                </c:pt>
                <c:pt idx="10">
                  <c:v>24548</c:v>
                </c:pt>
                <c:pt idx="11">
                  <c:v>24543</c:v>
                </c:pt>
                <c:pt idx="12">
                  <c:v>25248</c:v>
                </c:pt>
                <c:pt idx="13">
                  <c:v>26506</c:v>
                </c:pt>
                <c:pt idx="14">
                  <c:v>28141</c:v>
                </c:pt>
                <c:pt idx="15">
                  <c:v>30185</c:v>
                </c:pt>
                <c:pt idx="16">
                  <c:v>31946</c:v>
                </c:pt>
                <c:pt idx="17">
                  <c:v>33460</c:v>
                </c:pt>
                <c:pt idx="18">
                  <c:v>34325</c:v>
                </c:pt>
                <c:pt idx="19">
                  <c:v>34346</c:v>
                </c:pt>
                <c:pt idx="20">
                  <c:v>33463</c:v>
                </c:pt>
                <c:pt idx="21">
                  <c:v>32180</c:v>
                </c:pt>
                <c:pt idx="22">
                  <c:v>29770</c:v>
                </c:pt>
                <c:pt idx="23">
                  <c:v>27264</c:v>
                </c:pt>
              </c:numCache>
            </c:numRef>
          </c:val>
          <c:smooth val="0"/>
          <c:extLst>
            <c:ext xmlns:c16="http://schemas.microsoft.com/office/drawing/2014/chart" uri="{C3380CC4-5D6E-409C-BE32-E72D297353CC}">
              <c16:uniqueId val="{0000000C-2391-4C98-8206-81D4DD64B070}"/>
            </c:ext>
          </c:extLst>
        </c:ser>
        <c:dLbls>
          <c:showLegendKey val="0"/>
          <c:showVal val="0"/>
          <c:showCatName val="0"/>
          <c:showSerName val="0"/>
          <c:showPercent val="0"/>
          <c:showBubbleSize val="0"/>
        </c:dLbls>
        <c:marker val="1"/>
        <c:smooth val="0"/>
        <c:axId val="638075096"/>
        <c:axId val="638075752"/>
      </c:lineChart>
      <c:catAx>
        <c:axId val="638075096"/>
        <c:scaling>
          <c:orientation val="minMax"/>
        </c:scaling>
        <c:delete val="0"/>
        <c:axPos val="b"/>
        <c:numFmt formatCode="General" sourceLinked="1"/>
        <c:majorTickMark val="in"/>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1" i="0" u="none" strike="noStrike" kern="1200" baseline="0">
                <a:ln w="6350">
                  <a:noFill/>
                </a:ln>
                <a:solidFill>
                  <a:schemeClr val="tx1"/>
                </a:solidFill>
                <a:latin typeface="+mn-lt"/>
                <a:ea typeface="+mn-ea"/>
                <a:cs typeface="+mn-cs"/>
              </a:defRPr>
            </a:pPr>
            <a:endParaRPr lang="en-US"/>
          </a:p>
        </c:txPr>
        <c:crossAx val="638075752"/>
        <c:crosses val="autoZero"/>
        <c:auto val="1"/>
        <c:lblAlgn val="ctr"/>
        <c:lblOffset val="100"/>
        <c:noMultiLvlLbl val="0"/>
      </c:catAx>
      <c:valAx>
        <c:axId val="638075752"/>
        <c:scaling>
          <c:orientation val="minMax"/>
        </c:scaling>
        <c:delete val="0"/>
        <c:axPos val="l"/>
        <c:majorGridlines>
          <c:spPr>
            <a:ln w="9525" cap="flat" cmpd="sng" algn="ctr">
              <a:solidFill>
                <a:schemeClr val="bg1">
                  <a:lumMod val="75000"/>
                </a:schemeClr>
              </a:solidFill>
              <a:round/>
            </a:ln>
            <a:effectLst/>
          </c:spPr>
        </c:majorGridlines>
        <c:title>
          <c:tx>
            <c:rich>
              <a:bodyPr rot="-5400000" spcFirstLastPara="1" vertOverflow="ellipsis" vert="horz" wrap="square" anchor="ctr" anchorCtr="1"/>
              <a:lstStyle/>
              <a:p>
                <a:pPr>
                  <a:defRPr sz="1100" b="1" i="0" u="none" strike="noStrike" kern="1200" baseline="0">
                    <a:solidFill>
                      <a:sysClr val="windowText" lastClr="000000"/>
                    </a:solidFill>
                    <a:latin typeface="+mn-lt"/>
                    <a:ea typeface="+mn-ea"/>
                    <a:cs typeface="+mn-cs"/>
                  </a:defRPr>
                </a:pPr>
                <a:r>
                  <a:rPr lang="en-US" sz="1100" b="1">
                    <a:solidFill>
                      <a:sysClr val="windowText" lastClr="000000"/>
                    </a:solidFill>
                  </a:rPr>
                  <a:t>Supply </a:t>
                </a:r>
                <a:r>
                  <a:rPr lang="en-US" sz="1100" b="1" baseline="0">
                    <a:solidFill>
                      <a:sysClr val="windowText" lastClr="000000"/>
                    </a:solidFill>
                  </a:rPr>
                  <a:t>and Demand (MW)</a:t>
                </a:r>
                <a:endParaRPr lang="en-US" sz="1100" b="1">
                  <a:solidFill>
                    <a:sysClr val="windowText" lastClr="000000"/>
                  </a:solidFill>
                </a:endParaRPr>
              </a:p>
            </c:rich>
          </c:tx>
          <c:layout>
            <c:manualLayout>
              <c:xMode val="edge"/>
              <c:yMode val="edge"/>
              <c:x val="1.421608448415922E-2"/>
              <c:y val="0.32105491621239651"/>
            </c:manualLayout>
          </c:layout>
          <c:overlay val="0"/>
          <c:spPr>
            <a:noFill/>
            <a:ln>
              <a:noFill/>
            </a:ln>
            <a:effectLst/>
          </c:spPr>
          <c:txPr>
            <a:bodyPr rot="-5400000" spcFirstLastPara="1" vertOverflow="ellipsis" vert="horz" wrap="square" anchor="ctr" anchorCtr="1"/>
            <a:lstStyle/>
            <a:p>
              <a:pPr>
                <a:defRPr sz="1100" b="1" i="0" u="none" strike="noStrike" kern="1200" baseline="0">
                  <a:solidFill>
                    <a:sysClr val="windowText" lastClr="000000"/>
                  </a:solidFill>
                  <a:latin typeface="+mn-lt"/>
                  <a:ea typeface="+mn-ea"/>
                  <a:cs typeface="+mn-cs"/>
                </a:defRPr>
              </a:pPr>
              <a:endParaRPr lang="en-US"/>
            </a:p>
          </c:txPr>
        </c:title>
        <c:numFmt formatCode="#,##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1000" b="1" i="0" u="none" strike="noStrike" kern="1200" baseline="0">
                <a:ln w="6350">
                  <a:noFill/>
                </a:ln>
                <a:solidFill>
                  <a:sysClr val="windowText" lastClr="000000"/>
                </a:solidFill>
                <a:latin typeface="+mn-lt"/>
                <a:ea typeface="+mn-ea"/>
                <a:cs typeface="+mn-cs"/>
              </a:defRPr>
            </a:pPr>
            <a:endParaRPr lang="en-US"/>
          </a:p>
        </c:txPr>
        <c:crossAx val="638075096"/>
        <c:crosses val="autoZero"/>
        <c:crossBetween val="midCat"/>
      </c:valAx>
      <c:spPr>
        <a:noFill/>
        <a:ln>
          <a:solidFill>
            <a:schemeClr val="tx1"/>
          </a:solidFill>
        </a:ln>
        <a:effectLst/>
      </c:spPr>
    </c:plotArea>
    <c:legend>
      <c:legendPos val="r"/>
      <c:layout/>
      <c:overlay val="0"/>
      <c:spPr>
        <a:noFill/>
        <a:ln>
          <a:noFill/>
        </a:ln>
        <a:effectLst/>
      </c:spPr>
      <c:txPr>
        <a:bodyPr rot="0" spcFirstLastPara="1" vertOverflow="ellipsis" vert="horz" wrap="square" anchor="ctr" anchorCtr="1"/>
        <a:lstStyle/>
        <a:p>
          <a:pPr>
            <a:defRPr sz="1000" b="1" i="0" u="none" strike="noStrike" kern="1200" baseline="0">
              <a:solidFill>
                <a:schemeClr val="tx1"/>
              </a:solidFill>
              <a:latin typeface="+mn-lt"/>
              <a:ea typeface="+mn-ea"/>
              <a:cs typeface="+mn-cs"/>
            </a:defRPr>
          </a:pPr>
          <a:endParaRPr lang="en-US"/>
        </a:p>
      </c:txPr>
    </c:legend>
    <c:plotVisOnly val="1"/>
    <c:dispBlanksAs val="zero"/>
    <c:showDLblsOverMax val="0"/>
  </c:chart>
  <c:spPr>
    <a:solidFill>
      <a:schemeClr val="bg1"/>
    </a:solidFill>
    <a:ln w="9525" cap="flat" cmpd="sng" algn="ctr">
      <a:solidFill>
        <a:schemeClr val="tx1"/>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r>
              <a:rPr lang="en-US" b="1" baseline="0">
                <a:solidFill>
                  <a:sysClr val="windowText" lastClr="000000"/>
                </a:solidFill>
              </a:rPr>
              <a:t>July</a:t>
            </a:r>
            <a:endParaRPr lang="en-US" b="1">
              <a:solidFill>
                <a:sysClr val="windowText" lastClr="000000"/>
              </a:solidFill>
            </a:endParaRPr>
          </a:p>
        </c:rich>
      </c:tx>
      <c:layout/>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endParaRPr lang="en-US"/>
        </a:p>
      </c:txPr>
    </c:title>
    <c:autoTitleDeleted val="0"/>
    <c:plotArea>
      <c:layout>
        <c:manualLayout>
          <c:layoutTarget val="inner"/>
          <c:xMode val="edge"/>
          <c:yMode val="edge"/>
          <c:x val="0.12947359762103361"/>
          <c:y val="0.1214207978190588"/>
          <c:w val="0.60140349273033344"/>
          <c:h val="0.79656810053858484"/>
        </c:manualLayout>
      </c:layout>
      <c:areaChart>
        <c:grouping val="stacked"/>
        <c:varyColors val="0"/>
        <c:ser>
          <c:idx val="0"/>
          <c:order val="0"/>
          <c:tx>
            <c:strRef>
              <c:f>'Monthly Data'!$P$1</c:f>
              <c:strCache>
                <c:ptCount val="1"/>
                <c:pt idx="0">
                  <c:v>Natural Gas</c:v>
                </c:pt>
              </c:strCache>
            </c:strRef>
          </c:tx>
          <c:spPr>
            <a:solidFill>
              <a:srgbClr val="E66D01"/>
            </a:solidFill>
            <a:ln>
              <a:noFill/>
            </a:ln>
            <a:effectLst/>
          </c:spPr>
          <c:cat>
            <c:numRef>
              <c:extLst>
                <c:ext xmlns:c15="http://schemas.microsoft.com/office/drawing/2012/chart" uri="{02D57815-91ED-43cb-92C2-25804820EDAC}">
                  <c15:fullRef>
                    <c15:sqref>('Monthly Data'!$M$176,'Monthly Data'!$M$153:$M$175)</c15:sqref>
                  </c15:fullRef>
                </c:ext>
              </c:extLst>
              <c:f>('Monthly Data'!$M$176,'Monthly Data'!$M$153:$M$175)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Data'!$P$153:$P$176</c15:sqref>
                  </c15:fullRef>
                </c:ext>
              </c:extLst>
              <c:f>'Monthly Data'!$P$153:$P$176</c:f>
              <c:numCache>
                <c:formatCode>0</c:formatCode>
                <c:ptCount val="24"/>
                <c:pt idx="0">
                  <c:v>25867.940000000006</c:v>
                </c:pt>
                <c:pt idx="1">
                  <c:v>25867.940000000006</c:v>
                </c:pt>
                <c:pt idx="2">
                  <c:v>25867.940000000006</c:v>
                </c:pt>
                <c:pt idx="3">
                  <c:v>25867.940000000006</c:v>
                </c:pt>
                <c:pt idx="4">
                  <c:v>25867.940000000006</c:v>
                </c:pt>
                <c:pt idx="5">
                  <c:v>25867.940000000006</c:v>
                </c:pt>
                <c:pt idx="6">
                  <c:v>25867.940000000006</c:v>
                </c:pt>
                <c:pt idx="7">
                  <c:v>25867.940000000006</c:v>
                </c:pt>
                <c:pt idx="8">
                  <c:v>25867.940000000006</c:v>
                </c:pt>
                <c:pt idx="9">
                  <c:v>25867.940000000006</c:v>
                </c:pt>
                <c:pt idx="10">
                  <c:v>25867.940000000006</c:v>
                </c:pt>
                <c:pt idx="11">
                  <c:v>25867.940000000006</c:v>
                </c:pt>
                <c:pt idx="12">
                  <c:v>25867.940000000006</c:v>
                </c:pt>
                <c:pt idx="13">
                  <c:v>25867.940000000006</c:v>
                </c:pt>
                <c:pt idx="14">
                  <c:v>25867.940000000006</c:v>
                </c:pt>
                <c:pt idx="15">
                  <c:v>25867.940000000006</c:v>
                </c:pt>
                <c:pt idx="16">
                  <c:v>25867.940000000006</c:v>
                </c:pt>
                <c:pt idx="17">
                  <c:v>25867.940000000006</c:v>
                </c:pt>
                <c:pt idx="18">
                  <c:v>25867.940000000006</c:v>
                </c:pt>
                <c:pt idx="19">
                  <c:v>25867.940000000006</c:v>
                </c:pt>
                <c:pt idx="20">
                  <c:v>25867.940000000006</c:v>
                </c:pt>
                <c:pt idx="21">
                  <c:v>25867.940000000006</c:v>
                </c:pt>
                <c:pt idx="22">
                  <c:v>25867.940000000006</c:v>
                </c:pt>
                <c:pt idx="23">
                  <c:v>25867.940000000006</c:v>
                </c:pt>
              </c:numCache>
            </c:numRef>
          </c:val>
          <c:extLst>
            <c:ext xmlns:c16="http://schemas.microsoft.com/office/drawing/2014/chart" uri="{C3380CC4-5D6E-409C-BE32-E72D297353CC}">
              <c16:uniqueId val="{00000000-810F-4667-80F3-1A2296AE2E59}"/>
            </c:ext>
          </c:extLst>
        </c:ser>
        <c:ser>
          <c:idx val="1"/>
          <c:order val="1"/>
          <c:tx>
            <c:strRef>
              <c:f>'Monthly Data'!$Q$1</c:f>
              <c:strCache>
                <c:ptCount val="1"/>
                <c:pt idx="0">
                  <c:v>Nuclear</c:v>
                </c:pt>
              </c:strCache>
            </c:strRef>
          </c:tx>
          <c:spPr>
            <a:solidFill>
              <a:srgbClr val="555555"/>
            </a:solidFill>
            <a:ln w="25400">
              <a:noFill/>
            </a:ln>
            <a:effectLst/>
          </c:spPr>
          <c:cat>
            <c:numRef>
              <c:extLst>
                <c:ext xmlns:c15="http://schemas.microsoft.com/office/drawing/2012/chart" uri="{02D57815-91ED-43cb-92C2-25804820EDAC}">
                  <c15:fullRef>
                    <c15:sqref>('Monthly Data'!$M$176,'Monthly Data'!$M$153:$M$175)</c15:sqref>
                  </c15:fullRef>
                </c:ext>
              </c:extLst>
              <c:f>('Monthly Data'!$M$176,'Monthly Data'!$M$153:$M$175)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Data'!$Q$176,'Monthly Data'!$Q$153:$Q$175)</c15:sqref>
                  </c15:fullRef>
                </c:ext>
              </c:extLst>
              <c:f>('Monthly Data'!$Q$176,'Monthly Data'!$Q$153:$Q$175)</c:f>
              <c:numCache>
                <c:formatCode>0</c:formatCode>
                <c:ptCount val="24"/>
                <c:pt idx="0">
                  <c:v>2280</c:v>
                </c:pt>
                <c:pt idx="1">
                  <c:v>2280</c:v>
                </c:pt>
                <c:pt idx="2">
                  <c:v>2280</c:v>
                </c:pt>
                <c:pt idx="3">
                  <c:v>2280</c:v>
                </c:pt>
                <c:pt idx="4">
                  <c:v>2280</c:v>
                </c:pt>
                <c:pt idx="5">
                  <c:v>2280</c:v>
                </c:pt>
                <c:pt idx="6">
                  <c:v>2280</c:v>
                </c:pt>
                <c:pt idx="7">
                  <c:v>2280</c:v>
                </c:pt>
                <c:pt idx="8">
                  <c:v>2280</c:v>
                </c:pt>
                <c:pt idx="9">
                  <c:v>2280</c:v>
                </c:pt>
                <c:pt idx="10">
                  <c:v>2280</c:v>
                </c:pt>
                <c:pt idx="11">
                  <c:v>2280</c:v>
                </c:pt>
                <c:pt idx="12">
                  <c:v>2280</c:v>
                </c:pt>
                <c:pt idx="13">
                  <c:v>2280</c:v>
                </c:pt>
                <c:pt idx="14">
                  <c:v>2280</c:v>
                </c:pt>
                <c:pt idx="15">
                  <c:v>2280</c:v>
                </c:pt>
                <c:pt idx="16">
                  <c:v>2280</c:v>
                </c:pt>
                <c:pt idx="17">
                  <c:v>2280</c:v>
                </c:pt>
                <c:pt idx="18">
                  <c:v>2280</c:v>
                </c:pt>
                <c:pt idx="19">
                  <c:v>2280</c:v>
                </c:pt>
                <c:pt idx="20">
                  <c:v>2280</c:v>
                </c:pt>
                <c:pt idx="21">
                  <c:v>2280</c:v>
                </c:pt>
                <c:pt idx="22">
                  <c:v>2280</c:v>
                </c:pt>
                <c:pt idx="23">
                  <c:v>2280</c:v>
                </c:pt>
              </c:numCache>
            </c:numRef>
          </c:val>
          <c:extLst>
            <c:ext xmlns:c16="http://schemas.microsoft.com/office/drawing/2014/chart" uri="{C3380CC4-5D6E-409C-BE32-E72D297353CC}">
              <c16:uniqueId val="{00000001-810F-4667-80F3-1A2296AE2E59}"/>
            </c:ext>
          </c:extLst>
        </c:ser>
        <c:ser>
          <c:idx val="2"/>
          <c:order val="2"/>
          <c:tx>
            <c:strRef>
              <c:f>'Monthly Data'!$R$1</c:f>
              <c:strCache>
                <c:ptCount val="1"/>
                <c:pt idx="0">
                  <c:v>Hydro</c:v>
                </c:pt>
              </c:strCache>
            </c:strRef>
          </c:tx>
          <c:spPr>
            <a:solidFill>
              <a:srgbClr val="35BDB2"/>
            </a:solidFill>
            <a:ln>
              <a:noFill/>
            </a:ln>
            <a:effectLst/>
          </c:spPr>
          <c:cat>
            <c:numRef>
              <c:extLst>
                <c:ext xmlns:c15="http://schemas.microsoft.com/office/drawing/2012/chart" uri="{02D57815-91ED-43cb-92C2-25804820EDAC}">
                  <c15:fullRef>
                    <c15:sqref>('Monthly Data'!$M$176,'Monthly Data'!$M$153:$M$175)</c15:sqref>
                  </c15:fullRef>
                </c:ext>
              </c:extLst>
              <c:f>('Monthly Data'!$M$176,'Monthly Data'!$M$153:$M$175)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Data'!$R$176,'Monthly Data'!$R$153:$R$175)</c15:sqref>
                  </c15:fullRef>
                </c:ext>
              </c:extLst>
              <c:f>('Monthly Data'!$R$176,'Monthly Data'!$R$153:$R$175)</c:f>
              <c:numCache>
                <c:formatCode>0</c:formatCode>
                <c:ptCount val="24"/>
                <c:pt idx="0">
                  <c:v>7031.6899999999987</c:v>
                </c:pt>
                <c:pt idx="1">
                  <c:v>7031.6899999999987</c:v>
                </c:pt>
                <c:pt idx="2">
                  <c:v>7031.6899999999987</c:v>
                </c:pt>
                <c:pt idx="3">
                  <c:v>7031.6899999999987</c:v>
                </c:pt>
                <c:pt idx="4">
                  <c:v>7031.6899999999987</c:v>
                </c:pt>
                <c:pt idx="5">
                  <c:v>7031.6899999999987</c:v>
                </c:pt>
                <c:pt idx="6">
                  <c:v>7031.6899999999987</c:v>
                </c:pt>
                <c:pt idx="7">
                  <c:v>7031.6899999999987</c:v>
                </c:pt>
                <c:pt idx="8">
                  <c:v>7031.6899999999987</c:v>
                </c:pt>
                <c:pt idx="9">
                  <c:v>7031.6899999999987</c:v>
                </c:pt>
                <c:pt idx="10">
                  <c:v>7031.6899999999987</c:v>
                </c:pt>
                <c:pt idx="11">
                  <c:v>7031.6899999999987</c:v>
                </c:pt>
                <c:pt idx="12">
                  <c:v>7031.6899999999987</c:v>
                </c:pt>
                <c:pt idx="13">
                  <c:v>7031.6899999999987</c:v>
                </c:pt>
                <c:pt idx="14">
                  <c:v>7031.6899999999987</c:v>
                </c:pt>
                <c:pt idx="15">
                  <c:v>7031.6899999999987</c:v>
                </c:pt>
                <c:pt idx="16">
                  <c:v>7031.6899999999987</c:v>
                </c:pt>
                <c:pt idx="17">
                  <c:v>7031.6899999999987</c:v>
                </c:pt>
                <c:pt idx="18">
                  <c:v>7031.6899999999987</c:v>
                </c:pt>
                <c:pt idx="19">
                  <c:v>7031.6899999999987</c:v>
                </c:pt>
                <c:pt idx="20">
                  <c:v>7031.6899999999987</c:v>
                </c:pt>
                <c:pt idx="21">
                  <c:v>7031.6899999999987</c:v>
                </c:pt>
                <c:pt idx="22">
                  <c:v>7031.6899999999987</c:v>
                </c:pt>
                <c:pt idx="23">
                  <c:v>7031.6899999999987</c:v>
                </c:pt>
              </c:numCache>
            </c:numRef>
          </c:val>
          <c:extLst>
            <c:ext xmlns:c16="http://schemas.microsoft.com/office/drawing/2014/chart" uri="{C3380CC4-5D6E-409C-BE32-E72D297353CC}">
              <c16:uniqueId val="{00000002-810F-4667-80F3-1A2296AE2E59}"/>
            </c:ext>
          </c:extLst>
        </c:ser>
        <c:ser>
          <c:idx val="5"/>
          <c:order val="4"/>
          <c:tx>
            <c:strRef>
              <c:f>'Monthly Data'!$AP$1</c:f>
              <c:strCache>
                <c:ptCount val="1"/>
                <c:pt idx="0">
                  <c:v>Solar</c:v>
                </c:pt>
              </c:strCache>
            </c:strRef>
          </c:tx>
          <c:spPr>
            <a:solidFill>
              <a:srgbClr val="FFA300"/>
            </a:solidFill>
            <a:ln>
              <a:noFill/>
            </a:ln>
            <a:effectLst/>
          </c:spPr>
          <c:cat>
            <c:numRef>
              <c:extLst>
                <c:ext xmlns:c15="http://schemas.microsoft.com/office/drawing/2012/chart" uri="{02D57815-91ED-43cb-92C2-25804820EDAC}">
                  <c15:fullRef>
                    <c15:sqref>('Monthly Data'!$M$176,'Monthly Data'!$M$153:$M$175)</c15:sqref>
                  </c15:fullRef>
                </c:ext>
              </c:extLst>
              <c:f>('Monthly Data'!$M$176,'Monthly Data'!$M$153:$M$175)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Data'!$AP$176,'Monthly Data'!$AP$153:$AP$175)</c15:sqref>
                  </c15:fullRef>
                </c:ext>
              </c:extLst>
              <c:f>('Monthly Data'!$AP$176,'Monthly Data'!$AP$153:$AP$175)</c:f>
              <c:numCache>
                <c:formatCode>General</c:formatCode>
                <c:ptCount val="24"/>
                <c:pt idx="0">
                  <c:v>4.3041600000000004</c:v>
                </c:pt>
                <c:pt idx="1">
                  <c:v>3.4010550000000004</c:v>
                </c:pt>
                <c:pt idx="2">
                  <c:v>3.4587000000000008</c:v>
                </c:pt>
                <c:pt idx="3">
                  <c:v>4.1696550000000006</c:v>
                </c:pt>
                <c:pt idx="4">
                  <c:v>4.3041600000000004</c:v>
                </c:pt>
                <c:pt idx="5">
                  <c:v>4.3041600000000004</c:v>
                </c:pt>
                <c:pt idx="6">
                  <c:v>9.1655550000000012</c:v>
                </c:pt>
                <c:pt idx="7">
                  <c:v>1055.7873900000002</c:v>
                </c:pt>
                <c:pt idx="8">
                  <c:v>5815.6887600000009</c:v>
                </c:pt>
                <c:pt idx="9">
                  <c:v>10527.014610000004</c:v>
                </c:pt>
                <c:pt idx="10">
                  <c:v>13480.821270000004</c:v>
                </c:pt>
                <c:pt idx="11">
                  <c:v>14799.104775000003</c:v>
                </c:pt>
                <c:pt idx="12">
                  <c:v>15404.492565000004</c:v>
                </c:pt>
                <c:pt idx="13">
                  <c:v>15492.112965000004</c:v>
                </c:pt>
                <c:pt idx="14">
                  <c:v>15361.873695000002</c:v>
                </c:pt>
                <c:pt idx="15">
                  <c:v>14800.488255000002</c:v>
                </c:pt>
                <c:pt idx="16">
                  <c:v>14075.986680000002</c:v>
                </c:pt>
                <c:pt idx="17">
                  <c:v>12822.419295000002</c:v>
                </c:pt>
                <c:pt idx="18">
                  <c:v>10077.479685000002</c:v>
                </c:pt>
                <c:pt idx="19">
                  <c:v>5448.3940350000012</c:v>
                </c:pt>
                <c:pt idx="20">
                  <c:v>863.1378000000002</c:v>
                </c:pt>
                <c:pt idx="21">
                  <c:v>9.1655550000000012</c:v>
                </c:pt>
                <c:pt idx="22">
                  <c:v>5.0151150000000007</c:v>
                </c:pt>
                <c:pt idx="23">
                  <c:v>4.4194500000000012</c:v>
                </c:pt>
              </c:numCache>
            </c:numRef>
          </c:val>
          <c:extLst>
            <c:ext xmlns:c16="http://schemas.microsoft.com/office/drawing/2014/chart" uri="{C3380CC4-5D6E-409C-BE32-E72D297353CC}">
              <c16:uniqueId val="{00000003-810F-4667-80F3-1A2296AE2E59}"/>
            </c:ext>
          </c:extLst>
        </c:ser>
        <c:ser>
          <c:idx val="6"/>
          <c:order val="5"/>
          <c:tx>
            <c:strRef>
              <c:f>'Monthly Data'!$AQ$1</c:f>
              <c:strCache>
                <c:ptCount val="1"/>
                <c:pt idx="0">
                  <c:v>Wind</c:v>
                </c:pt>
              </c:strCache>
            </c:strRef>
          </c:tx>
          <c:spPr>
            <a:solidFill>
              <a:srgbClr val="3B6E8F"/>
            </a:solidFill>
            <a:ln>
              <a:noFill/>
            </a:ln>
            <a:effectLst/>
          </c:spPr>
          <c:cat>
            <c:numRef>
              <c:extLst>
                <c:ext xmlns:c15="http://schemas.microsoft.com/office/drawing/2012/chart" uri="{02D57815-91ED-43cb-92C2-25804820EDAC}">
                  <c15:fullRef>
                    <c15:sqref>('Monthly Data'!$M$176,'Monthly Data'!$M$153:$M$175)</c15:sqref>
                  </c15:fullRef>
                </c:ext>
              </c:extLst>
              <c:f>('Monthly Data'!$M$176,'Monthly Data'!$M$153:$M$175)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Data'!$AQ$176,'Monthly Data'!$AQ$153:$AQ$175)</c15:sqref>
                  </c15:fullRef>
                </c:ext>
              </c:extLst>
              <c:f>('Monthly Data'!$AQ$176,'Monthly Data'!$AQ$153:$AQ$175)</c:f>
              <c:numCache>
                <c:formatCode>0</c:formatCode>
                <c:ptCount val="24"/>
                <c:pt idx="0">
                  <c:v>2351.77295976</c:v>
                </c:pt>
                <c:pt idx="1">
                  <c:v>2096.8436829600005</c:v>
                </c:pt>
                <c:pt idx="2">
                  <c:v>2095.9872012000001</c:v>
                </c:pt>
                <c:pt idx="3">
                  <c:v>1971.9988711200003</c:v>
                </c:pt>
                <c:pt idx="4">
                  <c:v>1803.1712018400003</c:v>
                </c:pt>
                <c:pt idx="5">
                  <c:v>1566.8326173600001</c:v>
                </c:pt>
                <c:pt idx="6">
                  <c:v>1365.6601663200004</c:v>
                </c:pt>
                <c:pt idx="7">
                  <c:v>1160.8476678000002</c:v>
                </c:pt>
                <c:pt idx="8">
                  <c:v>902.40429672000016</c:v>
                </c:pt>
                <c:pt idx="9">
                  <c:v>563.74133256000016</c:v>
                </c:pt>
                <c:pt idx="10">
                  <c:v>351.47240460000006</c:v>
                </c:pt>
                <c:pt idx="11">
                  <c:v>302.21210808000006</c:v>
                </c:pt>
                <c:pt idx="12">
                  <c:v>307.64069100000006</c:v>
                </c:pt>
                <c:pt idx="13">
                  <c:v>374.93748576000002</c:v>
                </c:pt>
                <c:pt idx="14">
                  <c:v>442.2972571200001</c:v>
                </c:pt>
                <c:pt idx="15">
                  <c:v>665.39816028000007</c:v>
                </c:pt>
                <c:pt idx="16">
                  <c:v>1115.0762749200001</c:v>
                </c:pt>
                <c:pt idx="17">
                  <c:v>1601.9105835600005</c:v>
                </c:pt>
                <c:pt idx="18">
                  <c:v>1929.7667631600004</c:v>
                </c:pt>
                <c:pt idx="19">
                  <c:v>2005.2127299600004</c:v>
                </c:pt>
                <c:pt idx="20">
                  <c:v>2186.5853379600003</c:v>
                </c:pt>
                <c:pt idx="21">
                  <c:v>2384.3948385600002</c:v>
                </c:pt>
                <c:pt idx="22">
                  <c:v>2484.1371776400006</c:v>
                </c:pt>
                <c:pt idx="23">
                  <c:v>2488.8604226400003</c:v>
                </c:pt>
              </c:numCache>
            </c:numRef>
          </c:val>
          <c:extLst>
            <c:ext xmlns:c16="http://schemas.microsoft.com/office/drawing/2014/chart" uri="{C3380CC4-5D6E-409C-BE32-E72D297353CC}">
              <c16:uniqueId val="{00000004-810F-4667-80F3-1A2296AE2E59}"/>
            </c:ext>
          </c:extLst>
        </c:ser>
        <c:ser>
          <c:idx val="7"/>
          <c:order val="6"/>
          <c:tx>
            <c:strRef>
              <c:f>'Monthly Data'!$V$1</c:f>
              <c:strCache>
                <c:ptCount val="1"/>
                <c:pt idx="0">
                  <c:v>Other Renewables</c:v>
                </c:pt>
              </c:strCache>
            </c:strRef>
          </c:tx>
          <c:spPr>
            <a:solidFill>
              <a:srgbClr val="84BD00"/>
            </a:solidFill>
            <a:ln>
              <a:noFill/>
            </a:ln>
            <a:effectLst/>
          </c:spPr>
          <c:cat>
            <c:numRef>
              <c:extLst>
                <c:ext xmlns:c15="http://schemas.microsoft.com/office/drawing/2012/chart" uri="{02D57815-91ED-43cb-92C2-25804820EDAC}">
                  <c15:fullRef>
                    <c15:sqref>('Monthly Data'!$M$176,'Monthly Data'!$M$153:$M$175)</c15:sqref>
                  </c15:fullRef>
                </c:ext>
              </c:extLst>
              <c:f>('Monthly Data'!$M$176,'Monthly Data'!$M$153:$M$175)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Data'!$V$176,'Monthly Data'!$V$153:$V$175)</c15:sqref>
                  </c15:fullRef>
                </c:ext>
              </c:extLst>
              <c:f>('Monthly Data'!$V$176,'Monthly Data'!$V$153:$V$175)</c:f>
              <c:numCache>
                <c:formatCode>0</c:formatCode>
                <c:ptCount val="24"/>
                <c:pt idx="0">
                  <c:v>1837.02</c:v>
                </c:pt>
                <c:pt idx="1">
                  <c:v>1837.02</c:v>
                </c:pt>
                <c:pt idx="2">
                  <c:v>1837.02</c:v>
                </c:pt>
                <c:pt idx="3">
                  <c:v>1837.02</c:v>
                </c:pt>
                <c:pt idx="4">
                  <c:v>1837.02</c:v>
                </c:pt>
                <c:pt idx="5">
                  <c:v>1837.02</c:v>
                </c:pt>
                <c:pt idx="6">
                  <c:v>1837.02</c:v>
                </c:pt>
                <c:pt idx="7">
                  <c:v>1837.02</c:v>
                </c:pt>
                <c:pt idx="8">
                  <c:v>1837.02</c:v>
                </c:pt>
                <c:pt idx="9">
                  <c:v>1837.02</c:v>
                </c:pt>
                <c:pt idx="10">
                  <c:v>1837.02</c:v>
                </c:pt>
                <c:pt idx="11">
                  <c:v>1837.02</c:v>
                </c:pt>
                <c:pt idx="12">
                  <c:v>1837.02</c:v>
                </c:pt>
                <c:pt idx="13">
                  <c:v>1837.02</c:v>
                </c:pt>
                <c:pt idx="14">
                  <c:v>1837.02</c:v>
                </c:pt>
                <c:pt idx="15">
                  <c:v>1837.02</c:v>
                </c:pt>
                <c:pt idx="16">
                  <c:v>1837.02</c:v>
                </c:pt>
                <c:pt idx="17">
                  <c:v>1837.02</c:v>
                </c:pt>
                <c:pt idx="18">
                  <c:v>1837.02</c:v>
                </c:pt>
                <c:pt idx="19">
                  <c:v>1837.02</c:v>
                </c:pt>
                <c:pt idx="20">
                  <c:v>1837.02</c:v>
                </c:pt>
                <c:pt idx="21">
                  <c:v>1837.02</c:v>
                </c:pt>
                <c:pt idx="22">
                  <c:v>1837.02</c:v>
                </c:pt>
                <c:pt idx="23">
                  <c:v>1837.02</c:v>
                </c:pt>
              </c:numCache>
            </c:numRef>
          </c:val>
          <c:extLst>
            <c:ext xmlns:c16="http://schemas.microsoft.com/office/drawing/2014/chart" uri="{C3380CC4-5D6E-409C-BE32-E72D297353CC}">
              <c16:uniqueId val="{00000005-810F-4667-80F3-1A2296AE2E59}"/>
            </c:ext>
          </c:extLst>
        </c:ser>
        <c:ser>
          <c:idx val="8"/>
          <c:order val="7"/>
          <c:tx>
            <c:strRef>
              <c:f>'Monthly Data'!$W$1</c:f>
              <c:strCache>
                <c:ptCount val="1"/>
                <c:pt idx="0">
                  <c:v>Other</c:v>
                </c:pt>
              </c:strCache>
            </c:strRef>
          </c:tx>
          <c:spPr>
            <a:solidFill>
              <a:srgbClr val="A5A5A5"/>
            </a:solidFill>
            <a:ln>
              <a:noFill/>
            </a:ln>
            <a:effectLst/>
          </c:spPr>
          <c:cat>
            <c:numRef>
              <c:extLst>
                <c:ext xmlns:c15="http://schemas.microsoft.com/office/drawing/2012/chart" uri="{02D57815-91ED-43cb-92C2-25804820EDAC}">
                  <c15:fullRef>
                    <c15:sqref>('Monthly Data'!$M$176,'Monthly Data'!$M$153:$M$175)</c15:sqref>
                  </c15:fullRef>
                </c:ext>
              </c:extLst>
              <c:f>('Monthly Data'!$M$176,'Monthly Data'!$M$153:$M$175)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Data'!$W$176,'Monthly Data'!$W$153:$W$175)</c15:sqref>
                  </c15:fullRef>
                </c:ext>
              </c:extLst>
              <c:f>('Monthly Data'!$W$176,'Monthly Data'!$W$153:$W$175)</c:f>
              <c:numCache>
                <c:formatCode>0</c:formatCode>
                <c:ptCount val="24"/>
                <c:pt idx="0">
                  <c:v>37.180000000000007</c:v>
                </c:pt>
                <c:pt idx="1">
                  <c:v>37.180000000000007</c:v>
                </c:pt>
                <c:pt idx="2">
                  <c:v>37.180000000000007</c:v>
                </c:pt>
                <c:pt idx="3">
                  <c:v>37.180000000000007</c:v>
                </c:pt>
                <c:pt idx="4">
                  <c:v>37.180000000000007</c:v>
                </c:pt>
                <c:pt idx="5">
                  <c:v>37.180000000000007</c:v>
                </c:pt>
                <c:pt idx="6">
                  <c:v>37.180000000000007</c:v>
                </c:pt>
                <c:pt idx="7">
                  <c:v>37.180000000000007</c:v>
                </c:pt>
                <c:pt idx="8">
                  <c:v>37.180000000000007</c:v>
                </c:pt>
                <c:pt idx="9">
                  <c:v>37.180000000000007</c:v>
                </c:pt>
                <c:pt idx="10">
                  <c:v>37.180000000000007</c:v>
                </c:pt>
                <c:pt idx="11">
                  <c:v>37.180000000000007</c:v>
                </c:pt>
                <c:pt idx="12">
                  <c:v>37.180000000000007</c:v>
                </c:pt>
                <c:pt idx="13">
                  <c:v>37.180000000000007</c:v>
                </c:pt>
                <c:pt idx="14">
                  <c:v>37.180000000000007</c:v>
                </c:pt>
                <c:pt idx="15">
                  <c:v>37.180000000000007</c:v>
                </c:pt>
                <c:pt idx="16">
                  <c:v>37.180000000000007</c:v>
                </c:pt>
                <c:pt idx="17">
                  <c:v>37.180000000000007</c:v>
                </c:pt>
                <c:pt idx="18">
                  <c:v>37.180000000000007</c:v>
                </c:pt>
                <c:pt idx="19">
                  <c:v>37.180000000000007</c:v>
                </c:pt>
                <c:pt idx="20">
                  <c:v>37.180000000000007</c:v>
                </c:pt>
                <c:pt idx="21">
                  <c:v>37.180000000000007</c:v>
                </c:pt>
                <c:pt idx="22">
                  <c:v>37.180000000000007</c:v>
                </c:pt>
                <c:pt idx="23">
                  <c:v>37.180000000000007</c:v>
                </c:pt>
              </c:numCache>
            </c:numRef>
          </c:val>
          <c:extLst>
            <c:ext xmlns:c16="http://schemas.microsoft.com/office/drawing/2014/chart" uri="{C3380CC4-5D6E-409C-BE32-E72D297353CC}">
              <c16:uniqueId val="{00000006-810F-4667-80F3-1A2296AE2E59}"/>
            </c:ext>
          </c:extLst>
        </c:ser>
        <c:ser>
          <c:idx val="9"/>
          <c:order val="8"/>
          <c:tx>
            <c:strRef>
              <c:f>'Monthly Data'!$X$1</c:f>
              <c:strCache>
                <c:ptCount val="1"/>
                <c:pt idx="0">
                  <c:v>Demand Response</c:v>
                </c:pt>
              </c:strCache>
            </c:strRef>
          </c:tx>
          <c:spPr>
            <a:solidFill>
              <a:schemeClr val="accent4">
                <a:lumMod val="60000"/>
              </a:schemeClr>
            </a:solidFill>
            <a:ln>
              <a:noFill/>
            </a:ln>
            <a:effectLst/>
          </c:spPr>
          <c:cat>
            <c:numRef>
              <c:extLst>
                <c:ext xmlns:c15="http://schemas.microsoft.com/office/drawing/2012/chart" uri="{02D57815-91ED-43cb-92C2-25804820EDAC}">
                  <c15:fullRef>
                    <c15:sqref>('Monthly Data'!$M$176,'Monthly Data'!$M$153:$M$175)</c15:sqref>
                  </c15:fullRef>
                </c:ext>
              </c:extLst>
              <c:f>('Monthly Data'!$M$176,'Monthly Data'!$M$153:$M$175)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Data'!$X$176,'Monthly Data'!$X$153:$X$175)</c15:sqref>
                  </c15:fullRef>
                </c:ext>
              </c:extLst>
              <c:f>('Monthly Data'!$X$176,'Monthly Data'!$X$153:$X$175)</c:f>
              <c:numCache>
                <c:formatCode>0</c:formatCode>
                <c:ptCount val="24"/>
                <c:pt idx="0">
                  <c:v>1679.7500000000011</c:v>
                </c:pt>
                <c:pt idx="1">
                  <c:v>1679.7500000000011</c:v>
                </c:pt>
                <c:pt idx="2">
                  <c:v>1679.7500000000011</c:v>
                </c:pt>
                <c:pt idx="3">
                  <c:v>1679.7500000000011</c:v>
                </c:pt>
                <c:pt idx="4">
                  <c:v>1679.7500000000011</c:v>
                </c:pt>
                <c:pt idx="5">
                  <c:v>1679.7500000000011</c:v>
                </c:pt>
                <c:pt idx="6">
                  <c:v>1679.7500000000011</c:v>
                </c:pt>
                <c:pt idx="7">
                  <c:v>1679.7500000000011</c:v>
                </c:pt>
                <c:pt idx="8">
                  <c:v>1679.7500000000011</c:v>
                </c:pt>
                <c:pt idx="9">
                  <c:v>1679.7500000000011</c:v>
                </c:pt>
                <c:pt idx="10">
                  <c:v>1679.7500000000011</c:v>
                </c:pt>
                <c:pt idx="11">
                  <c:v>1679.7500000000011</c:v>
                </c:pt>
                <c:pt idx="12">
                  <c:v>1679.7500000000011</c:v>
                </c:pt>
                <c:pt idx="13">
                  <c:v>1679.7500000000011</c:v>
                </c:pt>
                <c:pt idx="14">
                  <c:v>1679.7500000000011</c:v>
                </c:pt>
                <c:pt idx="15">
                  <c:v>1679.7500000000011</c:v>
                </c:pt>
                <c:pt idx="16">
                  <c:v>1679.7500000000011</c:v>
                </c:pt>
                <c:pt idx="17">
                  <c:v>1679.7500000000011</c:v>
                </c:pt>
                <c:pt idx="18">
                  <c:v>1679.7500000000011</c:v>
                </c:pt>
                <c:pt idx="19">
                  <c:v>1679.7500000000011</c:v>
                </c:pt>
                <c:pt idx="20">
                  <c:v>1679.7500000000011</c:v>
                </c:pt>
                <c:pt idx="21">
                  <c:v>1679.7500000000011</c:v>
                </c:pt>
                <c:pt idx="22">
                  <c:v>1679.7500000000011</c:v>
                </c:pt>
                <c:pt idx="23">
                  <c:v>1679.7500000000011</c:v>
                </c:pt>
              </c:numCache>
            </c:numRef>
          </c:val>
          <c:extLst>
            <c:ext xmlns:c16="http://schemas.microsoft.com/office/drawing/2014/chart" uri="{C3380CC4-5D6E-409C-BE32-E72D297353CC}">
              <c16:uniqueId val="{00000007-810F-4667-80F3-1A2296AE2E59}"/>
            </c:ext>
          </c:extLst>
        </c:ser>
        <c:ser>
          <c:idx val="10"/>
          <c:order val="9"/>
          <c:tx>
            <c:strRef>
              <c:f>'Monthly Data'!$Y$1</c:f>
              <c:strCache>
                <c:ptCount val="1"/>
                <c:pt idx="0">
                  <c:v>Liquidated Damages</c:v>
                </c:pt>
              </c:strCache>
            </c:strRef>
          </c:tx>
          <c:spPr>
            <a:solidFill>
              <a:schemeClr val="accent5">
                <a:lumMod val="60000"/>
              </a:schemeClr>
            </a:solidFill>
            <a:ln>
              <a:noFill/>
            </a:ln>
            <a:effectLst/>
          </c:spPr>
          <c:cat>
            <c:numRef>
              <c:extLst>
                <c:ext xmlns:c15="http://schemas.microsoft.com/office/drawing/2012/chart" uri="{02D57815-91ED-43cb-92C2-25804820EDAC}">
                  <c15:fullRef>
                    <c15:sqref>('Monthly Data'!$M$176,'Monthly Data'!$M$153:$M$175)</c15:sqref>
                  </c15:fullRef>
                </c:ext>
              </c:extLst>
              <c:f>('Monthly Data'!$M$176,'Monthly Data'!$M$153:$M$175)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Data'!$Y$176,'Monthly Data'!$Y$153:$Y$175)</c15:sqref>
                  </c15:fullRef>
                </c:ext>
              </c:extLst>
              <c:f>('Monthly Data'!$Y$176,'Monthly Data'!$Y$153:$Y$175)</c:f>
              <c:numCache>
                <c:formatCode>0</c:formatCode>
                <c:ptCount val="24"/>
                <c:pt idx="0">
                  <c:v>340.34</c:v>
                </c:pt>
                <c:pt idx="1">
                  <c:v>340.34</c:v>
                </c:pt>
                <c:pt idx="2">
                  <c:v>340.34</c:v>
                </c:pt>
                <c:pt idx="3">
                  <c:v>340.34</c:v>
                </c:pt>
                <c:pt idx="4">
                  <c:v>340.34</c:v>
                </c:pt>
                <c:pt idx="5">
                  <c:v>340.34</c:v>
                </c:pt>
                <c:pt idx="6">
                  <c:v>340.34</c:v>
                </c:pt>
                <c:pt idx="7">
                  <c:v>340.34</c:v>
                </c:pt>
                <c:pt idx="8">
                  <c:v>340.34</c:v>
                </c:pt>
                <c:pt idx="9">
                  <c:v>340.34</c:v>
                </c:pt>
                <c:pt idx="10">
                  <c:v>340.34</c:v>
                </c:pt>
                <c:pt idx="11">
                  <c:v>340.34</c:v>
                </c:pt>
                <c:pt idx="12">
                  <c:v>340.34</c:v>
                </c:pt>
                <c:pt idx="13">
                  <c:v>340.34</c:v>
                </c:pt>
                <c:pt idx="14">
                  <c:v>340.34</c:v>
                </c:pt>
                <c:pt idx="15">
                  <c:v>340.34</c:v>
                </c:pt>
                <c:pt idx="16">
                  <c:v>340.34</c:v>
                </c:pt>
                <c:pt idx="17">
                  <c:v>340.34</c:v>
                </c:pt>
                <c:pt idx="18">
                  <c:v>340.34</c:v>
                </c:pt>
                <c:pt idx="19">
                  <c:v>340.34</c:v>
                </c:pt>
                <c:pt idx="20">
                  <c:v>340.34</c:v>
                </c:pt>
                <c:pt idx="21">
                  <c:v>340.34</c:v>
                </c:pt>
                <c:pt idx="22">
                  <c:v>340.34</c:v>
                </c:pt>
                <c:pt idx="23">
                  <c:v>340.34</c:v>
                </c:pt>
              </c:numCache>
            </c:numRef>
          </c:val>
          <c:extLst>
            <c:ext xmlns:c16="http://schemas.microsoft.com/office/drawing/2014/chart" uri="{C3380CC4-5D6E-409C-BE32-E72D297353CC}">
              <c16:uniqueId val="{00000008-810F-4667-80F3-1A2296AE2E59}"/>
            </c:ext>
          </c:extLst>
        </c:ser>
        <c:ser>
          <c:idx val="11"/>
          <c:order val="10"/>
          <c:tx>
            <c:strRef>
              <c:f>'Monthly Data'!$AD$1</c:f>
              <c:strCache>
                <c:ptCount val="1"/>
                <c:pt idx="0">
                  <c:v>Average Imports</c:v>
                </c:pt>
              </c:strCache>
            </c:strRef>
          </c:tx>
          <c:spPr>
            <a:solidFill>
              <a:srgbClr val="B93F1E"/>
            </a:solidFill>
            <a:ln>
              <a:noFill/>
            </a:ln>
            <a:effectLst/>
          </c:spPr>
          <c:cat>
            <c:numRef>
              <c:extLst>
                <c:ext xmlns:c15="http://schemas.microsoft.com/office/drawing/2012/chart" uri="{02D57815-91ED-43cb-92C2-25804820EDAC}">
                  <c15:fullRef>
                    <c15:sqref>('Monthly Data'!$M$176,'Monthly Data'!$M$153:$M$175)</c15:sqref>
                  </c15:fullRef>
                </c:ext>
              </c:extLst>
              <c:f>('Monthly Data'!$M$176,'Monthly Data'!$M$153:$M$175)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Data'!$AD$176,'Monthly Data'!$AD$153:$AD$175)</c15:sqref>
                  </c15:fullRef>
                </c:ext>
              </c:extLst>
              <c:f>('Monthly Data'!$AD$176,'Monthly Data'!$AD$153:$AD$175)</c:f>
              <c:numCache>
                <c:formatCode>0</c:formatCode>
                <c:ptCount val="24"/>
                <c:pt idx="0">
                  <c:v>5449.8175000000001</c:v>
                </c:pt>
                <c:pt idx="1">
                  <c:v>5449.8175000000001</c:v>
                </c:pt>
                <c:pt idx="2">
                  <c:v>5449.8175000000001</c:v>
                </c:pt>
                <c:pt idx="3">
                  <c:v>5449.8175000000001</c:v>
                </c:pt>
                <c:pt idx="4">
                  <c:v>5449.8175000000001</c:v>
                </c:pt>
                <c:pt idx="5">
                  <c:v>5449.8175000000001</c:v>
                </c:pt>
                <c:pt idx="6">
                  <c:v>5449.8175000000001</c:v>
                </c:pt>
                <c:pt idx="7">
                  <c:v>5449.8175000000001</c:v>
                </c:pt>
                <c:pt idx="8">
                  <c:v>5449.8175000000001</c:v>
                </c:pt>
                <c:pt idx="9">
                  <c:v>5449.8175000000001</c:v>
                </c:pt>
                <c:pt idx="10">
                  <c:v>5449.8175000000001</c:v>
                </c:pt>
                <c:pt idx="11">
                  <c:v>5449.8175000000001</c:v>
                </c:pt>
                <c:pt idx="12">
                  <c:v>5449.8175000000001</c:v>
                </c:pt>
                <c:pt idx="13">
                  <c:v>5449.8175000000001</c:v>
                </c:pt>
                <c:pt idx="14">
                  <c:v>5449.8175000000001</c:v>
                </c:pt>
                <c:pt idx="15">
                  <c:v>5449.8175000000001</c:v>
                </c:pt>
                <c:pt idx="16">
                  <c:v>5449.8175000000001</c:v>
                </c:pt>
                <c:pt idx="17">
                  <c:v>5449.8175000000001</c:v>
                </c:pt>
                <c:pt idx="18">
                  <c:v>5449.8175000000001</c:v>
                </c:pt>
                <c:pt idx="19">
                  <c:v>5449.8175000000001</c:v>
                </c:pt>
                <c:pt idx="20">
                  <c:v>5449.8175000000001</c:v>
                </c:pt>
                <c:pt idx="21">
                  <c:v>5449.8175000000001</c:v>
                </c:pt>
                <c:pt idx="22">
                  <c:v>5449.8175000000001</c:v>
                </c:pt>
                <c:pt idx="23">
                  <c:v>5449.8175000000001</c:v>
                </c:pt>
              </c:numCache>
            </c:numRef>
          </c:val>
          <c:extLst>
            <c:ext xmlns:c16="http://schemas.microsoft.com/office/drawing/2014/chart" uri="{C3380CC4-5D6E-409C-BE32-E72D297353CC}">
              <c16:uniqueId val="{00000009-810F-4667-80F3-1A2296AE2E59}"/>
            </c:ext>
          </c:extLst>
        </c:ser>
        <c:ser>
          <c:idx val="3"/>
          <c:order val="11"/>
          <c:tx>
            <c:strRef>
              <c:f>'Monthly Data'!$S$1</c:f>
              <c:strCache>
                <c:ptCount val="1"/>
                <c:pt idx="0">
                  <c:v>Battery Storage</c:v>
                </c:pt>
              </c:strCache>
            </c:strRef>
          </c:tx>
          <c:spPr>
            <a:solidFill>
              <a:srgbClr val="E2AE69"/>
            </a:solidFill>
            <a:ln>
              <a:noFill/>
            </a:ln>
            <a:effectLst/>
          </c:spPr>
          <c:cat>
            <c:numRef>
              <c:extLst>
                <c:ext xmlns:c15="http://schemas.microsoft.com/office/drawing/2012/chart" uri="{02D57815-91ED-43cb-92C2-25804820EDAC}">
                  <c15:fullRef>
                    <c15:sqref>('Monthly Data'!$M$176,'Monthly Data'!$M$153:$M$175)</c15:sqref>
                  </c15:fullRef>
                </c:ext>
              </c:extLst>
              <c:f>('Monthly Data'!$M$176,'Monthly Data'!$M$153:$M$175)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Data'!$S$176,'Monthly Data'!$S$153:$S$176)</c15:sqref>
                  </c15:fullRef>
                </c:ext>
              </c:extLst>
              <c:f>('Monthly Data'!$S$176,'Monthly Data'!$S$153:$S$175)</c:f>
              <c:numCache>
                <c:formatCode>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4541.3909999999996</c:v>
                </c:pt>
                <c:pt idx="18">
                  <c:v>9082.7819999999992</c:v>
                </c:pt>
                <c:pt idx="19">
                  <c:v>9082.7819999999992</c:v>
                </c:pt>
                <c:pt idx="20">
                  <c:v>9082.7819999999992</c:v>
                </c:pt>
                <c:pt idx="21">
                  <c:v>4541.3909999999996</c:v>
                </c:pt>
                <c:pt idx="22">
                  <c:v>0</c:v>
                </c:pt>
                <c:pt idx="23">
                  <c:v>0</c:v>
                </c:pt>
              </c:numCache>
            </c:numRef>
          </c:val>
          <c:extLst>
            <c:ext xmlns:c16="http://schemas.microsoft.com/office/drawing/2014/chart" uri="{C3380CC4-5D6E-409C-BE32-E72D297353CC}">
              <c16:uniqueId val="{0000000A-810F-4667-80F3-1A2296AE2E59}"/>
            </c:ext>
          </c:extLst>
        </c:ser>
        <c:dLbls>
          <c:showLegendKey val="0"/>
          <c:showVal val="0"/>
          <c:showCatName val="0"/>
          <c:showSerName val="0"/>
          <c:showPercent val="0"/>
          <c:showBubbleSize val="0"/>
        </c:dLbls>
        <c:axId val="638075096"/>
        <c:axId val="638075752"/>
      </c:areaChart>
      <c:lineChart>
        <c:grouping val="standard"/>
        <c:varyColors val="0"/>
        <c:ser>
          <c:idx val="4"/>
          <c:order val="3"/>
          <c:tx>
            <c:strRef>
              <c:f>'Monthly Data'!$AM$1</c:f>
              <c:strCache>
                <c:ptCount val="1"/>
                <c:pt idx="0">
                  <c:v>Load+18.5%PRM</c:v>
                </c:pt>
              </c:strCache>
            </c:strRef>
          </c:tx>
          <c:spPr>
            <a:ln w="28575" cap="rnd">
              <a:solidFill>
                <a:schemeClr val="tx1"/>
              </a:solidFill>
              <a:round/>
            </a:ln>
            <a:effectLst/>
          </c:spPr>
          <c:marker>
            <c:symbol val="circle"/>
            <c:size val="5"/>
            <c:spPr>
              <a:solidFill>
                <a:schemeClr val="accent5"/>
              </a:solidFill>
              <a:ln w="9525">
                <a:solidFill>
                  <a:schemeClr val="tx1"/>
                </a:solidFill>
              </a:ln>
              <a:effectLst/>
            </c:spPr>
          </c:marker>
          <c:cat>
            <c:strLit>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('Monthly Data'!$AM$176,'Monthly Data'!$AM$153:$AM$175)</c15:sqref>
                  </c15:fullRef>
                </c:ext>
              </c:extLst>
              <c:f>('Monthly Data'!$AM$176,'Monthly Data'!$AM$153:$AM$175)</c:f>
              <c:numCache>
                <c:formatCode>General</c:formatCode>
                <c:ptCount val="24"/>
                <c:pt idx="0">
                  <c:v>36609.39</c:v>
                </c:pt>
                <c:pt idx="1">
                  <c:v>34647.03</c:v>
                </c:pt>
                <c:pt idx="2">
                  <c:v>32688.225000000002</c:v>
                </c:pt>
                <c:pt idx="3">
                  <c:v>31574.325000000001</c:v>
                </c:pt>
                <c:pt idx="4">
                  <c:v>31312.440000000002</c:v>
                </c:pt>
                <c:pt idx="5">
                  <c:v>32137.200000000001</c:v>
                </c:pt>
                <c:pt idx="6">
                  <c:v>33484.544999999998</c:v>
                </c:pt>
                <c:pt idx="7">
                  <c:v>35284.560000000005</c:v>
                </c:pt>
                <c:pt idx="8">
                  <c:v>36538.29</c:v>
                </c:pt>
                <c:pt idx="9">
                  <c:v>37307.355000000003</c:v>
                </c:pt>
                <c:pt idx="10">
                  <c:v>38372.67</c:v>
                </c:pt>
                <c:pt idx="11">
                  <c:v>40192.83</c:v>
                </c:pt>
                <c:pt idx="12">
                  <c:v>42213.255000000005</c:v>
                </c:pt>
                <c:pt idx="13">
                  <c:v>45156.795000000006</c:v>
                </c:pt>
                <c:pt idx="14">
                  <c:v>49309.035000000003</c:v>
                </c:pt>
                <c:pt idx="15">
                  <c:v>52341.450000000004</c:v>
                </c:pt>
                <c:pt idx="16">
                  <c:v>54392.685000000005</c:v>
                </c:pt>
                <c:pt idx="17">
                  <c:v>54799.14</c:v>
                </c:pt>
                <c:pt idx="18">
                  <c:v>54290.775000000001</c:v>
                </c:pt>
                <c:pt idx="19">
                  <c:v>53018.084999999999</c:v>
                </c:pt>
                <c:pt idx="20">
                  <c:v>50248.740000000005</c:v>
                </c:pt>
                <c:pt idx="21">
                  <c:v>47985.39</c:v>
                </c:pt>
                <c:pt idx="22">
                  <c:v>43701.615000000005</c:v>
                </c:pt>
                <c:pt idx="23">
                  <c:v>39562.410000000003</c:v>
                </c:pt>
              </c:numCache>
            </c:numRef>
          </c:val>
          <c:smooth val="0"/>
          <c:extLst>
            <c:ext xmlns:c16="http://schemas.microsoft.com/office/drawing/2014/chart" uri="{C3380CC4-5D6E-409C-BE32-E72D297353CC}">
              <c16:uniqueId val="{0000000B-810F-4667-80F3-1A2296AE2E59}"/>
            </c:ext>
          </c:extLst>
        </c:ser>
        <c:ser>
          <c:idx val="12"/>
          <c:order val="12"/>
          <c:tx>
            <c:strRef>
              <c:f>'Monthly Data'!$N$1</c:f>
              <c:strCache>
                <c:ptCount val="1"/>
                <c:pt idx="0">
                  <c:v>Load</c:v>
                </c:pt>
              </c:strCache>
            </c:strRef>
          </c:tx>
          <c:spPr>
            <a:ln w="28575" cap="rnd">
              <a:solidFill>
                <a:schemeClr val="tx1"/>
              </a:solidFill>
              <a:prstDash val="dash"/>
              <a:round/>
            </a:ln>
            <a:effectLst/>
          </c:spPr>
          <c:marker>
            <c:symbol val="none"/>
          </c:marker>
          <c:cat>
            <c:strLit>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('Monthly Data'!$N$176,'Monthly Data'!$N$153:$N$175)</c15:sqref>
                  </c15:fullRef>
                </c:ext>
              </c:extLst>
              <c:f>('Monthly Data'!$N$176,'Monthly Data'!$N$153:$N$175)</c:f>
              <c:numCache>
                <c:formatCode>General</c:formatCode>
                <c:ptCount val="24"/>
                <c:pt idx="0">
                  <c:v>30894</c:v>
                </c:pt>
                <c:pt idx="1">
                  <c:v>29238</c:v>
                </c:pt>
                <c:pt idx="2">
                  <c:v>27585</c:v>
                </c:pt>
                <c:pt idx="3">
                  <c:v>26645</c:v>
                </c:pt>
                <c:pt idx="4">
                  <c:v>26424</c:v>
                </c:pt>
                <c:pt idx="5">
                  <c:v>27120</c:v>
                </c:pt>
                <c:pt idx="6">
                  <c:v>28257</c:v>
                </c:pt>
                <c:pt idx="7">
                  <c:v>29776</c:v>
                </c:pt>
                <c:pt idx="8">
                  <c:v>30834</c:v>
                </c:pt>
                <c:pt idx="9">
                  <c:v>31483</c:v>
                </c:pt>
                <c:pt idx="10">
                  <c:v>32382</c:v>
                </c:pt>
                <c:pt idx="11">
                  <c:v>33918</c:v>
                </c:pt>
                <c:pt idx="12">
                  <c:v>35623</c:v>
                </c:pt>
                <c:pt idx="13">
                  <c:v>38107</c:v>
                </c:pt>
                <c:pt idx="14">
                  <c:v>41611</c:v>
                </c:pt>
                <c:pt idx="15">
                  <c:v>44170</c:v>
                </c:pt>
                <c:pt idx="16">
                  <c:v>45901</c:v>
                </c:pt>
                <c:pt idx="17">
                  <c:v>46244</c:v>
                </c:pt>
                <c:pt idx="18">
                  <c:v>45815</c:v>
                </c:pt>
                <c:pt idx="19">
                  <c:v>44741</c:v>
                </c:pt>
                <c:pt idx="20">
                  <c:v>42404</c:v>
                </c:pt>
                <c:pt idx="21">
                  <c:v>40494</c:v>
                </c:pt>
                <c:pt idx="22">
                  <c:v>36879</c:v>
                </c:pt>
                <c:pt idx="23">
                  <c:v>33386</c:v>
                </c:pt>
              </c:numCache>
            </c:numRef>
          </c:val>
          <c:smooth val="0"/>
          <c:extLst>
            <c:ext xmlns:c16="http://schemas.microsoft.com/office/drawing/2014/chart" uri="{C3380CC4-5D6E-409C-BE32-E72D297353CC}">
              <c16:uniqueId val="{0000000C-810F-4667-80F3-1A2296AE2E59}"/>
            </c:ext>
          </c:extLst>
        </c:ser>
        <c:dLbls>
          <c:showLegendKey val="0"/>
          <c:showVal val="0"/>
          <c:showCatName val="0"/>
          <c:showSerName val="0"/>
          <c:showPercent val="0"/>
          <c:showBubbleSize val="0"/>
        </c:dLbls>
        <c:marker val="1"/>
        <c:smooth val="0"/>
        <c:axId val="638075096"/>
        <c:axId val="638075752"/>
      </c:lineChart>
      <c:catAx>
        <c:axId val="638075096"/>
        <c:scaling>
          <c:orientation val="minMax"/>
        </c:scaling>
        <c:delete val="0"/>
        <c:axPos val="b"/>
        <c:numFmt formatCode="General" sourceLinked="1"/>
        <c:majorTickMark val="in"/>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1" i="0" u="none" strike="noStrike" kern="1200" baseline="0">
                <a:ln w="6350">
                  <a:noFill/>
                </a:ln>
                <a:solidFill>
                  <a:sysClr val="windowText" lastClr="000000"/>
                </a:solidFill>
                <a:latin typeface="+mn-lt"/>
                <a:ea typeface="+mn-ea"/>
                <a:cs typeface="+mn-cs"/>
              </a:defRPr>
            </a:pPr>
            <a:endParaRPr lang="en-US"/>
          </a:p>
        </c:txPr>
        <c:crossAx val="638075752"/>
        <c:crosses val="autoZero"/>
        <c:auto val="1"/>
        <c:lblAlgn val="ctr"/>
        <c:lblOffset val="100"/>
        <c:noMultiLvlLbl val="0"/>
      </c:catAx>
      <c:valAx>
        <c:axId val="638075752"/>
        <c:scaling>
          <c:orientation val="minMax"/>
        </c:scaling>
        <c:delete val="0"/>
        <c:axPos val="l"/>
        <c:majorGridlines>
          <c:spPr>
            <a:ln w="9525" cap="flat" cmpd="sng" algn="ctr">
              <a:solidFill>
                <a:schemeClr val="bg1">
                  <a:lumMod val="75000"/>
                </a:schemeClr>
              </a:solidFill>
              <a:round/>
            </a:ln>
            <a:effectLst/>
          </c:spPr>
        </c:majorGridlines>
        <c:title>
          <c:tx>
            <c:rich>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000" b="0" i="0" u="none" strike="noStrike" kern="1200" baseline="0">
                    <a:solidFill>
                      <a:sysClr val="windowText" lastClr="000000">
                        <a:lumMod val="65000"/>
                        <a:lumOff val="35000"/>
                      </a:sysClr>
                    </a:solidFill>
                    <a:latin typeface="+mn-lt"/>
                    <a:ea typeface="+mn-ea"/>
                    <a:cs typeface="+mn-cs"/>
                  </a:defRPr>
                </a:pPr>
                <a:r>
                  <a:rPr lang="en-US" sz="1100" b="1" i="0" baseline="0">
                    <a:solidFill>
                      <a:sysClr val="windowText" lastClr="000000"/>
                    </a:solidFill>
                    <a:effectLst/>
                  </a:rPr>
                  <a:t>Supply and Demand (MW)</a:t>
                </a:r>
                <a:endParaRPr lang="en-US" sz="1100" b="1">
                  <a:solidFill>
                    <a:sysClr val="windowText" lastClr="000000"/>
                  </a:solidFill>
                  <a:effectLst/>
                </a:endParaRPr>
              </a:p>
              <a:p>
                <a:pPr marL="0" marR="0" lvl="0" indent="0" algn="ctr" defTabSz="914400" rtl="0" eaLnBrk="1" fontAlgn="auto" latinLnBrk="0" hangingPunct="1">
                  <a:lnSpc>
                    <a:spcPct val="100000"/>
                  </a:lnSpc>
                  <a:spcBef>
                    <a:spcPts val="0"/>
                  </a:spcBef>
                  <a:spcAft>
                    <a:spcPts val="0"/>
                  </a:spcAft>
                  <a:buClrTx/>
                  <a:buSzTx/>
                  <a:buFontTx/>
                  <a:buNone/>
                  <a:tabLst/>
                  <a:defRPr>
                    <a:solidFill>
                      <a:sysClr val="windowText" lastClr="000000">
                        <a:lumMod val="65000"/>
                        <a:lumOff val="35000"/>
                      </a:sysClr>
                    </a:solidFill>
                  </a:defRPr>
                </a:pPr>
                <a:endParaRPr lang="en-US" sz="1100" b="1">
                  <a:solidFill>
                    <a:sysClr val="windowText" lastClr="000000"/>
                  </a:solidFill>
                </a:endParaRPr>
              </a:p>
            </c:rich>
          </c:tx>
          <c:layout/>
          <c:overlay val="0"/>
          <c:spPr>
            <a:noFill/>
            <a:ln>
              <a:noFill/>
            </a:ln>
            <a:effectLst/>
          </c:spPr>
          <c:txPr>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000" b="0" i="0" u="none" strike="noStrike" kern="1200" baseline="0">
                  <a:solidFill>
                    <a:sysClr val="windowText" lastClr="000000">
                      <a:lumMod val="65000"/>
                      <a:lumOff val="35000"/>
                    </a:sysClr>
                  </a:solidFill>
                  <a:latin typeface="+mn-lt"/>
                  <a:ea typeface="+mn-ea"/>
                  <a:cs typeface="+mn-cs"/>
                </a:defRPr>
              </a:pPr>
              <a:endParaRPr lang="en-US"/>
            </a:p>
          </c:txPr>
        </c:title>
        <c:numFmt formatCode="#,##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1000" b="1" i="0" u="none" strike="noStrike" kern="1200" baseline="0">
                <a:ln w="6350">
                  <a:noFill/>
                </a:ln>
                <a:solidFill>
                  <a:schemeClr val="tx1"/>
                </a:solidFill>
                <a:latin typeface="+mn-lt"/>
                <a:ea typeface="+mn-ea"/>
                <a:cs typeface="+mn-cs"/>
              </a:defRPr>
            </a:pPr>
            <a:endParaRPr lang="en-US"/>
          </a:p>
        </c:txPr>
        <c:crossAx val="638075096"/>
        <c:crosses val="autoZero"/>
        <c:crossBetween val="midCat"/>
      </c:valAx>
      <c:spPr>
        <a:noFill/>
        <a:ln>
          <a:solidFill>
            <a:schemeClr val="tx1"/>
          </a:solidFill>
        </a:ln>
        <a:effectLst/>
      </c:spPr>
    </c:plotArea>
    <c:legend>
      <c:legendPos val="r"/>
      <c:layout/>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legend>
    <c:plotVisOnly val="1"/>
    <c:dispBlanksAs val="zero"/>
    <c:showDLblsOverMax val="0"/>
  </c:chart>
  <c:spPr>
    <a:solidFill>
      <a:schemeClr val="bg1"/>
    </a:solidFill>
    <a:ln w="9525" cap="flat" cmpd="sng" algn="ctr">
      <a:solidFill>
        <a:schemeClr val="tx1"/>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solidFill>
                <a:latin typeface="+mn-lt"/>
                <a:ea typeface="+mn-ea"/>
                <a:cs typeface="+mn-cs"/>
              </a:defRPr>
            </a:pPr>
            <a:r>
              <a:rPr lang="en-US" b="1" baseline="0">
                <a:solidFill>
                  <a:schemeClr val="tx1"/>
                </a:solidFill>
              </a:rPr>
              <a:t>August</a:t>
            </a:r>
            <a:endParaRPr lang="en-US" b="1">
              <a:solidFill>
                <a:schemeClr val="tx1"/>
              </a:solidFill>
            </a:endParaRPr>
          </a:p>
        </c:rich>
      </c:tx>
      <c:layout/>
      <c:overlay val="0"/>
      <c:spPr>
        <a:noFill/>
        <a:ln>
          <a:noFill/>
        </a:ln>
        <a:effectLst/>
      </c:spPr>
      <c:txPr>
        <a:bodyPr rot="0" spcFirstLastPara="1" vertOverflow="ellipsis" vert="horz" wrap="square" anchor="ctr" anchorCtr="1"/>
        <a:lstStyle/>
        <a:p>
          <a:pPr>
            <a:defRPr sz="1400" b="1" i="0" u="none" strike="noStrike" kern="1200" spc="0" baseline="0">
              <a:solidFill>
                <a:schemeClr val="tx1"/>
              </a:solidFill>
              <a:latin typeface="+mn-lt"/>
              <a:ea typeface="+mn-ea"/>
              <a:cs typeface="+mn-cs"/>
            </a:defRPr>
          </a:pPr>
          <a:endParaRPr lang="en-US"/>
        </a:p>
      </c:txPr>
    </c:title>
    <c:autoTitleDeleted val="0"/>
    <c:plotArea>
      <c:layout/>
      <c:areaChart>
        <c:grouping val="stacked"/>
        <c:varyColors val="0"/>
        <c:ser>
          <c:idx val="0"/>
          <c:order val="0"/>
          <c:tx>
            <c:strRef>
              <c:f>'Monthly Data'!$P$1</c:f>
              <c:strCache>
                <c:ptCount val="1"/>
                <c:pt idx="0">
                  <c:v>Natural Gas</c:v>
                </c:pt>
              </c:strCache>
            </c:strRef>
          </c:tx>
          <c:spPr>
            <a:solidFill>
              <a:srgbClr val="E66D01"/>
            </a:solidFill>
            <a:ln>
              <a:noFill/>
            </a:ln>
            <a:effectLst/>
          </c:spPr>
          <c:cat>
            <c:numRef>
              <c:f>('Monthly Data'!$M$201,'Monthly Data'!$M$178:$M$200)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Data'!$P$201,'Monthly Data'!$P$178:$P$200)</c:f>
              <c:numCache>
                <c:formatCode>0</c:formatCode>
                <c:ptCount val="24"/>
                <c:pt idx="0">
                  <c:v>25897.629999999997</c:v>
                </c:pt>
                <c:pt idx="1">
                  <c:v>25897.629999999997</c:v>
                </c:pt>
                <c:pt idx="2">
                  <c:v>25897.629999999997</c:v>
                </c:pt>
                <c:pt idx="3">
                  <c:v>25897.629999999997</c:v>
                </c:pt>
                <c:pt idx="4">
                  <c:v>25897.629999999997</c:v>
                </c:pt>
                <c:pt idx="5">
                  <c:v>25897.629999999997</c:v>
                </c:pt>
                <c:pt idx="6">
                  <c:v>25897.629999999997</c:v>
                </c:pt>
                <c:pt idx="7">
                  <c:v>25897.629999999997</c:v>
                </c:pt>
                <c:pt idx="8">
                  <c:v>25897.629999999997</c:v>
                </c:pt>
                <c:pt idx="9">
                  <c:v>25897.629999999997</c:v>
                </c:pt>
                <c:pt idx="10">
                  <c:v>25897.629999999997</c:v>
                </c:pt>
                <c:pt idx="11">
                  <c:v>25897.629999999997</c:v>
                </c:pt>
                <c:pt idx="12">
                  <c:v>25897.629999999997</c:v>
                </c:pt>
                <c:pt idx="13">
                  <c:v>25897.629999999997</c:v>
                </c:pt>
                <c:pt idx="14">
                  <c:v>25897.629999999997</c:v>
                </c:pt>
                <c:pt idx="15">
                  <c:v>25897.629999999997</c:v>
                </c:pt>
                <c:pt idx="16">
                  <c:v>25897.629999999997</c:v>
                </c:pt>
                <c:pt idx="17">
                  <c:v>25897.629999999997</c:v>
                </c:pt>
                <c:pt idx="18">
                  <c:v>25897.629999999997</c:v>
                </c:pt>
                <c:pt idx="19">
                  <c:v>25897.629999999997</c:v>
                </c:pt>
                <c:pt idx="20">
                  <c:v>25897.629999999997</c:v>
                </c:pt>
                <c:pt idx="21">
                  <c:v>25897.629999999997</c:v>
                </c:pt>
                <c:pt idx="22">
                  <c:v>25897.629999999997</c:v>
                </c:pt>
                <c:pt idx="23">
                  <c:v>25897.629999999997</c:v>
                </c:pt>
              </c:numCache>
            </c:numRef>
          </c:val>
          <c:extLst>
            <c:ext xmlns:c16="http://schemas.microsoft.com/office/drawing/2014/chart" uri="{C3380CC4-5D6E-409C-BE32-E72D297353CC}">
              <c16:uniqueId val="{00000000-976E-4C24-9F4E-7FB266960FE3}"/>
            </c:ext>
          </c:extLst>
        </c:ser>
        <c:ser>
          <c:idx val="1"/>
          <c:order val="1"/>
          <c:tx>
            <c:strRef>
              <c:f>'Monthly Data'!$Q$1</c:f>
              <c:strCache>
                <c:ptCount val="1"/>
                <c:pt idx="0">
                  <c:v>Nuclear</c:v>
                </c:pt>
              </c:strCache>
            </c:strRef>
          </c:tx>
          <c:spPr>
            <a:solidFill>
              <a:srgbClr val="555555"/>
            </a:solidFill>
            <a:ln w="25400">
              <a:noFill/>
            </a:ln>
            <a:effectLst/>
          </c:spPr>
          <c:cat>
            <c:numRef>
              <c:f>('Monthly Data'!$M$201,'Monthly Data'!$M$178:$M$200)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Data'!$Q$201,'Monthly Data'!$Q$178:$Q$200)</c:f>
              <c:numCache>
                <c:formatCode>0</c:formatCode>
                <c:ptCount val="24"/>
                <c:pt idx="0">
                  <c:v>2280</c:v>
                </c:pt>
                <c:pt idx="1">
                  <c:v>2280</c:v>
                </c:pt>
                <c:pt idx="2">
                  <c:v>2280</c:v>
                </c:pt>
                <c:pt idx="3">
                  <c:v>2280</c:v>
                </c:pt>
                <c:pt idx="4">
                  <c:v>2280</c:v>
                </c:pt>
                <c:pt idx="5">
                  <c:v>2280</c:v>
                </c:pt>
                <c:pt idx="6">
                  <c:v>2280</c:v>
                </c:pt>
                <c:pt idx="7">
                  <c:v>2280</c:v>
                </c:pt>
                <c:pt idx="8">
                  <c:v>2280</c:v>
                </c:pt>
                <c:pt idx="9">
                  <c:v>2280</c:v>
                </c:pt>
                <c:pt idx="10">
                  <c:v>2280</c:v>
                </c:pt>
                <c:pt idx="11">
                  <c:v>2280</c:v>
                </c:pt>
                <c:pt idx="12">
                  <c:v>2280</c:v>
                </c:pt>
                <c:pt idx="13">
                  <c:v>2280</c:v>
                </c:pt>
                <c:pt idx="14">
                  <c:v>2280</c:v>
                </c:pt>
                <c:pt idx="15">
                  <c:v>2280</c:v>
                </c:pt>
                <c:pt idx="16">
                  <c:v>2280</c:v>
                </c:pt>
                <c:pt idx="17">
                  <c:v>2280</c:v>
                </c:pt>
                <c:pt idx="18">
                  <c:v>2280</c:v>
                </c:pt>
                <c:pt idx="19">
                  <c:v>2280</c:v>
                </c:pt>
                <c:pt idx="20">
                  <c:v>2280</c:v>
                </c:pt>
                <c:pt idx="21">
                  <c:v>2280</c:v>
                </c:pt>
                <c:pt idx="22">
                  <c:v>2280</c:v>
                </c:pt>
                <c:pt idx="23">
                  <c:v>2280</c:v>
                </c:pt>
              </c:numCache>
            </c:numRef>
          </c:val>
          <c:extLst>
            <c:ext xmlns:c16="http://schemas.microsoft.com/office/drawing/2014/chart" uri="{C3380CC4-5D6E-409C-BE32-E72D297353CC}">
              <c16:uniqueId val="{00000001-976E-4C24-9F4E-7FB266960FE3}"/>
            </c:ext>
          </c:extLst>
        </c:ser>
        <c:ser>
          <c:idx val="2"/>
          <c:order val="2"/>
          <c:tx>
            <c:strRef>
              <c:f>'Monthly Data'!$R$1</c:f>
              <c:strCache>
                <c:ptCount val="1"/>
                <c:pt idx="0">
                  <c:v>Hydro</c:v>
                </c:pt>
              </c:strCache>
            </c:strRef>
          </c:tx>
          <c:spPr>
            <a:solidFill>
              <a:srgbClr val="35BDB2"/>
            </a:solidFill>
            <a:ln>
              <a:noFill/>
            </a:ln>
            <a:effectLst/>
          </c:spPr>
          <c:cat>
            <c:numRef>
              <c:f>('Monthly Data'!$M$201,'Monthly Data'!$M$178:$M$200)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Data'!$R$201,'Monthly Data'!$R$178:$R$200)</c:f>
              <c:numCache>
                <c:formatCode>0</c:formatCode>
                <c:ptCount val="24"/>
                <c:pt idx="0">
                  <c:v>6911.8099999999986</c:v>
                </c:pt>
                <c:pt idx="1">
                  <c:v>6911.8099999999986</c:v>
                </c:pt>
                <c:pt idx="2">
                  <c:v>6911.8099999999986</c:v>
                </c:pt>
                <c:pt idx="3">
                  <c:v>6911.8099999999986</c:v>
                </c:pt>
                <c:pt idx="4">
                  <c:v>6911.8099999999986</c:v>
                </c:pt>
                <c:pt idx="5">
                  <c:v>6911.8099999999986</c:v>
                </c:pt>
                <c:pt idx="6">
                  <c:v>6911.8099999999986</c:v>
                </c:pt>
                <c:pt idx="7">
                  <c:v>6911.8099999999986</c:v>
                </c:pt>
                <c:pt idx="8">
                  <c:v>6911.8099999999986</c:v>
                </c:pt>
                <c:pt idx="9">
                  <c:v>6911.8099999999986</c:v>
                </c:pt>
                <c:pt idx="10">
                  <c:v>6911.8099999999986</c:v>
                </c:pt>
                <c:pt idx="11">
                  <c:v>6911.8099999999986</c:v>
                </c:pt>
                <c:pt idx="12">
                  <c:v>6911.8099999999986</c:v>
                </c:pt>
                <c:pt idx="13">
                  <c:v>6911.8099999999986</c:v>
                </c:pt>
                <c:pt idx="14">
                  <c:v>6911.8099999999986</c:v>
                </c:pt>
                <c:pt idx="15">
                  <c:v>6911.8099999999986</c:v>
                </c:pt>
                <c:pt idx="16">
                  <c:v>6911.8099999999986</c:v>
                </c:pt>
                <c:pt idx="17">
                  <c:v>6911.8099999999986</c:v>
                </c:pt>
                <c:pt idx="18">
                  <c:v>6911.8099999999986</c:v>
                </c:pt>
                <c:pt idx="19">
                  <c:v>6911.8099999999986</c:v>
                </c:pt>
                <c:pt idx="20">
                  <c:v>6911.8099999999986</c:v>
                </c:pt>
                <c:pt idx="21">
                  <c:v>6911.8099999999986</c:v>
                </c:pt>
                <c:pt idx="22">
                  <c:v>6911.8099999999986</c:v>
                </c:pt>
                <c:pt idx="23">
                  <c:v>6911.8099999999986</c:v>
                </c:pt>
              </c:numCache>
            </c:numRef>
          </c:val>
          <c:extLst>
            <c:ext xmlns:c16="http://schemas.microsoft.com/office/drawing/2014/chart" uri="{C3380CC4-5D6E-409C-BE32-E72D297353CC}">
              <c16:uniqueId val="{00000002-976E-4C24-9F4E-7FB266960FE3}"/>
            </c:ext>
          </c:extLst>
        </c:ser>
        <c:ser>
          <c:idx val="5"/>
          <c:order val="4"/>
          <c:tx>
            <c:strRef>
              <c:f>'Monthly Data'!$AP$1</c:f>
              <c:strCache>
                <c:ptCount val="1"/>
                <c:pt idx="0">
                  <c:v>Solar</c:v>
                </c:pt>
              </c:strCache>
            </c:strRef>
          </c:tx>
          <c:spPr>
            <a:solidFill>
              <a:srgbClr val="FFA300"/>
            </a:solidFill>
            <a:ln>
              <a:noFill/>
            </a:ln>
            <a:effectLst/>
          </c:spPr>
          <c:cat>
            <c:numRef>
              <c:f>('Monthly Data'!$M$201,'Monthly Data'!$M$178:$M$200)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Data'!$AP$201,'Monthly Data'!$AP$178:$AP$200)</c:f>
              <c:numCache>
                <c:formatCode>General</c:formatCode>
                <c:ptCount val="24"/>
                <c:pt idx="0">
                  <c:v>4.9382549999999998</c:v>
                </c:pt>
                <c:pt idx="1">
                  <c:v>4.4194500000000012</c:v>
                </c:pt>
                <c:pt idx="2">
                  <c:v>4.3618050000000004</c:v>
                </c:pt>
                <c:pt idx="3">
                  <c:v>4.4194500000000012</c:v>
                </c:pt>
                <c:pt idx="4">
                  <c:v>4.7461050000000009</c:v>
                </c:pt>
                <c:pt idx="5">
                  <c:v>4.5539550000000002</c:v>
                </c:pt>
                <c:pt idx="6">
                  <c:v>4.8806100000000008</c:v>
                </c:pt>
                <c:pt idx="7">
                  <c:v>372.25219500000003</c:v>
                </c:pt>
                <c:pt idx="8">
                  <c:v>4546.1344950000012</c:v>
                </c:pt>
                <c:pt idx="9">
                  <c:v>10043.853435000001</c:v>
                </c:pt>
                <c:pt idx="10">
                  <c:v>12957.500745000003</c:v>
                </c:pt>
                <c:pt idx="11">
                  <c:v>14626.016055000002</c:v>
                </c:pt>
                <c:pt idx="12">
                  <c:v>15364.121850000001</c:v>
                </c:pt>
                <c:pt idx="13">
                  <c:v>15398.824140000002</c:v>
                </c:pt>
                <c:pt idx="14">
                  <c:v>14989.390920000003</c:v>
                </c:pt>
                <c:pt idx="15">
                  <c:v>14627.937555000002</c:v>
                </c:pt>
                <c:pt idx="16">
                  <c:v>13468.504455000004</c:v>
                </c:pt>
                <c:pt idx="17">
                  <c:v>11880.519210000002</c:v>
                </c:pt>
                <c:pt idx="18">
                  <c:v>8604.4577850000023</c:v>
                </c:pt>
                <c:pt idx="19">
                  <c:v>3147.5322900000001</c:v>
                </c:pt>
                <c:pt idx="20">
                  <c:v>199.79757000000004</c:v>
                </c:pt>
                <c:pt idx="21">
                  <c:v>5.8605750000000008</c:v>
                </c:pt>
                <c:pt idx="22">
                  <c:v>5.1880500000000014</c:v>
                </c:pt>
                <c:pt idx="23">
                  <c:v>5.1880500000000014</c:v>
                </c:pt>
              </c:numCache>
            </c:numRef>
          </c:val>
          <c:extLst>
            <c:ext xmlns:c16="http://schemas.microsoft.com/office/drawing/2014/chart" uri="{C3380CC4-5D6E-409C-BE32-E72D297353CC}">
              <c16:uniqueId val="{00000003-976E-4C24-9F4E-7FB266960FE3}"/>
            </c:ext>
          </c:extLst>
        </c:ser>
        <c:ser>
          <c:idx val="6"/>
          <c:order val="5"/>
          <c:tx>
            <c:strRef>
              <c:f>'Monthly Data'!$AQ$1</c:f>
              <c:strCache>
                <c:ptCount val="1"/>
                <c:pt idx="0">
                  <c:v>Wind</c:v>
                </c:pt>
              </c:strCache>
            </c:strRef>
          </c:tx>
          <c:spPr>
            <a:solidFill>
              <a:srgbClr val="3B6E8F"/>
            </a:solidFill>
            <a:ln>
              <a:noFill/>
            </a:ln>
            <a:effectLst/>
          </c:spPr>
          <c:cat>
            <c:numRef>
              <c:f>('Monthly Data'!$M$201,'Monthly Data'!$M$178:$M$200)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Data'!$AQ$201,'Monthly Data'!$AQ$178:$AQ$200)</c:f>
              <c:numCache>
                <c:formatCode>0</c:formatCode>
                <c:ptCount val="24"/>
                <c:pt idx="0">
                  <c:v>1860.7570048800003</c:v>
                </c:pt>
                <c:pt idx="1">
                  <c:v>1866.3745176000002</c:v>
                </c:pt>
                <c:pt idx="2">
                  <c:v>1699.8140059200005</c:v>
                </c:pt>
                <c:pt idx="3">
                  <c:v>1508.0502589200003</c:v>
                </c:pt>
                <c:pt idx="4">
                  <c:v>1364.4384202800002</c:v>
                </c:pt>
                <c:pt idx="5">
                  <c:v>1180.8112500000002</c:v>
                </c:pt>
                <c:pt idx="6">
                  <c:v>1059.9969405600002</c:v>
                </c:pt>
                <c:pt idx="7">
                  <c:v>787.72390812000003</c:v>
                </c:pt>
                <c:pt idx="8">
                  <c:v>539.79762924000011</c:v>
                </c:pt>
                <c:pt idx="9">
                  <c:v>327.70503576000004</c:v>
                </c:pt>
                <c:pt idx="10">
                  <c:v>311.15478528000011</c:v>
                </c:pt>
                <c:pt idx="11">
                  <c:v>268.74634284000007</c:v>
                </c:pt>
                <c:pt idx="12">
                  <c:v>247.73734908000003</c:v>
                </c:pt>
                <c:pt idx="13">
                  <c:v>293.15607300000005</c:v>
                </c:pt>
                <c:pt idx="14">
                  <c:v>300.88959948000002</c:v>
                </c:pt>
                <c:pt idx="15">
                  <c:v>394.14534876000005</c:v>
                </c:pt>
                <c:pt idx="16">
                  <c:v>513.75050748000012</c:v>
                </c:pt>
                <c:pt idx="17">
                  <c:v>865.92825000000016</c:v>
                </c:pt>
                <c:pt idx="18">
                  <c:v>1288.1359717200003</c:v>
                </c:pt>
                <c:pt idx="19">
                  <c:v>1454.6712927600001</c:v>
                </c:pt>
                <c:pt idx="20">
                  <c:v>1713.6688579200004</c:v>
                </c:pt>
                <c:pt idx="21">
                  <c:v>2072.8873843200004</c:v>
                </c:pt>
                <c:pt idx="22">
                  <c:v>2122.1602761600006</c:v>
                </c:pt>
                <c:pt idx="23">
                  <c:v>2021.5236693600002</c:v>
                </c:pt>
              </c:numCache>
            </c:numRef>
          </c:val>
          <c:extLst>
            <c:ext xmlns:c16="http://schemas.microsoft.com/office/drawing/2014/chart" uri="{C3380CC4-5D6E-409C-BE32-E72D297353CC}">
              <c16:uniqueId val="{00000004-976E-4C24-9F4E-7FB266960FE3}"/>
            </c:ext>
          </c:extLst>
        </c:ser>
        <c:ser>
          <c:idx val="7"/>
          <c:order val="6"/>
          <c:tx>
            <c:strRef>
              <c:f>'Monthly Data'!$V$1</c:f>
              <c:strCache>
                <c:ptCount val="1"/>
                <c:pt idx="0">
                  <c:v>Other Renewables</c:v>
                </c:pt>
              </c:strCache>
            </c:strRef>
          </c:tx>
          <c:spPr>
            <a:solidFill>
              <a:srgbClr val="84BD00"/>
            </a:solidFill>
            <a:ln>
              <a:noFill/>
            </a:ln>
            <a:effectLst/>
          </c:spPr>
          <c:cat>
            <c:numRef>
              <c:f>('Monthly Data'!$M$201,'Monthly Data'!$M$178:$M$200)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Data'!$V$201,'Monthly Data'!$V$178:$V$200)</c:f>
              <c:numCache>
                <c:formatCode>0</c:formatCode>
                <c:ptCount val="24"/>
                <c:pt idx="0">
                  <c:v>1826.41</c:v>
                </c:pt>
                <c:pt idx="1">
                  <c:v>1826.41</c:v>
                </c:pt>
                <c:pt idx="2">
                  <c:v>1826.41</c:v>
                </c:pt>
                <c:pt idx="3">
                  <c:v>1826.41</c:v>
                </c:pt>
                <c:pt idx="4">
                  <c:v>1826.41</c:v>
                </c:pt>
                <c:pt idx="5">
                  <c:v>1826.41</c:v>
                </c:pt>
                <c:pt idx="6">
                  <c:v>1826.41</c:v>
                </c:pt>
                <c:pt idx="7">
                  <c:v>1826.41</c:v>
                </c:pt>
                <c:pt idx="8">
                  <c:v>1826.41</c:v>
                </c:pt>
                <c:pt idx="9">
                  <c:v>1826.41</c:v>
                </c:pt>
                <c:pt idx="10">
                  <c:v>1826.41</c:v>
                </c:pt>
                <c:pt idx="11">
                  <c:v>1826.41</c:v>
                </c:pt>
                <c:pt idx="12">
                  <c:v>1826.41</c:v>
                </c:pt>
                <c:pt idx="13">
                  <c:v>1826.41</c:v>
                </c:pt>
                <c:pt idx="14">
                  <c:v>1826.41</c:v>
                </c:pt>
                <c:pt idx="15">
                  <c:v>1826.41</c:v>
                </c:pt>
                <c:pt idx="16">
                  <c:v>1826.41</c:v>
                </c:pt>
                <c:pt idx="17">
                  <c:v>1826.41</c:v>
                </c:pt>
                <c:pt idx="18">
                  <c:v>1826.41</c:v>
                </c:pt>
                <c:pt idx="19">
                  <c:v>1826.41</c:v>
                </c:pt>
                <c:pt idx="20">
                  <c:v>1826.41</c:v>
                </c:pt>
                <c:pt idx="21">
                  <c:v>1826.41</c:v>
                </c:pt>
                <c:pt idx="22">
                  <c:v>1826.41</c:v>
                </c:pt>
                <c:pt idx="23">
                  <c:v>1826.41</c:v>
                </c:pt>
              </c:numCache>
            </c:numRef>
          </c:val>
          <c:extLst>
            <c:ext xmlns:c16="http://schemas.microsoft.com/office/drawing/2014/chart" uri="{C3380CC4-5D6E-409C-BE32-E72D297353CC}">
              <c16:uniqueId val="{00000005-976E-4C24-9F4E-7FB266960FE3}"/>
            </c:ext>
          </c:extLst>
        </c:ser>
        <c:ser>
          <c:idx val="8"/>
          <c:order val="7"/>
          <c:tx>
            <c:strRef>
              <c:f>'Monthly Data'!$W$1</c:f>
              <c:strCache>
                <c:ptCount val="1"/>
                <c:pt idx="0">
                  <c:v>Other</c:v>
                </c:pt>
              </c:strCache>
            </c:strRef>
          </c:tx>
          <c:spPr>
            <a:solidFill>
              <a:srgbClr val="A5A5A5"/>
            </a:solidFill>
            <a:ln>
              <a:noFill/>
            </a:ln>
            <a:effectLst/>
          </c:spPr>
          <c:cat>
            <c:numRef>
              <c:f>('Monthly Data'!$M$201,'Monthly Data'!$M$178:$M$200)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Data'!$W$201,'Monthly Data'!$W$178:$W$200)</c:f>
              <c:numCache>
                <c:formatCode>0</c:formatCode>
                <c:ptCount val="24"/>
                <c:pt idx="0">
                  <c:v>30.55</c:v>
                </c:pt>
                <c:pt idx="1">
                  <c:v>30.55</c:v>
                </c:pt>
                <c:pt idx="2">
                  <c:v>30.55</c:v>
                </c:pt>
                <c:pt idx="3">
                  <c:v>30.55</c:v>
                </c:pt>
                <c:pt idx="4">
                  <c:v>30.55</c:v>
                </c:pt>
                <c:pt idx="5">
                  <c:v>30.55</c:v>
                </c:pt>
                <c:pt idx="6">
                  <c:v>30.55</c:v>
                </c:pt>
                <c:pt idx="7">
                  <c:v>30.55</c:v>
                </c:pt>
                <c:pt idx="8">
                  <c:v>30.55</c:v>
                </c:pt>
                <c:pt idx="9">
                  <c:v>30.55</c:v>
                </c:pt>
                <c:pt idx="10">
                  <c:v>30.55</c:v>
                </c:pt>
                <c:pt idx="11">
                  <c:v>30.55</c:v>
                </c:pt>
                <c:pt idx="12">
                  <c:v>30.55</c:v>
                </c:pt>
                <c:pt idx="13">
                  <c:v>30.55</c:v>
                </c:pt>
                <c:pt idx="14">
                  <c:v>30.55</c:v>
                </c:pt>
                <c:pt idx="15">
                  <c:v>30.55</c:v>
                </c:pt>
                <c:pt idx="16">
                  <c:v>30.55</c:v>
                </c:pt>
                <c:pt idx="17">
                  <c:v>30.55</c:v>
                </c:pt>
                <c:pt idx="18">
                  <c:v>30.55</c:v>
                </c:pt>
                <c:pt idx="19">
                  <c:v>30.55</c:v>
                </c:pt>
                <c:pt idx="20">
                  <c:v>30.55</c:v>
                </c:pt>
                <c:pt idx="21">
                  <c:v>30.55</c:v>
                </c:pt>
                <c:pt idx="22">
                  <c:v>30.55</c:v>
                </c:pt>
                <c:pt idx="23">
                  <c:v>30.55</c:v>
                </c:pt>
              </c:numCache>
            </c:numRef>
          </c:val>
          <c:extLst>
            <c:ext xmlns:c16="http://schemas.microsoft.com/office/drawing/2014/chart" uri="{C3380CC4-5D6E-409C-BE32-E72D297353CC}">
              <c16:uniqueId val="{00000006-976E-4C24-9F4E-7FB266960FE3}"/>
            </c:ext>
          </c:extLst>
        </c:ser>
        <c:ser>
          <c:idx val="9"/>
          <c:order val="8"/>
          <c:tx>
            <c:strRef>
              <c:f>'Monthly Data'!$X$1</c:f>
              <c:strCache>
                <c:ptCount val="1"/>
                <c:pt idx="0">
                  <c:v>Demand Response</c:v>
                </c:pt>
              </c:strCache>
            </c:strRef>
          </c:tx>
          <c:spPr>
            <a:solidFill>
              <a:schemeClr val="accent4">
                <a:lumMod val="60000"/>
              </a:schemeClr>
            </a:solidFill>
            <a:ln>
              <a:noFill/>
            </a:ln>
            <a:effectLst/>
          </c:spPr>
          <c:cat>
            <c:numRef>
              <c:f>('Monthly Data'!$M$201,'Monthly Data'!$M$178:$M$200)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Data'!$X$201,'Monthly Data'!$X$178:$X$200)</c:f>
              <c:numCache>
                <c:formatCode>0</c:formatCode>
                <c:ptCount val="24"/>
                <c:pt idx="0">
                  <c:v>1728.8200000000008</c:v>
                </c:pt>
                <c:pt idx="1">
                  <c:v>1728.8200000000008</c:v>
                </c:pt>
                <c:pt idx="2">
                  <c:v>1728.8200000000008</c:v>
                </c:pt>
                <c:pt idx="3">
                  <c:v>1728.8200000000008</c:v>
                </c:pt>
                <c:pt idx="4">
                  <c:v>1728.8200000000008</c:v>
                </c:pt>
                <c:pt idx="5">
                  <c:v>1728.8200000000008</c:v>
                </c:pt>
                <c:pt idx="6">
                  <c:v>1728.8200000000008</c:v>
                </c:pt>
                <c:pt idx="7">
                  <c:v>1728.8200000000008</c:v>
                </c:pt>
                <c:pt idx="8">
                  <c:v>1728.8200000000008</c:v>
                </c:pt>
                <c:pt idx="9">
                  <c:v>1728.8200000000008</c:v>
                </c:pt>
                <c:pt idx="10">
                  <c:v>1728.8200000000008</c:v>
                </c:pt>
                <c:pt idx="11">
                  <c:v>1728.8200000000008</c:v>
                </c:pt>
                <c:pt idx="12">
                  <c:v>1728.8200000000008</c:v>
                </c:pt>
                <c:pt idx="13">
                  <c:v>1728.8200000000008</c:v>
                </c:pt>
                <c:pt idx="14">
                  <c:v>1728.8200000000008</c:v>
                </c:pt>
                <c:pt idx="15">
                  <c:v>1728.8200000000008</c:v>
                </c:pt>
                <c:pt idx="16">
                  <c:v>1728.8200000000008</c:v>
                </c:pt>
                <c:pt idx="17">
                  <c:v>1728.8200000000008</c:v>
                </c:pt>
                <c:pt idx="18">
                  <c:v>1728.8200000000008</c:v>
                </c:pt>
                <c:pt idx="19">
                  <c:v>1728.8200000000008</c:v>
                </c:pt>
                <c:pt idx="20">
                  <c:v>1728.8200000000008</c:v>
                </c:pt>
                <c:pt idx="21">
                  <c:v>1728.8200000000008</c:v>
                </c:pt>
                <c:pt idx="22">
                  <c:v>1728.8200000000008</c:v>
                </c:pt>
                <c:pt idx="23">
                  <c:v>1728.8200000000008</c:v>
                </c:pt>
              </c:numCache>
            </c:numRef>
          </c:val>
          <c:extLst>
            <c:ext xmlns:c16="http://schemas.microsoft.com/office/drawing/2014/chart" uri="{C3380CC4-5D6E-409C-BE32-E72D297353CC}">
              <c16:uniqueId val="{00000007-976E-4C24-9F4E-7FB266960FE3}"/>
            </c:ext>
          </c:extLst>
        </c:ser>
        <c:ser>
          <c:idx val="10"/>
          <c:order val="9"/>
          <c:tx>
            <c:strRef>
              <c:f>'Monthly Data'!$Y$1</c:f>
              <c:strCache>
                <c:ptCount val="1"/>
                <c:pt idx="0">
                  <c:v>Liquidated Damages</c:v>
                </c:pt>
              </c:strCache>
            </c:strRef>
          </c:tx>
          <c:spPr>
            <a:solidFill>
              <a:schemeClr val="accent5">
                <a:lumMod val="60000"/>
              </a:schemeClr>
            </a:solidFill>
            <a:ln>
              <a:noFill/>
            </a:ln>
            <a:effectLst/>
          </c:spPr>
          <c:cat>
            <c:numRef>
              <c:f>('Monthly Data'!$M$201,'Monthly Data'!$M$178:$M$200)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Data'!$Y$201,'Monthly Data'!$Y$178:$Y$200)</c:f>
              <c:numCache>
                <c:formatCode>0</c:formatCode>
                <c:ptCount val="24"/>
                <c:pt idx="0">
                  <c:v>278.08</c:v>
                </c:pt>
                <c:pt idx="1">
                  <c:v>278.08</c:v>
                </c:pt>
                <c:pt idx="2">
                  <c:v>278.08</c:v>
                </c:pt>
                <c:pt idx="3">
                  <c:v>278.08</c:v>
                </c:pt>
                <c:pt idx="4">
                  <c:v>278.08</c:v>
                </c:pt>
                <c:pt idx="5">
                  <c:v>278.08</c:v>
                </c:pt>
                <c:pt idx="6">
                  <c:v>278.08</c:v>
                </c:pt>
                <c:pt idx="7">
                  <c:v>278.08</c:v>
                </c:pt>
                <c:pt idx="8">
                  <c:v>278.08</c:v>
                </c:pt>
                <c:pt idx="9">
                  <c:v>278.08</c:v>
                </c:pt>
                <c:pt idx="10">
                  <c:v>278.08</c:v>
                </c:pt>
                <c:pt idx="11">
                  <c:v>278.08</c:v>
                </c:pt>
                <c:pt idx="12">
                  <c:v>278.08</c:v>
                </c:pt>
                <c:pt idx="13">
                  <c:v>278.08</c:v>
                </c:pt>
                <c:pt idx="14">
                  <c:v>278.08</c:v>
                </c:pt>
                <c:pt idx="15">
                  <c:v>278.08</c:v>
                </c:pt>
                <c:pt idx="16">
                  <c:v>278.08</c:v>
                </c:pt>
                <c:pt idx="17">
                  <c:v>278.08</c:v>
                </c:pt>
                <c:pt idx="18">
                  <c:v>278.08</c:v>
                </c:pt>
                <c:pt idx="19">
                  <c:v>278.08</c:v>
                </c:pt>
                <c:pt idx="20">
                  <c:v>278.08</c:v>
                </c:pt>
                <c:pt idx="21">
                  <c:v>278.08</c:v>
                </c:pt>
                <c:pt idx="22">
                  <c:v>278.08</c:v>
                </c:pt>
                <c:pt idx="23">
                  <c:v>278.08</c:v>
                </c:pt>
              </c:numCache>
            </c:numRef>
          </c:val>
          <c:extLst>
            <c:ext xmlns:c16="http://schemas.microsoft.com/office/drawing/2014/chart" uri="{C3380CC4-5D6E-409C-BE32-E72D297353CC}">
              <c16:uniqueId val="{00000008-976E-4C24-9F4E-7FB266960FE3}"/>
            </c:ext>
          </c:extLst>
        </c:ser>
        <c:ser>
          <c:idx val="11"/>
          <c:order val="10"/>
          <c:tx>
            <c:strRef>
              <c:f>'Monthly Data'!$AD$1</c:f>
              <c:strCache>
                <c:ptCount val="1"/>
                <c:pt idx="0">
                  <c:v>Average Imports</c:v>
                </c:pt>
              </c:strCache>
            </c:strRef>
          </c:tx>
          <c:spPr>
            <a:solidFill>
              <a:srgbClr val="B93F1E"/>
            </a:solidFill>
            <a:ln>
              <a:noFill/>
            </a:ln>
            <a:effectLst/>
          </c:spPr>
          <c:cat>
            <c:numRef>
              <c:f>('Monthly Data'!$M$201,'Monthly Data'!$M$178:$M$200)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Data'!$AD$201,'Monthly Data'!$AD$178:$AD$200)</c:f>
              <c:numCache>
                <c:formatCode>0</c:formatCode>
                <c:ptCount val="24"/>
                <c:pt idx="0">
                  <c:v>5824.3700000000008</c:v>
                </c:pt>
                <c:pt idx="1">
                  <c:v>5824.3700000000008</c:v>
                </c:pt>
                <c:pt idx="2">
                  <c:v>5824.3700000000008</c:v>
                </c:pt>
                <c:pt idx="3">
                  <c:v>5824.3700000000008</c:v>
                </c:pt>
                <c:pt idx="4">
                  <c:v>5824.3700000000008</c:v>
                </c:pt>
                <c:pt idx="5">
                  <c:v>5824.3700000000008</c:v>
                </c:pt>
                <c:pt idx="6">
                  <c:v>5824.3700000000008</c:v>
                </c:pt>
                <c:pt idx="7">
                  <c:v>5824.3700000000008</c:v>
                </c:pt>
                <c:pt idx="8">
                  <c:v>5824.3700000000008</c:v>
                </c:pt>
                <c:pt idx="9">
                  <c:v>5824.3700000000008</c:v>
                </c:pt>
                <c:pt idx="10">
                  <c:v>5824.3700000000008</c:v>
                </c:pt>
                <c:pt idx="11">
                  <c:v>5824.3700000000008</c:v>
                </c:pt>
                <c:pt idx="12">
                  <c:v>5824.3700000000008</c:v>
                </c:pt>
                <c:pt idx="13">
                  <c:v>5824.3700000000008</c:v>
                </c:pt>
                <c:pt idx="14">
                  <c:v>5824.3700000000008</c:v>
                </c:pt>
                <c:pt idx="15">
                  <c:v>5824.3700000000008</c:v>
                </c:pt>
                <c:pt idx="16">
                  <c:v>5824.3700000000008</c:v>
                </c:pt>
                <c:pt idx="17">
                  <c:v>5824.3700000000008</c:v>
                </c:pt>
                <c:pt idx="18">
                  <c:v>5824.3700000000008</c:v>
                </c:pt>
                <c:pt idx="19">
                  <c:v>5824.3700000000008</c:v>
                </c:pt>
                <c:pt idx="20">
                  <c:v>5824.3700000000008</c:v>
                </c:pt>
                <c:pt idx="21">
                  <c:v>5824.3700000000008</c:v>
                </c:pt>
                <c:pt idx="22">
                  <c:v>5824.3700000000008</c:v>
                </c:pt>
                <c:pt idx="23">
                  <c:v>5824.3700000000008</c:v>
                </c:pt>
              </c:numCache>
            </c:numRef>
          </c:val>
          <c:extLst>
            <c:ext xmlns:c16="http://schemas.microsoft.com/office/drawing/2014/chart" uri="{C3380CC4-5D6E-409C-BE32-E72D297353CC}">
              <c16:uniqueId val="{00000009-976E-4C24-9F4E-7FB266960FE3}"/>
            </c:ext>
          </c:extLst>
        </c:ser>
        <c:ser>
          <c:idx val="3"/>
          <c:order val="11"/>
          <c:tx>
            <c:strRef>
              <c:f>'Monthly Data'!$S$1</c:f>
              <c:strCache>
                <c:ptCount val="1"/>
                <c:pt idx="0">
                  <c:v>Battery Storage</c:v>
                </c:pt>
              </c:strCache>
            </c:strRef>
          </c:tx>
          <c:spPr>
            <a:solidFill>
              <a:srgbClr val="E2AE69"/>
            </a:solidFill>
            <a:ln>
              <a:noFill/>
            </a:ln>
            <a:effectLst/>
          </c:spPr>
          <c:cat>
            <c:numRef>
              <c:f>('Monthly Data'!$M$201,'Monthly Data'!$M$178:$M$200)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Data'!$S$201,'Monthly Data'!$S$178:$S$200)</c:f>
              <c:numCache>
                <c:formatCode>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4541.3909999999996</c:v>
                </c:pt>
                <c:pt idx="18">
                  <c:v>9082.7819999999992</c:v>
                </c:pt>
                <c:pt idx="19">
                  <c:v>9082.7819999999992</c:v>
                </c:pt>
                <c:pt idx="20">
                  <c:v>9082.7819999999992</c:v>
                </c:pt>
                <c:pt idx="21">
                  <c:v>4541.3909999999996</c:v>
                </c:pt>
                <c:pt idx="22">
                  <c:v>0</c:v>
                </c:pt>
                <c:pt idx="23">
                  <c:v>0</c:v>
                </c:pt>
              </c:numCache>
            </c:numRef>
          </c:val>
          <c:extLst>
            <c:ext xmlns:c16="http://schemas.microsoft.com/office/drawing/2014/chart" uri="{C3380CC4-5D6E-409C-BE32-E72D297353CC}">
              <c16:uniqueId val="{0000000A-976E-4C24-9F4E-7FB266960FE3}"/>
            </c:ext>
          </c:extLst>
        </c:ser>
        <c:dLbls>
          <c:showLegendKey val="0"/>
          <c:showVal val="0"/>
          <c:showCatName val="0"/>
          <c:showSerName val="0"/>
          <c:showPercent val="0"/>
          <c:showBubbleSize val="0"/>
        </c:dLbls>
        <c:axId val="638075096"/>
        <c:axId val="638075752"/>
      </c:areaChart>
      <c:lineChart>
        <c:grouping val="standard"/>
        <c:varyColors val="0"/>
        <c:ser>
          <c:idx val="4"/>
          <c:order val="3"/>
          <c:tx>
            <c:strRef>
              <c:f>'Monthly Data'!$AM$1</c:f>
              <c:strCache>
                <c:ptCount val="1"/>
                <c:pt idx="0">
                  <c:v>Load+18.5%PRM</c:v>
                </c:pt>
              </c:strCache>
            </c:strRef>
          </c:tx>
          <c:spPr>
            <a:ln w="28575" cap="rnd">
              <a:solidFill>
                <a:schemeClr val="tx1"/>
              </a:solidFill>
              <a:round/>
            </a:ln>
            <a:effectLst/>
          </c:spPr>
          <c:marker>
            <c:symbol val="circle"/>
            <c:size val="5"/>
            <c:spPr>
              <a:solidFill>
                <a:schemeClr val="accent5"/>
              </a:solidFill>
              <a:ln w="9525">
                <a:solidFill>
                  <a:schemeClr val="tx1"/>
                </a:solidFill>
              </a:ln>
              <a:effectLst/>
            </c:spPr>
          </c:marker>
          <c:val>
            <c:numRef>
              <c:f>('Monthly Data'!$AM$201,'Monthly Data'!$AM$178:$AM$200)</c:f>
              <c:numCache>
                <c:formatCode>General</c:formatCode>
                <c:ptCount val="24"/>
                <c:pt idx="0">
                  <c:v>35333.145000000004</c:v>
                </c:pt>
                <c:pt idx="1">
                  <c:v>33189.480000000003</c:v>
                </c:pt>
                <c:pt idx="2">
                  <c:v>31440.420000000002</c:v>
                </c:pt>
                <c:pt idx="3">
                  <c:v>30395.25</c:v>
                </c:pt>
                <c:pt idx="4">
                  <c:v>30253.050000000003</c:v>
                </c:pt>
                <c:pt idx="5">
                  <c:v>31267.41</c:v>
                </c:pt>
                <c:pt idx="6">
                  <c:v>32982.105000000003</c:v>
                </c:pt>
                <c:pt idx="7">
                  <c:v>34660.065000000002</c:v>
                </c:pt>
                <c:pt idx="8">
                  <c:v>36014.520000000004</c:v>
                </c:pt>
                <c:pt idx="9">
                  <c:v>36529.995000000003</c:v>
                </c:pt>
                <c:pt idx="10">
                  <c:v>37282.47</c:v>
                </c:pt>
                <c:pt idx="11">
                  <c:v>38514.870000000003</c:v>
                </c:pt>
                <c:pt idx="12">
                  <c:v>40485.525000000001</c:v>
                </c:pt>
                <c:pt idx="13">
                  <c:v>43882.920000000006</c:v>
                </c:pt>
                <c:pt idx="14">
                  <c:v>47468.73</c:v>
                </c:pt>
                <c:pt idx="15">
                  <c:v>50901.675000000003</c:v>
                </c:pt>
                <c:pt idx="16">
                  <c:v>52448.100000000006</c:v>
                </c:pt>
                <c:pt idx="17">
                  <c:v>53394.915000000001</c:v>
                </c:pt>
                <c:pt idx="18">
                  <c:v>52797.675000000003</c:v>
                </c:pt>
                <c:pt idx="19">
                  <c:v>50643.345000000001</c:v>
                </c:pt>
                <c:pt idx="20">
                  <c:v>47961.69</c:v>
                </c:pt>
                <c:pt idx="21">
                  <c:v>45514.665000000001</c:v>
                </c:pt>
                <c:pt idx="22">
                  <c:v>41781.915000000001</c:v>
                </c:pt>
                <c:pt idx="23">
                  <c:v>37933.035000000003</c:v>
                </c:pt>
              </c:numCache>
            </c:numRef>
          </c:val>
          <c:smooth val="0"/>
          <c:extLst>
            <c:ext xmlns:c16="http://schemas.microsoft.com/office/drawing/2014/chart" uri="{C3380CC4-5D6E-409C-BE32-E72D297353CC}">
              <c16:uniqueId val="{0000000B-976E-4C24-9F4E-7FB266960FE3}"/>
            </c:ext>
          </c:extLst>
        </c:ser>
        <c:ser>
          <c:idx val="12"/>
          <c:order val="12"/>
          <c:tx>
            <c:strRef>
              <c:f>'Monthly Data'!$N$1</c:f>
              <c:strCache>
                <c:ptCount val="1"/>
                <c:pt idx="0">
                  <c:v>Load</c:v>
                </c:pt>
              </c:strCache>
            </c:strRef>
          </c:tx>
          <c:spPr>
            <a:ln w="28575" cap="rnd">
              <a:solidFill>
                <a:schemeClr val="tx1"/>
              </a:solidFill>
              <a:prstDash val="dash"/>
              <a:round/>
            </a:ln>
            <a:effectLst/>
          </c:spPr>
          <c:marker>
            <c:symbol val="none"/>
          </c:marker>
          <c:val>
            <c:numRef>
              <c:f>('Monthly Data'!$N$201,'Monthly Data'!$N$178:$N$200)</c:f>
              <c:numCache>
                <c:formatCode>General</c:formatCode>
                <c:ptCount val="24"/>
                <c:pt idx="0">
                  <c:v>29817</c:v>
                </c:pt>
                <c:pt idx="1">
                  <c:v>28008</c:v>
                </c:pt>
                <c:pt idx="2">
                  <c:v>26532</c:v>
                </c:pt>
                <c:pt idx="3">
                  <c:v>25650</c:v>
                </c:pt>
                <c:pt idx="4">
                  <c:v>25530</c:v>
                </c:pt>
                <c:pt idx="5">
                  <c:v>26386</c:v>
                </c:pt>
                <c:pt idx="6">
                  <c:v>27833</c:v>
                </c:pt>
                <c:pt idx="7">
                  <c:v>29249</c:v>
                </c:pt>
                <c:pt idx="8">
                  <c:v>30392</c:v>
                </c:pt>
                <c:pt idx="9">
                  <c:v>30827</c:v>
                </c:pt>
                <c:pt idx="10">
                  <c:v>31462</c:v>
                </c:pt>
                <c:pt idx="11">
                  <c:v>32502</c:v>
                </c:pt>
                <c:pt idx="12">
                  <c:v>34165</c:v>
                </c:pt>
                <c:pt idx="13">
                  <c:v>37032</c:v>
                </c:pt>
                <c:pt idx="14">
                  <c:v>40058</c:v>
                </c:pt>
                <c:pt idx="15">
                  <c:v>42955</c:v>
                </c:pt>
                <c:pt idx="16">
                  <c:v>44260</c:v>
                </c:pt>
                <c:pt idx="17">
                  <c:v>45059</c:v>
                </c:pt>
                <c:pt idx="18">
                  <c:v>44555</c:v>
                </c:pt>
                <c:pt idx="19">
                  <c:v>42737</c:v>
                </c:pt>
                <c:pt idx="20">
                  <c:v>40474</c:v>
                </c:pt>
                <c:pt idx="21">
                  <c:v>38409</c:v>
                </c:pt>
                <c:pt idx="22">
                  <c:v>35259</c:v>
                </c:pt>
                <c:pt idx="23">
                  <c:v>32011</c:v>
                </c:pt>
              </c:numCache>
            </c:numRef>
          </c:val>
          <c:smooth val="0"/>
          <c:extLst>
            <c:ext xmlns:c16="http://schemas.microsoft.com/office/drawing/2014/chart" uri="{C3380CC4-5D6E-409C-BE32-E72D297353CC}">
              <c16:uniqueId val="{0000000C-976E-4C24-9F4E-7FB266960FE3}"/>
            </c:ext>
          </c:extLst>
        </c:ser>
        <c:dLbls>
          <c:showLegendKey val="0"/>
          <c:showVal val="0"/>
          <c:showCatName val="0"/>
          <c:showSerName val="0"/>
          <c:showPercent val="0"/>
          <c:showBubbleSize val="0"/>
        </c:dLbls>
        <c:marker val="1"/>
        <c:smooth val="0"/>
        <c:axId val="638075096"/>
        <c:axId val="638075752"/>
      </c:lineChart>
      <c:catAx>
        <c:axId val="638075096"/>
        <c:scaling>
          <c:orientation val="minMax"/>
        </c:scaling>
        <c:delete val="0"/>
        <c:axPos val="b"/>
        <c:numFmt formatCode="General" sourceLinked="1"/>
        <c:majorTickMark val="in"/>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1" i="0" u="none" strike="noStrike" kern="1200" baseline="0">
                <a:ln w="6350">
                  <a:noFill/>
                </a:ln>
                <a:solidFill>
                  <a:sysClr val="windowText" lastClr="000000"/>
                </a:solidFill>
                <a:latin typeface="+mn-lt"/>
                <a:ea typeface="+mn-ea"/>
                <a:cs typeface="+mn-cs"/>
              </a:defRPr>
            </a:pPr>
            <a:endParaRPr lang="en-US"/>
          </a:p>
        </c:txPr>
        <c:crossAx val="638075752"/>
        <c:crosses val="autoZero"/>
        <c:auto val="1"/>
        <c:lblAlgn val="ctr"/>
        <c:lblOffset val="100"/>
        <c:noMultiLvlLbl val="0"/>
      </c:catAx>
      <c:valAx>
        <c:axId val="638075752"/>
        <c:scaling>
          <c:orientation val="minMax"/>
        </c:scaling>
        <c:delete val="0"/>
        <c:axPos val="l"/>
        <c:majorGridlines>
          <c:spPr>
            <a:ln w="9525" cap="flat" cmpd="sng" algn="ctr">
              <a:solidFill>
                <a:schemeClr val="bg1">
                  <a:lumMod val="75000"/>
                </a:schemeClr>
              </a:solidFill>
              <a:round/>
            </a:ln>
            <a:effectLst/>
          </c:spPr>
        </c:majorGridlines>
        <c:title>
          <c:tx>
            <c:rich>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000" b="0" i="0" u="none" strike="noStrike" kern="1200" baseline="0">
                    <a:solidFill>
                      <a:sysClr val="windowText" lastClr="000000">
                        <a:lumMod val="65000"/>
                        <a:lumOff val="35000"/>
                      </a:sysClr>
                    </a:solidFill>
                    <a:latin typeface="+mn-lt"/>
                    <a:ea typeface="+mn-ea"/>
                    <a:cs typeface="+mn-cs"/>
                  </a:defRPr>
                </a:pPr>
                <a:r>
                  <a:rPr lang="en-US" sz="1100" b="1" i="0" baseline="0">
                    <a:solidFill>
                      <a:sysClr val="windowText" lastClr="000000"/>
                    </a:solidFill>
                    <a:effectLst/>
                  </a:rPr>
                  <a:t>Supply and Demand (MW)</a:t>
                </a:r>
                <a:endParaRPr lang="en-US" sz="1100" b="1">
                  <a:solidFill>
                    <a:sysClr val="windowText" lastClr="000000"/>
                  </a:solidFill>
                  <a:effectLst/>
                </a:endParaRPr>
              </a:p>
            </c:rich>
          </c:tx>
          <c:layout>
            <c:manualLayout>
              <c:xMode val="edge"/>
              <c:yMode val="edge"/>
              <c:x val="1.2183235867446393E-2"/>
              <c:y val="0.31302647503934988"/>
            </c:manualLayout>
          </c:layout>
          <c:overlay val="0"/>
          <c:spPr>
            <a:noFill/>
            <a:ln>
              <a:noFill/>
            </a:ln>
            <a:effectLst/>
          </c:spPr>
          <c:txPr>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000" b="0" i="0" u="none" strike="noStrike" kern="1200" baseline="0">
                  <a:solidFill>
                    <a:sysClr val="windowText" lastClr="000000">
                      <a:lumMod val="65000"/>
                      <a:lumOff val="35000"/>
                    </a:sysClr>
                  </a:solidFill>
                  <a:latin typeface="+mn-lt"/>
                  <a:ea typeface="+mn-ea"/>
                  <a:cs typeface="+mn-cs"/>
                </a:defRPr>
              </a:pPr>
              <a:endParaRPr lang="en-US"/>
            </a:p>
          </c:txPr>
        </c:title>
        <c:numFmt formatCode="#,##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1000" b="1" i="0" u="none" strike="noStrike" kern="1200" baseline="0">
                <a:ln w="6350">
                  <a:noFill/>
                </a:ln>
                <a:solidFill>
                  <a:sysClr val="windowText" lastClr="000000"/>
                </a:solidFill>
                <a:latin typeface="+mn-lt"/>
                <a:ea typeface="+mn-ea"/>
                <a:cs typeface="+mn-cs"/>
              </a:defRPr>
            </a:pPr>
            <a:endParaRPr lang="en-US"/>
          </a:p>
        </c:txPr>
        <c:crossAx val="638075096"/>
        <c:crosses val="autoZero"/>
        <c:crossBetween val="midCat"/>
      </c:valAx>
      <c:spPr>
        <a:noFill/>
        <a:ln>
          <a:solidFill>
            <a:schemeClr val="tx1"/>
          </a:solidFill>
        </a:ln>
        <a:effectLst/>
      </c:spPr>
    </c:plotArea>
    <c:legend>
      <c:legendPos val="r"/>
      <c:layout/>
      <c:overlay val="0"/>
      <c:spPr>
        <a:noFill/>
        <a:ln>
          <a:noFill/>
        </a:ln>
        <a:effectLst/>
      </c:spPr>
      <c:txPr>
        <a:bodyPr rot="0" spcFirstLastPara="1" vertOverflow="ellipsis" vert="horz" wrap="square" anchor="ctr" anchorCtr="1"/>
        <a:lstStyle/>
        <a:p>
          <a:pPr>
            <a:defRPr sz="1000" b="1" i="0" u="none" strike="noStrike" kern="1200" baseline="0">
              <a:solidFill>
                <a:schemeClr val="tx1"/>
              </a:solidFill>
              <a:latin typeface="+mn-lt"/>
              <a:ea typeface="+mn-ea"/>
              <a:cs typeface="+mn-cs"/>
            </a:defRPr>
          </a:pPr>
          <a:endParaRPr lang="en-US"/>
        </a:p>
      </c:txPr>
    </c:legend>
    <c:plotVisOnly val="1"/>
    <c:dispBlanksAs val="zero"/>
    <c:showDLblsOverMax val="0"/>
  </c:chart>
  <c:spPr>
    <a:solidFill>
      <a:schemeClr val="bg1"/>
    </a:solidFill>
    <a:ln w="9525" cap="flat" cmpd="sng" algn="ctr">
      <a:solidFill>
        <a:schemeClr val="tx1"/>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r>
              <a:rPr lang="en-US" b="1" baseline="0">
                <a:solidFill>
                  <a:sysClr val="windowText" lastClr="000000"/>
                </a:solidFill>
              </a:rPr>
              <a:t>September</a:t>
            </a:r>
            <a:endParaRPr lang="en-US" b="1">
              <a:solidFill>
                <a:sysClr val="windowText" lastClr="000000"/>
              </a:solidFill>
            </a:endParaRPr>
          </a:p>
        </c:rich>
      </c:tx>
      <c:layout/>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endParaRPr lang="en-US"/>
        </a:p>
      </c:txPr>
    </c:title>
    <c:autoTitleDeleted val="0"/>
    <c:plotArea>
      <c:layout/>
      <c:areaChart>
        <c:grouping val="stacked"/>
        <c:varyColors val="0"/>
        <c:ser>
          <c:idx val="0"/>
          <c:order val="0"/>
          <c:tx>
            <c:strRef>
              <c:f>'Monthly Data'!$P$1</c:f>
              <c:strCache>
                <c:ptCount val="1"/>
                <c:pt idx="0">
                  <c:v>Natural Gas</c:v>
                </c:pt>
              </c:strCache>
            </c:strRef>
          </c:tx>
          <c:spPr>
            <a:solidFill>
              <a:srgbClr val="E66D01"/>
            </a:solidFill>
            <a:ln>
              <a:noFill/>
            </a:ln>
            <a:effectLst/>
          </c:spPr>
          <c:cat>
            <c:numRef>
              <c:f>('Monthly Data'!$M$226,'Monthly Data'!$M$203:$M$226)</c:f>
              <c:numCache>
                <c:formatCode>General</c:formatCode>
                <c:ptCount val="25"/>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1</c:v>
                </c:pt>
              </c:numCache>
            </c:numRef>
          </c:cat>
          <c:val>
            <c:numRef>
              <c:f>('Monthly Data'!$P$226,'Monthly Data'!$P$203:$P$225)</c:f>
              <c:numCache>
                <c:formatCode>0</c:formatCode>
                <c:ptCount val="24"/>
                <c:pt idx="0">
                  <c:v>25919.110000000008</c:v>
                </c:pt>
                <c:pt idx="1">
                  <c:v>25919.110000000008</c:v>
                </c:pt>
                <c:pt idx="2">
                  <c:v>25919.110000000008</c:v>
                </c:pt>
                <c:pt idx="3">
                  <c:v>25919.110000000008</c:v>
                </c:pt>
                <c:pt idx="4">
                  <c:v>25919.110000000008</c:v>
                </c:pt>
                <c:pt idx="5">
                  <c:v>25919.110000000008</c:v>
                </c:pt>
                <c:pt idx="6">
                  <c:v>25919.110000000008</c:v>
                </c:pt>
                <c:pt idx="7">
                  <c:v>25919.110000000008</c:v>
                </c:pt>
                <c:pt idx="8">
                  <c:v>25919.110000000008</c:v>
                </c:pt>
                <c:pt idx="9">
                  <c:v>25919.110000000008</c:v>
                </c:pt>
                <c:pt idx="10">
                  <c:v>25919.110000000008</c:v>
                </c:pt>
                <c:pt idx="11">
                  <c:v>25919.110000000008</c:v>
                </c:pt>
                <c:pt idx="12">
                  <c:v>25919.110000000008</c:v>
                </c:pt>
                <c:pt idx="13">
                  <c:v>25919.110000000008</c:v>
                </c:pt>
                <c:pt idx="14">
                  <c:v>25919.110000000008</c:v>
                </c:pt>
                <c:pt idx="15">
                  <c:v>25919.110000000008</c:v>
                </c:pt>
                <c:pt idx="16">
                  <c:v>25919.110000000008</c:v>
                </c:pt>
                <c:pt idx="17">
                  <c:v>25919.110000000008</c:v>
                </c:pt>
                <c:pt idx="18">
                  <c:v>25919.110000000008</c:v>
                </c:pt>
                <c:pt idx="19">
                  <c:v>25919.110000000008</c:v>
                </c:pt>
                <c:pt idx="20">
                  <c:v>25919.110000000008</c:v>
                </c:pt>
                <c:pt idx="21">
                  <c:v>25919.110000000008</c:v>
                </c:pt>
                <c:pt idx="22">
                  <c:v>25919.110000000008</c:v>
                </c:pt>
                <c:pt idx="23">
                  <c:v>25919.110000000008</c:v>
                </c:pt>
              </c:numCache>
            </c:numRef>
          </c:val>
          <c:extLst>
            <c:ext xmlns:c16="http://schemas.microsoft.com/office/drawing/2014/chart" uri="{C3380CC4-5D6E-409C-BE32-E72D297353CC}">
              <c16:uniqueId val="{00000000-CCC9-4AF5-B850-962CC05E314A}"/>
            </c:ext>
          </c:extLst>
        </c:ser>
        <c:ser>
          <c:idx val="1"/>
          <c:order val="1"/>
          <c:tx>
            <c:strRef>
              <c:f>'Monthly Data'!$Q$1</c:f>
              <c:strCache>
                <c:ptCount val="1"/>
                <c:pt idx="0">
                  <c:v>Nuclear</c:v>
                </c:pt>
              </c:strCache>
            </c:strRef>
          </c:tx>
          <c:spPr>
            <a:solidFill>
              <a:srgbClr val="555555"/>
            </a:solidFill>
            <a:ln w="25400">
              <a:noFill/>
            </a:ln>
            <a:effectLst/>
          </c:spPr>
          <c:cat>
            <c:numRef>
              <c:f>('Monthly Data'!$M$226,'Monthly Data'!$M$203:$M$226)</c:f>
              <c:numCache>
                <c:formatCode>General</c:formatCode>
                <c:ptCount val="25"/>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1</c:v>
                </c:pt>
              </c:numCache>
            </c:numRef>
          </c:cat>
          <c:val>
            <c:numRef>
              <c:f>('Monthly Data'!$Q$226,'Monthly Data'!$Q$203:$Q$225)</c:f>
              <c:numCache>
                <c:formatCode>0</c:formatCode>
                <c:ptCount val="24"/>
                <c:pt idx="0">
                  <c:v>2280</c:v>
                </c:pt>
                <c:pt idx="1">
                  <c:v>2280</c:v>
                </c:pt>
                <c:pt idx="2">
                  <c:v>2280</c:v>
                </c:pt>
                <c:pt idx="3">
                  <c:v>2280</c:v>
                </c:pt>
                <c:pt idx="4">
                  <c:v>2280</c:v>
                </c:pt>
                <c:pt idx="5">
                  <c:v>2280</c:v>
                </c:pt>
                <c:pt idx="6">
                  <c:v>2280</c:v>
                </c:pt>
                <c:pt idx="7">
                  <c:v>2280</c:v>
                </c:pt>
                <c:pt idx="8">
                  <c:v>2280</c:v>
                </c:pt>
                <c:pt idx="9">
                  <c:v>2280</c:v>
                </c:pt>
                <c:pt idx="10">
                  <c:v>2280</c:v>
                </c:pt>
                <c:pt idx="11">
                  <c:v>2280</c:v>
                </c:pt>
                <c:pt idx="12">
                  <c:v>2280</c:v>
                </c:pt>
                <c:pt idx="13">
                  <c:v>2280</c:v>
                </c:pt>
                <c:pt idx="14">
                  <c:v>2280</c:v>
                </c:pt>
                <c:pt idx="15">
                  <c:v>2280</c:v>
                </c:pt>
                <c:pt idx="16">
                  <c:v>2280</c:v>
                </c:pt>
                <c:pt idx="17">
                  <c:v>2280</c:v>
                </c:pt>
                <c:pt idx="18">
                  <c:v>2280</c:v>
                </c:pt>
                <c:pt idx="19">
                  <c:v>2280</c:v>
                </c:pt>
                <c:pt idx="20">
                  <c:v>2280</c:v>
                </c:pt>
                <c:pt idx="21">
                  <c:v>2280</c:v>
                </c:pt>
                <c:pt idx="22">
                  <c:v>2280</c:v>
                </c:pt>
                <c:pt idx="23">
                  <c:v>2280</c:v>
                </c:pt>
              </c:numCache>
            </c:numRef>
          </c:val>
          <c:extLst>
            <c:ext xmlns:c16="http://schemas.microsoft.com/office/drawing/2014/chart" uri="{C3380CC4-5D6E-409C-BE32-E72D297353CC}">
              <c16:uniqueId val="{00000001-CCC9-4AF5-B850-962CC05E314A}"/>
            </c:ext>
          </c:extLst>
        </c:ser>
        <c:ser>
          <c:idx val="2"/>
          <c:order val="2"/>
          <c:tx>
            <c:strRef>
              <c:f>'Monthly Data'!$R$1</c:f>
              <c:strCache>
                <c:ptCount val="1"/>
                <c:pt idx="0">
                  <c:v>Hydro</c:v>
                </c:pt>
              </c:strCache>
            </c:strRef>
          </c:tx>
          <c:spPr>
            <a:solidFill>
              <a:srgbClr val="35BDB2"/>
            </a:solidFill>
            <a:ln>
              <a:noFill/>
            </a:ln>
            <a:effectLst/>
          </c:spPr>
          <c:cat>
            <c:numRef>
              <c:f>('Monthly Data'!$M$226,'Monthly Data'!$M$203:$M$226)</c:f>
              <c:numCache>
                <c:formatCode>General</c:formatCode>
                <c:ptCount val="25"/>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1</c:v>
                </c:pt>
              </c:numCache>
            </c:numRef>
          </c:cat>
          <c:val>
            <c:numRef>
              <c:f>('Monthly Data'!$R$226,'Monthly Data'!$R$203:$R$225)</c:f>
              <c:numCache>
                <c:formatCode>0</c:formatCode>
                <c:ptCount val="24"/>
                <c:pt idx="0">
                  <c:v>6458.079999999999</c:v>
                </c:pt>
                <c:pt idx="1">
                  <c:v>6458.079999999999</c:v>
                </c:pt>
                <c:pt idx="2">
                  <c:v>6458.079999999999</c:v>
                </c:pt>
                <c:pt idx="3">
                  <c:v>6458.079999999999</c:v>
                </c:pt>
                <c:pt idx="4">
                  <c:v>6458.079999999999</c:v>
                </c:pt>
                <c:pt idx="5">
                  <c:v>6458.079999999999</c:v>
                </c:pt>
                <c:pt idx="6">
                  <c:v>6458.079999999999</c:v>
                </c:pt>
                <c:pt idx="7">
                  <c:v>6458.079999999999</c:v>
                </c:pt>
                <c:pt idx="8">
                  <c:v>6458.079999999999</c:v>
                </c:pt>
                <c:pt idx="9">
                  <c:v>6458.079999999999</c:v>
                </c:pt>
                <c:pt idx="10">
                  <c:v>6458.079999999999</c:v>
                </c:pt>
                <c:pt idx="11">
                  <c:v>6458.079999999999</c:v>
                </c:pt>
                <c:pt idx="12">
                  <c:v>6458.079999999999</c:v>
                </c:pt>
                <c:pt idx="13">
                  <c:v>6458.079999999999</c:v>
                </c:pt>
                <c:pt idx="14">
                  <c:v>6458.079999999999</c:v>
                </c:pt>
                <c:pt idx="15">
                  <c:v>6458.079999999999</c:v>
                </c:pt>
                <c:pt idx="16">
                  <c:v>6458.079999999999</c:v>
                </c:pt>
                <c:pt idx="17">
                  <c:v>6458.079999999999</c:v>
                </c:pt>
                <c:pt idx="18">
                  <c:v>6458.079999999999</c:v>
                </c:pt>
                <c:pt idx="19">
                  <c:v>6458.079999999999</c:v>
                </c:pt>
                <c:pt idx="20">
                  <c:v>6458.079999999999</c:v>
                </c:pt>
                <c:pt idx="21">
                  <c:v>6458.079999999999</c:v>
                </c:pt>
                <c:pt idx="22">
                  <c:v>6458.079999999999</c:v>
                </c:pt>
                <c:pt idx="23">
                  <c:v>6458.079999999999</c:v>
                </c:pt>
              </c:numCache>
            </c:numRef>
          </c:val>
          <c:extLst>
            <c:ext xmlns:c16="http://schemas.microsoft.com/office/drawing/2014/chart" uri="{C3380CC4-5D6E-409C-BE32-E72D297353CC}">
              <c16:uniqueId val="{00000002-CCC9-4AF5-B850-962CC05E314A}"/>
            </c:ext>
          </c:extLst>
        </c:ser>
        <c:ser>
          <c:idx val="5"/>
          <c:order val="4"/>
          <c:tx>
            <c:strRef>
              <c:f>'Monthly Data'!$AP$1</c:f>
              <c:strCache>
                <c:ptCount val="1"/>
                <c:pt idx="0">
                  <c:v>Solar</c:v>
                </c:pt>
              </c:strCache>
            </c:strRef>
          </c:tx>
          <c:spPr>
            <a:solidFill>
              <a:srgbClr val="FFA300"/>
            </a:solidFill>
            <a:ln>
              <a:noFill/>
            </a:ln>
            <a:effectLst/>
          </c:spPr>
          <c:cat>
            <c:numRef>
              <c:f>('Monthly Data'!$M$226,'Monthly Data'!$M$203:$M$226)</c:f>
              <c:numCache>
                <c:formatCode>General</c:formatCode>
                <c:ptCount val="25"/>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1</c:v>
                </c:pt>
              </c:numCache>
            </c:numRef>
          </c:cat>
          <c:val>
            <c:numRef>
              <c:f>('Monthly Data'!$AP$226,'Monthly Data'!$AP$203:$AP$225)</c:f>
              <c:numCache>
                <c:formatCode>General</c:formatCode>
                <c:ptCount val="24"/>
                <c:pt idx="0">
                  <c:v>4.8229650000000008</c:v>
                </c:pt>
                <c:pt idx="1">
                  <c:v>4.9959000000000007</c:v>
                </c:pt>
                <c:pt idx="2">
                  <c:v>4.9959000000000007</c:v>
                </c:pt>
                <c:pt idx="3">
                  <c:v>4.9959000000000007</c:v>
                </c:pt>
                <c:pt idx="4">
                  <c:v>5.7837149999999999</c:v>
                </c:pt>
                <c:pt idx="5">
                  <c:v>7.666785</c:v>
                </c:pt>
                <c:pt idx="6">
                  <c:v>8.0703000000000014</c:v>
                </c:pt>
                <c:pt idx="7">
                  <c:v>98.131005000000016</c:v>
                </c:pt>
                <c:pt idx="8">
                  <c:v>2909.1510000000007</c:v>
                </c:pt>
                <c:pt idx="9">
                  <c:v>9277.0020000000022</c:v>
                </c:pt>
                <c:pt idx="10">
                  <c:v>12349.403640000004</c:v>
                </c:pt>
                <c:pt idx="11">
                  <c:v>13657.099680000001</c:v>
                </c:pt>
                <c:pt idx="12">
                  <c:v>14512.224825000003</c:v>
                </c:pt>
                <c:pt idx="13">
                  <c:v>14620.328415000004</c:v>
                </c:pt>
                <c:pt idx="14">
                  <c:v>14200.653600000003</c:v>
                </c:pt>
                <c:pt idx="15">
                  <c:v>13787.031510000003</c:v>
                </c:pt>
                <c:pt idx="16">
                  <c:v>12164.094180000002</c:v>
                </c:pt>
                <c:pt idx="17">
                  <c:v>9839.8669950000021</c:v>
                </c:pt>
                <c:pt idx="18">
                  <c:v>5712.1391250000015</c:v>
                </c:pt>
                <c:pt idx="19">
                  <c:v>1127.11347</c:v>
                </c:pt>
                <c:pt idx="20">
                  <c:v>13.277565000000003</c:v>
                </c:pt>
                <c:pt idx="21">
                  <c:v>5.1304050000000005</c:v>
                </c:pt>
                <c:pt idx="22">
                  <c:v>4.8806100000000008</c:v>
                </c:pt>
                <c:pt idx="23">
                  <c:v>4.8806100000000008</c:v>
                </c:pt>
              </c:numCache>
            </c:numRef>
          </c:val>
          <c:extLst>
            <c:ext xmlns:c16="http://schemas.microsoft.com/office/drawing/2014/chart" uri="{C3380CC4-5D6E-409C-BE32-E72D297353CC}">
              <c16:uniqueId val="{00000003-CCC9-4AF5-B850-962CC05E314A}"/>
            </c:ext>
          </c:extLst>
        </c:ser>
        <c:ser>
          <c:idx val="6"/>
          <c:order val="5"/>
          <c:tx>
            <c:strRef>
              <c:f>'Monthly Data'!$AQ$1</c:f>
              <c:strCache>
                <c:ptCount val="1"/>
                <c:pt idx="0">
                  <c:v>Wind</c:v>
                </c:pt>
              </c:strCache>
            </c:strRef>
          </c:tx>
          <c:spPr>
            <a:solidFill>
              <a:srgbClr val="3B6E8F"/>
            </a:solidFill>
            <a:ln>
              <a:noFill/>
            </a:ln>
            <a:effectLst/>
          </c:spPr>
          <c:cat>
            <c:numRef>
              <c:f>('Monthly Data'!$M$226,'Monthly Data'!$M$203:$M$226)</c:f>
              <c:numCache>
                <c:formatCode>General</c:formatCode>
                <c:ptCount val="25"/>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1</c:v>
                </c:pt>
              </c:numCache>
            </c:numRef>
          </c:cat>
          <c:val>
            <c:numRef>
              <c:f>('Monthly Data'!$AQ$226,'Monthly Data'!$AQ$203:$AQ$225)</c:f>
              <c:numCache>
                <c:formatCode>0</c:formatCode>
                <c:ptCount val="24"/>
                <c:pt idx="0">
                  <c:v>813.95995968000011</c:v>
                </c:pt>
                <c:pt idx="1">
                  <c:v>547.4052025200001</c:v>
                </c:pt>
                <c:pt idx="2">
                  <c:v>522.12639528</c:v>
                </c:pt>
                <c:pt idx="3">
                  <c:v>431.02444572000007</c:v>
                </c:pt>
                <c:pt idx="4">
                  <c:v>384.49733364000008</c:v>
                </c:pt>
                <c:pt idx="5">
                  <c:v>299.89456920000003</c:v>
                </c:pt>
                <c:pt idx="6">
                  <c:v>241.98128784000002</c:v>
                </c:pt>
                <c:pt idx="7">
                  <c:v>210.20329548000001</c:v>
                </c:pt>
                <c:pt idx="8">
                  <c:v>174.68449308000001</c:v>
                </c:pt>
                <c:pt idx="9">
                  <c:v>142.33971132000002</c:v>
                </c:pt>
                <c:pt idx="10">
                  <c:v>159.14186820000003</c:v>
                </c:pt>
                <c:pt idx="11">
                  <c:v>143.87634036000003</c:v>
                </c:pt>
                <c:pt idx="12">
                  <c:v>196.72630308000004</c:v>
                </c:pt>
                <c:pt idx="13">
                  <c:v>215.75783160000003</c:v>
                </c:pt>
                <c:pt idx="14">
                  <c:v>288.31947012000006</c:v>
                </c:pt>
                <c:pt idx="15">
                  <c:v>335.56451544000009</c:v>
                </c:pt>
                <c:pt idx="16">
                  <c:v>331.39546452000008</c:v>
                </c:pt>
                <c:pt idx="17">
                  <c:v>302.89225536000004</c:v>
                </c:pt>
                <c:pt idx="18">
                  <c:v>434.70227915999999</c:v>
                </c:pt>
                <c:pt idx="19">
                  <c:v>548.09794512000019</c:v>
                </c:pt>
                <c:pt idx="20">
                  <c:v>730.73008512000013</c:v>
                </c:pt>
                <c:pt idx="21">
                  <c:v>698.54904252000017</c:v>
                </c:pt>
                <c:pt idx="22">
                  <c:v>704.75853528000027</c:v>
                </c:pt>
                <c:pt idx="23">
                  <c:v>769.63702860000012</c:v>
                </c:pt>
              </c:numCache>
            </c:numRef>
          </c:val>
          <c:extLst>
            <c:ext xmlns:c16="http://schemas.microsoft.com/office/drawing/2014/chart" uri="{C3380CC4-5D6E-409C-BE32-E72D297353CC}">
              <c16:uniqueId val="{00000004-CCC9-4AF5-B850-962CC05E314A}"/>
            </c:ext>
          </c:extLst>
        </c:ser>
        <c:ser>
          <c:idx val="7"/>
          <c:order val="6"/>
          <c:tx>
            <c:strRef>
              <c:f>'Monthly Data'!$V$1</c:f>
              <c:strCache>
                <c:ptCount val="1"/>
                <c:pt idx="0">
                  <c:v>Other Renewables</c:v>
                </c:pt>
              </c:strCache>
            </c:strRef>
          </c:tx>
          <c:spPr>
            <a:solidFill>
              <a:srgbClr val="84BD00"/>
            </a:solidFill>
            <a:ln>
              <a:noFill/>
            </a:ln>
            <a:effectLst/>
          </c:spPr>
          <c:cat>
            <c:numRef>
              <c:f>('Monthly Data'!$M$226,'Monthly Data'!$M$203:$M$226)</c:f>
              <c:numCache>
                <c:formatCode>General</c:formatCode>
                <c:ptCount val="25"/>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1</c:v>
                </c:pt>
              </c:numCache>
            </c:numRef>
          </c:cat>
          <c:val>
            <c:numRef>
              <c:f>('Monthly Data'!$V$226,'Monthly Data'!$V$203:$V$225)</c:f>
              <c:numCache>
                <c:formatCode>0</c:formatCode>
                <c:ptCount val="24"/>
                <c:pt idx="0">
                  <c:v>1829.49</c:v>
                </c:pt>
                <c:pt idx="1">
                  <c:v>1829.49</c:v>
                </c:pt>
                <c:pt idx="2">
                  <c:v>1829.49</c:v>
                </c:pt>
                <c:pt idx="3">
                  <c:v>1829.49</c:v>
                </c:pt>
                <c:pt idx="4">
                  <c:v>1829.49</c:v>
                </c:pt>
                <c:pt idx="5">
                  <c:v>1829.49</c:v>
                </c:pt>
                <c:pt idx="6">
                  <c:v>1829.49</c:v>
                </c:pt>
                <c:pt idx="7">
                  <c:v>1829.49</c:v>
                </c:pt>
                <c:pt idx="8">
                  <c:v>1829.49</c:v>
                </c:pt>
                <c:pt idx="9">
                  <c:v>1829.49</c:v>
                </c:pt>
                <c:pt idx="10">
                  <c:v>1829.49</c:v>
                </c:pt>
                <c:pt idx="11">
                  <c:v>1829.49</c:v>
                </c:pt>
                <c:pt idx="12">
                  <c:v>1829.49</c:v>
                </c:pt>
                <c:pt idx="13">
                  <c:v>1829.49</c:v>
                </c:pt>
                <c:pt idx="14">
                  <c:v>1829.49</c:v>
                </c:pt>
                <c:pt idx="15">
                  <c:v>1829.49</c:v>
                </c:pt>
                <c:pt idx="16">
                  <c:v>1829.49</c:v>
                </c:pt>
                <c:pt idx="17">
                  <c:v>1829.49</c:v>
                </c:pt>
                <c:pt idx="18">
                  <c:v>1829.49</c:v>
                </c:pt>
                <c:pt idx="19">
                  <c:v>1829.49</c:v>
                </c:pt>
                <c:pt idx="20">
                  <c:v>1829.49</c:v>
                </c:pt>
                <c:pt idx="21">
                  <c:v>1829.49</c:v>
                </c:pt>
                <c:pt idx="22">
                  <c:v>1829.49</c:v>
                </c:pt>
                <c:pt idx="23">
                  <c:v>1829.49</c:v>
                </c:pt>
              </c:numCache>
            </c:numRef>
          </c:val>
          <c:extLst>
            <c:ext xmlns:c16="http://schemas.microsoft.com/office/drawing/2014/chart" uri="{C3380CC4-5D6E-409C-BE32-E72D297353CC}">
              <c16:uniqueId val="{00000005-CCC9-4AF5-B850-962CC05E314A}"/>
            </c:ext>
          </c:extLst>
        </c:ser>
        <c:ser>
          <c:idx val="8"/>
          <c:order val="7"/>
          <c:tx>
            <c:strRef>
              <c:f>'Monthly Data'!$W$1</c:f>
              <c:strCache>
                <c:ptCount val="1"/>
                <c:pt idx="0">
                  <c:v>Other</c:v>
                </c:pt>
              </c:strCache>
            </c:strRef>
          </c:tx>
          <c:spPr>
            <a:solidFill>
              <a:schemeClr val="accent3">
                <a:lumMod val="60000"/>
              </a:schemeClr>
            </a:solidFill>
            <a:ln>
              <a:noFill/>
            </a:ln>
            <a:effectLst/>
          </c:spPr>
          <c:cat>
            <c:numRef>
              <c:f>('Monthly Data'!$M$226,'Monthly Data'!$M$203:$M$226)</c:f>
              <c:numCache>
                <c:formatCode>General</c:formatCode>
                <c:ptCount val="25"/>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1</c:v>
                </c:pt>
              </c:numCache>
            </c:numRef>
          </c:cat>
          <c:val>
            <c:numRef>
              <c:f>('Monthly Data'!$W$226,'Monthly Data'!$W$203:$W$225)</c:f>
              <c:numCache>
                <c:formatCode>0</c:formatCode>
                <c:ptCount val="24"/>
                <c:pt idx="0">
                  <c:v>43.55</c:v>
                </c:pt>
                <c:pt idx="1">
                  <c:v>43.55</c:v>
                </c:pt>
                <c:pt idx="2">
                  <c:v>43.55</c:v>
                </c:pt>
                <c:pt idx="3">
                  <c:v>43.55</c:v>
                </c:pt>
                <c:pt idx="4">
                  <c:v>43.55</c:v>
                </c:pt>
                <c:pt idx="5">
                  <c:v>43.55</c:v>
                </c:pt>
                <c:pt idx="6">
                  <c:v>43.55</c:v>
                </c:pt>
                <c:pt idx="7">
                  <c:v>43.55</c:v>
                </c:pt>
                <c:pt idx="8">
                  <c:v>43.55</c:v>
                </c:pt>
                <c:pt idx="9">
                  <c:v>43.55</c:v>
                </c:pt>
                <c:pt idx="10">
                  <c:v>43.55</c:v>
                </c:pt>
                <c:pt idx="11">
                  <c:v>43.55</c:v>
                </c:pt>
                <c:pt idx="12">
                  <c:v>43.55</c:v>
                </c:pt>
                <c:pt idx="13">
                  <c:v>43.55</c:v>
                </c:pt>
                <c:pt idx="14">
                  <c:v>43.55</c:v>
                </c:pt>
                <c:pt idx="15">
                  <c:v>43.55</c:v>
                </c:pt>
                <c:pt idx="16">
                  <c:v>43.55</c:v>
                </c:pt>
                <c:pt idx="17">
                  <c:v>43.55</c:v>
                </c:pt>
                <c:pt idx="18">
                  <c:v>43.55</c:v>
                </c:pt>
                <c:pt idx="19">
                  <c:v>43.55</c:v>
                </c:pt>
                <c:pt idx="20">
                  <c:v>43.55</c:v>
                </c:pt>
                <c:pt idx="21">
                  <c:v>43.55</c:v>
                </c:pt>
                <c:pt idx="22">
                  <c:v>43.55</c:v>
                </c:pt>
                <c:pt idx="23">
                  <c:v>43.55</c:v>
                </c:pt>
              </c:numCache>
            </c:numRef>
          </c:val>
          <c:extLst>
            <c:ext xmlns:c16="http://schemas.microsoft.com/office/drawing/2014/chart" uri="{C3380CC4-5D6E-409C-BE32-E72D297353CC}">
              <c16:uniqueId val="{00000006-CCC9-4AF5-B850-962CC05E314A}"/>
            </c:ext>
          </c:extLst>
        </c:ser>
        <c:ser>
          <c:idx val="9"/>
          <c:order val="8"/>
          <c:tx>
            <c:strRef>
              <c:f>'Monthly Data'!$X$1</c:f>
              <c:strCache>
                <c:ptCount val="1"/>
                <c:pt idx="0">
                  <c:v>Demand Response</c:v>
                </c:pt>
              </c:strCache>
            </c:strRef>
          </c:tx>
          <c:spPr>
            <a:solidFill>
              <a:schemeClr val="accent4">
                <a:lumMod val="60000"/>
              </a:schemeClr>
            </a:solidFill>
            <a:ln>
              <a:noFill/>
            </a:ln>
            <a:effectLst/>
          </c:spPr>
          <c:cat>
            <c:numRef>
              <c:f>('Monthly Data'!$M$226,'Monthly Data'!$M$203:$M$226)</c:f>
              <c:numCache>
                <c:formatCode>General</c:formatCode>
                <c:ptCount val="25"/>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1</c:v>
                </c:pt>
              </c:numCache>
            </c:numRef>
          </c:cat>
          <c:val>
            <c:numRef>
              <c:f>('Monthly Data'!$X$226,'Monthly Data'!$X$203:$X$225)</c:f>
              <c:numCache>
                <c:formatCode>0</c:formatCode>
                <c:ptCount val="24"/>
                <c:pt idx="0">
                  <c:v>1734.4200000000005</c:v>
                </c:pt>
                <c:pt idx="1">
                  <c:v>1734.4200000000005</c:v>
                </c:pt>
                <c:pt idx="2">
                  <c:v>1734.4200000000005</c:v>
                </c:pt>
                <c:pt idx="3">
                  <c:v>1734.4200000000005</c:v>
                </c:pt>
                <c:pt idx="4">
                  <c:v>1734.4200000000005</c:v>
                </c:pt>
                <c:pt idx="5">
                  <c:v>1734.4200000000005</c:v>
                </c:pt>
                <c:pt idx="6">
                  <c:v>1734.4200000000005</c:v>
                </c:pt>
                <c:pt idx="7">
                  <c:v>1734.4200000000005</c:v>
                </c:pt>
                <c:pt idx="8">
                  <c:v>1734.4200000000005</c:v>
                </c:pt>
                <c:pt idx="9">
                  <c:v>1734.4200000000005</c:v>
                </c:pt>
                <c:pt idx="10">
                  <c:v>1734.4200000000005</c:v>
                </c:pt>
                <c:pt idx="11">
                  <c:v>1734.4200000000005</c:v>
                </c:pt>
                <c:pt idx="12">
                  <c:v>1734.4200000000005</c:v>
                </c:pt>
                <c:pt idx="13">
                  <c:v>1734.4200000000005</c:v>
                </c:pt>
                <c:pt idx="14">
                  <c:v>1734.4200000000005</c:v>
                </c:pt>
                <c:pt idx="15">
                  <c:v>1734.4200000000005</c:v>
                </c:pt>
                <c:pt idx="16">
                  <c:v>1734.4200000000005</c:v>
                </c:pt>
                <c:pt idx="17">
                  <c:v>1734.4200000000005</c:v>
                </c:pt>
                <c:pt idx="18">
                  <c:v>1734.4200000000005</c:v>
                </c:pt>
                <c:pt idx="19">
                  <c:v>1734.4200000000005</c:v>
                </c:pt>
                <c:pt idx="20">
                  <c:v>1734.4200000000005</c:v>
                </c:pt>
                <c:pt idx="21">
                  <c:v>1734.4200000000005</c:v>
                </c:pt>
                <c:pt idx="22">
                  <c:v>1734.4200000000005</c:v>
                </c:pt>
                <c:pt idx="23">
                  <c:v>1734.4200000000005</c:v>
                </c:pt>
              </c:numCache>
            </c:numRef>
          </c:val>
          <c:extLst>
            <c:ext xmlns:c16="http://schemas.microsoft.com/office/drawing/2014/chart" uri="{C3380CC4-5D6E-409C-BE32-E72D297353CC}">
              <c16:uniqueId val="{00000007-CCC9-4AF5-B850-962CC05E314A}"/>
            </c:ext>
          </c:extLst>
        </c:ser>
        <c:ser>
          <c:idx val="10"/>
          <c:order val="9"/>
          <c:tx>
            <c:strRef>
              <c:f>'Monthly Data'!$Y$1</c:f>
              <c:strCache>
                <c:ptCount val="1"/>
                <c:pt idx="0">
                  <c:v>Liquidated Damages</c:v>
                </c:pt>
              </c:strCache>
            </c:strRef>
          </c:tx>
          <c:spPr>
            <a:solidFill>
              <a:schemeClr val="accent5">
                <a:lumMod val="60000"/>
              </a:schemeClr>
            </a:solidFill>
            <a:ln>
              <a:noFill/>
            </a:ln>
            <a:effectLst/>
          </c:spPr>
          <c:cat>
            <c:numRef>
              <c:f>('Monthly Data'!$M$226,'Monthly Data'!$M$203:$M$226)</c:f>
              <c:numCache>
                <c:formatCode>General</c:formatCode>
                <c:ptCount val="25"/>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1</c:v>
                </c:pt>
              </c:numCache>
            </c:numRef>
          </c:cat>
          <c:val>
            <c:numRef>
              <c:f>('Monthly Data'!$Y$226,'Monthly Data'!$Y$203:$Y$225)</c:f>
              <c:numCache>
                <c:formatCode>0</c:formatCode>
                <c:ptCount val="24"/>
                <c:pt idx="0">
                  <c:v>289.85000000000002</c:v>
                </c:pt>
                <c:pt idx="1">
                  <c:v>289.85000000000002</c:v>
                </c:pt>
                <c:pt idx="2">
                  <c:v>289.85000000000002</c:v>
                </c:pt>
                <c:pt idx="3">
                  <c:v>289.85000000000002</c:v>
                </c:pt>
                <c:pt idx="4">
                  <c:v>289.85000000000002</c:v>
                </c:pt>
                <c:pt idx="5">
                  <c:v>289.85000000000002</c:v>
                </c:pt>
                <c:pt idx="6">
                  <c:v>289.85000000000002</c:v>
                </c:pt>
                <c:pt idx="7">
                  <c:v>289.85000000000002</c:v>
                </c:pt>
                <c:pt idx="8">
                  <c:v>289.85000000000002</c:v>
                </c:pt>
                <c:pt idx="9">
                  <c:v>289.85000000000002</c:v>
                </c:pt>
                <c:pt idx="10">
                  <c:v>289.85000000000002</c:v>
                </c:pt>
                <c:pt idx="11">
                  <c:v>289.85000000000002</c:v>
                </c:pt>
                <c:pt idx="12">
                  <c:v>289.85000000000002</c:v>
                </c:pt>
                <c:pt idx="13">
                  <c:v>289.85000000000002</c:v>
                </c:pt>
                <c:pt idx="14">
                  <c:v>289.85000000000002</c:v>
                </c:pt>
                <c:pt idx="15">
                  <c:v>289.85000000000002</c:v>
                </c:pt>
                <c:pt idx="16">
                  <c:v>289.85000000000002</c:v>
                </c:pt>
                <c:pt idx="17">
                  <c:v>289.85000000000002</c:v>
                </c:pt>
                <c:pt idx="18">
                  <c:v>289.85000000000002</c:v>
                </c:pt>
                <c:pt idx="19">
                  <c:v>289.85000000000002</c:v>
                </c:pt>
                <c:pt idx="20">
                  <c:v>289.85000000000002</c:v>
                </c:pt>
                <c:pt idx="21">
                  <c:v>289.85000000000002</c:v>
                </c:pt>
                <c:pt idx="22">
                  <c:v>289.85000000000002</c:v>
                </c:pt>
                <c:pt idx="23">
                  <c:v>289.85000000000002</c:v>
                </c:pt>
              </c:numCache>
            </c:numRef>
          </c:val>
          <c:extLst>
            <c:ext xmlns:c16="http://schemas.microsoft.com/office/drawing/2014/chart" uri="{C3380CC4-5D6E-409C-BE32-E72D297353CC}">
              <c16:uniqueId val="{00000008-CCC9-4AF5-B850-962CC05E314A}"/>
            </c:ext>
          </c:extLst>
        </c:ser>
        <c:ser>
          <c:idx val="11"/>
          <c:order val="10"/>
          <c:tx>
            <c:strRef>
              <c:f>'Monthly Data'!$AD$1</c:f>
              <c:strCache>
                <c:ptCount val="1"/>
                <c:pt idx="0">
                  <c:v>Average Imports</c:v>
                </c:pt>
              </c:strCache>
            </c:strRef>
          </c:tx>
          <c:spPr>
            <a:solidFill>
              <a:srgbClr val="B93F1E"/>
            </a:solidFill>
            <a:ln>
              <a:noFill/>
            </a:ln>
            <a:effectLst/>
          </c:spPr>
          <c:cat>
            <c:numRef>
              <c:f>('Monthly Data'!$M$226,'Monthly Data'!$M$203:$M$226)</c:f>
              <c:numCache>
                <c:formatCode>General</c:formatCode>
                <c:ptCount val="25"/>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1</c:v>
                </c:pt>
              </c:numCache>
            </c:numRef>
          </c:cat>
          <c:val>
            <c:numRef>
              <c:f>('Monthly Data'!$AD$226,'Monthly Data'!$AD$203:$AD$225)</c:f>
              <c:numCache>
                <c:formatCode>0</c:formatCode>
                <c:ptCount val="24"/>
                <c:pt idx="0">
                  <c:v>6255.65</c:v>
                </c:pt>
                <c:pt idx="1">
                  <c:v>6255.65</c:v>
                </c:pt>
                <c:pt idx="2">
                  <c:v>6255.65</c:v>
                </c:pt>
                <c:pt idx="3">
                  <c:v>6255.65</c:v>
                </c:pt>
                <c:pt idx="4">
                  <c:v>6255.65</c:v>
                </c:pt>
                <c:pt idx="5">
                  <c:v>6255.65</c:v>
                </c:pt>
                <c:pt idx="6">
                  <c:v>6255.65</c:v>
                </c:pt>
                <c:pt idx="7">
                  <c:v>6255.65</c:v>
                </c:pt>
                <c:pt idx="8">
                  <c:v>6255.65</c:v>
                </c:pt>
                <c:pt idx="9">
                  <c:v>6255.65</c:v>
                </c:pt>
                <c:pt idx="10">
                  <c:v>6255.65</c:v>
                </c:pt>
                <c:pt idx="11">
                  <c:v>6255.65</c:v>
                </c:pt>
                <c:pt idx="12">
                  <c:v>6255.65</c:v>
                </c:pt>
                <c:pt idx="13">
                  <c:v>6255.65</c:v>
                </c:pt>
                <c:pt idx="14">
                  <c:v>6255.65</c:v>
                </c:pt>
                <c:pt idx="15">
                  <c:v>6255.65</c:v>
                </c:pt>
                <c:pt idx="16">
                  <c:v>6255.65</c:v>
                </c:pt>
                <c:pt idx="17">
                  <c:v>6255.65</c:v>
                </c:pt>
                <c:pt idx="18">
                  <c:v>6255.65</c:v>
                </c:pt>
                <c:pt idx="19">
                  <c:v>6255.65</c:v>
                </c:pt>
                <c:pt idx="20">
                  <c:v>6255.65</c:v>
                </c:pt>
                <c:pt idx="21">
                  <c:v>6255.65</c:v>
                </c:pt>
                <c:pt idx="22">
                  <c:v>6255.65</c:v>
                </c:pt>
                <c:pt idx="23">
                  <c:v>6255.65</c:v>
                </c:pt>
              </c:numCache>
            </c:numRef>
          </c:val>
          <c:extLst>
            <c:ext xmlns:c16="http://schemas.microsoft.com/office/drawing/2014/chart" uri="{C3380CC4-5D6E-409C-BE32-E72D297353CC}">
              <c16:uniqueId val="{00000009-CCC9-4AF5-B850-962CC05E314A}"/>
            </c:ext>
          </c:extLst>
        </c:ser>
        <c:ser>
          <c:idx val="3"/>
          <c:order val="11"/>
          <c:tx>
            <c:strRef>
              <c:f>'Monthly Data'!$S$1</c:f>
              <c:strCache>
                <c:ptCount val="1"/>
                <c:pt idx="0">
                  <c:v>Battery Storage</c:v>
                </c:pt>
              </c:strCache>
            </c:strRef>
          </c:tx>
          <c:spPr>
            <a:solidFill>
              <a:srgbClr val="E2AE69"/>
            </a:solidFill>
            <a:ln>
              <a:noFill/>
            </a:ln>
            <a:effectLst/>
          </c:spPr>
          <c:cat>
            <c:numRef>
              <c:f>('Monthly Data'!$M$226,'Monthly Data'!$M$203:$M$226)</c:f>
              <c:numCache>
                <c:formatCode>General</c:formatCode>
                <c:ptCount val="25"/>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1</c:v>
                </c:pt>
              </c:numCache>
            </c:numRef>
          </c:cat>
          <c:val>
            <c:numRef>
              <c:f>('Monthly Data'!$S$226,'Monthly Data'!$S$203:$S$225)</c:f>
              <c:numCache>
                <c:formatCode>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4541.3909999999996</c:v>
                </c:pt>
                <c:pt idx="18">
                  <c:v>9082.7819999999992</c:v>
                </c:pt>
                <c:pt idx="19">
                  <c:v>9082.7819999999992</c:v>
                </c:pt>
                <c:pt idx="20">
                  <c:v>9082.7819999999992</c:v>
                </c:pt>
                <c:pt idx="21">
                  <c:v>4541.3909999999996</c:v>
                </c:pt>
                <c:pt idx="22">
                  <c:v>0</c:v>
                </c:pt>
                <c:pt idx="23">
                  <c:v>0</c:v>
                </c:pt>
              </c:numCache>
            </c:numRef>
          </c:val>
          <c:extLst>
            <c:ext xmlns:c16="http://schemas.microsoft.com/office/drawing/2014/chart" uri="{C3380CC4-5D6E-409C-BE32-E72D297353CC}">
              <c16:uniqueId val="{0000000A-CCC9-4AF5-B850-962CC05E314A}"/>
            </c:ext>
          </c:extLst>
        </c:ser>
        <c:dLbls>
          <c:showLegendKey val="0"/>
          <c:showVal val="0"/>
          <c:showCatName val="0"/>
          <c:showSerName val="0"/>
          <c:showPercent val="0"/>
          <c:showBubbleSize val="0"/>
        </c:dLbls>
        <c:axId val="638075096"/>
        <c:axId val="638075752"/>
      </c:areaChart>
      <c:lineChart>
        <c:grouping val="standard"/>
        <c:varyColors val="0"/>
        <c:ser>
          <c:idx val="4"/>
          <c:order val="3"/>
          <c:tx>
            <c:strRef>
              <c:f>'Monthly Data'!$AM$1</c:f>
              <c:strCache>
                <c:ptCount val="1"/>
                <c:pt idx="0">
                  <c:v>Load+18.5%PRM</c:v>
                </c:pt>
              </c:strCache>
            </c:strRef>
          </c:tx>
          <c:spPr>
            <a:ln w="28575" cap="rnd">
              <a:solidFill>
                <a:schemeClr val="tx1"/>
              </a:solidFill>
              <a:round/>
            </a:ln>
            <a:effectLst/>
          </c:spPr>
          <c:marker>
            <c:symbol val="circle"/>
            <c:size val="5"/>
            <c:spPr>
              <a:solidFill>
                <a:schemeClr val="accent5"/>
              </a:solidFill>
              <a:ln w="9525">
                <a:solidFill>
                  <a:schemeClr val="tx1"/>
                </a:solidFill>
              </a:ln>
              <a:effectLst/>
            </c:spPr>
          </c:marker>
          <c:val>
            <c:numRef>
              <c:f>('Monthly Data'!$AM$226,'Monthly Data'!$AM$203:$AM$225)</c:f>
              <c:numCache>
                <c:formatCode>General</c:formatCode>
                <c:ptCount val="24"/>
                <c:pt idx="0">
                  <c:v>36167.385000000002</c:v>
                </c:pt>
                <c:pt idx="1">
                  <c:v>32951.294999999998</c:v>
                </c:pt>
                <c:pt idx="2">
                  <c:v>31228.305</c:v>
                </c:pt>
                <c:pt idx="3">
                  <c:v>30170.100000000002</c:v>
                </c:pt>
                <c:pt idx="4">
                  <c:v>29959.170000000002</c:v>
                </c:pt>
                <c:pt idx="5">
                  <c:v>30866.880000000001</c:v>
                </c:pt>
                <c:pt idx="6">
                  <c:v>32863.605000000003</c:v>
                </c:pt>
                <c:pt idx="7">
                  <c:v>34460.985000000001</c:v>
                </c:pt>
                <c:pt idx="8">
                  <c:v>35664.945</c:v>
                </c:pt>
                <c:pt idx="9">
                  <c:v>36592.800000000003</c:v>
                </c:pt>
                <c:pt idx="10">
                  <c:v>37741.065000000002</c:v>
                </c:pt>
                <c:pt idx="11">
                  <c:v>39389.4</c:v>
                </c:pt>
                <c:pt idx="12">
                  <c:v>41886.195</c:v>
                </c:pt>
                <c:pt idx="13">
                  <c:v>45024.075000000004</c:v>
                </c:pt>
                <c:pt idx="14">
                  <c:v>49114.695</c:v>
                </c:pt>
                <c:pt idx="15">
                  <c:v>52691.025000000001</c:v>
                </c:pt>
                <c:pt idx="16">
                  <c:v>53994.525000000001</c:v>
                </c:pt>
                <c:pt idx="17">
                  <c:v>54476.82</c:v>
                </c:pt>
                <c:pt idx="18">
                  <c:v>54118.950000000004</c:v>
                </c:pt>
                <c:pt idx="19">
                  <c:v>52130.520000000004</c:v>
                </c:pt>
                <c:pt idx="20">
                  <c:v>48567.225000000006</c:v>
                </c:pt>
                <c:pt idx="21">
                  <c:v>46006.44</c:v>
                </c:pt>
                <c:pt idx="22">
                  <c:v>42440.775000000001</c:v>
                </c:pt>
                <c:pt idx="23">
                  <c:v>39027.974999999999</c:v>
                </c:pt>
              </c:numCache>
            </c:numRef>
          </c:val>
          <c:smooth val="0"/>
          <c:extLst>
            <c:ext xmlns:c16="http://schemas.microsoft.com/office/drawing/2014/chart" uri="{C3380CC4-5D6E-409C-BE32-E72D297353CC}">
              <c16:uniqueId val="{0000000B-CCC9-4AF5-B850-962CC05E314A}"/>
            </c:ext>
          </c:extLst>
        </c:ser>
        <c:ser>
          <c:idx val="12"/>
          <c:order val="12"/>
          <c:tx>
            <c:strRef>
              <c:f>'Monthly Data'!$N$1</c:f>
              <c:strCache>
                <c:ptCount val="1"/>
                <c:pt idx="0">
                  <c:v>Load</c:v>
                </c:pt>
              </c:strCache>
            </c:strRef>
          </c:tx>
          <c:spPr>
            <a:ln w="28575" cap="rnd">
              <a:solidFill>
                <a:schemeClr val="tx1"/>
              </a:solidFill>
              <a:prstDash val="dash"/>
              <a:round/>
            </a:ln>
            <a:effectLst/>
          </c:spPr>
          <c:marker>
            <c:symbol val="none"/>
          </c:marker>
          <c:val>
            <c:numRef>
              <c:f>('Monthly Data'!$N$226,'Monthly Data'!$N$203:$N$225)</c:f>
              <c:numCache>
                <c:formatCode>General</c:formatCode>
                <c:ptCount val="24"/>
                <c:pt idx="0">
                  <c:v>30521</c:v>
                </c:pt>
                <c:pt idx="1">
                  <c:v>27807</c:v>
                </c:pt>
                <c:pt idx="2">
                  <c:v>26353</c:v>
                </c:pt>
                <c:pt idx="3">
                  <c:v>25460</c:v>
                </c:pt>
                <c:pt idx="4">
                  <c:v>25282</c:v>
                </c:pt>
                <c:pt idx="5">
                  <c:v>26048</c:v>
                </c:pt>
                <c:pt idx="6">
                  <c:v>27733</c:v>
                </c:pt>
                <c:pt idx="7">
                  <c:v>29081</c:v>
                </c:pt>
                <c:pt idx="8">
                  <c:v>30097</c:v>
                </c:pt>
                <c:pt idx="9">
                  <c:v>30880</c:v>
                </c:pt>
                <c:pt idx="10">
                  <c:v>31849</c:v>
                </c:pt>
                <c:pt idx="11">
                  <c:v>33240</c:v>
                </c:pt>
                <c:pt idx="12">
                  <c:v>35347</c:v>
                </c:pt>
                <c:pt idx="13">
                  <c:v>37995</c:v>
                </c:pt>
                <c:pt idx="14">
                  <c:v>41447</c:v>
                </c:pt>
                <c:pt idx="15">
                  <c:v>44465</c:v>
                </c:pt>
                <c:pt idx="16">
                  <c:v>45565</c:v>
                </c:pt>
                <c:pt idx="17">
                  <c:v>45972</c:v>
                </c:pt>
                <c:pt idx="18">
                  <c:v>45670</c:v>
                </c:pt>
                <c:pt idx="19">
                  <c:v>43992</c:v>
                </c:pt>
                <c:pt idx="20">
                  <c:v>40985</c:v>
                </c:pt>
                <c:pt idx="21">
                  <c:v>38824</c:v>
                </c:pt>
                <c:pt idx="22">
                  <c:v>35815</c:v>
                </c:pt>
                <c:pt idx="23">
                  <c:v>32935</c:v>
                </c:pt>
              </c:numCache>
            </c:numRef>
          </c:val>
          <c:smooth val="0"/>
          <c:extLst>
            <c:ext xmlns:c16="http://schemas.microsoft.com/office/drawing/2014/chart" uri="{C3380CC4-5D6E-409C-BE32-E72D297353CC}">
              <c16:uniqueId val="{0000000C-CCC9-4AF5-B850-962CC05E314A}"/>
            </c:ext>
          </c:extLst>
        </c:ser>
        <c:dLbls>
          <c:showLegendKey val="0"/>
          <c:showVal val="0"/>
          <c:showCatName val="0"/>
          <c:showSerName val="0"/>
          <c:showPercent val="0"/>
          <c:showBubbleSize val="0"/>
        </c:dLbls>
        <c:marker val="1"/>
        <c:smooth val="0"/>
        <c:axId val="638075096"/>
        <c:axId val="638075752"/>
      </c:lineChart>
      <c:catAx>
        <c:axId val="638075096"/>
        <c:scaling>
          <c:orientation val="minMax"/>
        </c:scaling>
        <c:delete val="0"/>
        <c:axPos val="b"/>
        <c:numFmt formatCode="General" sourceLinked="1"/>
        <c:majorTickMark val="in"/>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1" i="0" u="none" strike="noStrike" kern="1200" baseline="0">
                <a:ln w="6350">
                  <a:noFill/>
                </a:ln>
                <a:solidFill>
                  <a:schemeClr val="tx1"/>
                </a:solidFill>
                <a:latin typeface="+mn-lt"/>
                <a:ea typeface="+mn-ea"/>
                <a:cs typeface="+mn-cs"/>
              </a:defRPr>
            </a:pPr>
            <a:endParaRPr lang="en-US"/>
          </a:p>
        </c:txPr>
        <c:crossAx val="638075752"/>
        <c:crosses val="autoZero"/>
        <c:auto val="1"/>
        <c:lblAlgn val="ctr"/>
        <c:lblOffset val="100"/>
        <c:noMultiLvlLbl val="0"/>
      </c:catAx>
      <c:valAx>
        <c:axId val="638075752"/>
        <c:scaling>
          <c:orientation val="minMax"/>
        </c:scaling>
        <c:delete val="0"/>
        <c:axPos val="l"/>
        <c:majorGridlines>
          <c:spPr>
            <a:ln w="9525" cap="flat" cmpd="sng" algn="ctr">
              <a:solidFill>
                <a:schemeClr val="bg1">
                  <a:lumMod val="7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sz="1100" b="1" i="0" baseline="0">
                    <a:solidFill>
                      <a:sysClr val="windowText" lastClr="000000"/>
                    </a:solidFill>
                    <a:effectLst/>
                  </a:rPr>
                  <a:t>Supply and Demand (MW)</a:t>
                </a:r>
                <a:endParaRPr lang="en-US" sz="1100">
                  <a:solidFill>
                    <a:sysClr val="windowText" lastClr="000000"/>
                  </a:solidFill>
                  <a:effectLst/>
                </a:endParaRPr>
              </a:p>
            </c:rich>
          </c:tx>
          <c:layout>
            <c:manualLayout>
              <c:xMode val="edge"/>
              <c:yMode val="edge"/>
              <c:x val="1.0152696556205328E-2"/>
              <c:y val="0.30677570471127596"/>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1000" b="1" i="0" u="none" strike="noStrike" kern="1200" baseline="0">
                <a:ln w="6350">
                  <a:noFill/>
                </a:ln>
                <a:solidFill>
                  <a:schemeClr val="tx1"/>
                </a:solidFill>
                <a:latin typeface="+mn-lt"/>
                <a:ea typeface="+mn-ea"/>
                <a:cs typeface="+mn-cs"/>
              </a:defRPr>
            </a:pPr>
            <a:endParaRPr lang="en-US"/>
          </a:p>
        </c:txPr>
        <c:crossAx val="638075096"/>
        <c:crosses val="autoZero"/>
        <c:crossBetween val="midCat"/>
      </c:valAx>
      <c:spPr>
        <a:noFill/>
        <a:ln>
          <a:solidFill>
            <a:schemeClr val="tx1"/>
          </a:solidFill>
        </a:ln>
        <a:effectLst/>
      </c:spPr>
    </c:plotArea>
    <c:legend>
      <c:legendPos val="r"/>
      <c:layout/>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legend>
    <c:plotVisOnly val="1"/>
    <c:dispBlanksAs val="zero"/>
    <c:showDLblsOverMax val="0"/>
  </c:chart>
  <c:spPr>
    <a:solidFill>
      <a:schemeClr val="bg1"/>
    </a:solidFill>
    <a:ln w="9525" cap="flat" cmpd="sng" algn="ctr">
      <a:solidFill>
        <a:schemeClr val="tx1"/>
      </a:solid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b="1" baseline="0">
                <a:solidFill>
                  <a:sysClr val="windowText" lastClr="000000"/>
                </a:solidFill>
              </a:rPr>
              <a:t>October</a:t>
            </a:r>
            <a:endParaRPr lang="en-US" b="1">
              <a:solidFill>
                <a:sysClr val="windowText" lastClr="000000"/>
              </a:solidFill>
            </a:endParaRP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2908282920230352"/>
          <c:y val="0.1214207978190588"/>
          <c:w val="0.60049383381459087"/>
          <c:h val="0.79656810053858484"/>
        </c:manualLayout>
      </c:layout>
      <c:areaChart>
        <c:grouping val="stacked"/>
        <c:varyColors val="0"/>
        <c:ser>
          <c:idx val="0"/>
          <c:order val="0"/>
          <c:tx>
            <c:strRef>
              <c:f>'Monthly Data'!$P$1</c:f>
              <c:strCache>
                <c:ptCount val="1"/>
                <c:pt idx="0">
                  <c:v>Natural Gas</c:v>
                </c:pt>
              </c:strCache>
            </c:strRef>
          </c:tx>
          <c:spPr>
            <a:solidFill>
              <a:srgbClr val="E66D01"/>
            </a:solidFill>
            <a:ln>
              <a:noFill/>
            </a:ln>
            <a:effectLst/>
          </c:spPr>
          <c:cat>
            <c:numRef>
              <c:extLst>
                <c:ext xmlns:c15="http://schemas.microsoft.com/office/drawing/2012/chart" uri="{02D57815-91ED-43cb-92C2-25804820EDAC}">
                  <c15:fullRef>
                    <c15:sqref>('Monthly Data'!$M$251,'Monthly Data'!$M$228:$M$250)</c15:sqref>
                  </c15:fullRef>
                </c:ext>
              </c:extLst>
              <c:f>('Monthly Data'!$M$251,'Monthly Data'!$M$228:$M$250)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Data'!$P$251,'Monthly Data'!$P$228:$P$250)</c15:sqref>
                  </c15:fullRef>
                </c:ext>
              </c:extLst>
              <c:f>('Monthly Data'!$P$251,'Monthly Data'!$P$228:$P$250)</c:f>
              <c:numCache>
                <c:formatCode>0</c:formatCode>
                <c:ptCount val="24"/>
                <c:pt idx="0">
                  <c:v>26067.510000000002</c:v>
                </c:pt>
                <c:pt idx="1">
                  <c:v>26067.510000000002</c:v>
                </c:pt>
                <c:pt idx="2">
                  <c:v>26067.510000000002</c:v>
                </c:pt>
                <c:pt idx="3">
                  <c:v>26067.510000000002</c:v>
                </c:pt>
                <c:pt idx="4">
                  <c:v>26067.510000000002</c:v>
                </c:pt>
                <c:pt idx="5">
                  <c:v>26067.510000000002</c:v>
                </c:pt>
                <c:pt idx="6">
                  <c:v>26067.510000000002</c:v>
                </c:pt>
                <c:pt idx="7">
                  <c:v>26067.510000000002</c:v>
                </c:pt>
                <c:pt idx="8">
                  <c:v>26067.510000000002</c:v>
                </c:pt>
                <c:pt idx="9">
                  <c:v>26067.510000000002</c:v>
                </c:pt>
                <c:pt idx="10">
                  <c:v>26067.510000000002</c:v>
                </c:pt>
                <c:pt idx="11">
                  <c:v>26067.510000000002</c:v>
                </c:pt>
                <c:pt idx="12">
                  <c:v>26067.510000000002</c:v>
                </c:pt>
                <c:pt idx="13">
                  <c:v>26067.510000000002</c:v>
                </c:pt>
                <c:pt idx="14">
                  <c:v>26067.510000000002</c:v>
                </c:pt>
                <c:pt idx="15">
                  <c:v>26067.510000000002</c:v>
                </c:pt>
                <c:pt idx="16">
                  <c:v>26067.510000000002</c:v>
                </c:pt>
                <c:pt idx="17">
                  <c:v>26067.510000000002</c:v>
                </c:pt>
                <c:pt idx="18">
                  <c:v>26067.510000000002</c:v>
                </c:pt>
                <c:pt idx="19">
                  <c:v>26067.510000000002</c:v>
                </c:pt>
                <c:pt idx="20">
                  <c:v>26067.510000000002</c:v>
                </c:pt>
                <c:pt idx="21">
                  <c:v>26067.510000000002</c:v>
                </c:pt>
                <c:pt idx="22">
                  <c:v>26067.510000000002</c:v>
                </c:pt>
                <c:pt idx="23">
                  <c:v>26067.510000000002</c:v>
                </c:pt>
              </c:numCache>
            </c:numRef>
          </c:val>
          <c:extLst>
            <c:ext xmlns:c16="http://schemas.microsoft.com/office/drawing/2014/chart" uri="{C3380CC4-5D6E-409C-BE32-E72D297353CC}">
              <c16:uniqueId val="{00000000-E688-4375-AD71-72637FE77878}"/>
            </c:ext>
          </c:extLst>
        </c:ser>
        <c:ser>
          <c:idx val="1"/>
          <c:order val="1"/>
          <c:tx>
            <c:strRef>
              <c:f>'Monthly Data'!$Q$1</c:f>
              <c:strCache>
                <c:ptCount val="1"/>
                <c:pt idx="0">
                  <c:v>Nuclear</c:v>
                </c:pt>
              </c:strCache>
            </c:strRef>
          </c:tx>
          <c:spPr>
            <a:solidFill>
              <a:srgbClr val="555555"/>
            </a:solidFill>
            <a:ln w="25400">
              <a:noFill/>
            </a:ln>
            <a:effectLst/>
          </c:spPr>
          <c:cat>
            <c:numRef>
              <c:extLst>
                <c:ext xmlns:c15="http://schemas.microsoft.com/office/drawing/2012/chart" uri="{02D57815-91ED-43cb-92C2-25804820EDAC}">
                  <c15:fullRef>
                    <c15:sqref>('Monthly Data'!$M$251,'Monthly Data'!$M$228:$M$250)</c15:sqref>
                  </c15:fullRef>
                </c:ext>
              </c:extLst>
              <c:f>('Monthly Data'!$M$251,'Monthly Data'!$M$228:$M$250)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Data'!$Q$251,'Monthly Data'!$Q$228:$Q$250)</c15:sqref>
                  </c15:fullRef>
                </c:ext>
              </c:extLst>
              <c:f>('Monthly Data'!$Q$251,'Monthly Data'!$Q$228:$Q$250)</c:f>
              <c:numCache>
                <c:formatCode>0</c:formatCode>
                <c:ptCount val="24"/>
                <c:pt idx="0">
                  <c:v>2280</c:v>
                </c:pt>
                <c:pt idx="1">
                  <c:v>2280</c:v>
                </c:pt>
                <c:pt idx="2">
                  <c:v>2280</c:v>
                </c:pt>
                <c:pt idx="3">
                  <c:v>2280</c:v>
                </c:pt>
                <c:pt idx="4">
                  <c:v>2280</c:v>
                </c:pt>
                <c:pt idx="5">
                  <c:v>2280</c:v>
                </c:pt>
                <c:pt idx="6">
                  <c:v>2280</c:v>
                </c:pt>
                <c:pt idx="7">
                  <c:v>2280</c:v>
                </c:pt>
                <c:pt idx="8">
                  <c:v>2280</c:v>
                </c:pt>
                <c:pt idx="9">
                  <c:v>2280</c:v>
                </c:pt>
                <c:pt idx="10">
                  <c:v>2280</c:v>
                </c:pt>
                <c:pt idx="11">
                  <c:v>2280</c:v>
                </c:pt>
                <c:pt idx="12">
                  <c:v>2280</c:v>
                </c:pt>
                <c:pt idx="13">
                  <c:v>2280</c:v>
                </c:pt>
                <c:pt idx="14">
                  <c:v>2280</c:v>
                </c:pt>
                <c:pt idx="15">
                  <c:v>2280</c:v>
                </c:pt>
                <c:pt idx="16">
                  <c:v>2280</c:v>
                </c:pt>
                <c:pt idx="17">
                  <c:v>2280</c:v>
                </c:pt>
                <c:pt idx="18">
                  <c:v>2280</c:v>
                </c:pt>
                <c:pt idx="19">
                  <c:v>2280</c:v>
                </c:pt>
                <c:pt idx="20">
                  <c:v>2280</c:v>
                </c:pt>
                <c:pt idx="21">
                  <c:v>2280</c:v>
                </c:pt>
                <c:pt idx="22">
                  <c:v>2280</c:v>
                </c:pt>
                <c:pt idx="23">
                  <c:v>2280</c:v>
                </c:pt>
              </c:numCache>
            </c:numRef>
          </c:val>
          <c:extLst>
            <c:ext xmlns:c16="http://schemas.microsoft.com/office/drawing/2014/chart" uri="{C3380CC4-5D6E-409C-BE32-E72D297353CC}">
              <c16:uniqueId val="{00000001-E688-4375-AD71-72637FE77878}"/>
            </c:ext>
          </c:extLst>
        </c:ser>
        <c:ser>
          <c:idx val="2"/>
          <c:order val="2"/>
          <c:tx>
            <c:strRef>
              <c:f>'Monthly Data'!$R$1</c:f>
              <c:strCache>
                <c:ptCount val="1"/>
                <c:pt idx="0">
                  <c:v>Hydro</c:v>
                </c:pt>
              </c:strCache>
            </c:strRef>
          </c:tx>
          <c:spPr>
            <a:solidFill>
              <a:srgbClr val="35BDB2"/>
            </a:solidFill>
            <a:ln>
              <a:noFill/>
            </a:ln>
            <a:effectLst/>
          </c:spPr>
          <c:cat>
            <c:numRef>
              <c:extLst>
                <c:ext xmlns:c15="http://schemas.microsoft.com/office/drawing/2012/chart" uri="{02D57815-91ED-43cb-92C2-25804820EDAC}">
                  <c15:fullRef>
                    <c15:sqref>('Monthly Data'!$M$251,'Monthly Data'!$M$228:$M$250)</c15:sqref>
                  </c15:fullRef>
                </c:ext>
              </c:extLst>
              <c:f>('Monthly Data'!$M$251,'Monthly Data'!$M$228:$M$250)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Data'!$R$251,'Monthly Data'!$R$228:$R$250)</c15:sqref>
                  </c15:fullRef>
                </c:ext>
              </c:extLst>
              <c:f>('Monthly Data'!$R$251,'Monthly Data'!$R$228:$R$250)</c:f>
              <c:numCache>
                <c:formatCode>0</c:formatCode>
                <c:ptCount val="24"/>
                <c:pt idx="0">
                  <c:v>5663.18</c:v>
                </c:pt>
                <c:pt idx="1">
                  <c:v>5663.18</c:v>
                </c:pt>
                <c:pt idx="2">
                  <c:v>5663.18</c:v>
                </c:pt>
                <c:pt idx="3">
                  <c:v>5663.18</c:v>
                </c:pt>
                <c:pt idx="4">
                  <c:v>5663.18</c:v>
                </c:pt>
                <c:pt idx="5">
                  <c:v>5663.18</c:v>
                </c:pt>
                <c:pt idx="6">
                  <c:v>5663.18</c:v>
                </c:pt>
                <c:pt idx="7">
                  <c:v>5663.18</c:v>
                </c:pt>
                <c:pt idx="8">
                  <c:v>5663.18</c:v>
                </c:pt>
                <c:pt idx="9">
                  <c:v>5663.18</c:v>
                </c:pt>
                <c:pt idx="10">
                  <c:v>5663.18</c:v>
                </c:pt>
                <c:pt idx="11">
                  <c:v>5663.18</c:v>
                </c:pt>
                <c:pt idx="12">
                  <c:v>5663.18</c:v>
                </c:pt>
                <c:pt idx="13">
                  <c:v>5663.18</c:v>
                </c:pt>
                <c:pt idx="14">
                  <c:v>5663.18</c:v>
                </c:pt>
                <c:pt idx="15">
                  <c:v>5663.18</c:v>
                </c:pt>
                <c:pt idx="16">
                  <c:v>5663.18</c:v>
                </c:pt>
                <c:pt idx="17">
                  <c:v>5663.18</c:v>
                </c:pt>
                <c:pt idx="18">
                  <c:v>5663.18</c:v>
                </c:pt>
                <c:pt idx="19">
                  <c:v>5663.18</c:v>
                </c:pt>
                <c:pt idx="20">
                  <c:v>5663.18</c:v>
                </c:pt>
                <c:pt idx="21">
                  <c:v>5663.18</c:v>
                </c:pt>
                <c:pt idx="22">
                  <c:v>5663.18</c:v>
                </c:pt>
                <c:pt idx="23">
                  <c:v>5663.18</c:v>
                </c:pt>
              </c:numCache>
            </c:numRef>
          </c:val>
          <c:extLst>
            <c:ext xmlns:c16="http://schemas.microsoft.com/office/drawing/2014/chart" uri="{C3380CC4-5D6E-409C-BE32-E72D297353CC}">
              <c16:uniqueId val="{00000002-E688-4375-AD71-72637FE77878}"/>
            </c:ext>
          </c:extLst>
        </c:ser>
        <c:ser>
          <c:idx val="5"/>
          <c:order val="4"/>
          <c:tx>
            <c:strRef>
              <c:f>'Monthly Data'!$AP$1</c:f>
              <c:strCache>
                <c:ptCount val="1"/>
                <c:pt idx="0">
                  <c:v>Solar</c:v>
                </c:pt>
              </c:strCache>
            </c:strRef>
          </c:tx>
          <c:spPr>
            <a:solidFill>
              <a:srgbClr val="FFA300"/>
            </a:solidFill>
            <a:ln>
              <a:noFill/>
            </a:ln>
            <a:effectLst/>
          </c:spPr>
          <c:cat>
            <c:numRef>
              <c:extLst>
                <c:ext xmlns:c15="http://schemas.microsoft.com/office/drawing/2012/chart" uri="{02D57815-91ED-43cb-92C2-25804820EDAC}">
                  <c15:fullRef>
                    <c15:sqref>('Monthly Data'!$M$251,'Monthly Data'!$M$228:$M$250)</c15:sqref>
                  </c15:fullRef>
                </c:ext>
              </c:extLst>
              <c:f>('Monthly Data'!$M$251,'Monthly Data'!$M$228:$M$250)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Data'!$AP$251,'Monthly Data'!$AP$228:$AP$250)</c15:sqref>
                  </c15:fullRef>
                </c:ext>
              </c:extLst>
              <c:f>('Monthly Data'!$AP$251,'Monthly Data'!$AP$228:$AP$250)</c:f>
              <c:numCache>
                <c:formatCode>General</c:formatCode>
                <c:ptCount val="24"/>
                <c:pt idx="0">
                  <c:v>6.8597550000000016</c:v>
                </c:pt>
                <c:pt idx="1">
                  <c:v>8.9734050000000014</c:v>
                </c:pt>
                <c:pt idx="2">
                  <c:v>8.6467500000000008</c:v>
                </c:pt>
                <c:pt idx="3">
                  <c:v>7.6283550000000018</c:v>
                </c:pt>
                <c:pt idx="4">
                  <c:v>8.2048050000000003</c:v>
                </c:pt>
                <c:pt idx="5">
                  <c:v>9.9918000000000013</c:v>
                </c:pt>
                <c:pt idx="6">
                  <c:v>11.721150000000002</c:v>
                </c:pt>
                <c:pt idx="7">
                  <c:v>25.921035000000003</c:v>
                </c:pt>
                <c:pt idx="8">
                  <c:v>1782.8829900000003</c:v>
                </c:pt>
                <c:pt idx="9">
                  <c:v>7999.7809500000021</c:v>
                </c:pt>
                <c:pt idx="10">
                  <c:v>11745.975780000002</c:v>
                </c:pt>
                <c:pt idx="11">
                  <c:v>13174.783965000002</c:v>
                </c:pt>
                <c:pt idx="12">
                  <c:v>13651.143030000003</c:v>
                </c:pt>
                <c:pt idx="13">
                  <c:v>13800.751020000002</c:v>
                </c:pt>
                <c:pt idx="14">
                  <c:v>13711.362840000002</c:v>
                </c:pt>
                <c:pt idx="15">
                  <c:v>13352.484285000004</c:v>
                </c:pt>
                <c:pt idx="16">
                  <c:v>12045.652920000002</c:v>
                </c:pt>
                <c:pt idx="17">
                  <c:v>9116.9410500000013</c:v>
                </c:pt>
                <c:pt idx="18">
                  <c:v>2424.3949800000005</c:v>
                </c:pt>
                <c:pt idx="19">
                  <c:v>48.537090000000006</c:v>
                </c:pt>
                <c:pt idx="20">
                  <c:v>11.106270000000002</c:v>
                </c:pt>
                <c:pt idx="21">
                  <c:v>8.5698900000000009</c:v>
                </c:pt>
                <c:pt idx="22">
                  <c:v>8.5698900000000009</c:v>
                </c:pt>
                <c:pt idx="23">
                  <c:v>7.5322800000000001</c:v>
                </c:pt>
              </c:numCache>
            </c:numRef>
          </c:val>
          <c:extLst>
            <c:ext xmlns:c16="http://schemas.microsoft.com/office/drawing/2014/chart" uri="{C3380CC4-5D6E-409C-BE32-E72D297353CC}">
              <c16:uniqueId val="{00000003-E688-4375-AD71-72637FE77878}"/>
            </c:ext>
          </c:extLst>
        </c:ser>
        <c:ser>
          <c:idx val="6"/>
          <c:order val="5"/>
          <c:tx>
            <c:strRef>
              <c:f>'Monthly Data'!$AQ$1</c:f>
              <c:strCache>
                <c:ptCount val="1"/>
                <c:pt idx="0">
                  <c:v>Wind</c:v>
                </c:pt>
              </c:strCache>
            </c:strRef>
          </c:tx>
          <c:spPr>
            <a:solidFill>
              <a:srgbClr val="3B6E8F"/>
            </a:solidFill>
            <a:ln>
              <a:noFill/>
            </a:ln>
            <a:effectLst/>
          </c:spPr>
          <c:cat>
            <c:numRef>
              <c:extLst>
                <c:ext xmlns:c15="http://schemas.microsoft.com/office/drawing/2012/chart" uri="{02D57815-91ED-43cb-92C2-25804820EDAC}">
                  <c15:fullRef>
                    <c15:sqref>('Monthly Data'!$M$251,'Monthly Data'!$M$228:$M$250)</c15:sqref>
                  </c15:fullRef>
                </c:ext>
              </c:extLst>
              <c:f>('Monthly Data'!$M$251,'Monthly Data'!$M$228:$M$250)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Data'!$AQ$251,'Monthly Data'!$AQ$228:$AQ$250)</c15:sqref>
                  </c15:fullRef>
                </c:ext>
              </c:extLst>
              <c:f>('Monthly Data'!$AQ$251,'Monthly Data'!$AQ$228:$AQ$250)</c:f>
              <c:numCache>
                <c:formatCode>0</c:formatCode>
                <c:ptCount val="24"/>
                <c:pt idx="0">
                  <c:v>293.9369828400001</c:v>
                </c:pt>
                <c:pt idx="1">
                  <c:v>242.86296024000004</c:v>
                </c:pt>
                <c:pt idx="2">
                  <c:v>237.63590244000005</c:v>
                </c:pt>
                <c:pt idx="3">
                  <c:v>212.14297476000004</c:v>
                </c:pt>
                <c:pt idx="4">
                  <c:v>199.66101264000005</c:v>
                </c:pt>
                <c:pt idx="5">
                  <c:v>185.79356532000003</c:v>
                </c:pt>
                <c:pt idx="6">
                  <c:v>179.71002576000004</c:v>
                </c:pt>
                <c:pt idx="7">
                  <c:v>170.52803748000002</c:v>
                </c:pt>
                <c:pt idx="8">
                  <c:v>170.43987024000003</c:v>
                </c:pt>
                <c:pt idx="9">
                  <c:v>168.26087988</c:v>
                </c:pt>
                <c:pt idx="10">
                  <c:v>140.13553032000002</c:v>
                </c:pt>
                <c:pt idx="11">
                  <c:v>114.63000732</c:v>
                </c:pt>
                <c:pt idx="12">
                  <c:v>129.05164872</c:v>
                </c:pt>
                <c:pt idx="13">
                  <c:v>149.56942500000002</c:v>
                </c:pt>
                <c:pt idx="14">
                  <c:v>172.69443252000002</c:v>
                </c:pt>
                <c:pt idx="15">
                  <c:v>181.76306292000001</c:v>
                </c:pt>
                <c:pt idx="16">
                  <c:v>185.31494316000004</c:v>
                </c:pt>
                <c:pt idx="17">
                  <c:v>189.76109112000003</c:v>
                </c:pt>
                <c:pt idx="18">
                  <c:v>156.54723228</c:v>
                </c:pt>
                <c:pt idx="19">
                  <c:v>213.40250676000002</c:v>
                </c:pt>
                <c:pt idx="20">
                  <c:v>274.43942748000006</c:v>
                </c:pt>
                <c:pt idx="21">
                  <c:v>298.37053548000006</c:v>
                </c:pt>
                <c:pt idx="22">
                  <c:v>285.78781080000005</c:v>
                </c:pt>
                <c:pt idx="23">
                  <c:v>307.91778804000006</c:v>
                </c:pt>
              </c:numCache>
            </c:numRef>
          </c:val>
          <c:extLst>
            <c:ext xmlns:c16="http://schemas.microsoft.com/office/drawing/2014/chart" uri="{C3380CC4-5D6E-409C-BE32-E72D297353CC}">
              <c16:uniqueId val="{00000004-E688-4375-AD71-72637FE77878}"/>
            </c:ext>
          </c:extLst>
        </c:ser>
        <c:ser>
          <c:idx val="7"/>
          <c:order val="6"/>
          <c:tx>
            <c:strRef>
              <c:f>'Monthly Data'!$V$1</c:f>
              <c:strCache>
                <c:ptCount val="1"/>
                <c:pt idx="0">
                  <c:v>Other Renewables</c:v>
                </c:pt>
              </c:strCache>
            </c:strRef>
          </c:tx>
          <c:spPr>
            <a:solidFill>
              <a:srgbClr val="84BD00"/>
            </a:solidFill>
            <a:ln>
              <a:noFill/>
            </a:ln>
            <a:effectLst/>
          </c:spPr>
          <c:cat>
            <c:numRef>
              <c:extLst>
                <c:ext xmlns:c15="http://schemas.microsoft.com/office/drawing/2012/chart" uri="{02D57815-91ED-43cb-92C2-25804820EDAC}">
                  <c15:fullRef>
                    <c15:sqref>('Monthly Data'!$M$251,'Monthly Data'!$M$228:$M$250)</c15:sqref>
                  </c15:fullRef>
                </c:ext>
              </c:extLst>
              <c:f>('Monthly Data'!$M$251,'Monthly Data'!$M$228:$M$250)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Data'!$V$251,'Monthly Data'!$V$228:$V$250)</c15:sqref>
                  </c15:fullRef>
                </c:ext>
              </c:extLst>
              <c:f>('Monthly Data'!$V$251,'Monthly Data'!$V$228:$V$250)</c:f>
              <c:numCache>
                <c:formatCode>0</c:formatCode>
                <c:ptCount val="24"/>
                <c:pt idx="0">
                  <c:v>1804.24</c:v>
                </c:pt>
                <c:pt idx="1">
                  <c:v>1804.24</c:v>
                </c:pt>
                <c:pt idx="2">
                  <c:v>1804.24</c:v>
                </c:pt>
                <c:pt idx="3">
                  <c:v>1804.24</c:v>
                </c:pt>
                <c:pt idx="4">
                  <c:v>1804.24</c:v>
                </c:pt>
                <c:pt idx="5">
                  <c:v>1804.24</c:v>
                </c:pt>
                <c:pt idx="6">
                  <c:v>1804.24</c:v>
                </c:pt>
                <c:pt idx="7">
                  <c:v>1804.24</c:v>
                </c:pt>
                <c:pt idx="8">
                  <c:v>1804.24</c:v>
                </c:pt>
                <c:pt idx="9">
                  <c:v>1804.24</c:v>
                </c:pt>
                <c:pt idx="10">
                  <c:v>1804.24</c:v>
                </c:pt>
                <c:pt idx="11">
                  <c:v>1804.24</c:v>
                </c:pt>
                <c:pt idx="12">
                  <c:v>1804.24</c:v>
                </c:pt>
                <c:pt idx="13">
                  <c:v>1804.24</c:v>
                </c:pt>
                <c:pt idx="14">
                  <c:v>1804.24</c:v>
                </c:pt>
                <c:pt idx="15">
                  <c:v>1804.24</c:v>
                </c:pt>
                <c:pt idx="16">
                  <c:v>1804.24</c:v>
                </c:pt>
                <c:pt idx="17">
                  <c:v>1804.24</c:v>
                </c:pt>
                <c:pt idx="18">
                  <c:v>1804.24</c:v>
                </c:pt>
                <c:pt idx="19">
                  <c:v>1804.24</c:v>
                </c:pt>
                <c:pt idx="20">
                  <c:v>1804.24</c:v>
                </c:pt>
                <c:pt idx="21">
                  <c:v>1804.24</c:v>
                </c:pt>
                <c:pt idx="22">
                  <c:v>1804.24</c:v>
                </c:pt>
                <c:pt idx="23">
                  <c:v>1804.24</c:v>
                </c:pt>
              </c:numCache>
            </c:numRef>
          </c:val>
          <c:extLst>
            <c:ext xmlns:c16="http://schemas.microsoft.com/office/drawing/2014/chart" uri="{C3380CC4-5D6E-409C-BE32-E72D297353CC}">
              <c16:uniqueId val="{00000005-E688-4375-AD71-72637FE77878}"/>
            </c:ext>
          </c:extLst>
        </c:ser>
        <c:ser>
          <c:idx val="8"/>
          <c:order val="7"/>
          <c:tx>
            <c:strRef>
              <c:f>'Monthly Data'!$W$1</c:f>
              <c:strCache>
                <c:ptCount val="1"/>
                <c:pt idx="0">
                  <c:v>Other</c:v>
                </c:pt>
              </c:strCache>
            </c:strRef>
          </c:tx>
          <c:spPr>
            <a:solidFill>
              <a:schemeClr val="accent3">
                <a:lumMod val="60000"/>
              </a:schemeClr>
            </a:solidFill>
            <a:ln>
              <a:noFill/>
            </a:ln>
            <a:effectLst/>
          </c:spPr>
          <c:cat>
            <c:numRef>
              <c:extLst>
                <c:ext xmlns:c15="http://schemas.microsoft.com/office/drawing/2012/chart" uri="{02D57815-91ED-43cb-92C2-25804820EDAC}">
                  <c15:fullRef>
                    <c15:sqref>('Monthly Data'!$M$251,'Monthly Data'!$M$228:$M$250)</c15:sqref>
                  </c15:fullRef>
                </c:ext>
              </c:extLst>
              <c:f>('Monthly Data'!$M$251,'Monthly Data'!$M$228:$M$250)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Data'!$W$251,'Monthly Data'!$W$228:$W$250)</c15:sqref>
                  </c15:fullRef>
                </c:ext>
              </c:extLst>
              <c:f>('Monthly Data'!$W$251,'Monthly Data'!$W$228:$W$250)</c:f>
              <c:numCache>
                <c:formatCode>0</c:formatCode>
                <c:ptCount val="24"/>
                <c:pt idx="0">
                  <c:v>36.380000000000003</c:v>
                </c:pt>
                <c:pt idx="1">
                  <c:v>36.380000000000003</c:v>
                </c:pt>
                <c:pt idx="2">
                  <c:v>36.380000000000003</c:v>
                </c:pt>
                <c:pt idx="3">
                  <c:v>36.380000000000003</c:v>
                </c:pt>
                <c:pt idx="4">
                  <c:v>36.380000000000003</c:v>
                </c:pt>
                <c:pt idx="5">
                  <c:v>36.380000000000003</c:v>
                </c:pt>
                <c:pt idx="6">
                  <c:v>36.380000000000003</c:v>
                </c:pt>
                <c:pt idx="7">
                  <c:v>36.380000000000003</c:v>
                </c:pt>
                <c:pt idx="8">
                  <c:v>36.380000000000003</c:v>
                </c:pt>
                <c:pt idx="9">
                  <c:v>36.380000000000003</c:v>
                </c:pt>
                <c:pt idx="10">
                  <c:v>36.380000000000003</c:v>
                </c:pt>
                <c:pt idx="11">
                  <c:v>36.380000000000003</c:v>
                </c:pt>
                <c:pt idx="12">
                  <c:v>36.380000000000003</c:v>
                </c:pt>
                <c:pt idx="13">
                  <c:v>36.380000000000003</c:v>
                </c:pt>
                <c:pt idx="14">
                  <c:v>36.380000000000003</c:v>
                </c:pt>
                <c:pt idx="15">
                  <c:v>36.380000000000003</c:v>
                </c:pt>
                <c:pt idx="16">
                  <c:v>36.380000000000003</c:v>
                </c:pt>
                <c:pt idx="17">
                  <c:v>36.380000000000003</c:v>
                </c:pt>
                <c:pt idx="18">
                  <c:v>36.380000000000003</c:v>
                </c:pt>
                <c:pt idx="19">
                  <c:v>36.380000000000003</c:v>
                </c:pt>
                <c:pt idx="20">
                  <c:v>36.380000000000003</c:v>
                </c:pt>
                <c:pt idx="21">
                  <c:v>36.380000000000003</c:v>
                </c:pt>
                <c:pt idx="22">
                  <c:v>36.380000000000003</c:v>
                </c:pt>
                <c:pt idx="23">
                  <c:v>36.380000000000003</c:v>
                </c:pt>
              </c:numCache>
            </c:numRef>
          </c:val>
          <c:extLst>
            <c:ext xmlns:c16="http://schemas.microsoft.com/office/drawing/2014/chart" uri="{C3380CC4-5D6E-409C-BE32-E72D297353CC}">
              <c16:uniqueId val="{00000006-E688-4375-AD71-72637FE77878}"/>
            </c:ext>
          </c:extLst>
        </c:ser>
        <c:ser>
          <c:idx val="9"/>
          <c:order val="8"/>
          <c:tx>
            <c:strRef>
              <c:f>'Monthly Data'!$X$1</c:f>
              <c:strCache>
                <c:ptCount val="1"/>
                <c:pt idx="0">
                  <c:v>Demand Response</c:v>
                </c:pt>
              </c:strCache>
            </c:strRef>
          </c:tx>
          <c:spPr>
            <a:solidFill>
              <a:schemeClr val="accent4">
                <a:lumMod val="60000"/>
              </a:schemeClr>
            </a:solidFill>
            <a:ln>
              <a:noFill/>
            </a:ln>
            <a:effectLst/>
          </c:spPr>
          <c:cat>
            <c:numRef>
              <c:extLst>
                <c:ext xmlns:c15="http://schemas.microsoft.com/office/drawing/2012/chart" uri="{02D57815-91ED-43cb-92C2-25804820EDAC}">
                  <c15:fullRef>
                    <c15:sqref>('Monthly Data'!$M$251,'Monthly Data'!$M$228:$M$250)</c15:sqref>
                  </c15:fullRef>
                </c:ext>
              </c:extLst>
              <c:f>('Monthly Data'!$M$251,'Monthly Data'!$M$228:$M$250)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Data'!$X$251,'Monthly Data'!$X$228:$X$250)</c15:sqref>
                  </c15:fullRef>
                </c:ext>
              </c:extLst>
              <c:f>('Monthly Data'!$X$251,'Monthly Data'!$X$228:$X$250)</c:f>
              <c:numCache>
                <c:formatCode>0</c:formatCode>
                <c:ptCount val="24"/>
                <c:pt idx="0">
                  <c:v>1511.8200000000004</c:v>
                </c:pt>
                <c:pt idx="1">
                  <c:v>1511.8200000000004</c:v>
                </c:pt>
                <c:pt idx="2">
                  <c:v>1511.8200000000004</c:v>
                </c:pt>
                <c:pt idx="3">
                  <c:v>1511.8200000000004</c:v>
                </c:pt>
                <c:pt idx="4">
                  <c:v>1511.8200000000004</c:v>
                </c:pt>
                <c:pt idx="5">
                  <c:v>1511.8200000000004</c:v>
                </c:pt>
                <c:pt idx="6">
                  <c:v>1511.8200000000004</c:v>
                </c:pt>
                <c:pt idx="7">
                  <c:v>1511.8200000000004</c:v>
                </c:pt>
                <c:pt idx="8">
                  <c:v>1511.8200000000004</c:v>
                </c:pt>
                <c:pt idx="9">
                  <c:v>1511.8200000000004</c:v>
                </c:pt>
                <c:pt idx="10">
                  <c:v>1511.8200000000004</c:v>
                </c:pt>
                <c:pt idx="11">
                  <c:v>1511.8200000000004</c:v>
                </c:pt>
                <c:pt idx="12">
                  <c:v>1511.8200000000004</c:v>
                </c:pt>
                <c:pt idx="13">
                  <c:v>1511.8200000000004</c:v>
                </c:pt>
                <c:pt idx="14">
                  <c:v>1511.8200000000004</c:v>
                </c:pt>
                <c:pt idx="15">
                  <c:v>1511.8200000000004</c:v>
                </c:pt>
                <c:pt idx="16">
                  <c:v>1511.8200000000004</c:v>
                </c:pt>
                <c:pt idx="17">
                  <c:v>1511.8200000000004</c:v>
                </c:pt>
                <c:pt idx="18">
                  <c:v>1511.8200000000004</c:v>
                </c:pt>
                <c:pt idx="19">
                  <c:v>1511.8200000000004</c:v>
                </c:pt>
                <c:pt idx="20">
                  <c:v>1511.8200000000004</c:v>
                </c:pt>
                <c:pt idx="21">
                  <c:v>1511.8200000000004</c:v>
                </c:pt>
                <c:pt idx="22">
                  <c:v>1511.8200000000004</c:v>
                </c:pt>
                <c:pt idx="23">
                  <c:v>1511.8200000000004</c:v>
                </c:pt>
              </c:numCache>
            </c:numRef>
          </c:val>
          <c:extLst>
            <c:ext xmlns:c16="http://schemas.microsoft.com/office/drawing/2014/chart" uri="{C3380CC4-5D6E-409C-BE32-E72D297353CC}">
              <c16:uniqueId val="{00000007-E688-4375-AD71-72637FE77878}"/>
            </c:ext>
          </c:extLst>
        </c:ser>
        <c:ser>
          <c:idx val="10"/>
          <c:order val="9"/>
          <c:tx>
            <c:strRef>
              <c:f>'Monthly Data'!$Y$1</c:f>
              <c:strCache>
                <c:ptCount val="1"/>
                <c:pt idx="0">
                  <c:v>Liquidated Damages</c:v>
                </c:pt>
              </c:strCache>
            </c:strRef>
          </c:tx>
          <c:spPr>
            <a:solidFill>
              <a:schemeClr val="accent5">
                <a:lumMod val="60000"/>
              </a:schemeClr>
            </a:solidFill>
            <a:ln>
              <a:noFill/>
            </a:ln>
            <a:effectLst/>
          </c:spPr>
          <c:cat>
            <c:numRef>
              <c:extLst>
                <c:ext xmlns:c15="http://schemas.microsoft.com/office/drawing/2012/chart" uri="{02D57815-91ED-43cb-92C2-25804820EDAC}">
                  <c15:fullRef>
                    <c15:sqref>('Monthly Data'!$M$251,'Monthly Data'!$M$228:$M$250)</c15:sqref>
                  </c15:fullRef>
                </c:ext>
              </c:extLst>
              <c:f>('Monthly Data'!$M$251,'Monthly Data'!$M$228:$M$250)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Data'!$Y$251,'Monthly Data'!$Y$228:$Y$250)</c15:sqref>
                  </c15:fullRef>
                </c:ext>
              </c:extLst>
              <c:f>('Monthly Data'!$Y$251,'Monthly Data'!$Y$228:$Y$250)</c:f>
              <c:numCache>
                <c:formatCode>0</c:formatCode>
                <c:ptCount val="24"/>
                <c:pt idx="0">
                  <c:v>343</c:v>
                </c:pt>
                <c:pt idx="1">
                  <c:v>343</c:v>
                </c:pt>
                <c:pt idx="2">
                  <c:v>343</c:v>
                </c:pt>
                <c:pt idx="3">
                  <c:v>343</c:v>
                </c:pt>
                <c:pt idx="4">
                  <c:v>343</c:v>
                </c:pt>
                <c:pt idx="5">
                  <c:v>343</c:v>
                </c:pt>
                <c:pt idx="6">
                  <c:v>343</c:v>
                </c:pt>
                <c:pt idx="7">
                  <c:v>343</c:v>
                </c:pt>
                <c:pt idx="8">
                  <c:v>343</c:v>
                </c:pt>
                <c:pt idx="9">
                  <c:v>343</c:v>
                </c:pt>
                <c:pt idx="10">
                  <c:v>343</c:v>
                </c:pt>
                <c:pt idx="11">
                  <c:v>343</c:v>
                </c:pt>
                <c:pt idx="12">
                  <c:v>343</c:v>
                </c:pt>
                <c:pt idx="13">
                  <c:v>343</c:v>
                </c:pt>
                <c:pt idx="14">
                  <c:v>343</c:v>
                </c:pt>
                <c:pt idx="15">
                  <c:v>343</c:v>
                </c:pt>
                <c:pt idx="16">
                  <c:v>343</c:v>
                </c:pt>
                <c:pt idx="17">
                  <c:v>343</c:v>
                </c:pt>
                <c:pt idx="18">
                  <c:v>343</c:v>
                </c:pt>
                <c:pt idx="19">
                  <c:v>343</c:v>
                </c:pt>
                <c:pt idx="20">
                  <c:v>343</c:v>
                </c:pt>
                <c:pt idx="21">
                  <c:v>343</c:v>
                </c:pt>
                <c:pt idx="22">
                  <c:v>343</c:v>
                </c:pt>
                <c:pt idx="23">
                  <c:v>343</c:v>
                </c:pt>
              </c:numCache>
            </c:numRef>
          </c:val>
          <c:extLst>
            <c:ext xmlns:c16="http://schemas.microsoft.com/office/drawing/2014/chart" uri="{C3380CC4-5D6E-409C-BE32-E72D297353CC}">
              <c16:uniqueId val="{00000008-E688-4375-AD71-72637FE77878}"/>
            </c:ext>
          </c:extLst>
        </c:ser>
        <c:ser>
          <c:idx val="11"/>
          <c:order val="10"/>
          <c:tx>
            <c:strRef>
              <c:f>'Monthly Data'!$AD$1</c:f>
              <c:strCache>
                <c:ptCount val="1"/>
                <c:pt idx="0">
                  <c:v>Average Imports</c:v>
                </c:pt>
              </c:strCache>
            </c:strRef>
          </c:tx>
          <c:spPr>
            <a:solidFill>
              <a:srgbClr val="B93F1E"/>
            </a:solidFill>
            <a:ln>
              <a:noFill/>
            </a:ln>
            <a:effectLst/>
          </c:spPr>
          <c:cat>
            <c:numRef>
              <c:extLst>
                <c:ext xmlns:c15="http://schemas.microsoft.com/office/drawing/2012/chart" uri="{02D57815-91ED-43cb-92C2-25804820EDAC}">
                  <c15:fullRef>
                    <c15:sqref>('Monthly Data'!$M$251,'Monthly Data'!$M$228:$M$250)</c15:sqref>
                  </c15:fullRef>
                </c:ext>
              </c:extLst>
              <c:f>('Monthly Data'!$M$251,'Monthly Data'!$M$228:$M$250)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Data'!$AD$251,'Monthly Data'!$AD$228:$AD$250)</c15:sqref>
                  </c15:fullRef>
                </c:ext>
              </c:extLst>
              <c:f>('Monthly Data'!$AD$251,'Monthly Data'!$AD$228:$AD$250)</c:f>
              <c:numCache>
                <c:formatCode>0</c:formatCode>
                <c:ptCount val="24"/>
                <c:pt idx="0">
                  <c:v>3816.8549999999996</c:v>
                </c:pt>
                <c:pt idx="1">
                  <c:v>3816.8549999999996</c:v>
                </c:pt>
                <c:pt idx="2">
                  <c:v>3816.8549999999996</c:v>
                </c:pt>
                <c:pt idx="3">
                  <c:v>3816.8549999999996</c:v>
                </c:pt>
                <c:pt idx="4">
                  <c:v>3816.8549999999996</c:v>
                </c:pt>
                <c:pt idx="5">
                  <c:v>3816.8549999999996</c:v>
                </c:pt>
                <c:pt idx="6">
                  <c:v>3816.8549999999996</c:v>
                </c:pt>
                <c:pt idx="7">
                  <c:v>3816.8549999999996</c:v>
                </c:pt>
                <c:pt idx="8">
                  <c:v>3816.8549999999996</c:v>
                </c:pt>
                <c:pt idx="9">
                  <c:v>3816.8549999999996</c:v>
                </c:pt>
                <c:pt idx="10">
                  <c:v>3816.8549999999996</c:v>
                </c:pt>
                <c:pt idx="11">
                  <c:v>3816.8549999999996</c:v>
                </c:pt>
                <c:pt idx="12">
                  <c:v>3816.8549999999996</c:v>
                </c:pt>
                <c:pt idx="13">
                  <c:v>3816.8549999999996</c:v>
                </c:pt>
                <c:pt idx="14">
                  <c:v>3816.8549999999996</c:v>
                </c:pt>
                <c:pt idx="15">
                  <c:v>3816.8549999999996</c:v>
                </c:pt>
                <c:pt idx="16">
                  <c:v>3816.8549999999996</c:v>
                </c:pt>
                <c:pt idx="17">
                  <c:v>3816.8549999999996</c:v>
                </c:pt>
                <c:pt idx="18">
                  <c:v>3816.8549999999996</c:v>
                </c:pt>
                <c:pt idx="19">
                  <c:v>3816.8549999999996</c:v>
                </c:pt>
                <c:pt idx="20">
                  <c:v>3816.8549999999996</c:v>
                </c:pt>
                <c:pt idx="21">
                  <c:v>3816.8549999999996</c:v>
                </c:pt>
                <c:pt idx="22">
                  <c:v>3816.8549999999996</c:v>
                </c:pt>
                <c:pt idx="23">
                  <c:v>3816.8549999999996</c:v>
                </c:pt>
              </c:numCache>
            </c:numRef>
          </c:val>
          <c:extLst>
            <c:ext xmlns:c16="http://schemas.microsoft.com/office/drawing/2014/chart" uri="{C3380CC4-5D6E-409C-BE32-E72D297353CC}">
              <c16:uniqueId val="{00000009-E688-4375-AD71-72637FE77878}"/>
            </c:ext>
          </c:extLst>
        </c:ser>
        <c:ser>
          <c:idx val="3"/>
          <c:order val="11"/>
          <c:tx>
            <c:strRef>
              <c:f>'Monthly Data'!$S$1</c:f>
              <c:strCache>
                <c:ptCount val="1"/>
                <c:pt idx="0">
                  <c:v>Battery Storage</c:v>
                </c:pt>
              </c:strCache>
            </c:strRef>
          </c:tx>
          <c:spPr>
            <a:solidFill>
              <a:srgbClr val="E2AE69"/>
            </a:solidFill>
            <a:ln>
              <a:noFill/>
            </a:ln>
            <a:effectLst/>
          </c:spPr>
          <c:cat>
            <c:numRef>
              <c:extLst>
                <c:ext xmlns:c15="http://schemas.microsoft.com/office/drawing/2012/chart" uri="{02D57815-91ED-43cb-92C2-25804820EDAC}">
                  <c15:fullRef>
                    <c15:sqref>('Monthly Data'!$M$251,'Monthly Data'!$M$228:$M$250)</c15:sqref>
                  </c15:fullRef>
                </c:ext>
              </c:extLst>
              <c:f>('Monthly Data'!$M$251,'Monthly Data'!$M$228:$M$250)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Data'!$S$251,'Monthly Data'!$S$228:$S$251)</c15:sqref>
                  </c15:fullRef>
                </c:ext>
              </c:extLst>
              <c:f>('Monthly Data'!$S$251,'Monthly Data'!$S$228:$S$250)</c:f>
              <c:numCache>
                <c:formatCode>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4541.3909999999996</c:v>
                </c:pt>
                <c:pt idx="17">
                  <c:v>9082.7819999999992</c:v>
                </c:pt>
                <c:pt idx="18">
                  <c:v>9082.7819999999992</c:v>
                </c:pt>
                <c:pt idx="19">
                  <c:v>9082.7819999999992</c:v>
                </c:pt>
                <c:pt idx="20">
                  <c:v>4541.3909999999996</c:v>
                </c:pt>
                <c:pt idx="21">
                  <c:v>0</c:v>
                </c:pt>
                <c:pt idx="22">
                  <c:v>0</c:v>
                </c:pt>
                <c:pt idx="23">
                  <c:v>0</c:v>
                </c:pt>
              </c:numCache>
            </c:numRef>
          </c:val>
          <c:extLst>
            <c:ext xmlns:c16="http://schemas.microsoft.com/office/drawing/2014/chart" uri="{C3380CC4-5D6E-409C-BE32-E72D297353CC}">
              <c16:uniqueId val="{0000000A-E688-4375-AD71-72637FE77878}"/>
            </c:ext>
          </c:extLst>
        </c:ser>
        <c:dLbls>
          <c:showLegendKey val="0"/>
          <c:showVal val="0"/>
          <c:showCatName val="0"/>
          <c:showSerName val="0"/>
          <c:showPercent val="0"/>
          <c:showBubbleSize val="0"/>
        </c:dLbls>
        <c:axId val="638075096"/>
        <c:axId val="638075752"/>
      </c:areaChart>
      <c:lineChart>
        <c:grouping val="standard"/>
        <c:varyColors val="0"/>
        <c:ser>
          <c:idx val="4"/>
          <c:order val="3"/>
          <c:tx>
            <c:strRef>
              <c:f>'Monthly Data'!$AM$1</c:f>
              <c:strCache>
                <c:ptCount val="1"/>
                <c:pt idx="0">
                  <c:v>Load+18.5%PRM</c:v>
                </c:pt>
              </c:strCache>
            </c:strRef>
          </c:tx>
          <c:spPr>
            <a:ln w="28575" cap="rnd">
              <a:solidFill>
                <a:schemeClr val="tx1"/>
              </a:solidFill>
              <a:round/>
            </a:ln>
            <a:effectLst/>
          </c:spPr>
          <c:marker>
            <c:symbol val="circle"/>
            <c:size val="5"/>
            <c:spPr>
              <a:solidFill>
                <a:schemeClr val="accent5"/>
              </a:solidFill>
              <a:ln w="9525">
                <a:solidFill>
                  <a:schemeClr val="tx1"/>
                </a:solidFill>
              </a:ln>
              <a:effectLst/>
            </c:spPr>
          </c:marker>
          <c:cat>
            <c:strLit>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('Monthly Data'!$AM$251,'Monthly Data'!$AM$228:$AM$250)</c15:sqref>
                  </c15:fullRef>
                </c:ext>
              </c:extLst>
              <c:f>('Monthly Data'!$AM$251,'Monthly Data'!$AM$228:$AM$250)</c:f>
              <c:numCache>
                <c:formatCode>General</c:formatCode>
                <c:ptCount val="24"/>
                <c:pt idx="0">
                  <c:v>30876.36</c:v>
                </c:pt>
                <c:pt idx="1">
                  <c:v>28473.18</c:v>
                </c:pt>
                <c:pt idx="2">
                  <c:v>27217.08</c:v>
                </c:pt>
                <c:pt idx="3">
                  <c:v>26402.985000000001</c:v>
                </c:pt>
                <c:pt idx="4">
                  <c:v>26337.81</c:v>
                </c:pt>
                <c:pt idx="5">
                  <c:v>27164.940000000002</c:v>
                </c:pt>
                <c:pt idx="6">
                  <c:v>29265.945</c:v>
                </c:pt>
                <c:pt idx="7">
                  <c:v>30857.4</c:v>
                </c:pt>
                <c:pt idx="8">
                  <c:v>31269.780000000002</c:v>
                </c:pt>
                <c:pt idx="9">
                  <c:v>31090.845000000001</c:v>
                </c:pt>
                <c:pt idx="10">
                  <c:v>30980.640000000003</c:v>
                </c:pt>
                <c:pt idx="11">
                  <c:v>31119.285</c:v>
                </c:pt>
                <c:pt idx="12">
                  <c:v>32394.345000000001</c:v>
                </c:pt>
                <c:pt idx="13">
                  <c:v>34482.315000000002</c:v>
                </c:pt>
                <c:pt idx="14">
                  <c:v>36979.11</c:v>
                </c:pt>
                <c:pt idx="15">
                  <c:v>39599.145000000004</c:v>
                </c:pt>
                <c:pt idx="16">
                  <c:v>41903.97</c:v>
                </c:pt>
                <c:pt idx="17">
                  <c:v>43660.14</c:v>
                </c:pt>
                <c:pt idx="18">
                  <c:v>43826.04</c:v>
                </c:pt>
                <c:pt idx="19">
                  <c:v>41591.130000000005</c:v>
                </c:pt>
                <c:pt idx="20">
                  <c:v>39388.215000000004</c:v>
                </c:pt>
                <c:pt idx="21">
                  <c:v>37578.720000000001</c:v>
                </c:pt>
                <c:pt idx="22">
                  <c:v>35119.845000000001</c:v>
                </c:pt>
                <c:pt idx="23">
                  <c:v>32927.595000000001</c:v>
                </c:pt>
              </c:numCache>
            </c:numRef>
          </c:val>
          <c:smooth val="0"/>
          <c:extLst>
            <c:ext xmlns:c16="http://schemas.microsoft.com/office/drawing/2014/chart" uri="{C3380CC4-5D6E-409C-BE32-E72D297353CC}">
              <c16:uniqueId val="{0000000B-E688-4375-AD71-72637FE77878}"/>
            </c:ext>
          </c:extLst>
        </c:ser>
        <c:ser>
          <c:idx val="12"/>
          <c:order val="12"/>
          <c:tx>
            <c:strRef>
              <c:f>'Monthly Data'!$N$1</c:f>
              <c:strCache>
                <c:ptCount val="1"/>
                <c:pt idx="0">
                  <c:v>Load</c:v>
                </c:pt>
              </c:strCache>
            </c:strRef>
          </c:tx>
          <c:spPr>
            <a:ln w="28575" cap="rnd">
              <a:solidFill>
                <a:schemeClr val="tx1"/>
              </a:solidFill>
              <a:prstDash val="dash"/>
              <a:round/>
            </a:ln>
            <a:effectLst/>
          </c:spPr>
          <c:marker>
            <c:symbol val="none"/>
          </c:marker>
          <c:cat>
            <c:strLit>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('Monthly Data'!$N$251,'Monthly Data'!$N$228:$N$250)</c15:sqref>
                  </c15:fullRef>
                </c:ext>
              </c:extLst>
              <c:f>('Monthly Data'!$N$251,'Monthly Data'!$N$228:$N$250)</c:f>
              <c:numCache>
                <c:formatCode>General</c:formatCode>
                <c:ptCount val="24"/>
                <c:pt idx="0">
                  <c:v>26056</c:v>
                </c:pt>
                <c:pt idx="1">
                  <c:v>24028</c:v>
                </c:pt>
                <c:pt idx="2">
                  <c:v>22968</c:v>
                </c:pt>
                <c:pt idx="3">
                  <c:v>22281</c:v>
                </c:pt>
                <c:pt idx="4">
                  <c:v>22226</c:v>
                </c:pt>
                <c:pt idx="5">
                  <c:v>22924</c:v>
                </c:pt>
                <c:pt idx="6">
                  <c:v>24697</c:v>
                </c:pt>
                <c:pt idx="7">
                  <c:v>26040</c:v>
                </c:pt>
                <c:pt idx="8">
                  <c:v>26388</c:v>
                </c:pt>
                <c:pt idx="9">
                  <c:v>26237</c:v>
                </c:pt>
                <c:pt idx="10">
                  <c:v>26144</c:v>
                </c:pt>
                <c:pt idx="11">
                  <c:v>26261</c:v>
                </c:pt>
                <c:pt idx="12">
                  <c:v>27337</c:v>
                </c:pt>
                <c:pt idx="13">
                  <c:v>29099</c:v>
                </c:pt>
                <c:pt idx="14">
                  <c:v>31206</c:v>
                </c:pt>
                <c:pt idx="15">
                  <c:v>33417</c:v>
                </c:pt>
                <c:pt idx="16">
                  <c:v>35362</c:v>
                </c:pt>
                <c:pt idx="17">
                  <c:v>36844</c:v>
                </c:pt>
                <c:pt idx="18">
                  <c:v>36984</c:v>
                </c:pt>
                <c:pt idx="19">
                  <c:v>35098</c:v>
                </c:pt>
                <c:pt idx="20">
                  <c:v>33239</c:v>
                </c:pt>
                <c:pt idx="21">
                  <c:v>31712</c:v>
                </c:pt>
                <c:pt idx="22">
                  <c:v>29637</c:v>
                </c:pt>
                <c:pt idx="23">
                  <c:v>27787</c:v>
                </c:pt>
              </c:numCache>
            </c:numRef>
          </c:val>
          <c:smooth val="0"/>
          <c:extLst>
            <c:ext xmlns:c16="http://schemas.microsoft.com/office/drawing/2014/chart" uri="{C3380CC4-5D6E-409C-BE32-E72D297353CC}">
              <c16:uniqueId val="{0000000C-E688-4375-AD71-72637FE77878}"/>
            </c:ext>
          </c:extLst>
        </c:ser>
        <c:dLbls>
          <c:showLegendKey val="0"/>
          <c:showVal val="0"/>
          <c:showCatName val="0"/>
          <c:showSerName val="0"/>
          <c:showPercent val="0"/>
          <c:showBubbleSize val="0"/>
        </c:dLbls>
        <c:marker val="1"/>
        <c:smooth val="0"/>
        <c:axId val="638075096"/>
        <c:axId val="638075752"/>
      </c:lineChart>
      <c:catAx>
        <c:axId val="638075096"/>
        <c:scaling>
          <c:orientation val="minMax"/>
        </c:scaling>
        <c:delete val="0"/>
        <c:axPos val="b"/>
        <c:numFmt formatCode="General" sourceLinked="1"/>
        <c:majorTickMark val="in"/>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1" i="0" u="none" strike="noStrike" kern="1200" baseline="0">
                <a:ln w="6350">
                  <a:noFill/>
                </a:ln>
                <a:solidFill>
                  <a:sysClr val="windowText" lastClr="000000"/>
                </a:solidFill>
                <a:latin typeface="+mn-lt"/>
                <a:ea typeface="+mn-ea"/>
                <a:cs typeface="+mn-cs"/>
              </a:defRPr>
            </a:pPr>
            <a:endParaRPr lang="en-US"/>
          </a:p>
        </c:txPr>
        <c:crossAx val="638075752"/>
        <c:crosses val="autoZero"/>
        <c:auto val="1"/>
        <c:lblAlgn val="ctr"/>
        <c:lblOffset val="100"/>
        <c:noMultiLvlLbl val="0"/>
      </c:catAx>
      <c:valAx>
        <c:axId val="638075752"/>
        <c:scaling>
          <c:orientation val="minMax"/>
        </c:scaling>
        <c:delete val="0"/>
        <c:axPos val="l"/>
        <c:majorGridlines>
          <c:spPr>
            <a:ln w="9525" cap="flat" cmpd="sng" algn="ctr">
              <a:solidFill>
                <a:schemeClr val="bg1">
                  <a:lumMod val="75000"/>
                </a:schemeClr>
              </a:solidFill>
              <a:round/>
            </a:ln>
            <a:effectLst/>
          </c:spPr>
        </c:majorGridlines>
        <c:title>
          <c:tx>
            <c:rich>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000" b="0" i="0" u="none" strike="noStrike" kern="1200" baseline="0">
                    <a:solidFill>
                      <a:sysClr val="windowText" lastClr="000000">
                        <a:lumMod val="65000"/>
                        <a:lumOff val="35000"/>
                      </a:sysClr>
                    </a:solidFill>
                    <a:latin typeface="+mn-lt"/>
                    <a:ea typeface="+mn-ea"/>
                    <a:cs typeface="+mn-cs"/>
                  </a:defRPr>
                </a:pPr>
                <a:r>
                  <a:rPr lang="en-US" sz="1100" b="1" i="0" baseline="0">
                    <a:solidFill>
                      <a:sysClr val="windowText" lastClr="000000"/>
                    </a:solidFill>
                    <a:effectLst/>
                  </a:rPr>
                  <a:t>Supply and Demand (MW)</a:t>
                </a:r>
                <a:endParaRPr lang="en-US" sz="1100">
                  <a:solidFill>
                    <a:sysClr val="windowText" lastClr="000000"/>
                  </a:solidFill>
                  <a:effectLst/>
                </a:endParaRPr>
              </a:p>
            </c:rich>
          </c:tx>
          <c:layout>
            <c:manualLayout>
              <c:xMode val="edge"/>
              <c:yMode val="edge"/>
              <c:x val="9.0052020178764212E-3"/>
              <c:y val="0.31663211555830351"/>
            </c:manualLayout>
          </c:layout>
          <c:overlay val="0"/>
          <c:spPr>
            <a:noFill/>
            <a:ln>
              <a:noFill/>
            </a:ln>
            <a:effectLst/>
          </c:spPr>
          <c:txPr>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000" b="0" i="0" u="none" strike="noStrike" kern="1200" baseline="0">
                  <a:solidFill>
                    <a:sysClr val="windowText" lastClr="000000">
                      <a:lumMod val="65000"/>
                      <a:lumOff val="35000"/>
                    </a:sysClr>
                  </a:solidFill>
                  <a:latin typeface="+mn-lt"/>
                  <a:ea typeface="+mn-ea"/>
                  <a:cs typeface="+mn-cs"/>
                </a:defRPr>
              </a:pPr>
              <a:endParaRPr lang="en-US"/>
            </a:p>
          </c:txPr>
        </c:title>
        <c:numFmt formatCode="#,##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1000" b="1" i="0" u="none" strike="noStrike" kern="1200" baseline="0">
                <a:ln w="6350">
                  <a:noFill/>
                </a:ln>
                <a:solidFill>
                  <a:sysClr val="windowText" lastClr="000000"/>
                </a:solidFill>
                <a:latin typeface="+mn-lt"/>
                <a:ea typeface="+mn-ea"/>
                <a:cs typeface="+mn-cs"/>
              </a:defRPr>
            </a:pPr>
            <a:endParaRPr lang="en-US"/>
          </a:p>
        </c:txPr>
        <c:crossAx val="638075096"/>
        <c:crosses val="autoZero"/>
        <c:crossBetween val="midCat"/>
      </c:valAx>
      <c:spPr>
        <a:noFill/>
        <a:ln>
          <a:solidFill>
            <a:schemeClr val="tx1"/>
          </a:solidFill>
        </a:ln>
        <a:effectLst/>
      </c:spPr>
    </c:plotArea>
    <c:legend>
      <c:legendPos val="r"/>
      <c:layout/>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legend>
    <c:plotVisOnly val="1"/>
    <c:dispBlanksAs val="zero"/>
    <c:showDLblsOverMax val="0"/>
  </c:chart>
  <c:spPr>
    <a:solidFill>
      <a:schemeClr val="bg1"/>
    </a:solidFill>
    <a:ln w="9525" cap="flat" cmpd="sng" algn="ctr">
      <a:solidFill>
        <a:schemeClr val="tx1"/>
      </a:solidFill>
      <a:prstDash val="solid"/>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solidFill>
                <a:latin typeface="+mn-lt"/>
                <a:ea typeface="+mn-ea"/>
                <a:cs typeface="+mn-cs"/>
              </a:defRPr>
            </a:pPr>
            <a:r>
              <a:rPr lang="en-US" b="1" baseline="0">
                <a:solidFill>
                  <a:schemeClr val="tx1"/>
                </a:solidFill>
              </a:rPr>
              <a:t>June</a:t>
            </a:r>
            <a:endParaRPr lang="en-US" b="1">
              <a:solidFill>
                <a:schemeClr val="tx1"/>
              </a:solidFill>
            </a:endParaRPr>
          </a:p>
        </c:rich>
      </c:tx>
      <c:layout/>
      <c:overlay val="0"/>
      <c:spPr>
        <a:noFill/>
        <a:ln>
          <a:noFill/>
        </a:ln>
        <a:effectLst/>
      </c:spPr>
      <c:txPr>
        <a:bodyPr rot="0" spcFirstLastPara="1" vertOverflow="ellipsis" vert="horz" wrap="square" anchor="ctr" anchorCtr="1"/>
        <a:lstStyle/>
        <a:p>
          <a:pPr>
            <a:defRPr sz="1400" b="1" i="0" u="none" strike="noStrike" kern="1200" spc="0" baseline="0">
              <a:solidFill>
                <a:schemeClr val="tx1"/>
              </a:solidFill>
              <a:latin typeface="+mn-lt"/>
              <a:ea typeface="+mn-ea"/>
              <a:cs typeface="+mn-cs"/>
            </a:defRPr>
          </a:pPr>
          <a:endParaRPr lang="en-US"/>
        </a:p>
      </c:txPr>
    </c:title>
    <c:autoTitleDeleted val="0"/>
    <c:plotArea>
      <c:layout>
        <c:manualLayout>
          <c:layoutTarget val="inner"/>
          <c:xMode val="edge"/>
          <c:yMode val="edge"/>
          <c:x val="0.12988778188440731"/>
          <c:y val="0.11887820512820513"/>
          <c:w val="0.60438008864963311"/>
          <c:h val="0.80082803351504139"/>
        </c:manualLayout>
      </c:layout>
      <c:areaChart>
        <c:grouping val="stacked"/>
        <c:varyColors val="0"/>
        <c:ser>
          <c:idx val="0"/>
          <c:order val="0"/>
          <c:tx>
            <c:strRef>
              <c:f>'Monthly Data'!$P$1</c:f>
              <c:strCache>
                <c:ptCount val="1"/>
                <c:pt idx="0">
                  <c:v>Natural Gas</c:v>
                </c:pt>
              </c:strCache>
            </c:strRef>
          </c:tx>
          <c:spPr>
            <a:solidFill>
              <a:srgbClr val="E66D01"/>
            </a:solidFill>
            <a:ln>
              <a:noFill/>
            </a:ln>
            <a:effectLst/>
          </c:spPr>
          <c:cat>
            <c:numRef>
              <c:extLst>
                <c:ext xmlns:c15="http://schemas.microsoft.com/office/drawing/2012/chart" uri="{02D57815-91ED-43cb-92C2-25804820EDAC}">
                  <c15:fullRef>
                    <c15:sqref>('Monthly Data'!$M$151,'Monthly Data'!$M$128:$M$150)</c15:sqref>
                  </c15:fullRef>
                </c:ext>
              </c:extLst>
              <c:f>('Monthly Data'!$M$151,'Monthly Data'!$M$128:$M$150)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Data'!$P$151,'Monthly Data'!$P$128:$P$150)</c15:sqref>
                  </c15:fullRef>
                </c:ext>
              </c:extLst>
              <c:f>('Monthly Data'!$P$151,'Monthly Data'!$P$128:$P$150)</c:f>
              <c:numCache>
                <c:formatCode>0</c:formatCode>
                <c:ptCount val="24"/>
                <c:pt idx="0">
                  <c:v>25917.43</c:v>
                </c:pt>
                <c:pt idx="1">
                  <c:v>25917.43</c:v>
                </c:pt>
                <c:pt idx="2">
                  <c:v>25917.43</c:v>
                </c:pt>
                <c:pt idx="3">
                  <c:v>25917.43</c:v>
                </c:pt>
                <c:pt idx="4">
                  <c:v>25917.43</c:v>
                </c:pt>
                <c:pt idx="5">
                  <c:v>25917.43</c:v>
                </c:pt>
                <c:pt idx="6">
                  <c:v>25917.43</c:v>
                </c:pt>
                <c:pt idx="7">
                  <c:v>25917.43</c:v>
                </c:pt>
                <c:pt idx="8">
                  <c:v>25917.43</c:v>
                </c:pt>
                <c:pt idx="9">
                  <c:v>25917.43</c:v>
                </c:pt>
                <c:pt idx="10">
                  <c:v>25917.43</c:v>
                </c:pt>
                <c:pt idx="11">
                  <c:v>25917.43</c:v>
                </c:pt>
                <c:pt idx="12">
                  <c:v>25917.43</c:v>
                </c:pt>
                <c:pt idx="13">
                  <c:v>25917.43</c:v>
                </c:pt>
                <c:pt idx="14">
                  <c:v>25917.43</c:v>
                </c:pt>
                <c:pt idx="15">
                  <c:v>25917.43</c:v>
                </c:pt>
                <c:pt idx="16">
                  <c:v>25917.43</c:v>
                </c:pt>
                <c:pt idx="17">
                  <c:v>25917.43</c:v>
                </c:pt>
                <c:pt idx="18">
                  <c:v>25917.43</c:v>
                </c:pt>
                <c:pt idx="19">
                  <c:v>25917.43</c:v>
                </c:pt>
                <c:pt idx="20">
                  <c:v>25917.43</c:v>
                </c:pt>
                <c:pt idx="21">
                  <c:v>25917.43</c:v>
                </c:pt>
                <c:pt idx="22">
                  <c:v>25917.43</c:v>
                </c:pt>
                <c:pt idx="23">
                  <c:v>25917.43</c:v>
                </c:pt>
              </c:numCache>
            </c:numRef>
          </c:val>
          <c:extLst>
            <c:ext xmlns:c16="http://schemas.microsoft.com/office/drawing/2014/chart" uri="{C3380CC4-5D6E-409C-BE32-E72D297353CC}">
              <c16:uniqueId val="{00000000-5D57-4FA6-8F46-71638936DD07}"/>
            </c:ext>
          </c:extLst>
        </c:ser>
        <c:ser>
          <c:idx val="1"/>
          <c:order val="1"/>
          <c:tx>
            <c:strRef>
              <c:f>'Monthly Data'!$Q$1</c:f>
              <c:strCache>
                <c:ptCount val="1"/>
                <c:pt idx="0">
                  <c:v>Nuclear</c:v>
                </c:pt>
              </c:strCache>
            </c:strRef>
          </c:tx>
          <c:spPr>
            <a:solidFill>
              <a:srgbClr val="555555"/>
            </a:solidFill>
            <a:ln w="25400">
              <a:noFill/>
            </a:ln>
            <a:effectLst/>
          </c:spPr>
          <c:cat>
            <c:numRef>
              <c:extLst>
                <c:ext xmlns:c15="http://schemas.microsoft.com/office/drawing/2012/chart" uri="{02D57815-91ED-43cb-92C2-25804820EDAC}">
                  <c15:fullRef>
                    <c15:sqref>('Monthly Data'!$M$151,'Monthly Data'!$M$128:$M$150)</c15:sqref>
                  </c15:fullRef>
                </c:ext>
              </c:extLst>
              <c:f>('Monthly Data'!$M$151,'Monthly Data'!$M$128:$M$150)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Data'!$Q$151,'Monthly Data'!$Q$128:$Q$150)</c15:sqref>
                  </c15:fullRef>
                </c:ext>
              </c:extLst>
              <c:f>('Monthly Data'!$Q$151,'Monthly Data'!$Q$128:$Q$150)</c:f>
              <c:numCache>
                <c:formatCode>0</c:formatCode>
                <c:ptCount val="24"/>
                <c:pt idx="0">
                  <c:v>2280</c:v>
                </c:pt>
                <c:pt idx="1">
                  <c:v>2280</c:v>
                </c:pt>
                <c:pt idx="2">
                  <c:v>2280</c:v>
                </c:pt>
                <c:pt idx="3">
                  <c:v>2280</c:v>
                </c:pt>
                <c:pt idx="4">
                  <c:v>2280</c:v>
                </c:pt>
                <c:pt idx="5">
                  <c:v>2280</c:v>
                </c:pt>
                <c:pt idx="6">
                  <c:v>2280</c:v>
                </c:pt>
                <c:pt idx="7">
                  <c:v>2280</c:v>
                </c:pt>
                <c:pt idx="8">
                  <c:v>2280</c:v>
                </c:pt>
                <c:pt idx="9">
                  <c:v>2280</c:v>
                </c:pt>
                <c:pt idx="10">
                  <c:v>2280</c:v>
                </c:pt>
                <c:pt idx="11">
                  <c:v>2280</c:v>
                </c:pt>
                <c:pt idx="12">
                  <c:v>2280</c:v>
                </c:pt>
                <c:pt idx="13">
                  <c:v>2280</c:v>
                </c:pt>
                <c:pt idx="14">
                  <c:v>2280</c:v>
                </c:pt>
                <c:pt idx="15">
                  <c:v>2280</c:v>
                </c:pt>
                <c:pt idx="16">
                  <c:v>2280</c:v>
                </c:pt>
                <c:pt idx="17">
                  <c:v>2280</c:v>
                </c:pt>
                <c:pt idx="18">
                  <c:v>2280</c:v>
                </c:pt>
                <c:pt idx="19">
                  <c:v>2280</c:v>
                </c:pt>
                <c:pt idx="20">
                  <c:v>2280</c:v>
                </c:pt>
                <c:pt idx="21">
                  <c:v>2280</c:v>
                </c:pt>
                <c:pt idx="22">
                  <c:v>2280</c:v>
                </c:pt>
                <c:pt idx="23">
                  <c:v>2280</c:v>
                </c:pt>
              </c:numCache>
            </c:numRef>
          </c:val>
          <c:extLst>
            <c:ext xmlns:c16="http://schemas.microsoft.com/office/drawing/2014/chart" uri="{C3380CC4-5D6E-409C-BE32-E72D297353CC}">
              <c16:uniqueId val="{00000001-5D57-4FA6-8F46-71638936DD07}"/>
            </c:ext>
          </c:extLst>
        </c:ser>
        <c:ser>
          <c:idx val="2"/>
          <c:order val="2"/>
          <c:tx>
            <c:strRef>
              <c:f>'Monthly Data'!$R$1</c:f>
              <c:strCache>
                <c:ptCount val="1"/>
                <c:pt idx="0">
                  <c:v>Hydro</c:v>
                </c:pt>
              </c:strCache>
            </c:strRef>
          </c:tx>
          <c:spPr>
            <a:solidFill>
              <a:srgbClr val="35BDB2"/>
            </a:solidFill>
            <a:ln>
              <a:noFill/>
            </a:ln>
            <a:effectLst/>
          </c:spPr>
          <c:cat>
            <c:numRef>
              <c:extLst>
                <c:ext xmlns:c15="http://schemas.microsoft.com/office/drawing/2012/chart" uri="{02D57815-91ED-43cb-92C2-25804820EDAC}">
                  <c15:fullRef>
                    <c15:sqref>('Monthly Data'!$M$151,'Monthly Data'!$M$128:$M$150)</c15:sqref>
                  </c15:fullRef>
                </c:ext>
              </c:extLst>
              <c:f>('Monthly Data'!$M$151,'Monthly Data'!$M$128:$M$150)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Data'!$R$151,'Monthly Data'!$R$128:$R$150)</c15:sqref>
                  </c15:fullRef>
                </c:ext>
              </c:extLst>
              <c:f>('Monthly Data'!$R$151,'Monthly Data'!$R$128:$R$150)</c:f>
              <c:numCache>
                <c:formatCode>0</c:formatCode>
                <c:ptCount val="24"/>
                <c:pt idx="0">
                  <c:v>6681.7199999999993</c:v>
                </c:pt>
                <c:pt idx="1">
                  <c:v>6681.7199999999993</c:v>
                </c:pt>
                <c:pt idx="2">
                  <c:v>6681.7199999999993</c:v>
                </c:pt>
                <c:pt idx="3">
                  <c:v>6681.7199999999993</c:v>
                </c:pt>
                <c:pt idx="4">
                  <c:v>6681.7199999999993</c:v>
                </c:pt>
                <c:pt idx="5">
                  <c:v>6681.7199999999993</c:v>
                </c:pt>
                <c:pt idx="6">
                  <c:v>6681.7199999999993</c:v>
                </c:pt>
                <c:pt idx="7">
                  <c:v>6681.7199999999993</c:v>
                </c:pt>
                <c:pt idx="8">
                  <c:v>6681.7199999999993</c:v>
                </c:pt>
                <c:pt idx="9">
                  <c:v>6681.7199999999993</c:v>
                </c:pt>
                <c:pt idx="10">
                  <c:v>6681.7199999999993</c:v>
                </c:pt>
                <c:pt idx="11">
                  <c:v>6681.7199999999993</c:v>
                </c:pt>
                <c:pt idx="12">
                  <c:v>6681.7199999999993</c:v>
                </c:pt>
                <c:pt idx="13">
                  <c:v>6681.7199999999993</c:v>
                </c:pt>
                <c:pt idx="14">
                  <c:v>6681.7199999999993</c:v>
                </c:pt>
                <c:pt idx="15">
                  <c:v>6681.7199999999993</c:v>
                </c:pt>
                <c:pt idx="16">
                  <c:v>6681.7199999999993</c:v>
                </c:pt>
                <c:pt idx="17">
                  <c:v>6681.7199999999993</c:v>
                </c:pt>
                <c:pt idx="18">
                  <c:v>6681.7199999999993</c:v>
                </c:pt>
                <c:pt idx="19">
                  <c:v>6681.7199999999993</c:v>
                </c:pt>
                <c:pt idx="20">
                  <c:v>6681.7199999999993</c:v>
                </c:pt>
                <c:pt idx="21">
                  <c:v>6681.7199999999993</c:v>
                </c:pt>
                <c:pt idx="22">
                  <c:v>6681.7199999999993</c:v>
                </c:pt>
                <c:pt idx="23">
                  <c:v>6681.7199999999993</c:v>
                </c:pt>
              </c:numCache>
            </c:numRef>
          </c:val>
          <c:extLst>
            <c:ext xmlns:c16="http://schemas.microsoft.com/office/drawing/2014/chart" uri="{C3380CC4-5D6E-409C-BE32-E72D297353CC}">
              <c16:uniqueId val="{00000002-5D57-4FA6-8F46-71638936DD07}"/>
            </c:ext>
          </c:extLst>
        </c:ser>
        <c:ser>
          <c:idx val="5"/>
          <c:order val="4"/>
          <c:tx>
            <c:strRef>
              <c:f>'Monthly Data'!$AP$1</c:f>
              <c:strCache>
                <c:ptCount val="1"/>
                <c:pt idx="0">
                  <c:v>Solar</c:v>
                </c:pt>
              </c:strCache>
            </c:strRef>
          </c:tx>
          <c:spPr>
            <a:solidFill>
              <a:srgbClr val="FFA300"/>
            </a:solidFill>
            <a:ln>
              <a:noFill/>
            </a:ln>
            <a:effectLst/>
          </c:spPr>
          <c:cat>
            <c:numRef>
              <c:extLst>
                <c:ext xmlns:c15="http://schemas.microsoft.com/office/drawing/2012/chart" uri="{02D57815-91ED-43cb-92C2-25804820EDAC}">
                  <c15:fullRef>
                    <c15:sqref>('Monthly Data'!$M$151,'Monthly Data'!$M$128:$M$150)</c15:sqref>
                  </c15:fullRef>
                </c:ext>
              </c:extLst>
              <c:f>('Monthly Data'!$M$151,'Monthly Data'!$M$128:$M$150)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Data'!$AP$151,'Monthly Data'!$AP$128:$AP$150)</c15:sqref>
                  </c15:fullRef>
                </c:ext>
              </c:extLst>
              <c:f>('Monthly Data'!$AP$151,'Monthly Data'!$AP$128:$AP$150)</c:f>
              <c:numCache>
                <c:formatCode>General</c:formatCode>
                <c:ptCount val="24"/>
                <c:pt idx="0">
                  <c:v>5.2649099999999995</c:v>
                </c:pt>
                <c:pt idx="1">
                  <c:v>5.5147050000000011</c:v>
                </c:pt>
                <c:pt idx="2">
                  <c:v>5.5147050000000011</c:v>
                </c:pt>
                <c:pt idx="3">
                  <c:v>5.5147050000000011</c:v>
                </c:pt>
                <c:pt idx="4">
                  <c:v>5.5147050000000011</c:v>
                </c:pt>
                <c:pt idx="5">
                  <c:v>5.5147050000000011</c:v>
                </c:pt>
                <c:pt idx="6">
                  <c:v>32.992155000000004</c:v>
                </c:pt>
                <c:pt idx="7">
                  <c:v>2145.7198350000003</c:v>
                </c:pt>
                <c:pt idx="8">
                  <c:v>7554.3964650000007</c:v>
                </c:pt>
                <c:pt idx="9">
                  <c:v>11901.405915000001</c:v>
                </c:pt>
                <c:pt idx="10">
                  <c:v>14363.942670000004</c:v>
                </c:pt>
                <c:pt idx="11">
                  <c:v>15348.000465000003</c:v>
                </c:pt>
                <c:pt idx="12">
                  <c:v>15863.173830000003</c:v>
                </c:pt>
                <c:pt idx="13">
                  <c:v>15993.413100000002</c:v>
                </c:pt>
                <c:pt idx="14">
                  <c:v>15822.745470000003</c:v>
                </c:pt>
                <c:pt idx="15">
                  <c:v>15578.330670000003</c:v>
                </c:pt>
                <c:pt idx="16">
                  <c:v>14556.207960000003</c:v>
                </c:pt>
                <c:pt idx="17">
                  <c:v>12794.519115000003</c:v>
                </c:pt>
                <c:pt idx="18">
                  <c:v>10135.316835000003</c:v>
                </c:pt>
                <c:pt idx="19">
                  <c:v>5827.7749950000016</c:v>
                </c:pt>
                <c:pt idx="20">
                  <c:v>1372.8156750000001</c:v>
                </c:pt>
                <c:pt idx="21">
                  <c:v>21.905099999999997</c:v>
                </c:pt>
                <c:pt idx="22">
                  <c:v>8.9157599999999988</c:v>
                </c:pt>
                <c:pt idx="23">
                  <c:v>3.650850000000001</c:v>
                </c:pt>
              </c:numCache>
            </c:numRef>
          </c:val>
          <c:extLst>
            <c:ext xmlns:c16="http://schemas.microsoft.com/office/drawing/2014/chart" uri="{C3380CC4-5D6E-409C-BE32-E72D297353CC}">
              <c16:uniqueId val="{00000003-5D57-4FA6-8F46-71638936DD07}"/>
            </c:ext>
          </c:extLst>
        </c:ser>
        <c:ser>
          <c:idx val="6"/>
          <c:order val="5"/>
          <c:tx>
            <c:strRef>
              <c:f>'Monthly Data'!$AQ$1</c:f>
              <c:strCache>
                <c:ptCount val="1"/>
                <c:pt idx="0">
                  <c:v>Wind</c:v>
                </c:pt>
              </c:strCache>
            </c:strRef>
          </c:tx>
          <c:spPr>
            <a:solidFill>
              <a:srgbClr val="3B6E8F"/>
            </a:solidFill>
            <a:ln>
              <a:noFill/>
            </a:ln>
            <a:effectLst/>
          </c:spPr>
          <c:cat>
            <c:numRef>
              <c:extLst>
                <c:ext xmlns:c15="http://schemas.microsoft.com/office/drawing/2012/chart" uri="{02D57815-91ED-43cb-92C2-25804820EDAC}">
                  <c15:fullRef>
                    <c15:sqref>('Monthly Data'!$M$151,'Monthly Data'!$M$128:$M$150)</c15:sqref>
                  </c15:fullRef>
                </c:ext>
              </c:extLst>
              <c:f>('Monthly Data'!$M$151,'Monthly Data'!$M$128:$M$150)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Data'!$AQ$151,'Monthly Data'!$AQ$128:$AQ$150)</c15:sqref>
                  </c15:fullRef>
                </c:ext>
              </c:extLst>
              <c:f>('Monthly Data'!$AQ$151,'Monthly Data'!$AQ$128:$AQ$150)</c:f>
              <c:numCache>
                <c:formatCode>0</c:formatCode>
                <c:ptCount val="24"/>
                <c:pt idx="0">
                  <c:v>2071.8293774400004</c:v>
                </c:pt>
                <c:pt idx="1">
                  <c:v>1813.6882940400001</c:v>
                </c:pt>
                <c:pt idx="2">
                  <c:v>1517.1440799600002</c:v>
                </c:pt>
                <c:pt idx="3">
                  <c:v>1217.0605809600002</c:v>
                </c:pt>
                <c:pt idx="4">
                  <c:v>1073.4991236000003</c:v>
                </c:pt>
                <c:pt idx="5">
                  <c:v>874.14039864000017</c:v>
                </c:pt>
                <c:pt idx="6">
                  <c:v>696.26928960000009</c:v>
                </c:pt>
                <c:pt idx="7">
                  <c:v>594.92734488000008</c:v>
                </c:pt>
                <c:pt idx="8">
                  <c:v>435.47059368000004</c:v>
                </c:pt>
                <c:pt idx="9">
                  <c:v>325.57642668000005</c:v>
                </c:pt>
                <c:pt idx="10">
                  <c:v>281.17792368000005</c:v>
                </c:pt>
                <c:pt idx="11">
                  <c:v>300.99036204000004</c:v>
                </c:pt>
                <c:pt idx="12">
                  <c:v>286.10269380000005</c:v>
                </c:pt>
                <c:pt idx="13">
                  <c:v>337.10114448000002</c:v>
                </c:pt>
                <c:pt idx="14">
                  <c:v>392.41978992000003</c:v>
                </c:pt>
                <c:pt idx="15">
                  <c:v>554.53415364000011</c:v>
                </c:pt>
                <c:pt idx="16">
                  <c:v>838.3193085600002</c:v>
                </c:pt>
                <c:pt idx="17">
                  <c:v>1147.3958660400003</c:v>
                </c:pt>
                <c:pt idx="18">
                  <c:v>1589.8568623200003</c:v>
                </c:pt>
                <c:pt idx="19">
                  <c:v>1642.5556812000002</c:v>
                </c:pt>
                <c:pt idx="20">
                  <c:v>1936.7067844800004</c:v>
                </c:pt>
                <c:pt idx="21">
                  <c:v>2044.3589845199999</c:v>
                </c:pt>
                <c:pt idx="22">
                  <c:v>2070.4187016000005</c:v>
                </c:pt>
                <c:pt idx="23">
                  <c:v>2029.9877243999999</c:v>
                </c:pt>
              </c:numCache>
            </c:numRef>
          </c:val>
          <c:extLst>
            <c:ext xmlns:c16="http://schemas.microsoft.com/office/drawing/2014/chart" uri="{C3380CC4-5D6E-409C-BE32-E72D297353CC}">
              <c16:uniqueId val="{00000004-5D57-4FA6-8F46-71638936DD07}"/>
            </c:ext>
          </c:extLst>
        </c:ser>
        <c:ser>
          <c:idx val="7"/>
          <c:order val="6"/>
          <c:tx>
            <c:strRef>
              <c:f>'Monthly Data'!$V$1</c:f>
              <c:strCache>
                <c:ptCount val="1"/>
                <c:pt idx="0">
                  <c:v>Other Renewables</c:v>
                </c:pt>
              </c:strCache>
            </c:strRef>
          </c:tx>
          <c:spPr>
            <a:solidFill>
              <a:srgbClr val="84BD00"/>
            </a:solidFill>
            <a:ln>
              <a:noFill/>
            </a:ln>
            <a:effectLst/>
          </c:spPr>
          <c:cat>
            <c:numRef>
              <c:extLst>
                <c:ext xmlns:c15="http://schemas.microsoft.com/office/drawing/2012/chart" uri="{02D57815-91ED-43cb-92C2-25804820EDAC}">
                  <c15:fullRef>
                    <c15:sqref>('Monthly Data'!$M$151,'Monthly Data'!$M$128:$M$150)</c15:sqref>
                  </c15:fullRef>
                </c:ext>
              </c:extLst>
              <c:f>('Monthly Data'!$M$151,'Monthly Data'!$M$128:$M$150)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Data'!$V$151,'Monthly Data'!$V$128:$V$150)</c15:sqref>
                  </c15:fullRef>
                </c:ext>
              </c:extLst>
              <c:f>('Monthly Data'!$V$151,'Monthly Data'!$V$128:$V$150)</c:f>
              <c:numCache>
                <c:formatCode>0</c:formatCode>
                <c:ptCount val="24"/>
                <c:pt idx="0">
                  <c:v>1832.82</c:v>
                </c:pt>
                <c:pt idx="1">
                  <c:v>1832.82</c:v>
                </c:pt>
                <c:pt idx="2">
                  <c:v>1832.82</c:v>
                </c:pt>
                <c:pt idx="3">
                  <c:v>1832.82</c:v>
                </c:pt>
                <c:pt idx="4">
                  <c:v>1832.82</c:v>
                </c:pt>
                <c:pt idx="5">
                  <c:v>1832.82</c:v>
                </c:pt>
                <c:pt idx="6">
                  <c:v>1832.82</c:v>
                </c:pt>
                <c:pt idx="7">
                  <c:v>1832.82</c:v>
                </c:pt>
                <c:pt idx="8">
                  <c:v>1832.82</c:v>
                </c:pt>
                <c:pt idx="9">
                  <c:v>1832.82</c:v>
                </c:pt>
                <c:pt idx="10">
                  <c:v>1832.82</c:v>
                </c:pt>
                <c:pt idx="11">
                  <c:v>1832.82</c:v>
                </c:pt>
                <c:pt idx="12">
                  <c:v>1832.82</c:v>
                </c:pt>
                <c:pt idx="13">
                  <c:v>1832.82</c:v>
                </c:pt>
                <c:pt idx="14">
                  <c:v>1832.82</c:v>
                </c:pt>
                <c:pt idx="15">
                  <c:v>1832.82</c:v>
                </c:pt>
                <c:pt idx="16">
                  <c:v>1832.82</c:v>
                </c:pt>
                <c:pt idx="17">
                  <c:v>1832.82</c:v>
                </c:pt>
                <c:pt idx="18">
                  <c:v>1832.82</c:v>
                </c:pt>
                <c:pt idx="19">
                  <c:v>1832.82</c:v>
                </c:pt>
                <c:pt idx="20">
                  <c:v>1832.82</c:v>
                </c:pt>
                <c:pt idx="21">
                  <c:v>1832.82</c:v>
                </c:pt>
                <c:pt idx="22">
                  <c:v>1832.82</c:v>
                </c:pt>
                <c:pt idx="23">
                  <c:v>1832.82</c:v>
                </c:pt>
              </c:numCache>
            </c:numRef>
          </c:val>
          <c:extLst>
            <c:ext xmlns:c16="http://schemas.microsoft.com/office/drawing/2014/chart" uri="{C3380CC4-5D6E-409C-BE32-E72D297353CC}">
              <c16:uniqueId val="{00000005-5D57-4FA6-8F46-71638936DD07}"/>
            </c:ext>
          </c:extLst>
        </c:ser>
        <c:ser>
          <c:idx val="8"/>
          <c:order val="7"/>
          <c:tx>
            <c:strRef>
              <c:f>'Monthly Data'!$W$1</c:f>
              <c:strCache>
                <c:ptCount val="1"/>
                <c:pt idx="0">
                  <c:v>Other</c:v>
                </c:pt>
              </c:strCache>
            </c:strRef>
          </c:tx>
          <c:spPr>
            <a:solidFill>
              <a:srgbClr val="A5A5A5"/>
            </a:solidFill>
            <a:ln>
              <a:noFill/>
            </a:ln>
            <a:effectLst/>
          </c:spPr>
          <c:cat>
            <c:numRef>
              <c:extLst>
                <c:ext xmlns:c15="http://schemas.microsoft.com/office/drawing/2012/chart" uri="{02D57815-91ED-43cb-92C2-25804820EDAC}">
                  <c15:fullRef>
                    <c15:sqref>('Monthly Data'!$M$151,'Monthly Data'!$M$128:$M$150)</c15:sqref>
                  </c15:fullRef>
                </c:ext>
              </c:extLst>
              <c:f>('Monthly Data'!$M$151,'Monthly Data'!$M$128:$M$150)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Data'!$W$151,'Monthly Data'!$W$128:$W$151)</c15:sqref>
                  </c15:fullRef>
                </c:ext>
              </c:extLst>
              <c:f>('Monthly Data'!$W$151,'Monthly Data'!$W$128:$W$150)</c:f>
              <c:numCache>
                <c:formatCode>0</c:formatCode>
                <c:ptCount val="24"/>
                <c:pt idx="0">
                  <c:v>33.899999999999991</c:v>
                </c:pt>
                <c:pt idx="1">
                  <c:v>33.899999999999991</c:v>
                </c:pt>
                <c:pt idx="2">
                  <c:v>33.899999999999991</c:v>
                </c:pt>
                <c:pt idx="3">
                  <c:v>33.899999999999991</c:v>
                </c:pt>
                <c:pt idx="4">
                  <c:v>33.899999999999991</c:v>
                </c:pt>
                <c:pt idx="5">
                  <c:v>33.899999999999991</c:v>
                </c:pt>
                <c:pt idx="6">
                  <c:v>33.899999999999991</c:v>
                </c:pt>
                <c:pt idx="7">
                  <c:v>33.899999999999991</c:v>
                </c:pt>
                <c:pt idx="8">
                  <c:v>33.899999999999991</c:v>
                </c:pt>
                <c:pt idx="9">
                  <c:v>33.899999999999991</c:v>
                </c:pt>
                <c:pt idx="10">
                  <c:v>33.899999999999991</c:v>
                </c:pt>
                <c:pt idx="11">
                  <c:v>33.899999999999991</c:v>
                </c:pt>
                <c:pt idx="12">
                  <c:v>33.899999999999991</c:v>
                </c:pt>
                <c:pt idx="13">
                  <c:v>33.899999999999991</c:v>
                </c:pt>
                <c:pt idx="14">
                  <c:v>33.899999999999991</c:v>
                </c:pt>
                <c:pt idx="15">
                  <c:v>33.899999999999991</c:v>
                </c:pt>
                <c:pt idx="16">
                  <c:v>33.899999999999991</c:v>
                </c:pt>
                <c:pt idx="17">
                  <c:v>33.899999999999991</c:v>
                </c:pt>
                <c:pt idx="18">
                  <c:v>33.899999999999991</c:v>
                </c:pt>
                <c:pt idx="19">
                  <c:v>33.899999999999991</c:v>
                </c:pt>
                <c:pt idx="20">
                  <c:v>33.899999999999991</c:v>
                </c:pt>
                <c:pt idx="21">
                  <c:v>33.899999999999991</c:v>
                </c:pt>
                <c:pt idx="22">
                  <c:v>33.899999999999991</c:v>
                </c:pt>
                <c:pt idx="23">
                  <c:v>33.899999999999991</c:v>
                </c:pt>
              </c:numCache>
            </c:numRef>
          </c:val>
          <c:extLst>
            <c:ext xmlns:c16="http://schemas.microsoft.com/office/drawing/2014/chart" uri="{C3380CC4-5D6E-409C-BE32-E72D297353CC}">
              <c16:uniqueId val="{00000006-5D57-4FA6-8F46-71638936DD07}"/>
            </c:ext>
          </c:extLst>
        </c:ser>
        <c:ser>
          <c:idx val="9"/>
          <c:order val="8"/>
          <c:tx>
            <c:strRef>
              <c:f>'Monthly Data'!$X$1</c:f>
              <c:strCache>
                <c:ptCount val="1"/>
                <c:pt idx="0">
                  <c:v>Demand Response</c:v>
                </c:pt>
              </c:strCache>
            </c:strRef>
          </c:tx>
          <c:spPr>
            <a:solidFill>
              <a:schemeClr val="accent4">
                <a:lumMod val="60000"/>
              </a:schemeClr>
            </a:solidFill>
            <a:ln>
              <a:noFill/>
            </a:ln>
            <a:effectLst/>
          </c:spPr>
          <c:cat>
            <c:numRef>
              <c:extLst>
                <c:ext xmlns:c15="http://schemas.microsoft.com/office/drawing/2012/chart" uri="{02D57815-91ED-43cb-92C2-25804820EDAC}">
                  <c15:fullRef>
                    <c15:sqref>('Monthly Data'!$M$151,'Monthly Data'!$M$128:$M$150)</c15:sqref>
                  </c15:fullRef>
                </c:ext>
              </c:extLst>
              <c:f>('Monthly Data'!$M$151,'Monthly Data'!$M$128:$M$150)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Data'!$X$151,'Monthly Data'!$X$128:$X$150)</c15:sqref>
                  </c15:fullRef>
                </c:ext>
              </c:extLst>
              <c:f>('Monthly Data'!$X$151,'Monthly Data'!$X$128:$X$150)</c:f>
              <c:numCache>
                <c:formatCode>0</c:formatCode>
                <c:ptCount val="24"/>
                <c:pt idx="0">
                  <c:v>1577.2500000000005</c:v>
                </c:pt>
                <c:pt idx="1">
                  <c:v>1577.2500000000005</c:v>
                </c:pt>
                <c:pt idx="2">
                  <c:v>1577.2500000000005</c:v>
                </c:pt>
                <c:pt idx="3">
                  <c:v>1577.2500000000005</c:v>
                </c:pt>
                <c:pt idx="4">
                  <c:v>1577.2500000000005</c:v>
                </c:pt>
                <c:pt idx="5">
                  <c:v>1577.2500000000005</c:v>
                </c:pt>
                <c:pt idx="6">
                  <c:v>1577.2500000000005</c:v>
                </c:pt>
                <c:pt idx="7">
                  <c:v>1577.2500000000005</c:v>
                </c:pt>
                <c:pt idx="8">
                  <c:v>1577.2500000000005</c:v>
                </c:pt>
                <c:pt idx="9">
                  <c:v>1577.2500000000005</c:v>
                </c:pt>
                <c:pt idx="10">
                  <c:v>1577.2500000000005</c:v>
                </c:pt>
                <c:pt idx="11">
                  <c:v>1577.2500000000005</c:v>
                </c:pt>
                <c:pt idx="12">
                  <c:v>1577.2500000000005</c:v>
                </c:pt>
                <c:pt idx="13">
                  <c:v>1577.2500000000005</c:v>
                </c:pt>
                <c:pt idx="14">
                  <c:v>1577.2500000000005</c:v>
                </c:pt>
                <c:pt idx="15">
                  <c:v>1577.2500000000005</c:v>
                </c:pt>
                <c:pt idx="16">
                  <c:v>1577.2500000000005</c:v>
                </c:pt>
                <c:pt idx="17">
                  <c:v>1577.2500000000005</c:v>
                </c:pt>
                <c:pt idx="18">
                  <c:v>1577.2500000000005</c:v>
                </c:pt>
                <c:pt idx="19">
                  <c:v>1577.2500000000005</c:v>
                </c:pt>
                <c:pt idx="20">
                  <c:v>1577.2500000000005</c:v>
                </c:pt>
                <c:pt idx="21">
                  <c:v>1577.2500000000005</c:v>
                </c:pt>
                <c:pt idx="22">
                  <c:v>1577.2500000000005</c:v>
                </c:pt>
                <c:pt idx="23">
                  <c:v>1577.2500000000005</c:v>
                </c:pt>
              </c:numCache>
            </c:numRef>
          </c:val>
          <c:extLst>
            <c:ext xmlns:c16="http://schemas.microsoft.com/office/drawing/2014/chart" uri="{C3380CC4-5D6E-409C-BE32-E72D297353CC}">
              <c16:uniqueId val="{00000007-5D57-4FA6-8F46-71638936DD07}"/>
            </c:ext>
          </c:extLst>
        </c:ser>
        <c:ser>
          <c:idx val="10"/>
          <c:order val="9"/>
          <c:tx>
            <c:strRef>
              <c:f>'Monthly Data'!$Y$1</c:f>
              <c:strCache>
                <c:ptCount val="1"/>
                <c:pt idx="0">
                  <c:v>Liquidated Damages</c:v>
                </c:pt>
              </c:strCache>
            </c:strRef>
          </c:tx>
          <c:spPr>
            <a:solidFill>
              <a:schemeClr val="accent5">
                <a:lumMod val="60000"/>
              </a:schemeClr>
            </a:solidFill>
            <a:ln>
              <a:noFill/>
            </a:ln>
            <a:effectLst/>
          </c:spPr>
          <c:cat>
            <c:numRef>
              <c:extLst>
                <c:ext xmlns:c15="http://schemas.microsoft.com/office/drawing/2012/chart" uri="{02D57815-91ED-43cb-92C2-25804820EDAC}">
                  <c15:fullRef>
                    <c15:sqref>('Monthly Data'!$M$151,'Monthly Data'!$M$128:$M$150)</c15:sqref>
                  </c15:fullRef>
                </c:ext>
              </c:extLst>
              <c:f>('Monthly Data'!$M$151,'Monthly Data'!$M$128:$M$150)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Data'!$Y$151,'Monthly Data'!$Y$128:$Y$150)</c15:sqref>
                  </c15:fullRef>
                </c:ext>
              </c:extLst>
              <c:f>('Monthly Data'!$Y$151,'Monthly Data'!$Y$128:$Y$150)</c:f>
              <c:numCache>
                <c:formatCode>0</c:formatCode>
                <c:ptCount val="24"/>
                <c:pt idx="0">
                  <c:v>341.13</c:v>
                </c:pt>
                <c:pt idx="1">
                  <c:v>341.13</c:v>
                </c:pt>
                <c:pt idx="2">
                  <c:v>341.13</c:v>
                </c:pt>
                <c:pt idx="3">
                  <c:v>341.13</c:v>
                </c:pt>
                <c:pt idx="4">
                  <c:v>341.13</c:v>
                </c:pt>
                <c:pt idx="5">
                  <c:v>341.13</c:v>
                </c:pt>
                <c:pt idx="6">
                  <c:v>341.13</c:v>
                </c:pt>
                <c:pt idx="7">
                  <c:v>341.13</c:v>
                </c:pt>
                <c:pt idx="8">
                  <c:v>341.13</c:v>
                </c:pt>
                <c:pt idx="9">
                  <c:v>341.13</c:v>
                </c:pt>
                <c:pt idx="10">
                  <c:v>341.13</c:v>
                </c:pt>
                <c:pt idx="11">
                  <c:v>341.13</c:v>
                </c:pt>
                <c:pt idx="12">
                  <c:v>341.13</c:v>
                </c:pt>
                <c:pt idx="13">
                  <c:v>341.13</c:v>
                </c:pt>
                <c:pt idx="14">
                  <c:v>341.13</c:v>
                </c:pt>
                <c:pt idx="15">
                  <c:v>341.13</c:v>
                </c:pt>
                <c:pt idx="16">
                  <c:v>341.13</c:v>
                </c:pt>
                <c:pt idx="17">
                  <c:v>341.13</c:v>
                </c:pt>
                <c:pt idx="18">
                  <c:v>341.13</c:v>
                </c:pt>
                <c:pt idx="19">
                  <c:v>341.13</c:v>
                </c:pt>
                <c:pt idx="20">
                  <c:v>341.13</c:v>
                </c:pt>
                <c:pt idx="21">
                  <c:v>341.13</c:v>
                </c:pt>
                <c:pt idx="22">
                  <c:v>341.13</c:v>
                </c:pt>
                <c:pt idx="23">
                  <c:v>341.13</c:v>
                </c:pt>
              </c:numCache>
            </c:numRef>
          </c:val>
          <c:extLst>
            <c:ext xmlns:c16="http://schemas.microsoft.com/office/drawing/2014/chart" uri="{C3380CC4-5D6E-409C-BE32-E72D297353CC}">
              <c16:uniqueId val="{00000008-5D57-4FA6-8F46-71638936DD07}"/>
            </c:ext>
          </c:extLst>
        </c:ser>
        <c:ser>
          <c:idx val="11"/>
          <c:order val="10"/>
          <c:tx>
            <c:strRef>
              <c:f>'Monthly Data'!$AD$1</c:f>
              <c:strCache>
                <c:ptCount val="1"/>
                <c:pt idx="0">
                  <c:v>Average Imports</c:v>
                </c:pt>
              </c:strCache>
            </c:strRef>
          </c:tx>
          <c:spPr>
            <a:solidFill>
              <a:srgbClr val="B93F1E"/>
            </a:solidFill>
            <a:ln>
              <a:noFill/>
            </a:ln>
            <a:effectLst/>
          </c:spPr>
          <c:cat>
            <c:numRef>
              <c:extLst>
                <c:ext xmlns:c15="http://schemas.microsoft.com/office/drawing/2012/chart" uri="{02D57815-91ED-43cb-92C2-25804820EDAC}">
                  <c15:fullRef>
                    <c15:sqref>('Monthly Data'!$M$151,'Monthly Data'!$M$128:$M$150)</c15:sqref>
                  </c15:fullRef>
                </c:ext>
              </c:extLst>
              <c:f>('Monthly Data'!$M$151,'Monthly Data'!$M$128:$M$150)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Data'!$AD$151,'Monthly Data'!$AD$128:$AD$150)</c15:sqref>
                  </c15:fullRef>
                </c:ext>
              </c:extLst>
              <c:f>('Monthly Data'!$AD$151,'Monthly Data'!$AD$128:$AD$150)</c:f>
              <c:numCache>
                <c:formatCode>0</c:formatCode>
                <c:ptCount val="24"/>
                <c:pt idx="0">
                  <c:v>3896.7512499999998</c:v>
                </c:pt>
                <c:pt idx="1">
                  <c:v>3896.7512499999998</c:v>
                </c:pt>
                <c:pt idx="2">
                  <c:v>3896.7512499999998</c:v>
                </c:pt>
                <c:pt idx="3">
                  <c:v>3896.7512499999998</c:v>
                </c:pt>
                <c:pt idx="4">
                  <c:v>3896.7512499999998</c:v>
                </c:pt>
                <c:pt idx="5">
                  <c:v>3896.7512499999998</c:v>
                </c:pt>
                <c:pt idx="6">
                  <c:v>3896.7512499999998</c:v>
                </c:pt>
                <c:pt idx="7">
                  <c:v>3896.7512499999998</c:v>
                </c:pt>
                <c:pt idx="8">
                  <c:v>3896.7512499999998</c:v>
                </c:pt>
                <c:pt idx="9">
                  <c:v>3896.7512499999998</c:v>
                </c:pt>
                <c:pt idx="10">
                  <c:v>3896.7512499999998</c:v>
                </c:pt>
                <c:pt idx="11">
                  <c:v>3896.7512499999998</c:v>
                </c:pt>
                <c:pt idx="12">
                  <c:v>3896.7512499999998</c:v>
                </c:pt>
                <c:pt idx="13">
                  <c:v>3896.7512499999998</c:v>
                </c:pt>
                <c:pt idx="14">
                  <c:v>3896.7512499999998</c:v>
                </c:pt>
                <c:pt idx="15">
                  <c:v>3896.7512499999998</c:v>
                </c:pt>
                <c:pt idx="16">
                  <c:v>3896.7512499999998</c:v>
                </c:pt>
                <c:pt idx="17">
                  <c:v>3896.7512499999998</c:v>
                </c:pt>
                <c:pt idx="18">
                  <c:v>3896.7512499999998</c:v>
                </c:pt>
                <c:pt idx="19">
                  <c:v>3896.7512499999998</c:v>
                </c:pt>
                <c:pt idx="20">
                  <c:v>3896.7512499999998</c:v>
                </c:pt>
                <c:pt idx="21">
                  <c:v>3896.7512499999998</c:v>
                </c:pt>
                <c:pt idx="22">
                  <c:v>3896.7512499999998</c:v>
                </c:pt>
                <c:pt idx="23">
                  <c:v>3896.7512499999998</c:v>
                </c:pt>
              </c:numCache>
            </c:numRef>
          </c:val>
          <c:extLst>
            <c:ext xmlns:c16="http://schemas.microsoft.com/office/drawing/2014/chart" uri="{C3380CC4-5D6E-409C-BE32-E72D297353CC}">
              <c16:uniqueId val="{00000009-5D57-4FA6-8F46-71638936DD07}"/>
            </c:ext>
          </c:extLst>
        </c:ser>
        <c:ser>
          <c:idx val="3"/>
          <c:order val="11"/>
          <c:tx>
            <c:strRef>
              <c:f>'Monthly Data'!$S$1</c:f>
              <c:strCache>
                <c:ptCount val="1"/>
                <c:pt idx="0">
                  <c:v>Battery Storage</c:v>
                </c:pt>
              </c:strCache>
            </c:strRef>
          </c:tx>
          <c:spPr>
            <a:solidFill>
              <a:srgbClr val="E2AE69"/>
            </a:solidFill>
            <a:ln>
              <a:noFill/>
            </a:ln>
            <a:effectLst/>
          </c:spPr>
          <c:cat>
            <c:numRef>
              <c:extLst>
                <c:ext xmlns:c15="http://schemas.microsoft.com/office/drawing/2012/chart" uri="{02D57815-91ED-43cb-92C2-25804820EDAC}">
                  <c15:fullRef>
                    <c15:sqref>('Monthly Data'!$M$151,'Monthly Data'!$M$128:$M$150)</c15:sqref>
                  </c15:fullRef>
                </c:ext>
              </c:extLst>
              <c:f>('Monthly Data'!$M$151,'Monthly Data'!$M$128:$M$150)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Data'!$S$151,'Monthly Data'!$S$128:$S$150)</c15:sqref>
                  </c15:fullRef>
                </c:ext>
              </c:extLst>
              <c:f>('Monthly Data'!$S$151,'Monthly Data'!$S$128:$S$150)</c:f>
              <c:numCache>
                <c:formatCode>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4504.491</c:v>
                </c:pt>
                <c:pt idx="18">
                  <c:v>9008.982</c:v>
                </c:pt>
                <c:pt idx="19">
                  <c:v>9008.982</c:v>
                </c:pt>
                <c:pt idx="20">
                  <c:v>9008.982</c:v>
                </c:pt>
                <c:pt idx="21">
                  <c:v>4504.491</c:v>
                </c:pt>
                <c:pt idx="22">
                  <c:v>0</c:v>
                </c:pt>
                <c:pt idx="23">
                  <c:v>0</c:v>
                </c:pt>
              </c:numCache>
            </c:numRef>
          </c:val>
          <c:extLst>
            <c:ext xmlns:c16="http://schemas.microsoft.com/office/drawing/2014/chart" uri="{C3380CC4-5D6E-409C-BE32-E72D297353CC}">
              <c16:uniqueId val="{0000000A-5D57-4FA6-8F46-71638936DD07}"/>
            </c:ext>
          </c:extLst>
        </c:ser>
        <c:dLbls>
          <c:showLegendKey val="0"/>
          <c:showVal val="0"/>
          <c:showCatName val="0"/>
          <c:showSerName val="0"/>
          <c:showPercent val="0"/>
          <c:showBubbleSize val="0"/>
        </c:dLbls>
        <c:axId val="638075096"/>
        <c:axId val="638075752"/>
      </c:areaChart>
      <c:lineChart>
        <c:grouping val="standard"/>
        <c:varyColors val="0"/>
        <c:ser>
          <c:idx val="4"/>
          <c:order val="3"/>
          <c:tx>
            <c:strRef>
              <c:f>'Monthly Data'!$AM$1</c:f>
              <c:strCache>
                <c:ptCount val="1"/>
                <c:pt idx="0">
                  <c:v>Load+18.5%PRM</c:v>
                </c:pt>
              </c:strCache>
            </c:strRef>
          </c:tx>
          <c:spPr>
            <a:ln w="28575" cap="rnd">
              <a:solidFill>
                <a:schemeClr val="tx1"/>
              </a:solidFill>
              <a:round/>
            </a:ln>
            <a:effectLst/>
          </c:spPr>
          <c:marker>
            <c:symbol val="circle"/>
            <c:size val="5"/>
            <c:spPr>
              <a:solidFill>
                <a:schemeClr val="accent5"/>
              </a:solidFill>
              <a:ln w="9525">
                <a:solidFill>
                  <a:schemeClr val="tx1"/>
                </a:solidFill>
              </a:ln>
              <a:effectLst/>
            </c:spPr>
          </c:marker>
          <c:cat>
            <c:strLit>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('Monthly Data'!$AM$151,'Monthly Data'!$AM$128:$AM$150)</c15:sqref>
                  </c15:fullRef>
                </c:ext>
              </c:extLst>
              <c:f>('Monthly Data'!$AM$151,'Monthly Data'!$AM$128:$AM$150)</c:f>
              <c:numCache>
                <c:formatCode>General</c:formatCode>
                <c:ptCount val="24"/>
                <c:pt idx="0">
                  <c:v>34180.14</c:v>
                </c:pt>
                <c:pt idx="1">
                  <c:v>31803.030000000002</c:v>
                </c:pt>
                <c:pt idx="2">
                  <c:v>30064.635000000002</c:v>
                </c:pt>
                <c:pt idx="3">
                  <c:v>29000.505000000001</c:v>
                </c:pt>
                <c:pt idx="4">
                  <c:v>28815.645</c:v>
                </c:pt>
                <c:pt idx="5">
                  <c:v>29706.765000000003</c:v>
                </c:pt>
                <c:pt idx="6">
                  <c:v>30725.865000000002</c:v>
                </c:pt>
                <c:pt idx="7">
                  <c:v>32357.61</c:v>
                </c:pt>
                <c:pt idx="8">
                  <c:v>33191.85</c:v>
                </c:pt>
                <c:pt idx="9">
                  <c:v>33547.35</c:v>
                </c:pt>
                <c:pt idx="10">
                  <c:v>34244.130000000005</c:v>
                </c:pt>
                <c:pt idx="11">
                  <c:v>35433.870000000003</c:v>
                </c:pt>
                <c:pt idx="12">
                  <c:v>36974.370000000003</c:v>
                </c:pt>
                <c:pt idx="13">
                  <c:v>39609.810000000005</c:v>
                </c:pt>
                <c:pt idx="14">
                  <c:v>42555.72</c:v>
                </c:pt>
                <c:pt idx="15">
                  <c:v>45551.4</c:v>
                </c:pt>
                <c:pt idx="16">
                  <c:v>47657.145000000004</c:v>
                </c:pt>
                <c:pt idx="17">
                  <c:v>49344.584999999999</c:v>
                </c:pt>
                <c:pt idx="18">
                  <c:v>49653.87</c:v>
                </c:pt>
                <c:pt idx="19">
                  <c:v>48602.775000000001</c:v>
                </c:pt>
                <c:pt idx="20">
                  <c:v>46327.575000000004</c:v>
                </c:pt>
                <c:pt idx="21">
                  <c:v>44164.950000000004</c:v>
                </c:pt>
                <c:pt idx="22">
                  <c:v>40547.145000000004</c:v>
                </c:pt>
                <c:pt idx="23">
                  <c:v>36693.525000000001</c:v>
                </c:pt>
              </c:numCache>
            </c:numRef>
          </c:val>
          <c:smooth val="0"/>
          <c:extLst>
            <c:ext xmlns:c16="http://schemas.microsoft.com/office/drawing/2014/chart" uri="{C3380CC4-5D6E-409C-BE32-E72D297353CC}">
              <c16:uniqueId val="{0000000B-5D57-4FA6-8F46-71638936DD07}"/>
            </c:ext>
          </c:extLst>
        </c:ser>
        <c:ser>
          <c:idx val="12"/>
          <c:order val="12"/>
          <c:tx>
            <c:strRef>
              <c:f>'Monthly Data'!$N$1</c:f>
              <c:strCache>
                <c:ptCount val="1"/>
                <c:pt idx="0">
                  <c:v>Load</c:v>
                </c:pt>
              </c:strCache>
            </c:strRef>
          </c:tx>
          <c:spPr>
            <a:ln w="28575" cap="rnd">
              <a:solidFill>
                <a:schemeClr val="tx1"/>
              </a:solidFill>
              <a:prstDash val="dash"/>
              <a:round/>
            </a:ln>
            <a:effectLst/>
          </c:spPr>
          <c:marker>
            <c:symbol val="none"/>
          </c:marker>
          <c:cat>
            <c:strLit>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('Monthly Data'!$N$151,'Monthly Data'!$N$128:$N$150)</c15:sqref>
                  </c15:fullRef>
                </c:ext>
              </c:extLst>
              <c:f>('Monthly Data'!$N$151,'Monthly Data'!$N$128:$N$150)</c:f>
              <c:numCache>
                <c:formatCode>General</c:formatCode>
                <c:ptCount val="24"/>
                <c:pt idx="0">
                  <c:v>28844</c:v>
                </c:pt>
                <c:pt idx="1">
                  <c:v>26838</c:v>
                </c:pt>
                <c:pt idx="2">
                  <c:v>25371</c:v>
                </c:pt>
                <c:pt idx="3">
                  <c:v>24473</c:v>
                </c:pt>
                <c:pt idx="4">
                  <c:v>24317</c:v>
                </c:pt>
                <c:pt idx="5">
                  <c:v>25069</c:v>
                </c:pt>
                <c:pt idx="6">
                  <c:v>25929</c:v>
                </c:pt>
                <c:pt idx="7">
                  <c:v>27306</c:v>
                </c:pt>
                <c:pt idx="8">
                  <c:v>28010</c:v>
                </c:pt>
                <c:pt idx="9">
                  <c:v>28310</c:v>
                </c:pt>
                <c:pt idx="10">
                  <c:v>28898</c:v>
                </c:pt>
                <c:pt idx="11">
                  <c:v>29902</c:v>
                </c:pt>
                <c:pt idx="12">
                  <c:v>31202</c:v>
                </c:pt>
                <c:pt idx="13">
                  <c:v>33426</c:v>
                </c:pt>
                <c:pt idx="14">
                  <c:v>35912</c:v>
                </c:pt>
                <c:pt idx="15">
                  <c:v>38440</c:v>
                </c:pt>
                <c:pt idx="16">
                  <c:v>40217</c:v>
                </c:pt>
                <c:pt idx="17">
                  <c:v>41641</c:v>
                </c:pt>
                <c:pt idx="18">
                  <c:v>41902</c:v>
                </c:pt>
                <c:pt idx="19">
                  <c:v>41015</c:v>
                </c:pt>
                <c:pt idx="20">
                  <c:v>39095</c:v>
                </c:pt>
                <c:pt idx="21">
                  <c:v>37270</c:v>
                </c:pt>
                <c:pt idx="22">
                  <c:v>34217</c:v>
                </c:pt>
                <c:pt idx="23">
                  <c:v>30965</c:v>
                </c:pt>
              </c:numCache>
            </c:numRef>
          </c:val>
          <c:smooth val="0"/>
          <c:extLst>
            <c:ext xmlns:c16="http://schemas.microsoft.com/office/drawing/2014/chart" uri="{C3380CC4-5D6E-409C-BE32-E72D297353CC}">
              <c16:uniqueId val="{0000000C-5D57-4FA6-8F46-71638936DD07}"/>
            </c:ext>
          </c:extLst>
        </c:ser>
        <c:dLbls>
          <c:showLegendKey val="0"/>
          <c:showVal val="0"/>
          <c:showCatName val="0"/>
          <c:showSerName val="0"/>
          <c:showPercent val="0"/>
          <c:showBubbleSize val="0"/>
        </c:dLbls>
        <c:marker val="1"/>
        <c:smooth val="0"/>
        <c:axId val="638075096"/>
        <c:axId val="638075752"/>
      </c:lineChart>
      <c:catAx>
        <c:axId val="638075096"/>
        <c:scaling>
          <c:orientation val="minMax"/>
        </c:scaling>
        <c:delete val="0"/>
        <c:axPos val="b"/>
        <c:numFmt formatCode="General" sourceLinked="1"/>
        <c:majorTickMark val="in"/>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1" i="0" u="none" strike="noStrike" kern="1200" baseline="0">
                <a:ln w="6350">
                  <a:noFill/>
                </a:ln>
                <a:solidFill>
                  <a:schemeClr val="tx1"/>
                </a:solidFill>
                <a:latin typeface="+mn-lt"/>
                <a:ea typeface="+mn-ea"/>
                <a:cs typeface="+mn-cs"/>
              </a:defRPr>
            </a:pPr>
            <a:endParaRPr lang="en-US"/>
          </a:p>
        </c:txPr>
        <c:crossAx val="638075752"/>
        <c:crosses val="autoZero"/>
        <c:auto val="1"/>
        <c:lblAlgn val="ctr"/>
        <c:lblOffset val="100"/>
        <c:noMultiLvlLbl val="0"/>
      </c:catAx>
      <c:valAx>
        <c:axId val="638075752"/>
        <c:scaling>
          <c:orientation val="minMax"/>
        </c:scaling>
        <c:delete val="0"/>
        <c:axPos val="l"/>
        <c:majorGridlines>
          <c:spPr>
            <a:ln w="9525" cap="flat" cmpd="sng" algn="ctr">
              <a:solidFill>
                <a:schemeClr val="bg1">
                  <a:lumMod val="7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solidFill>
                    <a:latin typeface="+mn-lt"/>
                    <a:ea typeface="+mn-ea"/>
                    <a:cs typeface="+mn-cs"/>
                  </a:defRPr>
                </a:pPr>
                <a:r>
                  <a:rPr lang="en-US" sz="1100" b="1" i="0" baseline="0">
                    <a:solidFill>
                      <a:schemeClr val="tx1"/>
                    </a:solidFill>
                    <a:effectLst/>
                  </a:rPr>
                  <a:t>Supply and Demand (MW)</a:t>
                </a:r>
                <a:endParaRPr lang="en-US" sz="600">
                  <a:solidFill>
                    <a:schemeClr val="tx1"/>
                  </a:solidFill>
                  <a:effectLst/>
                </a:endParaRPr>
              </a:p>
            </c:rich>
          </c:tx>
          <c:layout>
            <c:manualLayout>
              <c:xMode val="edge"/>
              <c:yMode val="edge"/>
              <c:x val="1.191510874737149E-2"/>
              <c:y val="0.3305252980790796"/>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solidFill>
                  <a:latin typeface="+mn-lt"/>
                  <a:ea typeface="+mn-ea"/>
                  <a:cs typeface="+mn-cs"/>
                </a:defRPr>
              </a:pPr>
              <a:endParaRPr lang="en-US"/>
            </a:p>
          </c:txPr>
        </c:title>
        <c:numFmt formatCode="#,##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1000" b="1" i="0" u="none" strike="noStrike" kern="1200" baseline="0">
                <a:ln w="6350">
                  <a:noFill/>
                </a:ln>
                <a:solidFill>
                  <a:schemeClr val="tx1"/>
                </a:solidFill>
                <a:latin typeface="+mn-lt"/>
                <a:ea typeface="+mn-ea"/>
                <a:cs typeface="+mn-cs"/>
              </a:defRPr>
            </a:pPr>
            <a:endParaRPr lang="en-US"/>
          </a:p>
        </c:txPr>
        <c:crossAx val="638075096"/>
        <c:crosses val="autoZero"/>
        <c:crossBetween val="midCat"/>
      </c:valAx>
      <c:spPr>
        <a:solidFill>
          <a:schemeClr val="bg1"/>
        </a:solidFill>
        <a:ln>
          <a:solidFill>
            <a:schemeClr val="tx1"/>
          </a:solidFill>
        </a:ln>
        <a:effectLst/>
      </c:spPr>
    </c:plotArea>
    <c:legend>
      <c:legendPos val="r"/>
      <c:layout/>
      <c:overlay val="0"/>
      <c:spPr>
        <a:noFill/>
        <a:ln>
          <a:noFill/>
        </a:ln>
        <a:effectLst/>
      </c:spPr>
      <c:txPr>
        <a:bodyPr rot="0" spcFirstLastPara="1" vertOverflow="ellipsis" vert="horz" wrap="square" anchor="ctr" anchorCtr="1"/>
        <a:lstStyle/>
        <a:p>
          <a:pPr>
            <a:defRPr sz="1000" b="1" i="0" u="none" strike="noStrike" kern="1200" baseline="0">
              <a:solidFill>
                <a:schemeClr val="tx1"/>
              </a:solidFill>
              <a:latin typeface="+mn-lt"/>
              <a:ea typeface="+mn-ea"/>
              <a:cs typeface="+mn-cs"/>
            </a:defRPr>
          </a:pPr>
          <a:endParaRPr lang="en-US"/>
        </a:p>
      </c:txPr>
    </c:legend>
    <c:plotVisOnly val="1"/>
    <c:dispBlanksAs val="zero"/>
    <c:showDLblsOverMax val="0"/>
  </c:chart>
  <c:spPr>
    <a:solidFill>
      <a:schemeClr val="bg1"/>
    </a:solidFill>
    <a:ln w="9525" cap="flat" cmpd="sng" algn="ctr">
      <a:solidFill>
        <a:schemeClr val="tx1"/>
      </a:solid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r>
              <a:rPr lang="en-US" sz="1400" b="1" i="0" u="none" strike="noStrike" baseline="0">
                <a:solidFill>
                  <a:sysClr val="windowText" lastClr="000000"/>
                </a:solidFill>
                <a:effectLst/>
              </a:rPr>
              <a:t>April</a:t>
            </a:r>
            <a:endParaRPr lang="en-US" b="1">
              <a:solidFill>
                <a:sysClr val="windowText" lastClr="000000"/>
              </a:solidFill>
            </a:endParaRPr>
          </a:p>
        </c:rich>
      </c:tx>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endParaRPr lang="en-US"/>
        </a:p>
      </c:txPr>
    </c:title>
    <c:autoTitleDeleted val="0"/>
    <c:plotArea>
      <c:layout>
        <c:manualLayout>
          <c:layoutTarget val="inner"/>
          <c:xMode val="edge"/>
          <c:yMode val="edge"/>
          <c:x val="0.1304762996599857"/>
          <c:y val="0.10997847207120282"/>
          <c:w val="0.60725146395052887"/>
          <c:h val="0.8159436595057471"/>
        </c:manualLayout>
      </c:layout>
      <c:areaChart>
        <c:grouping val="stacked"/>
        <c:varyColors val="0"/>
        <c:ser>
          <c:idx val="0"/>
          <c:order val="0"/>
          <c:tx>
            <c:strRef>
              <c:f>'Monthly Data'!$P$1</c:f>
              <c:strCache>
                <c:ptCount val="1"/>
                <c:pt idx="0">
                  <c:v>Natural Gas</c:v>
                </c:pt>
              </c:strCache>
            </c:strRef>
          </c:tx>
          <c:spPr>
            <a:solidFill>
              <a:srgbClr val="E66D01"/>
            </a:solidFill>
            <a:ln>
              <a:noFill/>
            </a:ln>
            <a:effectLst/>
          </c:spPr>
          <c:cat>
            <c:numRef>
              <c:f>('Monthly Data'!$M$101,'Monthly Data'!$M$78:$M$100)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Data'!$P$101,'Monthly Data'!$P$78:$P$100)</c:f>
              <c:numCache>
                <c:formatCode>0</c:formatCode>
                <c:ptCount val="24"/>
                <c:pt idx="0">
                  <c:v>26027.449999999997</c:v>
                </c:pt>
                <c:pt idx="1">
                  <c:v>26027.449999999997</c:v>
                </c:pt>
                <c:pt idx="2">
                  <c:v>26027.449999999997</c:v>
                </c:pt>
                <c:pt idx="3">
                  <c:v>26027.449999999997</c:v>
                </c:pt>
                <c:pt idx="4">
                  <c:v>26027.449999999997</c:v>
                </c:pt>
                <c:pt idx="5">
                  <c:v>26027.449999999997</c:v>
                </c:pt>
                <c:pt idx="6">
                  <c:v>26027.449999999997</c:v>
                </c:pt>
                <c:pt idx="7">
                  <c:v>26027.449999999997</c:v>
                </c:pt>
                <c:pt idx="8">
                  <c:v>26027.449999999997</c:v>
                </c:pt>
                <c:pt idx="9">
                  <c:v>26027.449999999997</c:v>
                </c:pt>
                <c:pt idx="10">
                  <c:v>26027.449999999997</c:v>
                </c:pt>
                <c:pt idx="11">
                  <c:v>26027.449999999997</c:v>
                </c:pt>
                <c:pt idx="12">
                  <c:v>26027.449999999997</c:v>
                </c:pt>
                <c:pt idx="13">
                  <c:v>26027.449999999997</c:v>
                </c:pt>
                <c:pt idx="14">
                  <c:v>26027.449999999997</c:v>
                </c:pt>
                <c:pt idx="15">
                  <c:v>26027.449999999997</c:v>
                </c:pt>
                <c:pt idx="16">
                  <c:v>26027.449999999997</c:v>
                </c:pt>
                <c:pt idx="17">
                  <c:v>26027.449999999997</c:v>
                </c:pt>
                <c:pt idx="18">
                  <c:v>26027.449999999997</c:v>
                </c:pt>
                <c:pt idx="19">
                  <c:v>26027.449999999997</c:v>
                </c:pt>
                <c:pt idx="20">
                  <c:v>26027.449999999997</c:v>
                </c:pt>
                <c:pt idx="21">
                  <c:v>26027.449999999997</c:v>
                </c:pt>
                <c:pt idx="22">
                  <c:v>26027.449999999997</c:v>
                </c:pt>
                <c:pt idx="23">
                  <c:v>26027.449999999997</c:v>
                </c:pt>
              </c:numCache>
            </c:numRef>
          </c:val>
          <c:extLst>
            <c:ext xmlns:c16="http://schemas.microsoft.com/office/drawing/2014/chart" uri="{C3380CC4-5D6E-409C-BE32-E72D297353CC}">
              <c16:uniqueId val="{00000000-EF08-4156-9D16-C98232507FAA}"/>
            </c:ext>
          </c:extLst>
        </c:ser>
        <c:ser>
          <c:idx val="1"/>
          <c:order val="1"/>
          <c:tx>
            <c:strRef>
              <c:f>'Monthly Data'!$Q$1</c:f>
              <c:strCache>
                <c:ptCount val="1"/>
                <c:pt idx="0">
                  <c:v>Nuclear</c:v>
                </c:pt>
              </c:strCache>
            </c:strRef>
          </c:tx>
          <c:spPr>
            <a:solidFill>
              <a:srgbClr val="555555"/>
            </a:solidFill>
            <a:ln w="25400">
              <a:noFill/>
            </a:ln>
            <a:effectLst/>
          </c:spPr>
          <c:cat>
            <c:numRef>
              <c:f>('Monthly Data'!$M$101,'Monthly Data'!$M$78:$M$100)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Data'!$Q$101,'Monthly Data'!$Q$78:$Q$100)</c:f>
              <c:numCache>
                <c:formatCode>0</c:formatCode>
                <c:ptCount val="24"/>
                <c:pt idx="0">
                  <c:v>2280</c:v>
                </c:pt>
                <c:pt idx="1">
                  <c:v>2280</c:v>
                </c:pt>
                <c:pt idx="2">
                  <c:v>2280</c:v>
                </c:pt>
                <c:pt idx="3">
                  <c:v>2280</c:v>
                </c:pt>
                <c:pt idx="4">
                  <c:v>2280</c:v>
                </c:pt>
                <c:pt idx="5">
                  <c:v>2280</c:v>
                </c:pt>
                <c:pt idx="6">
                  <c:v>2280</c:v>
                </c:pt>
                <c:pt idx="7">
                  <c:v>2280</c:v>
                </c:pt>
                <c:pt idx="8">
                  <c:v>2280</c:v>
                </c:pt>
                <c:pt idx="9">
                  <c:v>2280</c:v>
                </c:pt>
                <c:pt idx="10">
                  <c:v>2280</c:v>
                </c:pt>
                <c:pt idx="11">
                  <c:v>2280</c:v>
                </c:pt>
                <c:pt idx="12">
                  <c:v>2280</c:v>
                </c:pt>
                <c:pt idx="13">
                  <c:v>2280</c:v>
                </c:pt>
                <c:pt idx="14">
                  <c:v>2280</c:v>
                </c:pt>
                <c:pt idx="15">
                  <c:v>2280</c:v>
                </c:pt>
                <c:pt idx="16">
                  <c:v>2280</c:v>
                </c:pt>
                <c:pt idx="17">
                  <c:v>2280</c:v>
                </c:pt>
                <c:pt idx="18">
                  <c:v>2280</c:v>
                </c:pt>
                <c:pt idx="19">
                  <c:v>2280</c:v>
                </c:pt>
                <c:pt idx="20">
                  <c:v>2280</c:v>
                </c:pt>
                <c:pt idx="21">
                  <c:v>2280</c:v>
                </c:pt>
                <c:pt idx="22">
                  <c:v>2280</c:v>
                </c:pt>
                <c:pt idx="23">
                  <c:v>2280</c:v>
                </c:pt>
              </c:numCache>
            </c:numRef>
          </c:val>
          <c:extLst>
            <c:ext xmlns:c16="http://schemas.microsoft.com/office/drawing/2014/chart" uri="{C3380CC4-5D6E-409C-BE32-E72D297353CC}">
              <c16:uniqueId val="{00000001-EF08-4156-9D16-C98232507FAA}"/>
            </c:ext>
          </c:extLst>
        </c:ser>
        <c:ser>
          <c:idx val="2"/>
          <c:order val="2"/>
          <c:tx>
            <c:strRef>
              <c:f>'Monthly Data'!$R$1</c:f>
              <c:strCache>
                <c:ptCount val="1"/>
                <c:pt idx="0">
                  <c:v>Hydro</c:v>
                </c:pt>
              </c:strCache>
            </c:strRef>
          </c:tx>
          <c:spPr>
            <a:solidFill>
              <a:srgbClr val="35BDB2"/>
            </a:solidFill>
            <a:ln>
              <a:noFill/>
            </a:ln>
            <a:effectLst/>
          </c:spPr>
          <c:cat>
            <c:numRef>
              <c:f>('Monthly Data'!$M$101,'Monthly Data'!$M$78:$M$100)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Data'!$R$101,'Monthly Data'!$R$78:$R$100)</c:f>
              <c:numCache>
                <c:formatCode>0</c:formatCode>
                <c:ptCount val="24"/>
                <c:pt idx="0">
                  <c:v>6045.78</c:v>
                </c:pt>
                <c:pt idx="1">
                  <c:v>6045.78</c:v>
                </c:pt>
                <c:pt idx="2">
                  <c:v>6045.78</c:v>
                </c:pt>
                <c:pt idx="3">
                  <c:v>6045.78</c:v>
                </c:pt>
                <c:pt idx="4">
                  <c:v>6045.78</c:v>
                </c:pt>
                <c:pt idx="5">
                  <c:v>6045.78</c:v>
                </c:pt>
                <c:pt idx="6">
                  <c:v>6045.78</c:v>
                </c:pt>
                <c:pt idx="7">
                  <c:v>6045.78</c:v>
                </c:pt>
                <c:pt idx="8">
                  <c:v>6045.78</c:v>
                </c:pt>
                <c:pt idx="9">
                  <c:v>6045.78</c:v>
                </c:pt>
                <c:pt idx="10">
                  <c:v>6045.78</c:v>
                </c:pt>
                <c:pt idx="11">
                  <c:v>6045.78</c:v>
                </c:pt>
                <c:pt idx="12">
                  <c:v>6045.78</c:v>
                </c:pt>
                <c:pt idx="13">
                  <c:v>6045.78</c:v>
                </c:pt>
                <c:pt idx="14">
                  <c:v>6045.78</c:v>
                </c:pt>
                <c:pt idx="15">
                  <c:v>6045.78</c:v>
                </c:pt>
                <c:pt idx="16">
                  <c:v>6045.78</c:v>
                </c:pt>
                <c:pt idx="17">
                  <c:v>6045.78</c:v>
                </c:pt>
                <c:pt idx="18">
                  <c:v>6045.78</c:v>
                </c:pt>
                <c:pt idx="19">
                  <c:v>6045.78</c:v>
                </c:pt>
                <c:pt idx="20">
                  <c:v>6045.78</c:v>
                </c:pt>
                <c:pt idx="21">
                  <c:v>6045.78</c:v>
                </c:pt>
                <c:pt idx="22">
                  <c:v>6045.78</c:v>
                </c:pt>
                <c:pt idx="23">
                  <c:v>6045.78</c:v>
                </c:pt>
              </c:numCache>
            </c:numRef>
          </c:val>
          <c:extLst>
            <c:ext xmlns:c16="http://schemas.microsoft.com/office/drawing/2014/chart" uri="{C3380CC4-5D6E-409C-BE32-E72D297353CC}">
              <c16:uniqueId val="{00000002-EF08-4156-9D16-C98232507FAA}"/>
            </c:ext>
          </c:extLst>
        </c:ser>
        <c:ser>
          <c:idx val="5"/>
          <c:order val="4"/>
          <c:tx>
            <c:strRef>
              <c:f>'Monthly Data'!$AP$1</c:f>
              <c:strCache>
                <c:ptCount val="1"/>
                <c:pt idx="0">
                  <c:v>Solar</c:v>
                </c:pt>
              </c:strCache>
            </c:strRef>
          </c:tx>
          <c:spPr>
            <a:solidFill>
              <a:srgbClr val="FFA300"/>
            </a:solidFill>
            <a:ln>
              <a:noFill/>
            </a:ln>
            <a:effectLst/>
          </c:spPr>
          <c:cat>
            <c:numRef>
              <c:f>('Monthly Data'!$M$101,'Monthly Data'!$M$78:$M$100)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Data'!$AP$101,'Monthly Data'!$AP$78:$AP$100)</c:f>
              <c:numCache>
                <c:formatCode>General</c:formatCode>
                <c:ptCount val="24"/>
                <c:pt idx="0">
                  <c:v>6.5155274000000007</c:v>
                </c:pt>
                <c:pt idx="1">
                  <c:v>5.4444818000000001</c:v>
                </c:pt>
                <c:pt idx="2">
                  <c:v>6.1942137199999996</c:v>
                </c:pt>
                <c:pt idx="3">
                  <c:v>6.1942137199999996</c:v>
                </c:pt>
                <c:pt idx="4">
                  <c:v>6.1942137199999996</c:v>
                </c:pt>
                <c:pt idx="5">
                  <c:v>6.7832888000000011</c:v>
                </c:pt>
                <c:pt idx="6">
                  <c:v>6.7832888000000011</c:v>
                </c:pt>
                <c:pt idx="7">
                  <c:v>618.31462488000011</c:v>
                </c:pt>
                <c:pt idx="8">
                  <c:v>5227.0595432</c:v>
                </c:pt>
                <c:pt idx="9">
                  <c:v>11178.75283784</c:v>
                </c:pt>
                <c:pt idx="10">
                  <c:v>13542.746835400003</c:v>
                </c:pt>
                <c:pt idx="11">
                  <c:v>15155.205986200002</c:v>
                </c:pt>
                <c:pt idx="12">
                  <c:v>15388.801031560002</c:v>
                </c:pt>
                <c:pt idx="13">
                  <c:v>15613.470696920002</c:v>
                </c:pt>
                <c:pt idx="14">
                  <c:v>15465.88061324</c:v>
                </c:pt>
                <c:pt idx="15">
                  <c:v>15413.667140240001</c:v>
                </c:pt>
                <c:pt idx="16">
                  <c:v>14548.779967480003</c:v>
                </c:pt>
                <c:pt idx="17">
                  <c:v>13057.170461880001</c:v>
                </c:pt>
                <c:pt idx="18">
                  <c:v>9123.6483913200009</c:v>
                </c:pt>
                <c:pt idx="19">
                  <c:v>3088.2171815199999</c:v>
                </c:pt>
                <c:pt idx="20">
                  <c:v>167.10096436000001</c:v>
                </c:pt>
                <c:pt idx="21">
                  <c:v>26.597632399999988</c:v>
                </c:pt>
                <c:pt idx="22">
                  <c:v>6.90824412</c:v>
                </c:pt>
                <c:pt idx="23">
                  <c:v>6.90824412</c:v>
                </c:pt>
              </c:numCache>
            </c:numRef>
          </c:val>
          <c:extLst>
            <c:ext xmlns:c16="http://schemas.microsoft.com/office/drawing/2014/chart" uri="{C3380CC4-5D6E-409C-BE32-E72D297353CC}">
              <c16:uniqueId val="{00000003-EF08-4156-9D16-C98232507FAA}"/>
            </c:ext>
          </c:extLst>
        </c:ser>
        <c:ser>
          <c:idx val="6"/>
          <c:order val="5"/>
          <c:tx>
            <c:strRef>
              <c:f>'Monthly Data'!$AQ$1</c:f>
              <c:strCache>
                <c:ptCount val="1"/>
                <c:pt idx="0">
                  <c:v>Wind</c:v>
                </c:pt>
              </c:strCache>
            </c:strRef>
          </c:tx>
          <c:spPr>
            <a:solidFill>
              <a:srgbClr val="3B6E8F"/>
            </a:solidFill>
            <a:ln>
              <a:noFill/>
            </a:ln>
            <a:effectLst/>
          </c:spPr>
          <c:cat>
            <c:numRef>
              <c:f>('Monthly Data'!$M$101,'Monthly Data'!$M$78:$M$100)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Data'!$AQ$101,'Monthly Data'!$AQ$78:$AQ$100)</c:f>
              <c:numCache>
                <c:formatCode>0</c:formatCode>
                <c:ptCount val="24"/>
                <c:pt idx="0">
                  <c:v>1869.44147802</c:v>
                </c:pt>
                <c:pt idx="1">
                  <c:v>1626.1502769000001</c:v>
                </c:pt>
                <c:pt idx="2">
                  <c:v>1447.3628583300003</c:v>
                </c:pt>
                <c:pt idx="3">
                  <c:v>1341.6944211900002</c:v>
                </c:pt>
                <c:pt idx="4">
                  <c:v>1141.1170990200001</c:v>
                </c:pt>
                <c:pt idx="5">
                  <c:v>891.00553212000011</c:v>
                </c:pt>
                <c:pt idx="6">
                  <c:v>759.69302346000006</c:v>
                </c:pt>
                <c:pt idx="7">
                  <c:v>691.81369515000006</c:v>
                </c:pt>
                <c:pt idx="8">
                  <c:v>590.69846618999998</c:v>
                </c:pt>
                <c:pt idx="9">
                  <c:v>479.19209823</c:v>
                </c:pt>
                <c:pt idx="10">
                  <c:v>507.41506151999994</c:v>
                </c:pt>
                <c:pt idx="11">
                  <c:v>505.65171672000008</c:v>
                </c:pt>
                <c:pt idx="12">
                  <c:v>507.55046121000004</c:v>
                </c:pt>
                <c:pt idx="13">
                  <c:v>507.67641441000001</c:v>
                </c:pt>
                <c:pt idx="14">
                  <c:v>557.01858051000011</c:v>
                </c:pt>
                <c:pt idx="15">
                  <c:v>664.78728725999997</c:v>
                </c:pt>
                <c:pt idx="16">
                  <c:v>713.12812541999995</c:v>
                </c:pt>
                <c:pt idx="17">
                  <c:v>888.40774737000015</c:v>
                </c:pt>
                <c:pt idx="18">
                  <c:v>1071.1154592900002</c:v>
                </c:pt>
                <c:pt idx="19">
                  <c:v>1208.5492934700001</c:v>
                </c:pt>
                <c:pt idx="20">
                  <c:v>1320.8995478699999</c:v>
                </c:pt>
                <c:pt idx="21">
                  <c:v>1381.3633815299997</c:v>
                </c:pt>
                <c:pt idx="22">
                  <c:v>1617.4185713099998</c:v>
                </c:pt>
                <c:pt idx="23">
                  <c:v>1833.10712865</c:v>
                </c:pt>
              </c:numCache>
            </c:numRef>
          </c:val>
          <c:extLst>
            <c:ext xmlns:c16="http://schemas.microsoft.com/office/drawing/2014/chart" uri="{C3380CC4-5D6E-409C-BE32-E72D297353CC}">
              <c16:uniqueId val="{00000004-EF08-4156-9D16-C98232507FAA}"/>
            </c:ext>
          </c:extLst>
        </c:ser>
        <c:ser>
          <c:idx val="7"/>
          <c:order val="6"/>
          <c:tx>
            <c:strRef>
              <c:f>'Monthly Data'!$V$1</c:f>
              <c:strCache>
                <c:ptCount val="1"/>
                <c:pt idx="0">
                  <c:v>Other Renewables</c:v>
                </c:pt>
              </c:strCache>
            </c:strRef>
          </c:tx>
          <c:spPr>
            <a:solidFill>
              <a:srgbClr val="84BD00"/>
            </a:solidFill>
            <a:ln>
              <a:noFill/>
            </a:ln>
            <a:effectLst/>
          </c:spPr>
          <c:cat>
            <c:numRef>
              <c:f>('Monthly Data'!$M$101,'Monthly Data'!$M$78:$M$100)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Data'!$V$101,'Monthly Data'!$V$78:$V$100)</c:f>
              <c:numCache>
                <c:formatCode>0</c:formatCode>
                <c:ptCount val="24"/>
                <c:pt idx="0">
                  <c:v>1784.44</c:v>
                </c:pt>
                <c:pt idx="1">
                  <c:v>1784.44</c:v>
                </c:pt>
                <c:pt idx="2">
                  <c:v>1784.44</c:v>
                </c:pt>
                <c:pt idx="3">
                  <c:v>1784.44</c:v>
                </c:pt>
                <c:pt idx="4">
                  <c:v>1784.44</c:v>
                </c:pt>
                <c:pt idx="5">
                  <c:v>1784.44</c:v>
                </c:pt>
                <c:pt idx="6">
                  <c:v>1784.44</c:v>
                </c:pt>
                <c:pt idx="7">
                  <c:v>1784.44</c:v>
                </c:pt>
                <c:pt idx="8">
                  <c:v>1784.44</c:v>
                </c:pt>
                <c:pt idx="9">
                  <c:v>1784.44</c:v>
                </c:pt>
                <c:pt idx="10">
                  <c:v>1784.44</c:v>
                </c:pt>
                <c:pt idx="11">
                  <c:v>1784.44</c:v>
                </c:pt>
                <c:pt idx="12">
                  <c:v>1784.44</c:v>
                </c:pt>
                <c:pt idx="13">
                  <c:v>1784.44</c:v>
                </c:pt>
                <c:pt idx="14">
                  <c:v>1784.44</c:v>
                </c:pt>
                <c:pt idx="15">
                  <c:v>1784.44</c:v>
                </c:pt>
                <c:pt idx="16">
                  <c:v>1784.44</c:v>
                </c:pt>
                <c:pt idx="17">
                  <c:v>1784.44</c:v>
                </c:pt>
                <c:pt idx="18">
                  <c:v>1784.44</c:v>
                </c:pt>
                <c:pt idx="19">
                  <c:v>1784.44</c:v>
                </c:pt>
                <c:pt idx="20">
                  <c:v>1784.44</c:v>
                </c:pt>
                <c:pt idx="21">
                  <c:v>1784.44</c:v>
                </c:pt>
                <c:pt idx="22">
                  <c:v>1784.44</c:v>
                </c:pt>
                <c:pt idx="23">
                  <c:v>1784.44</c:v>
                </c:pt>
              </c:numCache>
            </c:numRef>
          </c:val>
          <c:extLst>
            <c:ext xmlns:c16="http://schemas.microsoft.com/office/drawing/2014/chart" uri="{C3380CC4-5D6E-409C-BE32-E72D297353CC}">
              <c16:uniqueId val="{00000005-EF08-4156-9D16-C98232507FAA}"/>
            </c:ext>
          </c:extLst>
        </c:ser>
        <c:ser>
          <c:idx val="8"/>
          <c:order val="7"/>
          <c:tx>
            <c:strRef>
              <c:f>'Monthly Data'!$W$1</c:f>
              <c:strCache>
                <c:ptCount val="1"/>
                <c:pt idx="0">
                  <c:v>Other</c:v>
                </c:pt>
              </c:strCache>
            </c:strRef>
          </c:tx>
          <c:spPr>
            <a:solidFill>
              <a:schemeClr val="accent3"/>
            </a:solidFill>
            <a:ln>
              <a:noFill/>
            </a:ln>
            <a:effectLst/>
          </c:spPr>
          <c:cat>
            <c:numRef>
              <c:f>('Monthly Data'!$M$101,'Monthly Data'!$M$78:$M$100)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Data'!$W$101,'Monthly Data'!$W$78:$W$100)</c:f>
              <c:numCache>
                <c:formatCode>0</c:formatCode>
                <c:ptCount val="24"/>
                <c:pt idx="0">
                  <c:v>46.73</c:v>
                </c:pt>
                <c:pt idx="1">
                  <c:v>46.73</c:v>
                </c:pt>
                <c:pt idx="2">
                  <c:v>46.73</c:v>
                </c:pt>
                <c:pt idx="3">
                  <c:v>46.73</c:v>
                </c:pt>
                <c:pt idx="4">
                  <c:v>46.73</c:v>
                </c:pt>
                <c:pt idx="5">
                  <c:v>46.73</c:v>
                </c:pt>
                <c:pt idx="6">
                  <c:v>46.73</c:v>
                </c:pt>
                <c:pt idx="7">
                  <c:v>46.73</c:v>
                </c:pt>
                <c:pt idx="8">
                  <c:v>46.73</c:v>
                </c:pt>
                <c:pt idx="9">
                  <c:v>46.73</c:v>
                </c:pt>
                <c:pt idx="10">
                  <c:v>46.73</c:v>
                </c:pt>
                <c:pt idx="11">
                  <c:v>46.73</c:v>
                </c:pt>
                <c:pt idx="12">
                  <c:v>46.73</c:v>
                </c:pt>
                <c:pt idx="13">
                  <c:v>46.73</c:v>
                </c:pt>
                <c:pt idx="14">
                  <c:v>46.73</c:v>
                </c:pt>
                <c:pt idx="15">
                  <c:v>46.73</c:v>
                </c:pt>
                <c:pt idx="16">
                  <c:v>46.73</c:v>
                </c:pt>
                <c:pt idx="17">
                  <c:v>46.73</c:v>
                </c:pt>
                <c:pt idx="18">
                  <c:v>46.73</c:v>
                </c:pt>
                <c:pt idx="19">
                  <c:v>46.73</c:v>
                </c:pt>
                <c:pt idx="20">
                  <c:v>46.73</c:v>
                </c:pt>
                <c:pt idx="21">
                  <c:v>46.73</c:v>
                </c:pt>
                <c:pt idx="22">
                  <c:v>46.73</c:v>
                </c:pt>
                <c:pt idx="23">
                  <c:v>46.73</c:v>
                </c:pt>
              </c:numCache>
            </c:numRef>
          </c:val>
          <c:extLst>
            <c:ext xmlns:c16="http://schemas.microsoft.com/office/drawing/2014/chart" uri="{C3380CC4-5D6E-409C-BE32-E72D297353CC}">
              <c16:uniqueId val="{00000006-EF08-4156-9D16-C98232507FAA}"/>
            </c:ext>
          </c:extLst>
        </c:ser>
        <c:ser>
          <c:idx val="9"/>
          <c:order val="8"/>
          <c:tx>
            <c:strRef>
              <c:f>'Monthly Data'!$X$1</c:f>
              <c:strCache>
                <c:ptCount val="1"/>
                <c:pt idx="0">
                  <c:v>Demand Response</c:v>
                </c:pt>
              </c:strCache>
            </c:strRef>
          </c:tx>
          <c:spPr>
            <a:solidFill>
              <a:schemeClr val="accent4">
                <a:lumMod val="60000"/>
              </a:schemeClr>
            </a:solidFill>
            <a:ln>
              <a:noFill/>
            </a:ln>
            <a:effectLst/>
          </c:spPr>
          <c:cat>
            <c:numRef>
              <c:f>('Monthly Data'!$M$101,'Monthly Data'!$M$78:$M$100)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Data'!$X$101,'Monthly Data'!$X$78:$X$100)</c:f>
              <c:numCache>
                <c:formatCode>0</c:formatCode>
                <c:ptCount val="24"/>
                <c:pt idx="0">
                  <c:v>1198.7499999999998</c:v>
                </c:pt>
                <c:pt idx="1">
                  <c:v>1198.7499999999998</c:v>
                </c:pt>
                <c:pt idx="2">
                  <c:v>1198.7499999999998</c:v>
                </c:pt>
                <c:pt idx="3">
                  <c:v>1198.7499999999998</c:v>
                </c:pt>
                <c:pt idx="4">
                  <c:v>1198.7499999999998</c:v>
                </c:pt>
                <c:pt idx="5">
                  <c:v>1198.7499999999998</c:v>
                </c:pt>
                <c:pt idx="6">
                  <c:v>1198.7499999999998</c:v>
                </c:pt>
                <c:pt idx="7">
                  <c:v>1198.7499999999998</c:v>
                </c:pt>
                <c:pt idx="8">
                  <c:v>1198.7499999999998</c:v>
                </c:pt>
                <c:pt idx="9">
                  <c:v>1198.7499999999998</c:v>
                </c:pt>
                <c:pt idx="10">
                  <c:v>1198.7499999999998</c:v>
                </c:pt>
                <c:pt idx="11">
                  <c:v>1198.7499999999998</c:v>
                </c:pt>
                <c:pt idx="12">
                  <c:v>1198.7499999999998</c:v>
                </c:pt>
                <c:pt idx="13">
                  <c:v>1198.7499999999998</c:v>
                </c:pt>
                <c:pt idx="14">
                  <c:v>1198.7499999999998</c:v>
                </c:pt>
                <c:pt idx="15">
                  <c:v>1198.7499999999998</c:v>
                </c:pt>
                <c:pt idx="16">
                  <c:v>1198.7499999999998</c:v>
                </c:pt>
                <c:pt idx="17">
                  <c:v>1198.7499999999998</c:v>
                </c:pt>
                <c:pt idx="18">
                  <c:v>1198.7499999999998</c:v>
                </c:pt>
                <c:pt idx="19">
                  <c:v>1198.7499999999998</c:v>
                </c:pt>
                <c:pt idx="20">
                  <c:v>1198.7499999999998</c:v>
                </c:pt>
                <c:pt idx="21">
                  <c:v>1198.7499999999998</c:v>
                </c:pt>
                <c:pt idx="22">
                  <c:v>1198.7499999999998</c:v>
                </c:pt>
                <c:pt idx="23">
                  <c:v>1198.7499999999998</c:v>
                </c:pt>
              </c:numCache>
            </c:numRef>
          </c:val>
          <c:extLst>
            <c:ext xmlns:c16="http://schemas.microsoft.com/office/drawing/2014/chart" uri="{C3380CC4-5D6E-409C-BE32-E72D297353CC}">
              <c16:uniqueId val="{00000007-EF08-4156-9D16-C98232507FAA}"/>
            </c:ext>
          </c:extLst>
        </c:ser>
        <c:ser>
          <c:idx val="10"/>
          <c:order val="9"/>
          <c:tx>
            <c:strRef>
              <c:f>'Monthly Data'!$Y$1</c:f>
              <c:strCache>
                <c:ptCount val="1"/>
                <c:pt idx="0">
                  <c:v>Liquidated Damages</c:v>
                </c:pt>
              </c:strCache>
            </c:strRef>
          </c:tx>
          <c:spPr>
            <a:solidFill>
              <a:schemeClr val="accent5">
                <a:lumMod val="60000"/>
              </a:schemeClr>
            </a:solidFill>
            <a:ln>
              <a:noFill/>
            </a:ln>
            <a:effectLst/>
          </c:spPr>
          <c:cat>
            <c:numRef>
              <c:f>('Monthly Data'!$M$101,'Monthly Data'!$M$78:$M$100)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Data'!$Y$101,'Monthly Data'!$Y$78:$Y$100)</c:f>
              <c:numCache>
                <c:formatCode>0</c:formatCode>
                <c:ptCount val="24"/>
                <c:pt idx="0">
                  <c:v>305.7</c:v>
                </c:pt>
                <c:pt idx="1">
                  <c:v>305.7</c:v>
                </c:pt>
                <c:pt idx="2">
                  <c:v>305.7</c:v>
                </c:pt>
                <c:pt idx="3">
                  <c:v>305.7</c:v>
                </c:pt>
                <c:pt idx="4">
                  <c:v>305.7</c:v>
                </c:pt>
                <c:pt idx="5">
                  <c:v>305.7</c:v>
                </c:pt>
                <c:pt idx="6">
                  <c:v>305.7</c:v>
                </c:pt>
                <c:pt idx="7">
                  <c:v>305.7</c:v>
                </c:pt>
                <c:pt idx="8">
                  <c:v>305.7</c:v>
                </c:pt>
                <c:pt idx="9">
                  <c:v>305.7</c:v>
                </c:pt>
                <c:pt idx="10">
                  <c:v>305.7</c:v>
                </c:pt>
                <c:pt idx="11">
                  <c:v>305.7</c:v>
                </c:pt>
                <c:pt idx="12">
                  <c:v>305.7</c:v>
                </c:pt>
                <c:pt idx="13">
                  <c:v>305.7</c:v>
                </c:pt>
                <c:pt idx="14">
                  <c:v>305.7</c:v>
                </c:pt>
                <c:pt idx="15">
                  <c:v>305.7</c:v>
                </c:pt>
                <c:pt idx="16">
                  <c:v>305.7</c:v>
                </c:pt>
                <c:pt idx="17">
                  <c:v>305.7</c:v>
                </c:pt>
                <c:pt idx="18">
                  <c:v>305.7</c:v>
                </c:pt>
                <c:pt idx="19">
                  <c:v>305.7</c:v>
                </c:pt>
                <c:pt idx="20">
                  <c:v>305.7</c:v>
                </c:pt>
                <c:pt idx="21">
                  <c:v>305.7</c:v>
                </c:pt>
                <c:pt idx="22">
                  <c:v>305.7</c:v>
                </c:pt>
                <c:pt idx="23">
                  <c:v>305.7</c:v>
                </c:pt>
              </c:numCache>
            </c:numRef>
          </c:val>
          <c:extLst>
            <c:ext xmlns:c16="http://schemas.microsoft.com/office/drawing/2014/chart" uri="{C3380CC4-5D6E-409C-BE32-E72D297353CC}">
              <c16:uniqueId val="{00000008-EF08-4156-9D16-C98232507FAA}"/>
            </c:ext>
          </c:extLst>
        </c:ser>
        <c:ser>
          <c:idx val="11"/>
          <c:order val="10"/>
          <c:tx>
            <c:strRef>
              <c:f>'Monthly Data'!$AD$1</c:f>
              <c:strCache>
                <c:ptCount val="1"/>
                <c:pt idx="0">
                  <c:v>Average Imports</c:v>
                </c:pt>
              </c:strCache>
            </c:strRef>
          </c:tx>
          <c:spPr>
            <a:solidFill>
              <a:srgbClr val="B93F1E"/>
            </a:solidFill>
            <a:ln>
              <a:noFill/>
            </a:ln>
            <a:effectLst/>
          </c:spPr>
          <c:cat>
            <c:numRef>
              <c:f>('Monthly Data'!$M$101,'Monthly Data'!$M$78:$M$100)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Data'!$AD$101,'Monthly Data'!$AD$78:$AD$100)</c:f>
              <c:numCache>
                <c:formatCode>0</c:formatCode>
                <c:ptCount val="24"/>
                <c:pt idx="0">
                  <c:v>3253.0474999999997</c:v>
                </c:pt>
                <c:pt idx="1">
                  <c:v>3253.0474999999997</c:v>
                </c:pt>
                <c:pt idx="2">
                  <c:v>3253.0474999999997</c:v>
                </c:pt>
                <c:pt idx="3">
                  <c:v>3253.0474999999997</c:v>
                </c:pt>
                <c:pt idx="4">
                  <c:v>3253.0474999999997</c:v>
                </c:pt>
                <c:pt idx="5">
                  <c:v>3253.0474999999997</c:v>
                </c:pt>
                <c:pt idx="6">
                  <c:v>3253.0474999999997</c:v>
                </c:pt>
                <c:pt idx="7">
                  <c:v>3253.0474999999997</c:v>
                </c:pt>
                <c:pt idx="8">
                  <c:v>3253.0474999999997</c:v>
                </c:pt>
                <c:pt idx="9">
                  <c:v>3253.0474999999997</c:v>
                </c:pt>
                <c:pt idx="10">
                  <c:v>3253.0474999999997</c:v>
                </c:pt>
                <c:pt idx="11">
                  <c:v>3253.0474999999997</c:v>
                </c:pt>
                <c:pt idx="12">
                  <c:v>3253.0474999999997</c:v>
                </c:pt>
                <c:pt idx="13">
                  <c:v>3253.0474999999997</c:v>
                </c:pt>
                <c:pt idx="14">
                  <c:v>3253.0474999999997</c:v>
                </c:pt>
                <c:pt idx="15">
                  <c:v>3253.0474999999997</c:v>
                </c:pt>
                <c:pt idx="16">
                  <c:v>3253.0474999999997</c:v>
                </c:pt>
                <c:pt idx="17">
                  <c:v>3253.0474999999997</c:v>
                </c:pt>
                <c:pt idx="18">
                  <c:v>3253.0474999999997</c:v>
                </c:pt>
                <c:pt idx="19">
                  <c:v>3253.0474999999997</c:v>
                </c:pt>
                <c:pt idx="20">
                  <c:v>3253.0474999999997</c:v>
                </c:pt>
                <c:pt idx="21">
                  <c:v>3253.0474999999997</c:v>
                </c:pt>
                <c:pt idx="22">
                  <c:v>3253.0474999999997</c:v>
                </c:pt>
                <c:pt idx="23">
                  <c:v>3253.0474999999997</c:v>
                </c:pt>
              </c:numCache>
            </c:numRef>
          </c:val>
          <c:extLst>
            <c:ext xmlns:c16="http://schemas.microsoft.com/office/drawing/2014/chart" uri="{C3380CC4-5D6E-409C-BE32-E72D297353CC}">
              <c16:uniqueId val="{00000009-EF08-4156-9D16-C98232507FAA}"/>
            </c:ext>
          </c:extLst>
        </c:ser>
        <c:ser>
          <c:idx val="3"/>
          <c:order val="11"/>
          <c:tx>
            <c:strRef>
              <c:f>'Monthly Data'!$S$1</c:f>
              <c:strCache>
                <c:ptCount val="1"/>
                <c:pt idx="0">
                  <c:v>Battery Storage</c:v>
                </c:pt>
              </c:strCache>
            </c:strRef>
          </c:tx>
          <c:spPr>
            <a:solidFill>
              <a:srgbClr val="E2AE69"/>
            </a:solidFill>
            <a:ln>
              <a:noFill/>
            </a:ln>
            <a:effectLst/>
          </c:spPr>
          <c:cat>
            <c:numRef>
              <c:f>('Monthly Data'!$M$101,'Monthly Data'!$M$78:$M$100)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Data'!$S$101,'Monthly Data'!$S$78:$S$100)</c:f>
              <c:numCache>
                <c:formatCode>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3903.7860000000001</c:v>
                </c:pt>
                <c:pt idx="18">
                  <c:v>7807.5720000000001</c:v>
                </c:pt>
                <c:pt idx="19">
                  <c:v>7807.5720000000001</c:v>
                </c:pt>
                <c:pt idx="20">
                  <c:v>7807.5720000000001</c:v>
                </c:pt>
                <c:pt idx="21">
                  <c:v>3903.7860000000001</c:v>
                </c:pt>
                <c:pt idx="22">
                  <c:v>0</c:v>
                </c:pt>
                <c:pt idx="23">
                  <c:v>0</c:v>
                </c:pt>
              </c:numCache>
            </c:numRef>
          </c:val>
          <c:extLst>
            <c:ext xmlns:c16="http://schemas.microsoft.com/office/drawing/2014/chart" uri="{C3380CC4-5D6E-409C-BE32-E72D297353CC}">
              <c16:uniqueId val="{0000000A-EF08-4156-9D16-C98232507FAA}"/>
            </c:ext>
          </c:extLst>
        </c:ser>
        <c:dLbls>
          <c:showLegendKey val="0"/>
          <c:showVal val="0"/>
          <c:showCatName val="0"/>
          <c:showSerName val="0"/>
          <c:showPercent val="0"/>
          <c:showBubbleSize val="0"/>
        </c:dLbls>
        <c:axId val="638075096"/>
        <c:axId val="638075752"/>
      </c:areaChart>
      <c:lineChart>
        <c:grouping val="standard"/>
        <c:varyColors val="0"/>
        <c:ser>
          <c:idx val="4"/>
          <c:order val="3"/>
          <c:tx>
            <c:strRef>
              <c:f>'Monthly Data'!$AM$1</c:f>
              <c:strCache>
                <c:ptCount val="1"/>
                <c:pt idx="0">
                  <c:v>Load+18.5%PRM</c:v>
                </c:pt>
              </c:strCache>
            </c:strRef>
          </c:tx>
          <c:spPr>
            <a:ln w="28575" cap="rnd">
              <a:solidFill>
                <a:schemeClr val="tx1"/>
              </a:solidFill>
              <a:round/>
            </a:ln>
            <a:effectLst/>
          </c:spPr>
          <c:marker>
            <c:symbol val="circle"/>
            <c:size val="5"/>
            <c:spPr>
              <a:solidFill>
                <a:schemeClr val="accent5"/>
              </a:solidFill>
              <a:ln w="9525">
                <a:solidFill>
                  <a:schemeClr val="tx1"/>
                </a:solidFill>
              </a:ln>
              <a:effectLst/>
            </c:spPr>
          </c:marker>
          <c:val>
            <c:numRef>
              <c:f>('Monthly Data'!$AM$101,'Monthly Data'!$AM$78:$AM$100)</c:f>
              <c:numCache>
                <c:formatCode>General</c:formatCode>
                <c:ptCount val="24"/>
                <c:pt idx="0">
                  <c:v>28284.765000000003</c:v>
                </c:pt>
                <c:pt idx="1">
                  <c:v>26304.63</c:v>
                </c:pt>
                <c:pt idx="2">
                  <c:v>25225.095000000001</c:v>
                </c:pt>
                <c:pt idx="3">
                  <c:v>24531.870000000003</c:v>
                </c:pt>
                <c:pt idx="4">
                  <c:v>24650.370000000003</c:v>
                </c:pt>
                <c:pt idx="5">
                  <c:v>25534.38</c:v>
                </c:pt>
                <c:pt idx="6">
                  <c:v>26852.100000000002</c:v>
                </c:pt>
                <c:pt idx="7">
                  <c:v>27205.23</c:v>
                </c:pt>
                <c:pt idx="8">
                  <c:v>26866.32</c:v>
                </c:pt>
                <c:pt idx="9">
                  <c:v>25990.605</c:v>
                </c:pt>
                <c:pt idx="10">
                  <c:v>25060.38</c:v>
                </c:pt>
                <c:pt idx="11">
                  <c:v>24858.93</c:v>
                </c:pt>
                <c:pt idx="12">
                  <c:v>25284.345000000001</c:v>
                </c:pt>
                <c:pt idx="13">
                  <c:v>26260.785</c:v>
                </c:pt>
                <c:pt idx="14">
                  <c:v>27782.325000000001</c:v>
                </c:pt>
                <c:pt idx="15">
                  <c:v>29806.305</c:v>
                </c:pt>
                <c:pt idx="16">
                  <c:v>31876.5</c:v>
                </c:pt>
                <c:pt idx="17">
                  <c:v>34228.724999999999</c:v>
                </c:pt>
                <c:pt idx="18">
                  <c:v>35930.385000000002</c:v>
                </c:pt>
                <c:pt idx="19">
                  <c:v>36602.28</c:v>
                </c:pt>
                <c:pt idx="20">
                  <c:v>36310.770000000004</c:v>
                </c:pt>
                <c:pt idx="21">
                  <c:v>34584.224999999999</c:v>
                </c:pt>
                <c:pt idx="22">
                  <c:v>32215.41</c:v>
                </c:pt>
                <c:pt idx="23">
                  <c:v>30003.015000000003</c:v>
                </c:pt>
              </c:numCache>
            </c:numRef>
          </c:val>
          <c:smooth val="0"/>
          <c:extLst>
            <c:ext xmlns:c16="http://schemas.microsoft.com/office/drawing/2014/chart" uri="{C3380CC4-5D6E-409C-BE32-E72D297353CC}">
              <c16:uniqueId val="{0000000B-EF08-4156-9D16-C98232507FAA}"/>
            </c:ext>
          </c:extLst>
        </c:ser>
        <c:ser>
          <c:idx val="12"/>
          <c:order val="12"/>
          <c:tx>
            <c:strRef>
              <c:f>'Monthly Data'!$N$1</c:f>
              <c:strCache>
                <c:ptCount val="1"/>
                <c:pt idx="0">
                  <c:v>Load</c:v>
                </c:pt>
              </c:strCache>
            </c:strRef>
          </c:tx>
          <c:spPr>
            <a:ln w="28575" cap="rnd">
              <a:solidFill>
                <a:schemeClr val="tx1"/>
              </a:solidFill>
              <a:prstDash val="dash"/>
              <a:round/>
            </a:ln>
            <a:effectLst/>
          </c:spPr>
          <c:marker>
            <c:symbol val="circle"/>
            <c:size val="5"/>
            <c:spPr>
              <a:noFill/>
              <a:ln w="9525">
                <a:noFill/>
              </a:ln>
              <a:effectLst/>
            </c:spPr>
          </c:marker>
          <c:val>
            <c:numRef>
              <c:f>('Monthly Data'!$N$101,'Monthly Data'!$N$78:$N$100)</c:f>
              <c:numCache>
                <c:formatCode>General</c:formatCode>
                <c:ptCount val="24"/>
                <c:pt idx="0">
                  <c:v>23869</c:v>
                </c:pt>
                <c:pt idx="1">
                  <c:v>22198</c:v>
                </c:pt>
                <c:pt idx="2">
                  <c:v>21287</c:v>
                </c:pt>
                <c:pt idx="3">
                  <c:v>20702</c:v>
                </c:pt>
                <c:pt idx="4">
                  <c:v>20802</c:v>
                </c:pt>
                <c:pt idx="5">
                  <c:v>21548</c:v>
                </c:pt>
                <c:pt idx="6">
                  <c:v>22660</c:v>
                </c:pt>
                <c:pt idx="7">
                  <c:v>22958</c:v>
                </c:pt>
                <c:pt idx="8">
                  <c:v>22672</c:v>
                </c:pt>
                <c:pt idx="9">
                  <c:v>21933</c:v>
                </c:pt>
                <c:pt idx="10">
                  <c:v>21148</c:v>
                </c:pt>
                <c:pt idx="11">
                  <c:v>20978</c:v>
                </c:pt>
                <c:pt idx="12">
                  <c:v>21337</c:v>
                </c:pt>
                <c:pt idx="13">
                  <c:v>22161</c:v>
                </c:pt>
                <c:pt idx="14">
                  <c:v>23445</c:v>
                </c:pt>
                <c:pt idx="15">
                  <c:v>25153</c:v>
                </c:pt>
                <c:pt idx="16">
                  <c:v>26900</c:v>
                </c:pt>
                <c:pt idx="17">
                  <c:v>28885</c:v>
                </c:pt>
                <c:pt idx="18">
                  <c:v>30321</c:v>
                </c:pt>
                <c:pt idx="19">
                  <c:v>30888</c:v>
                </c:pt>
                <c:pt idx="20">
                  <c:v>30642</c:v>
                </c:pt>
                <c:pt idx="21">
                  <c:v>29185</c:v>
                </c:pt>
                <c:pt idx="22">
                  <c:v>27186</c:v>
                </c:pt>
                <c:pt idx="23">
                  <c:v>25319</c:v>
                </c:pt>
              </c:numCache>
            </c:numRef>
          </c:val>
          <c:smooth val="0"/>
          <c:extLst>
            <c:ext xmlns:c16="http://schemas.microsoft.com/office/drawing/2014/chart" uri="{C3380CC4-5D6E-409C-BE32-E72D297353CC}">
              <c16:uniqueId val="{0000000C-EF08-4156-9D16-C98232507FAA}"/>
            </c:ext>
          </c:extLst>
        </c:ser>
        <c:dLbls>
          <c:showLegendKey val="0"/>
          <c:showVal val="0"/>
          <c:showCatName val="0"/>
          <c:showSerName val="0"/>
          <c:showPercent val="0"/>
          <c:showBubbleSize val="0"/>
        </c:dLbls>
        <c:marker val="1"/>
        <c:smooth val="0"/>
        <c:axId val="638075096"/>
        <c:axId val="638075752"/>
      </c:lineChart>
      <c:catAx>
        <c:axId val="638075096"/>
        <c:scaling>
          <c:orientation val="minMax"/>
        </c:scaling>
        <c:delete val="0"/>
        <c:axPos val="b"/>
        <c:numFmt formatCode="General" sourceLinked="1"/>
        <c:majorTickMark val="in"/>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1" i="0" u="none" strike="noStrike" kern="1200" baseline="0">
                <a:ln w="6350">
                  <a:noFill/>
                </a:ln>
                <a:solidFill>
                  <a:sysClr val="windowText" lastClr="000000"/>
                </a:solidFill>
                <a:latin typeface="+mn-lt"/>
                <a:ea typeface="+mn-ea"/>
                <a:cs typeface="+mn-cs"/>
              </a:defRPr>
            </a:pPr>
            <a:endParaRPr lang="en-US"/>
          </a:p>
        </c:txPr>
        <c:crossAx val="638075752"/>
        <c:crosses val="autoZero"/>
        <c:auto val="1"/>
        <c:lblAlgn val="ctr"/>
        <c:lblOffset val="100"/>
        <c:noMultiLvlLbl val="0"/>
      </c:catAx>
      <c:valAx>
        <c:axId val="638075752"/>
        <c:scaling>
          <c:orientation val="minMax"/>
        </c:scaling>
        <c:delete val="0"/>
        <c:axPos val="l"/>
        <c:majorGridlines>
          <c:spPr>
            <a:ln w="9525" cap="flat" cmpd="sng" algn="ctr">
              <a:solidFill>
                <a:schemeClr val="bg1">
                  <a:lumMod val="75000"/>
                </a:schemeClr>
              </a:solidFill>
              <a:round/>
            </a:ln>
            <a:effectLst/>
          </c:spPr>
        </c:majorGridlines>
        <c:title>
          <c:tx>
            <c:rich>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100" b="1" i="0" u="none" strike="noStrike" kern="1200" baseline="0">
                    <a:solidFill>
                      <a:sysClr val="windowText" lastClr="000000"/>
                    </a:solidFill>
                    <a:latin typeface="+mn-lt"/>
                    <a:ea typeface="+mn-ea"/>
                    <a:cs typeface="+mn-cs"/>
                  </a:defRPr>
                </a:pPr>
                <a:r>
                  <a:rPr lang="en-US" sz="1100" b="1" i="0" baseline="0">
                    <a:effectLst/>
                  </a:rPr>
                  <a:t>Supply and Demand (MW)</a:t>
                </a:r>
                <a:endParaRPr lang="en-US" sz="1100">
                  <a:effectLst/>
                </a:endParaRPr>
              </a:p>
            </c:rich>
          </c:tx>
          <c:layout>
            <c:manualLayout>
              <c:xMode val="edge"/>
              <c:yMode val="edge"/>
              <c:x val="1.3809974747474748E-2"/>
              <c:y val="0.33074218966463836"/>
            </c:manualLayout>
          </c:layout>
          <c:overlay val="0"/>
          <c:spPr>
            <a:noFill/>
            <a:ln>
              <a:noFill/>
            </a:ln>
            <a:effectLst/>
          </c:spPr>
          <c:txPr>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100" b="1" i="0" u="none" strike="noStrike" kern="1200" baseline="0">
                  <a:solidFill>
                    <a:sysClr val="windowText" lastClr="000000"/>
                  </a:solidFill>
                  <a:latin typeface="+mn-lt"/>
                  <a:ea typeface="+mn-ea"/>
                  <a:cs typeface="+mn-cs"/>
                </a:defRPr>
              </a:pPr>
              <a:endParaRPr lang="en-US"/>
            </a:p>
          </c:txPr>
        </c:title>
        <c:numFmt formatCode="#,##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1000" b="1" i="0" u="none" strike="noStrike" kern="1200" baseline="0">
                <a:ln w="6350">
                  <a:noFill/>
                </a:ln>
                <a:solidFill>
                  <a:sysClr val="windowText" lastClr="000000"/>
                </a:solidFill>
                <a:latin typeface="+mn-lt"/>
                <a:ea typeface="+mn-ea"/>
                <a:cs typeface="+mn-cs"/>
              </a:defRPr>
            </a:pPr>
            <a:endParaRPr lang="en-US"/>
          </a:p>
        </c:txPr>
        <c:crossAx val="638075096"/>
        <c:crosses val="autoZero"/>
        <c:crossBetween val="midCat"/>
      </c:valAx>
      <c:spPr>
        <a:noFill/>
        <a:ln>
          <a:solidFill>
            <a:schemeClr val="tx1"/>
          </a:solidFill>
        </a:ln>
        <a:effectLst/>
      </c:spPr>
    </c:plotArea>
    <c:legend>
      <c:legendPos val="r"/>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legend>
    <c:plotVisOnly val="1"/>
    <c:dispBlanksAs val="zero"/>
    <c:showDLblsOverMax val="0"/>
  </c:chart>
  <c:spPr>
    <a:solidFill>
      <a:schemeClr val="bg1"/>
    </a:solidFill>
    <a:ln w="25400" cap="flat" cmpd="sng" algn="ctr">
      <a:solidFill>
        <a:schemeClr val="tx1"/>
      </a:solid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r>
              <a:rPr lang="en-US" sz="1400" b="1" i="0" u="none" strike="noStrike" baseline="0">
                <a:solidFill>
                  <a:sysClr val="windowText" lastClr="000000"/>
                </a:solidFill>
                <a:effectLst/>
              </a:rPr>
              <a:t>March</a:t>
            </a:r>
            <a:endParaRPr lang="en-US" b="1">
              <a:solidFill>
                <a:sysClr val="windowText" lastClr="000000"/>
              </a:solidFill>
            </a:endParaRPr>
          </a:p>
        </c:rich>
      </c:tx>
      <c:layout/>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endParaRPr lang="en-US"/>
        </a:p>
      </c:txPr>
    </c:title>
    <c:autoTitleDeleted val="0"/>
    <c:plotArea>
      <c:layout>
        <c:manualLayout>
          <c:layoutTarget val="inner"/>
          <c:xMode val="edge"/>
          <c:yMode val="edge"/>
          <c:x val="0.12927285900342003"/>
          <c:y val="0.11014131629068755"/>
          <c:w val="0.6084549046070945"/>
          <c:h val="0.81567112879546777"/>
        </c:manualLayout>
      </c:layout>
      <c:areaChart>
        <c:grouping val="stacked"/>
        <c:varyColors val="0"/>
        <c:ser>
          <c:idx val="0"/>
          <c:order val="0"/>
          <c:tx>
            <c:strRef>
              <c:f>'Monthly Data'!$P$1</c:f>
              <c:strCache>
                <c:ptCount val="1"/>
                <c:pt idx="0">
                  <c:v>Natural Gas</c:v>
                </c:pt>
              </c:strCache>
            </c:strRef>
          </c:tx>
          <c:spPr>
            <a:solidFill>
              <a:srgbClr val="E66D01"/>
            </a:solidFill>
            <a:ln>
              <a:noFill/>
            </a:ln>
            <a:effectLst/>
          </c:spPr>
          <c:cat>
            <c:numRef>
              <c:extLst>
                <c:ext xmlns:c15="http://schemas.microsoft.com/office/drawing/2012/chart" uri="{02D57815-91ED-43cb-92C2-25804820EDAC}">
                  <c15:fullRef>
                    <c15:sqref>('Monthly Data'!$M$76,'Monthly Data'!$M$53:$M$75)</c15:sqref>
                  </c15:fullRef>
                </c:ext>
              </c:extLst>
              <c:f>('Monthly Data'!$M$76,'Monthly Data'!$M$53:$M$75)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Data'!$P$76,'Monthly Data'!$P$53:$P$75)</c15:sqref>
                  </c15:fullRef>
                </c:ext>
              </c:extLst>
              <c:f>('Monthly Data'!$P$76,'Monthly Data'!$P$53:$P$75)</c:f>
              <c:numCache>
                <c:formatCode>0</c:formatCode>
                <c:ptCount val="24"/>
                <c:pt idx="0">
                  <c:v>25994.670000000009</c:v>
                </c:pt>
                <c:pt idx="1">
                  <c:v>25994.670000000009</c:v>
                </c:pt>
                <c:pt idx="2">
                  <c:v>25994.670000000009</c:v>
                </c:pt>
                <c:pt idx="3">
                  <c:v>25994.670000000009</c:v>
                </c:pt>
                <c:pt idx="4">
                  <c:v>25994.670000000009</c:v>
                </c:pt>
                <c:pt idx="5">
                  <c:v>25994.670000000009</c:v>
                </c:pt>
                <c:pt idx="6">
                  <c:v>25994.670000000009</c:v>
                </c:pt>
                <c:pt idx="7">
                  <c:v>25994.670000000009</c:v>
                </c:pt>
                <c:pt idx="8">
                  <c:v>25994.670000000009</c:v>
                </c:pt>
                <c:pt idx="9">
                  <c:v>25994.670000000009</c:v>
                </c:pt>
                <c:pt idx="10">
                  <c:v>25994.670000000009</c:v>
                </c:pt>
                <c:pt idx="11">
                  <c:v>25994.670000000009</c:v>
                </c:pt>
                <c:pt idx="12">
                  <c:v>25994.670000000009</c:v>
                </c:pt>
                <c:pt idx="13">
                  <c:v>25994.670000000009</c:v>
                </c:pt>
                <c:pt idx="14">
                  <c:v>25994.670000000009</c:v>
                </c:pt>
                <c:pt idx="15">
                  <c:v>25994.670000000009</c:v>
                </c:pt>
                <c:pt idx="16">
                  <c:v>25994.670000000009</c:v>
                </c:pt>
                <c:pt idx="17">
                  <c:v>25994.670000000009</c:v>
                </c:pt>
                <c:pt idx="18">
                  <c:v>25994.670000000009</c:v>
                </c:pt>
                <c:pt idx="19">
                  <c:v>25994.670000000009</c:v>
                </c:pt>
                <c:pt idx="20">
                  <c:v>25994.670000000009</c:v>
                </c:pt>
                <c:pt idx="21">
                  <c:v>25994.670000000009</c:v>
                </c:pt>
                <c:pt idx="22">
                  <c:v>25994.670000000009</c:v>
                </c:pt>
                <c:pt idx="23">
                  <c:v>25994.670000000009</c:v>
                </c:pt>
              </c:numCache>
            </c:numRef>
          </c:val>
          <c:extLst>
            <c:ext xmlns:c16="http://schemas.microsoft.com/office/drawing/2014/chart" uri="{C3380CC4-5D6E-409C-BE32-E72D297353CC}">
              <c16:uniqueId val="{00000000-11EB-4993-A9F1-1FD99A3704D0}"/>
            </c:ext>
          </c:extLst>
        </c:ser>
        <c:ser>
          <c:idx val="1"/>
          <c:order val="1"/>
          <c:tx>
            <c:strRef>
              <c:f>'Monthly Data'!$Q$1</c:f>
              <c:strCache>
                <c:ptCount val="1"/>
                <c:pt idx="0">
                  <c:v>Nuclear</c:v>
                </c:pt>
              </c:strCache>
            </c:strRef>
          </c:tx>
          <c:spPr>
            <a:solidFill>
              <a:srgbClr val="555555"/>
            </a:solidFill>
            <a:ln w="25400">
              <a:noFill/>
            </a:ln>
            <a:effectLst/>
          </c:spPr>
          <c:cat>
            <c:numRef>
              <c:extLst>
                <c:ext xmlns:c15="http://schemas.microsoft.com/office/drawing/2012/chart" uri="{02D57815-91ED-43cb-92C2-25804820EDAC}">
                  <c15:fullRef>
                    <c15:sqref>('Monthly Data'!$M$76,'Monthly Data'!$M$53:$M$75)</c15:sqref>
                  </c15:fullRef>
                </c:ext>
              </c:extLst>
              <c:f>('Monthly Data'!$M$76,'Monthly Data'!$M$53:$M$75)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Data'!$Q$76,'Monthly Data'!$Q$53:$Q$75)</c15:sqref>
                  </c15:fullRef>
                </c:ext>
              </c:extLst>
              <c:f>('Monthly Data'!$Q$76,'Monthly Data'!$Q$53:$Q$75)</c:f>
              <c:numCache>
                <c:formatCode>0</c:formatCode>
                <c:ptCount val="24"/>
                <c:pt idx="0">
                  <c:v>2280</c:v>
                </c:pt>
                <c:pt idx="1">
                  <c:v>2280</c:v>
                </c:pt>
                <c:pt idx="2">
                  <c:v>2280</c:v>
                </c:pt>
                <c:pt idx="3">
                  <c:v>2280</c:v>
                </c:pt>
                <c:pt idx="4">
                  <c:v>2280</c:v>
                </c:pt>
                <c:pt idx="5">
                  <c:v>2280</c:v>
                </c:pt>
                <c:pt idx="6">
                  <c:v>2280</c:v>
                </c:pt>
                <c:pt idx="7">
                  <c:v>2280</c:v>
                </c:pt>
                <c:pt idx="8">
                  <c:v>2280</c:v>
                </c:pt>
                <c:pt idx="9">
                  <c:v>2280</c:v>
                </c:pt>
                <c:pt idx="10">
                  <c:v>2280</c:v>
                </c:pt>
                <c:pt idx="11">
                  <c:v>2280</c:v>
                </c:pt>
                <c:pt idx="12">
                  <c:v>2280</c:v>
                </c:pt>
                <c:pt idx="13">
                  <c:v>2280</c:v>
                </c:pt>
                <c:pt idx="14">
                  <c:v>2280</c:v>
                </c:pt>
                <c:pt idx="15">
                  <c:v>2280</c:v>
                </c:pt>
                <c:pt idx="16">
                  <c:v>2280</c:v>
                </c:pt>
                <c:pt idx="17">
                  <c:v>2280</c:v>
                </c:pt>
                <c:pt idx="18">
                  <c:v>2280</c:v>
                </c:pt>
                <c:pt idx="19">
                  <c:v>2280</c:v>
                </c:pt>
                <c:pt idx="20">
                  <c:v>2280</c:v>
                </c:pt>
                <c:pt idx="21">
                  <c:v>2280</c:v>
                </c:pt>
                <c:pt idx="22">
                  <c:v>2280</c:v>
                </c:pt>
                <c:pt idx="23">
                  <c:v>2280</c:v>
                </c:pt>
              </c:numCache>
            </c:numRef>
          </c:val>
          <c:extLst>
            <c:ext xmlns:c16="http://schemas.microsoft.com/office/drawing/2014/chart" uri="{C3380CC4-5D6E-409C-BE32-E72D297353CC}">
              <c16:uniqueId val="{00000001-11EB-4993-A9F1-1FD99A3704D0}"/>
            </c:ext>
          </c:extLst>
        </c:ser>
        <c:ser>
          <c:idx val="2"/>
          <c:order val="2"/>
          <c:tx>
            <c:strRef>
              <c:f>'Monthly Data'!$R$1</c:f>
              <c:strCache>
                <c:ptCount val="1"/>
                <c:pt idx="0">
                  <c:v>Hydro</c:v>
                </c:pt>
              </c:strCache>
            </c:strRef>
          </c:tx>
          <c:spPr>
            <a:solidFill>
              <a:srgbClr val="35BDB2"/>
            </a:solidFill>
            <a:ln>
              <a:noFill/>
            </a:ln>
            <a:effectLst/>
          </c:spPr>
          <c:cat>
            <c:numRef>
              <c:extLst>
                <c:ext xmlns:c15="http://schemas.microsoft.com/office/drawing/2012/chart" uri="{02D57815-91ED-43cb-92C2-25804820EDAC}">
                  <c15:fullRef>
                    <c15:sqref>('Monthly Data'!$M$76,'Monthly Data'!$M$53:$M$75)</c15:sqref>
                  </c15:fullRef>
                </c:ext>
              </c:extLst>
              <c:f>('Monthly Data'!$M$76,'Monthly Data'!$M$53:$M$75)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Data'!$R$76,'Monthly Data'!$R$53:$R$75)</c15:sqref>
                  </c15:fullRef>
                </c:ext>
              </c:extLst>
              <c:f>('Monthly Data'!$R$76,'Monthly Data'!$R$53:$R$75)</c:f>
              <c:numCache>
                <c:formatCode>0</c:formatCode>
                <c:ptCount val="24"/>
                <c:pt idx="0">
                  <c:v>5918.34</c:v>
                </c:pt>
                <c:pt idx="1">
                  <c:v>5918.34</c:v>
                </c:pt>
                <c:pt idx="2">
                  <c:v>5918.34</c:v>
                </c:pt>
                <c:pt idx="3">
                  <c:v>5918.34</c:v>
                </c:pt>
                <c:pt idx="4">
                  <c:v>5918.34</c:v>
                </c:pt>
                <c:pt idx="5">
                  <c:v>5918.34</c:v>
                </c:pt>
                <c:pt idx="6">
                  <c:v>5918.34</c:v>
                </c:pt>
                <c:pt idx="7">
                  <c:v>5918.34</c:v>
                </c:pt>
                <c:pt idx="8">
                  <c:v>5918.34</c:v>
                </c:pt>
                <c:pt idx="9">
                  <c:v>5918.34</c:v>
                </c:pt>
                <c:pt idx="10">
                  <c:v>5918.34</c:v>
                </c:pt>
                <c:pt idx="11">
                  <c:v>5918.34</c:v>
                </c:pt>
                <c:pt idx="12">
                  <c:v>5918.34</c:v>
                </c:pt>
                <c:pt idx="13">
                  <c:v>5918.34</c:v>
                </c:pt>
                <c:pt idx="14">
                  <c:v>5918.34</c:v>
                </c:pt>
                <c:pt idx="15">
                  <c:v>5918.34</c:v>
                </c:pt>
                <c:pt idx="16">
                  <c:v>5918.34</c:v>
                </c:pt>
                <c:pt idx="17">
                  <c:v>5918.34</c:v>
                </c:pt>
                <c:pt idx="18">
                  <c:v>5918.34</c:v>
                </c:pt>
                <c:pt idx="19">
                  <c:v>5918.34</c:v>
                </c:pt>
                <c:pt idx="20">
                  <c:v>5918.34</c:v>
                </c:pt>
                <c:pt idx="21">
                  <c:v>5918.34</c:v>
                </c:pt>
                <c:pt idx="22">
                  <c:v>5918.34</c:v>
                </c:pt>
                <c:pt idx="23">
                  <c:v>5918.34</c:v>
                </c:pt>
              </c:numCache>
            </c:numRef>
          </c:val>
          <c:extLst>
            <c:ext xmlns:c16="http://schemas.microsoft.com/office/drawing/2014/chart" uri="{C3380CC4-5D6E-409C-BE32-E72D297353CC}">
              <c16:uniqueId val="{00000002-11EB-4993-A9F1-1FD99A3704D0}"/>
            </c:ext>
          </c:extLst>
        </c:ser>
        <c:ser>
          <c:idx val="5"/>
          <c:order val="4"/>
          <c:tx>
            <c:strRef>
              <c:f>'Monthly Data'!$AP$1</c:f>
              <c:strCache>
                <c:ptCount val="1"/>
                <c:pt idx="0">
                  <c:v>Solar</c:v>
                </c:pt>
              </c:strCache>
            </c:strRef>
          </c:tx>
          <c:spPr>
            <a:solidFill>
              <a:srgbClr val="FFA300"/>
            </a:solidFill>
            <a:ln>
              <a:noFill/>
            </a:ln>
            <a:effectLst/>
          </c:spPr>
          <c:cat>
            <c:numRef>
              <c:extLst>
                <c:ext xmlns:c15="http://schemas.microsoft.com/office/drawing/2012/chart" uri="{02D57815-91ED-43cb-92C2-25804820EDAC}">
                  <c15:fullRef>
                    <c15:sqref>('Monthly Data'!$M$76,'Monthly Data'!$M$53:$M$75)</c15:sqref>
                  </c15:fullRef>
                </c:ext>
              </c:extLst>
              <c:f>('Monthly Data'!$M$76,'Monthly Data'!$M$53:$M$75)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Data'!$AP$76,'Monthly Data'!$AP$53:$AP$75)</c15:sqref>
                  </c15:fullRef>
                </c:ext>
              </c:extLst>
              <c:f>('Monthly Data'!$AP$76,'Monthly Data'!$AP$53:$AP$75)</c:f>
              <c:numCache>
                <c:formatCode>General</c:formatCode>
                <c:ptCount val="24"/>
                <c:pt idx="0">
                  <c:v>2.8025693200000004</c:v>
                </c:pt>
                <c:pt idx="1">
                  <c:v>2.6776140000000002</c:v>
                </c:pt>
                <c:pt idx="2">
                  <c:v>2.8025693200000004</c:v>
                </c:pt>
                <c:pt idx="3">
                  <c:v>2.4991064000000001</c:v>
                </c:pt>
                <c:pt idx="4">
                  <c:v>2.4991064000000001</c:v>
                </c:pt>
                <c:pt idx="5">
                  <c:v>2.7490170400000005</c:v>
                </c:pt>
                <c:pt idx="6">
                  <c:v>2.98107692</c:v>
                </c:pt>
                <c:pt idx="7">
                  <c:v>52.338428319999998</c:v>
                </c:pt>
                <c:pt idx="8">
                  <c:v>2591.8767997200002</c:v>
                </c:pt>
                <c:pt idx="9">
                  <c:v>8399.9428793999996</c:v>
                </c:pt>
                <c:pt idx="10">
                  <c:v>11808.027829360002</c:v>
                </c:pt>
                <c:pt idx="11">
                  <c:v>12694.121705000001</c:v>
                </c:pt>
                <c:pt idx="12">
                  <c:v>12805.83176108</c:v>
                </c:pt>
                <c:pt idx="13">
                  <c:v>12519.666227520001</c:v>
                </c:pt>
                <c:pt idx="14">
                  <c:v>12568.880772840001</c:v>
                </c:pt>
                <c:pt idx="15">
                  <c:v>11501.815892320001</c:v>
                </c:pt>
                <c:pt idx="16">
                  <c:v>9290.8564602400002</c:v>
                </c:pt>
                <c:pt idx="17">
                  <c:v>5120.240595360001</c:v>
                </c:pt>
                <c:pt idx="18">
                  <c:v>832.34523728000011</c:v>
                </c:pt>
                <c:pt idx="19">
                  <c:v>15.333802840000001</c:v>
                </c:pt>
                <c:pt idx="20">
                  <c:v>6.1049599199999998</c:v>
                </c:pt>
                <c:pt idx="21">
                  <c:v>3.2845398400000003</c:v>
                </c:pt>
                <c:pt idx="22">
                  <c:v>2.8561216000000007</c:v>
                </c:pt>
                <c:pt idx="23">
                  <c:v>2.8025693200000004</c:v>
                </c:pt>
              </c:numCache>
            </c:numRef>
          </c:val>
          <c:extLst>
            <c:ext xmlns:c16="http://schemas.microsoft.com/office/drawing/2014/chart" uri="{C3380CC4-5D6E-409C-BE32-E72D297353CC}">
              <c16:uniqueId val="{00000003-11EB-4993-A9F1-1FD99A3704D0}"/>
            </c:ext>
          </c:extLst>
        </c:ser>
        <c:ser>
          <c:idx val="6"/>
          <c:order val="5"/>
          <c:tx>
            <c:strRef>
              <c:f>'Monthly Data'!$AQ$1</c:f>
              <c:strCache>
                <c:ptCount val="1"/>
                <c:pt idx="0">
                  <c:v>Wind</c:v>
                </c:pt>
              </c:strCache>
            </c:strRef>
          </c:tx>
          <c:spPr>
            <a:solidFill>
              <a:srgbClr val="3B6E8F"/>
            </a:solidFill>
            <a:ln>
              <a:noFill/>
            </a:ln>
            <a:effectLst/>
          </c:spPr>
          <c:cat>
            <c:numRef>
              <c:extLst>
                <c:ext xmlns:c15="http://schemas.microsoft.com/office/drawing/2012/chart" uri="{02D57815-91ED-43cb-92C2-25804820EDAC}">
                  <c15:fullRef>
                    <c15:sqref>('Monthly Data'!$M$76,'Monthly Data'!$M$53:$M$75)</c15:sqref>
                  </c15:fullRef>
                </c:ext>
              </c:extLst>
              <c:f>('Monthly Data'!$M$76,'Monthly Data'!$M$53:$M$75)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Data'!$AQ$76,'Monthly Data'!$AQ$53:$AQ$75)</c15:sqref>
                  </c15:fullRef>
                </c:ext>
              </c:extLst>
              <c:f>('Monthly Data'!$AQ$76,'Monthly Data'!$AQ$53:$AQ$75)</c:f>
              <c:numCache>
                <c:formatCode>0</c:formatCode>
                <c:ptCount val="24"/>
                <c:pt idx="0">
                  <c:v>943.77362526000013</c:v>
                </c:pt>
                <c:pt idx="1">
                  <c:v>776.36607831000003</c:v>
                </c:pt>
                <c:pt idx="2">
                  <c:v>810.81427851000001</c:v>
                </c:pt>
                <c:pt idx="3">
                  <c:v>754.81548579000014</c:v>
                </c:pt>
                <c:pt idx="4">
                  <c:v>655.46045279999998</c:v>
                </c:pt>
                <c:pt idx="5">
                  <c:v>700.63986564000004</c:v>
                </c:pt>
                <c:pt idx="6">
                  <c:v>662.95781703</c:v>
                </c:pt>
                <c:pt idx="7">
                  <c:v>536.10090281999999</c:v>
                </c:pt>
                <c:pt idx="8">
                  <c:v>511.38573614999996</c:v>
                </c:pt>
                <c:pt idx="9">
                  <c:v>387.03214178999997</c:v>
                </c:pt>
                <c:pt idx="10">
                  <c:v>413.98297776000004</c:v>
                </c:pt>
                <c:pt idx="11">
                  <c:v>413.14538898000001</c:v>
                </c:pt>
                <c:pt idx="12">
                  <c:v>449.76628187999995</c:v>
                </c:pt>
                <c:pt idx="13">
                  <c:v>462.66388955999992</c:v>
                </c:pt>
                <c:pt idx="14">
                  <c:v>560.78458119000004</c:v>
                </c:pt>
                <c:pt idx="15">
                  <c:v>523.16865800999994</c:v>
                </c:pt>
                <c:pt idx="16">
                  <c:v>566.36745678</c:v>
                </c:pt>
                <c:pt idx="17">
                  <c:v>696.20631300000002</c:v>
                </c:pt>
                <c:pt idx="18">
                  <c:v>780.46270614000002</c:v>
                </c:pt>
                <c:pt idx="19">
                  <c:v>893.81743731000006</c:v>
                </c:pt>
                <c:pt idx="20">
                  <c:v>1025.4605731199999</c:v>
                </c:pt>
                <c:pt idx="21">
                  <c:v>1159.8054050700002</c:v>
                </c:pt>
                <c:pt idx="22">
                  <c:v>1039.38469938</c:v>
                </c:pt>
                <c:pt idx="23">
                  <c:v>1002.6472997700001</c:v>
                </c:pt>
              </c:numCache>
            </c:numRef>
          </c:val>
          <c:extLst>
            <c:ext xmlns:c16="http://schemas.microsoft.com/office/drawing/2014/chart" uri="{C3380CC4-5D6E-409C-BE32-E72D297353CC}">
              <c16:uniqueId val="{00000004-11EB-4993-A9F1-1FD99A3704D0}"/>
            </c:ext>
          </c:extLst>
        </c:ser>
        <c:ser>
          <c:idx val="7"/>
          <c:order val="6"/>
          <c:tx>
            <c:strRef>
              <c:f>'Monthly Data'!$V$1</c:f>
              <c:strCache>
                <c:ptCount val="1"/>
                <c:pt idx="0">
                  <c:v>Other Renewables</c:v>
                </c:pt>
              </c:strCache>
            </c:strRef>
          </c:tx>
          <c:spPr>
            <a:solidFill>
              <a:srgbClr val="84BD00"/>
            </a:solidFill>
            <a:ln>
              <a:noFill/>
            </a:ln>
            <a:effectLst/>
          </c:spPr>
          <c:cat>
            <c:numRef>
              <c:extLst>
                <c:ext xmlns:c15="http://schemas.microsoft.com/office/drawing/2012/chart" uri="{02D57815-91ED-43cb-92C2-25804820EDAC}">
                  <c15:fullRef>
                    <c15:sqref>('Monthly Data'!$M$76,'Monthly Data'!$M$53:$M$75)</c15:sqref>
                  </c15:fullRef>
                </c:ext>
              </c:extLst>
              <c:f>('Monthly Data'!$M$76,'Monthly Data'!$M$53:$M$75)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Data'!$V$76,'Monthly Data'!$V$53:$V$75)</c15:sqref>
                  </c15:fullRef>
                </c:ext>
              </c:extLst>
              <c:f>('Monthly Data'!$V$76,'Monthly Data'!$V$53:$V$75)</c:f>
              <c:numCache>
                <c:formatCode>0</c:formatCode>
                <c:ptCount val="24"/>
                <c:pt idx="0">
                  <c:v>1808.01</c:v>
                </c:pt>
                <c:pt idx="1">
                  <c:v>1808.01</c:v>
                </c:pt>
                <c:pt idx="2">
                  <c:v>1808.01</c:v>
                </c:pt>
                <c:pt idx="3">
                  <c:v>1808.01</c:v>
                </c:pt>
                <c:pt idx="4">
                  <c:v>1808.01</c:v>
                </c:pt>
                <c:pt idx="5">
                  <c:v>1808.01</c:v>
                </c:pt>
                <c:pt idx="6">
                  <c:v>1808.01</c:v>
                </c:pt>
                <c:pt idx="7">
                  <c:v>1808.01</c:v>
                </c:pt>
                <c:pt idx="8">
                  <c:v>1808.01</c:v>
                </c:pt>
                <c:pt idx="9">
                  <c:v>1808.01</c:v>
                </c:pt>
                <c:pt idx="10">
                  <c:v>1808.01</c:v>
                </c:pt>
                <c:pt idx="11">
                  <c:v>1808.01</c:v>
                </c:pt>
                <c:pt idx="12">
                  <c:v>1808.01</c:v>
                </c:pt>
                <c:pt idx="13">
                  <c:v>1808.01</c:v>
                </c:pt>
                <c:pt idx="14">
                  <c:v>1808.01</c:v>
                </c:pt>
                <c:pt idx="15">
                  <c:v>1808.01</c:v>
                </c:pt>
                <c:pt idx="16">
                  <c:v>1808.01</c:v>
                </c:pt>
                <c:pt idx="17">
                  <c:v>1808.01</c:v>
                </c:pt>
                <c:pt idx="18">
                  <c:v>1808.01</c:v>
                </c:pt>
                <c:pt idx="19">
                  <c:v>1808.01</c:v>
                </c:pt>
                <c:pt idx="20">
                  <c:v>1808.01</c:v>
                </c:pt>
                <c:pt idx="21">
                  <c:v>1808.01</c:v>
                </c:pt>
                <c:pt idx="22">
                  <c:v>1808.01</c:v>
                </c:pt>
                <c:pt idx="23">
                  <c:v>1808.01</c:v>
                </c:pt>
              </c:numCache>
            </c:numRef>
          </c:val>
          <c:extLst>
            <c:ext xmlns:c16="http://schemas.microsoft.com/office/drawing/2014/chart" uri="{C3380CC4-5D6E-409C-BE32-E72D297353CC}">
              <c16:uniqueId val="{00000005-11EB-4993-A9F1-1FD99A3704D0}"/>
            </c:ext>
          </c:extLst>
        </c:ser>
        <c:ser>
          <c:idx val="8"/>
          <c:order val="7"/>
          <c:tx>
            <c:strRef>
              <c:f>'Monthly Data'!$W$1</c:f>
              <c:strCache>
                <c:ptCount val="1"/>
                <c:pt idx="0">
                  <c:v>Other</c:v>
                </c:pt>
              </c:strCache>
            </c:strRef>
          </c:tx>
          <c:spPr>
            <a:solidFill>
              <a:schemeClr val="accent3"/>
            </a:solidFill>
            <a:ln>
              <a:noFill/>
            </a:ln>
            <a:effectLst/>
          </c:spPr>
          <c:cat>
            <c:numRef>
              <c:extLst>
                <c:ext xmlns:c15="http://schemas.microsoft.com/office/drawing/2012/chart" uri="{02D57815-91ED-43cb-92C2-25804820EDAC}">
                  <c15:fullRef>
                    <c15:sqref>('Monthly Data'!$M$76,'Monthly Data'!$M$53:$M$75)</c15:sqref>
                  </c15:fullRef>
                </c:ext>
              </c:extLst>
              <c:f>('Monthly Data'!$M$76,'Monthly Data'!$M$53:$M$75)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Data'!$W$76,'Monthly Data'!$W$53:$W$75)</c15:sqref>
                  </c15:fullRef>
                </c:ext>
              </c:extLst>
              <c:f>('Monthly Data'!$W$76,'Monthly Data'!$W$53:$W$75)</c:f>
              <c:numCache>
                <c:formatCode>0</c:formatCode>
                <c:ptCount val="24"/>
                <c:pt idx="0">
                  <c:v>35.120000000000033</c:v>
                </c:pt>
                <c:pt idx="1">
                  <c:v>35.120000000000033</c:v>
                </c:pt>
                <c:pt idx="2">
                  <c:v>35.120000000000033</c:v>
                </c:pt>
                <c:pt idx="3">
                  <c:v>35.120000000000033</c:v>
                </c:pt>
                <c:pt idx="4">
                  <c:v>35.120000000000033</c:v>
                </c:pt>
                <c:pt idx="5">
                  <c:v>35.120000000000033</c:v>
                </c:pt>
                <c:pt idx="6">
                  <c:v>35.120000000000033</c:v>
                </c:pt>
                <c:pt idx="7">
                  <c:v>35.120000000000033</c:v>
                </c:pt>
                <c:pt idx="8">
                  <c:v>35.120000000000033</c:v>
                </c:pt>
                <c:pt idx="9">
                  <c:v>35.120000000000033</c:v>
                </c:pt>
                <c:pt idx="10">
                  <c:v>35.120000000000033</c:v>
                </c:pt>
                <c:pt idx="11">
                  <c:v>35.120000000000033</c:v>
                </c:pt>
                <c:pt idx="12">
                  <c:v>35.120000000000033</c:v>
                </c:pt>
                <c:pt idx="13">
                  <c:v>35.120000000000033</c:v>
                </c:pt>
                <c:pt idx="14">
                  <c:v>35.120000000000033</c:v>
                </c:pt>
                <c:pt idx="15">
                  <c:v>35.120000000000033</c:v>
                </c:pt>
                <c:pt idx="16">
                  <c:v>35.120000000000033</c:v>
                </c:pt>
                <c:pt idx="17">
                  <c:v>35.120000000000033</c:v>
                </c:pt>
                <c:pt idx="18">
                  <c:v>35.120000000000033</c:v>
                </c:pt>
                <c:pt idx="19">
                  <c:v>35.120000000000033</c:v>
                </c:pt>
                <c:pt idx="20">
                  <c:v>35.120000000000033</c:v>
                </c:pt>
                <c:pt idx="21">
                  <c:v>35.120000000000033</c:v>
                </c:pt>
                <c:pt idx="22">
                  <c:v>35.120000000000033</c:v>
                </c:pt>
                <c:pt idx="23">
                  <c:v>35.120000000000033</c:v>
                </c:pt>
              </c:numCache>
            </c:numRef>
          </c:val>
          <c:extLst>
            <c:ext xmlns:c16="http://schemas.microsoft.com/office/drawing/2014/chart" uri="{C3380CC4-5D6E-409C-BE32-E72D297353CC}">
              <c16:uniqueId val="{00000006-11EB-4993-A9F1-1FD99A3704D0}"/>
            </c:ext>
          </c:extLst>
        </c:ser>
        <c:ser>
          <c:idx val="9"/>
          <c:order val="8"/>
          <c:tx>
            <c:strRef>
              <c:f>'Monthly Data'!$X$1</c:f>
              <c:strCache>
                <c:ptCount val="1"/>
                <c:pt idx="0">
                  <c:v>Demand Response</c:v>
                </c:pt>
              </c:strCache>
            </c:strRef>
          </c:tx>
          <c:spPr>
            <a:solidFill>
              <a:schemeClr val="accent4">
                <a:lumMod val="60000"/>
              </a:schemeClr>
            </a:solidFill>
            <a:ln>
              <a:noFill/>
            </a:ln>
            <a:effectLst/>
          </c:spPr>
          <c:cat>
            <c:numRef>
              <c:extLst>
                <c:ext xmlns:c15="http://schemas.microsoft.com/office/drawing/2012/chart" uri="{02D57815-91ED-43cb-92C2-25804820EDAC}">
                  <c15:fullRef>
                    <c15:sqref>('Monthly Data'!$M$76,'Monthly Data'!$M$53:$M$75)</c15:sqref>
                  </c15:fullRef>
                </c:ext>
              </c:extLst>
              <c:f>('Monthly Data'!$M$76,'Monthly Data'!$M$53:$M$75)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Data'!$X$76,'Monthly Data'!$X$53:$X$75)</c15:sqref>
                  </c15:fullRef>
                </c:ext>
              </c:extLst>
              <c:f>('Monthly Data'!$X$76,'Monthly Data'!$X$53:$X$75)</c:f>
              <c:numCache>
                <c:formatCode>0</c:formatCode>
                <c:ptCount val="24"/>
                <c:pt idx="0">
                  <c:v>1022.1600000000002</c:v>
                </c:pt>
                <c:pt idx="1">
                  <c:v>1022.1600000000002</c:v>
                </c:pt>
                <c:pt idx="2">
                  <c:v>1022.1600000000002</c:v>
                </c:pt>
                <c:pt idx="3">
                  <c:v>1022.1600000000002</c:v>
                </c:pt>
                <c:pt idx="4">
                  <c:v>1022.1600000000002</c:v>
                </c:pt>
                <c:pt idx="5">
                  <c:v>1022.1600000000002</c:v>
                </c:pt>
                <c:pt idx="6">
                  <c:v>1022.1600000000002</c:v>
                </c:pt>
                <c:pt idx="7">
                  <c:v>1022.1600000000002</c:v>
                </c:pt>
                <c:pt idx="8">
                  <c:v>1022.1600000000002</c:v>
                </c:pt>
                <c:pt idx="9">
                  <c:v>1022.1600000000002</c:v>
                </c:pt>
                <c:pt idx="10">
                  <c:v>1022.1600000000002</c:v>
                </c:pt>
                <c:pt idx="11">
                  <c:v>1022.1600000000002</c:v>
                </c:pt>
                <c:pt idx="12">
                  <c:v>1022.1600000000002</c:v>
                </c:pt>
                <c:pt idx="13">
                  <c:v>1022.1600000000002</c:v>
                </c:pt>
                <c:pt idx="14">
                  <c:v>1022.1600000000002</c:v>
                </c:pt>
                <c:pt idx="15">
                  <c:v>1022.1600000000002</c:v>
                </c:pt>
                <c:pt idx="16">
                  <c:v>1022.1600000000002</c:v>
                </c:pt>
                <c:pt idx="17">
                  <c:v>1022.1600000000002</c:v>
                </c:pt>
                <c:pt idx="18">
                  <c:v>1022.1600000000002</c:v>
                </c:pt>
                <c:pt idx="19">
                  <c:v>1022.1600000000002</c:v>
                </c:pt>
                <c:pt idx="20">
                  <c:v>1022.1600000000002</c:v>
                </c:pt>
                <c:pt idx="21">
                  <c:v>1022.1600000000002</c:v>
                </c:pt>
                <c:pt idx="22">
                  <c:v>1022.1600000000002</c:v>
                </c:pt>
                <c:pt idx="23">
                  <c:v>1022.1600000000002</c:v>
                </c:pt>
              </c:numCache>
            </c:numRef>
          </c:val>
          <c:extLst>
            <c:ext xmlns:c16="http://schemas.microsoft.com/office/drawing/2014/chart" uri="{C3380CC4-5D6E-409C-BE32-E72D297353CC}">
              <c16:uniqueId val="{00000007-11EB-4993-A9F1-1FD99A3704D0}"/>
            </c:ext>
          </c:extLst>
        </c:ser>
        <c:ser>
          <c:idx val="10"/>
          <c:order val="9"/>
          <c:tx>
            <c:strRef>
              <c:f>'Monthly Data'!$Y$1</c:f>
              <c:strCache>
                <c:ptCount val="1"/>
                <c:pt idx="0">
                  <c:v>Liquidated Damages</c:v>
                </c:pt>
              </c:strCache>
            </c:strRef>
          </c:tx>
          <c:spPr>
            <a:solidFill>
              <a:schemeClr val="accent5">
                <a:lumMod val="60000"/>
              </a:schemeClr>
            </a:solidFill>
            <a:ln>
              <a:noFill/>
            </a:ln>
            <a:effectLst/>
          </c:spPr>
          <c:cat>
            <c:numRef>
              <c:extLst>
                <c:ext xmlns:c15="http://schemas.microsoft.com/office/drawing/2012/chart" uri="{02D57815-91ED-43cb-92C2-25804820EDAC}">
                  <c15:fullRef>
                    <c15:sqref>('Monthly Data'!$M$76,'Monthly Data'!$M$53:$M$75)</c15:sqref>
                  </c15:fullRef>
                </c:ext>
              </c:extLst>
              <c:f>('Monthly Data'!$M$76,'Monthly Data'!$M$53:$M$75)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Data'!$Y$76,'Monthly Data'!$Y$53:$Y$75)</c15:sqref>
                  </c15:fullRef>
                </c:ext>
              </c:extLst>
              <c:f>('Monthly Data'!$Y$76,'Monthly Data'!$Y$53:$Y$75)</c:f>
              <c:numCache>
                <c:formatCode>0</c:formatCode>
                <c:ptCount val="24"/>
                <c:pt idx="0">
                  <c:v>244.55</c:v>
                </c:pt>
                <c:pt idx="1">
                  <c:v>244.55</c:v>
                </c:pt>
                <c:pt idx="2">
                  <c:v>244.55</c:v>
                </c:pt>
                <c:pt idx="3">
                  <c:v>244.55</c:v>
                </c:pt>
                <c:pt idx="4">
                  <c:v>244.55</c:v>
                </c:pt>
                <c:pt idx="5">
                  <c:v>244.55</c:v>
                </c:pt>
                <c:pt idx="6">
                  <c:v>244.55</c:v>
                </c:pt>
                <c:pt idx="7">
                  <c:v>244.55</c:v>
                </c:pt>
                <c:pt idx="8">
                  <c:v>244.55</c:v>
                </c:pt>
                <c:pt idx="9">
                  <c:v>244.55</c:v>
                </c:pt>
                <c:pt idx="10">
                  <c:v>244.55</c:v>
                </c:pt>
                <c:pt idx="11">
                  <c:v>244.55</c:v>
                </c:pt>
                <c:pt idx="12">
                  <c:v>244.55</c:v>
                </c:pt>
                <c:pt idx="13">
                  <c:v>244.55</c:v>
                </c:pt>
                <c:pt idx="14">
                  <c:v>244.55</c:v>
                </c:pt>
                <c:pt idx="15">
                  <c:v>244.55</c:v>
                </c:pt>
                <c:pt idx="16">
                  <c:v>244.55</c:v>
                </c:pt>
                <c:pt idx="17">
                  <c:v>244.55</c:v>
                </c:pt>
                <c:pt idx="18">
                  <c:v>244.55</c:v>
                </c:pt>
                <c:pt idx="19">
                  <c:v>244.55</c:v>
                </c:pt>
                <c:pt idx="20">
                  <c:v>244.55</c:v>
                </c:pt>
                <c:pt idx="21">
                  <c:v>244.55</c:v>
                </c:pt>
                <c:pt idx="22">
                  <c:v>244.55</c:v>
                </c:pt>
                <c:pt idx="23">
                  <c:v>244.55</c:v>
                </c:pt>
              </c:numCache>
            </c:numRef>
          </c:val>
          <c:extLst>
            <c:ext xmlns:c16="http://schemas.microsoft.com/office/drawing/2014/chart" uri="{C3380CC4-5D6E-409C-BE32-E72D297353CC}">
              <c16:uniqueId val="{00000008-11EB-4993-A9F1-1FD99A3704D0}"/>
            </c:ext>
          </c:extLst>
        </c:ser>
        <c:ser>
          <c:idx val="11"/>
          <c:order val="10"/>
          <c:tx>
            <c:strRef>
              <c:f>'Monthly Data'!$AD$1</c:f>
              <c:strCache>
                <c:ptCount val="1"/>
                <c:pt idx="0">
                  <c:v>Average Imports</c:v>
                </c:pt>
              </c:strCache>
            </c:strRef>
          </c:tx>
          <c:spPr>
            <a:solidFill>
              <a:srgbClr val="B93F1E"/>
            </a:solidFill>
            <a:ln>
              <a:noFill/>
            </a:ln>
            <a:effectLst/>
          </c:spPr>
          <c:cat>
            <c:numRef>
              <c:extLst>
                <c:ext xmlns:c15="http://schemas.microsoft.com/office/drawing/2012/chart" uri="{02D57815-91ED-43cb-92C2-25804820EDAC}">
                  <c15:fullRef>
                    <c15:sqref>('Monthly Data'!$M$76,'Monthly Data'!$M$53:$M$75)</c15:sqref>
                  </c15:fullRef>
                </c:ext>
              </c:extLst>
              <c:f>('Monthly Data'!$M$76,'Monthly Data'!$M$53:$M$75)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Data'!$AD$76,'Monthly Data'!$AD$53:$AD$75)</c15:sqref>
                  </c15:fullRef>
                </c:ext>
              </c:extLst>
              <c:f>('Monthly Data'!$AD$76,'Monthly Data'!$AD$53:$AD$75)</c:f>
              <c:numCache>
                <c:formatCode>0</c:formatCode>
                <c:ptCount val="24"/>
                <c:pt idx="0">
                  <c:v>3113.2437499999996</c:v>
                </c:pt>
                <c:pt idx="1">
                  <c:v>3113.2437499999996</c:v>
                </c:pt>
                <c:pt idx="2">
                  <c:v>3113.2437499999996</c:v>
                </c:pt>
                <c:pt idx="3">
                  <c:v>3113.2437499999996</c:v>
                </c:pt>
                <c:pt idx="4">
                  <c:v>3113.2437499999996</c:v>
                </c:pt>
                <c:pt idx="5">
                  <c:v>3113.2437499999996</c:v>
                </c:pt>
                <c:pt idx="6">
                  <c:v>3113.2437499999996</c:v>
                </c:pt>
                <c:pt idx="7">
                  <c:v>3113.2437499999996</c:v>
                </c:pt>
                <c:pt idx="8">
                  <c:v>3113.2437499999996</c:v>
                </c:pt>
                <c:pt idx="9">
                  <c:v>3113.2437499999996</c:v>
                </c:pt>
                <c:pt idx="10">
                  <c:v>3113.2437499999996</c:v>
                </c:pt>
                <c:pt idx="11">
                  <c:v>3113.2437499999996</c:v>
                </c:pt>
                <c:pt idx="12">
                  <c:v>3113.2437499999996</c:v>
                </c:pt>
                <c:pt idx="13">
                  <c:v>3113.2437499999996</c:v>
                </c:pt>
                <c:pt idx="14">
                  <c:v>3113.2437499999996</c:v>
                </c:pt>
                <c:pt idx="15">
                  <c:v>3113.2437499999996</c:v>
                </c:pt>
                <c:pt idx="16">
                  <c:v>3113.2437499999996</c:v>
                </c:pt>
                <c:pt idx="17">
                  <c:v>3113.2437499999996</c:v>
                </c:pt>
                <c:pt idx="18">
                  <c:v>3113.2437499999996</c:v>
                </c:pt>
                <c:pt idx="19">
                  <c:v>3113.2437499999996</c:v>
                </c:pt>
                <c:pt idx="20">
                  <c:v>3113.2437499999996</c:v>
                </c:pt>
                <c:pt idx="21">
                  <c:v>3113.2437499999996</c:v>
                </c:pt>
                <c:pt idx="22">
                  <c:v>3113.2437499999996</c:v>
                </c:pt>
                <c:pt idx="23">
                  <c:v>3113.2437499999996</c:v>
                </c:pt>
              </c:numCache>
            </c:numRef>
          </c:val>
          <c:extLst>
            <c:ext xmlns:c16="http://schemas.microsoft.com/office/drawing/2014/chart" uri="{C3380CC4-5D6E-409C-BE32-E72D297353CC}">
              <c16:uniqueId val="{00000009-11EB-4993-A9F1-1FD99A3704D0}"/>
            </c:ext>
          </c:extLst>
        </c:ser>
        <c:ser>
          <c:idx val="3"/>
          <c:order val="11"/>
          <c:tx>
            <c:strRef>
              <c:f>'Monthly Data'!$S$1</c:f>
              <c:strCache>
                <c:ptCount val="1"/>
                <c:pt idx="0">
                  <c:v>Battery Storage</c:v>
                </c:pt>
              </c:strCache>
            </c:strRef>
          </c:tx>
          <c:spPr>
            <a:solidFill>
              <a:srgbClr val="E2AE69"/>
            </a:solidFill>
            <a:ln>
              <a:noFill/>
            </a:ln>
            <a:effectLst/>
          </c:spPr>
          <c:cat>
            <c:numRef>
              <c:extLst>
                <c:ext xmlns:c15="http://schemas.microsoft.com/office/drawing/2012/chart" uri="{02D57815-91ED-43cb-92C2-25804820EDAC}">
                  <c15:fullRef>
                    <c15:sqref>('Monthly Data'!$M$76,'Monthly Data'!$M$53:$M$75)</c15:sqref>
                  </c15:fullRef>
                </c:ext>
              </c:extLst>
              <c:f>('Monthly Data'!$M$76,'Monthly Data'!$M$53:$M$75)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Data'!$S$76,'Monthly Data'!$S$53:$S$76)</c15:sqref>
                  </c15:fullRef>
                </c:ext>
              </c:extLst>
              <c:f>('Monthly Data'!$S$76,'Monthly Data'!$S$53:$S$75)</c:f>
              <c:numCache>
                <c:formatCode>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3303.8235</c:v>
                </c:pt>
                <c:pt idx="18">
                  <c:v>6607.6469999999999</c:v>
                </c:pt>
                <c:pt idx="19">
                  <c:v>6607.6469999999999</c:v>
                </c:pt>
                <c:pt idx="20">
                  <c:v>6607.6469999999999</c:v>
                </c:pt>
                <c:pt idx="21">
                  <c:v>3303.8235</c:v>
                </c:pt>
                <c:pt idx="22">
                  <c:v>0</c:v>
                </c:pt>
                <c:pt idx="23">
                  <c:v>0</c:v>
                </c:pt>
              </c:numCache>
            </c:numRef>
          </c:val>
          <c:extLst>
            <c:ext xmlns:c16="http://schemas.microsoft.com/office/drawing/2014/chart" uri="{C3380CC4-5D6E-409C-BE32-E72D297353CC}">
              <c16:uniqueId val="{0000000A-11EB-4993-A9F1-1FD99A3704D0}"/>
            </c:ext>
          </c:extLst>
        </c:ser>
        <c:dLbls>
          <c:showLegendKey val="0"/>
          <c:showVal val="0"/>
          <c:showCatName val="0"/>
          <c:showSerName val="0"/>
          <c:showPercent val="0"/>
          <c:showBubbleSize val="0"/>
        </c:dLbls>
        <c:axId val="638075096"/>
        <c:axId val="638075752"/>
      </c:areaChart>
      <c:lineChart>
        <c:grouping val="standard"/>
        <c:varyColors val="0"/>
        <c:ser>
          <c:idx val="4"/>
          <c:order val="3"/>
          <c:tx>
            <c:strRef>
              <c:f>'Monthly Data'!$AM$1</c:f>
              <c:strCache>
                <c:ptCount val="1"/>
                <c:pt idx="0">
                  <c:v>Load+18.5%PRM</c:v>
                </c:pt>
              </c:strCache>
            </c:strRef>
          </c:tx>
          <c:spPr>
            <a:ln w="28575" cap="rnd">
              <a:solidFill>
                <a:schemeClr val="tx1"/>
              </a:solidFill>
              <a:round/>
            </a:ln>
            <a:effectLst/>
          </c:spPr>
          <c:marker>
            <c:symbol val="circle"/>
            <c:size val="5"/>
            <c:spPr>
              <a:solidFill>
                <a:schemeClr val="accent5"/>
              </a:solidFill>
              <a:ln w="9525">
                <a:solidFill>
                  <a:schemeClr val="tx1"/>
                </a:solidFill>
              </a:ln>
              <a:effectLst/>
            </c:spPr>
          </c:marker>
          <c:cat>
            <c:strLit>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('Monthly Data'!$AM$76,'Monthly Data'!$AM$53:$AM$75)</c15:sqref>
                  </c15:fullRef>
                </c:ext>
              </c:extLst>
              <c:f>('Monthly Data'!$AM$76,'Monthly Data'!$AM$53:$AM$75)</c:f>
              <c:numCache>
                <c:formatCode>General</c:formatCode>
                <c:ptCount val="24"/>
                <c:pt idx="0">
                  <c:v>27560.73</c:v>
                </c:pt>
                <c:pt idx="1">
                  <c:v>25581.780000000002</c:v>
                </c:pt>
                <c:pt idx="2">
                  <c:v>24587.565000000002</c:v>
                </c:pt>
                <c:pt idx="3">
                  <c:v>23903.82</c:v>
                </c:pt>
                <c:pt idx="4">
                  <c:v>24228.510000000002</c:v>
                </c:pt>
                <c:pt idx="5">
                  <c:v>25219.170000000002</c:v>
                </c:pt>
                <c:pt idx="6">
                  <c:v>27207.600000000002</c:v>
                </c:pt>
                <c:pt idx="7">
                  <c:v>29252.91</c:v>
                </c:pt>
                <c:pt idx="8">
                  <c:v>29211.435000000001</c:v>
                </c:pt>
                <c:pt idx="9">
                  <c:v>27952.965</c:v>
                </c:pt>
                <c:pt idx="10">
                  <c:v>26258.415000000001</c:v>
                </c:pt>
                <c:pt idx="11">
                  <c:v>24899.22</c:v>
                </c:pt>
                <c:pt idx="12">
                  <c:v>24388.485000000001</c:v>
                </c:pt>
                <c:pt idx="13">
                  <c:v>24632.595000000001</c:v>
                </c:pt>
                <c:pt idx="14">
                  <c:v>25492.905000000002</c:v>
                </c:pt>
                <c:pt idx="15">
                  <c:v>26758.485000000001</c:v>
                </c:pt>
                <c:pt idx="16">
                  <c:v>28396.155000000002</c:v>
                </c:pt>
                <c:pt idx="17">
                  <c:v>30729.420000000002</c:v>
                </c:pt>
                <c:pt idx="18">
                  <c:v>32790.135000000002</c:v>
                </c:pt>
                <c:pt idx="19">
                  <c:v>34030.83</c:v>
                </c:pt>
                <c:pt idx="20">
                  <c:v>33879.15</c:v>
                </c:pt>
                <c:pt idx="21">
                  <c:v>32503.365000000002</c:v>
                </c:pt>
                <c:pt idx="22">
                  <c:v>30736.530000000002</c:v>
                </c:pt>
                <c:pt idx="23">
                  <c:v>28962.585000000003</c:v>
                </c:pt>
              </c:numCache>
            </c:numRef>
          </c:val>
          <c:smooth val="0"/>
          <c:extLst>
            <c:ext xmlns:c16="http://schemas.microsoft.com/office/drawing/2014/chart" uri="{C3380CC4-5D6E-409C-BE32-E72D297353CC}">
              <c16:uniqueId val="{0000000B-11EB-4993-A9F1-1FD99A3704D0}"/>
            </c:ext>
          </c:extLst>
        </c:ser>
        <c:ser>
          <c:idx val="12"/>
          <c:order val="12"/>
          <c:tx>
            <c:strRef>
              <c:f>'Monthly Data'!$N$1</c:f>
              <c:strCache>
                <c:ptCount val="1"/>
                <c:pt idx="0">
                  <c:v>Load</c:v>
                </c:pt>
              </c:strCache>
            </c:strRef>
          </c:tx>
          <c:spPr>
            <a:ln w="28575" cap="rnd">
              <a:solidFill>
                <a:schemeClr val="tx1"/>
              </a:solidFill>
              <a:prstDash val="dash"/>
              <a:round/>
            </a:ln>
            <a:effectLst/>
          </c:spPr>
          <c:marker>
            <c:symbol val="circle"/>
            <c:size val="5"/>
            <c:spPr>
              <a:noFill/>
              <a:ln w="9525">
                <a:noFill/>
              </a:ln>
              <a:effectLst/>
            </c:spPr>
          </c:marker>
          <c:cat>
            <c:strLit>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('Monthly Data'!$N$76,'Monthly Data'!$N$53:$N$75)</c15:sqref>
                  </c15:fullRef>
                </c:ext>
              </c:extLst>
              <c:f>('Monthly Data'!$N$76,'Monthly Data'!$N$53:$N$75)</c:f>
              <c:numCache>
                <c:formatCode>General</c:formatCode>
                <c:ptCount val="24"/>
                <c:pt idx="0">
                  <c:v>23258</c:v>
                </c:pt>
                <c:pt idx="1">
                  <c:v>21588</c:v>
                </c:pt>
                <c:pt idx="2">
                  <c:v>20749</c:v>
                </c:pt>
                <c:pt idx="3">
                  <c:v>20172</c:v>
                </c:pt>
                <c:pt idx="4">
                  <c:v>20446</c:v>
                </c:pt>
                <c:pt idx="5">
                  <c:v>21282</c:v>
                </c:pt>
                <c:pt idx="6">
                  <c:v>22960</c:v>
                </c:pt>
                <c:pt idx="7">
                  <c:v>24686</c:v>
                </c:pt>
                <c:pt idx="8">
                  <c:v>24651</c:v>
                </c:pt>
                <c:pt idx="9">
                  <c:v>23589</c:v>
                </c:pt>
                <c:pt idx="10">
                  <c:v>22159</c:v>
                </c:pt>
                <c:pt idx="11">
                  <c:v>21012</c:v>
                </c:pt>
                <c:pt idx="12">
                  <c:v>20581</c:v>
                </c:pt>
                <c:pt idx="13">
                  <c:v>20787</c:v>
                </c:pt>
                <c:pt idx="14">
                  <c:v>21513</c:v>
                </c:pt>
                <c:pt idx="15">
                  <c:v>22581</c:v>
                </c:pt>
                <c:pt idx="16">
                  <c:v>23963</c:v>
                </c:pt>
                <c:pt idx="17">
                  <c:v>25932</c:v>
                </c:pt>
                <c:pt idx="18">
                  <c:v>27671</c:v>
                </c:pt>
                <c:pt idx="19">
                  <c:v>28718</c:v>
                </c:pt>
                <c:pt idx="20">
                  <c:v>28590</c:v>
                </c:pt>
                <c:pt idx="21">
                  <c:v>27429</c:v>
                </c:pt>
                <c:pt idx="22">
                  <c:v>25938</c:v>
                </c:pt>
                <c:pt idx="23">
                  <c:v>24441</c:v>
                </c:pt>
              </c:numCache>
            </c:numRef>
          </c:val>
          <c:smooth val="0"/>
          <c:extLst>
            <c:ext xmlns:c16="http://schemas.microsoft.com/office/drawing/2014/chart" uri="{C3380CC4-5D6E-409C-BE32-E72D297353CC}">
              <c16:uniqueId val="{0000000C-11EB-4993-A9F1-1FD99A3704D0}"/>
            </c:ext>
          </c:extLst>
        </c:ser>
        <c:dLbls>
          <c:showLegendKey val="0"/>
          <c:showVal val="0"/>
          <c:showCatName val="0"/>
          <c:showSerName val="0"/>
          <c:showPercent val="0"/>
          <c:showBubbleSize val="0"/>
        </c:dLbls>
        <c:marker val="1"/>
        <c:smooth val="0"/>
        <c:axId val="638075096"/>
        <c:axId val="638075752"/>
      </c:lineChart>
      <c:catAx>
        <c:axId val="638075096"/>
        <c:scaling>
          <c:orientation val="minMax"/>
        </c:scaling>
        <c:delete val="0"/>
        <c:axPos val="b"/>
        <c:numFmt formatCode="General" sourceLinked="1"/>
        <c:majorTickMark val="in"/>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1" i="0" u="none" strike="noStrike" kern="1200" baseline="0">
                <a:ln w="6350">
                  <a:noFill/>
                </a:ln>
                <a:solidFill>
                  <a:sysClr val="windowText" lastClr="000000"/>
                </a:solidFill>
                <a:latin typeface="+mn-lt"/>
                <a:ea typeface="+mn-ea"/>
                <a:cs typeface="+mn-cs"/>
              </a:defRPr>
            </a:pPr>
            <a:endParaRPr lang="en-US"/>
          </a:p>
        </c:txPr>
        <c:crossAx val="638075752"/>
        <c:crosses val="autoZero"/>
        <c:auto val="1"/>
        <c:lblAlgn val="ctr"/>
        <c:lblOffset val="100"/>
        <c:noMultiLvlLbl val="0"/>
      </c:catAx>
      <c:valAx>
        <c:axId val="638075752"/>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100" b="1" i="0" u="none" strike="noStrike" kern="1200" baseline="0">
                    <a:solidFill>
                      <a:sysClr val="windowText" lastClr="000000"/>
                    </a:solidFill>
                    <a:latin typeface="+mn-lt"/>
                    <a:ea typeface="+mn-ea"/>
                    <a:cs typeface="+mn-cs"/>
                  </a:defRPr>
                </a:pPr>
                <a:r>
                  <a:rPr lang="en-US" sz="1100" b="1" i="0" baseline="0">
                    <a:effectLst/>
                  </a:rPr>
                  <a:t>Supply and Demand (MW)</a:t>
                </a:r>
                <a:endParaRPr lang="en-US" sz="1100">
                  <a:effectLst/>
                </a:endParaRPr>
              </a:p>
            </c:rich>
          </c:tx>
          <c:layout>
            <c:manualLayout>
              <c:xMode val="edge"/>
              <c:yMode val="edge"/>
              <c:x val="9.8642676767676761E-3"/>
              <c:y val="0.31849050585094774"/>
            </c:manualLayout>
          </c:layout>
          <c:overlay val="0"/>
          <c:spPr>
            <a:noFill/>
            <a:ln>
              <a:noFill/>
            </a:ln>
            <a:effectLst/>
          </c:spPr>
          <c:txPr>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100" b="1" i="0" u="none" strike="noStrike" kern="1200" baseline="0">
                  <a:solidFill>
                    <a:sysClr val="windowText" lastClr="000000"/>
                  </a:solidFill>
                  <a:latin typeface="+mn-lt"/>
                  <a:ea typeface="+mn-ea"/>
                  <a:cs typeface="+mn-cs"/>
                </a:defRPr>
              </a:pPr>
              <a:endParaRPr lang="en-US"/>
            </a:p>
          </c:txPr>
        </c:title>
        <c:numFmt formatCode="#,##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1000" b="1" i="0" u="none" strike="noStrike" kern="1200" baseline="0">
                <a:ln w="6350">
                  <a:noFill/>
                </a:ln>
                <a:solidFill>
                  <a:sysClr val="windowText" lastClr="000000"/>
                </a:solidFill>
                <a:latin typeface="+mn-lt"/>
                <a:ea typeface="+mn-ea"/>
                <a:cs typeface="+mn-cs"/>
              </a:defRPr>
            </a:pPr>
            <a:endParaRPr lang="en-US"/>
          </a:p>
        </c:txPr>
        <c:crossAx val="638075096"/>
        <c:crosses val="autoZero"/>
        <c:crossBetween val="midCat"/>
      </c:valAx>
      <c:spPr>
        <a:noFill/>
        <a:ln>
          <a:solidFill>
            <a:schemeClr val="tx1"/>
          </a:solidFill>
        </a:ln>
        <a:effectLst/>
      </c:spPr>
    </c:plotArea>
    <c:legend>
      <c:legendPos val="r"/>
      <c:layout/>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legend>
    <c:plotVisOnly val="1"/>
    <c:dispBlanksAs val="zero"/>
    <c:showDLblsOverMax val="0"/>
  </c:chart>
  <c:spPr>
    <a:solidFill>
      <a:schemeClr val="bg1"/>
    </a:solidFill>
    <a:ln w="25400" cap="flat" cmpd="sng" algn="ctr">
      <a:solidFill>
        <a:schemeClr val="tx1"/>
      </a:solid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r>
              <a:rPr lang="en-US" sz="1400" b="1" i="0" u="none" strike="noStrike" baseline="0">
                <a:solidFill>
                  <a:sysClr val="windowText" lastClr="000000"/>
                </a:solidFill>
                <a:effectLst/>
              </a:rPr>
              <a:t>February</a:t>
            </a:r>
            <a:endParaRPr lang="en-US" b="1">
              <a:solidFill>
                <a:sysClr val="windowText" lastClr="000000"/>
              </a:solidFill>
            </a:endParaRPr>
          </a:p>
        </c:rich>
      </c:tx>
      <c:layout/>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endParaRPr lang="en-US"/>
        </a:p>
      </c:txPr>
    </c:title>
    <c:autoTitleDeleted val="0"/>
    <c:plotArea>
      <c:layout>
        <c:manualLayout>
          <c:layoutTarget val="inner"/>
          <c:xMode val="edge"/>
          <c:yMode val="edge"/>
          <c:x val="0.13413160475487895"/>
          <c:y val="0.12542439220238907"/>
          <c:w val="0.60436107172417775"/>
          <c:h val="0.79009387744047088"/>
        </c:manualLayout>
      </c:layout>
      <c:areaChart>
        <c:grouping val="stacked"/>
        <c:varyColors val="0"/>
        <c:ser>
          <c:idx val="0"/>
          <c:order val="0"/>
          <c:tx>
            <c:strRef>
              <c:f>'Monthly Data'!$P$1</c:f>
              <c:strCache>
                <c:ptCount val="1"/>
                <c:pt idx="0">
                  <c:v>Natural Gas</c:v>
                </c:pt>
              </c:strCache>
            </c:strRef>
          </c:tx>
          <c:spPr>
            <a:solidFill>
              <a:srgbClr val="E66D01"/>
            </a:solidFill>
            <a:ln>
              <a:noFill/>
            </a:ln>
            <a:effectLst/>
          </c:spPr>
          <c:cat>
            <c:numRef>
              <c:f>'Monthly Data'!$M$28:$M$51</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Data'!$P$28:$P$51</c:f>
              <c:numCache>
                <c:formatCode>0</c:formatCode>
                <c:ptCount val="24"/>
                <c:pt idx="0">
                  <c:v>26085.470000000005</c:v>
                </c:pt>
                <c:pt idx="1">
                  <c:v>26085.470000000005</c:v>
                </c:pt>
                <c:pt idx="2">
                  <c:v>26085.470000000005</c:v>
                </c:pt>
                <c:pt idx="3">
                  <c:v>26085.470000000005</c:v>
                </c:pt>
                <c:pt idx="4">
                  <c:v>26085.470000000005</c:v>
                </c:pt>
                <c:pt idx="5">
                  <c:v>26085.470000000005</c:v>
                </c:pt>
                <c:pt idx="6">
                  <c:v>26085.470000000005</c:v>
                </c:pt>
                <c:pt idx="7">
                  <c:v>26085.470000000005</c:v>
                </c:pt>
                <c:pt idx="8">
                  <c:v>26085.470000000005</c:v>
                </c:pt>
                <c:pt idx="9">
                  <c:v>26085.470000000005</c:v>
                </c:pt>
                <c:pt idx="10">
                  <c:v>26085.470000000005</c:v>
                </c:pt>
                <c:pt idx="11">
                  <c:v>26085.470000000005</c:v>
                </c:pt>
                <c:pt idx="12">
                  <c:v>26085.470000000005</c:v>
                </c:pt>
                <c:pt idx="13">
                  <c:v>26085.470000000005</c:v>
                </c:pt>
                <c:pt idx="14">
                  <c:v>26085.470000000005</c:v>
                </c:pt>
                <c:pt idx="15">
                  <c:v>26085.470000000005</c:v>
                </c:pt>
                <c:pt idx="16">
                  <c:v>26085.470000000005</c:v>
                </c:pt>
                <c:pt idx="17">
                  <c:v>26085.470000000005</c:v>
                </c:pt>
                <c:pt idx="18">
                  <c:v>26085.470000000005</c:v>
                </c:pt>
                <c:pt idx="19">
                  <c:v>26085.470000000005</c:v>
                </c:pt>
                <c:pt idx="20">
                  <c:v>26085.470000000005</c:v>
                </c:pt>
                <c:pt idx="21">
                  <c:v>26085.470000000005</c:v>
                </c:pt>
                <c:pt idx="22">
                  <c:v>26085.470000000005</c:v>
                </c:pt>
                <c:pt idx="23">
                  <c:v>26085.470000000005</c:v>
                </c:pt>
              </c:numCache>
            </c:numRef>
          </c:val>
          <c:extLst>
            <c:ext xmlns:c16="http://schemas.microsoft.com/office/drawing/2014/chart" uri="{C3380CC4-5D6E-409C-BE32-E72D297353CC}">
              <c16:uniqueId val="{00000000-D2EC-4814-ACB9-130E679C22E4}"/>
            </c:ext>
          </c:extLst>
        </c:ser>
        <c:ser>
          <c:idx val="1"/>
          <c:order val="1"/>
          <c:tx>
            <c:strRef>
              <c:f>'Monthly Data'!$Q$1</c:f>
              <c:strCache>
                <c:ptCount val="1"/>
                <c:pt idx="0">
                  <c:v>Nuclear</c:v>
                </c:pt>
              </c:strCache>
            </c:strRef>
          </c:tx>
          <c:spPr>
            <a:solidFill>
              <a:srgbClr val="555555"/>
            </a:solidFill>
            <a:ln w="25400">
              <a:noFill/>
            </a:ln>
            <a:effectLst/>
          </c:spPr>
          <c:cat>
            <c:numRef>
              <c:f>'Monthly Data'!$M$28:$M$51</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Data'!$Q$28:$Q$51</c:f>
              <c:numCache>
                <c:formatCode>0</c:formatCode>
                <c:ptCount val="24"/>
                <c:pt idx="0">
                  <c:v>2280</c:v>
                </c:pt>
                <c:pt idx="1">
                  <c:v>2280</c:v>
                </c:pt>
                <c:pt idx="2">
                  <c:v>2280</c:v>
                </c:pt>
                <c:pt idx="3">
                  <c:v>2280</c:v>
                </c:pt>
                <c:pt idx="4">
                  <c:v>2280</c:v>
                </c:pt>
                <c:pt idx="5">
                  <c:v>2280</c:v>
                </c:pt>
                <c:pt idx="6">
                  <c:v>2280</c:v>
                </c:pt>
                <c:pt idx="7">
                  <c:v>2280</c:v>
                </c:pt>
                <c:pt idx="8">
                  <c:v>2280</c:v>
                </c:pt>
                <c:pt idx="9">
                  <c:v>2280</c:v>
                </c:pt>
                <c:pt idx="10">
                  <c:v>2280</c:v>
                </c:pt>
                <c:pt idx="11">
                  <c:v>2280</c:v>
                </c:pt>
                <c:pt idx="12">
                  <c:v>2280</c:v>
                </c:pt>
                <c:pt idx="13">
                  <c:v>2280</c:v>
                </c:pt>
                <c:pt idx="14">
                  <c:v>2280</c:v>
                </c:pt>
                <c:pt idx="15">
                  <c:v>2280</c:v>
                </c:pt>
                <c:pt idx="16">
                  <c:v>2280</c:v>
                </c:pt>
                <c:pt idx="17">
                  <c:v>2280</c:v>
                </c:pt>
                <c:pt idx="18">
                  <c:v>2280</c:v>
                </c:pt>
                <c:pt idx="19">
                  <c:v>2280</c:v>
                </c:pt>
                <c:pt idx="20">
                  <c:v>2280</c:v>
                </c:pt>
                <c:pt idx="21">
                  <c:v>2280</c:v>
                </c:pt>
                <c:pt idx="22">
                  <c:v>2280</c:v>
                </c:pt>
                <c:pt idx="23">
                  <c:v>2280</c:v>
                </c:pt>
              </c:numCache>
            </c:numRef>
          </c:val>
          <c:extLst>
            <c:ext xmlns:c16="http://schemas.microsoft.com/office/drawing/2014/chart" uri="{C3380CC4-5D6E-409C-BE32-E72D297353CC}">
              <c16:uniqueId val="{00000001-D2EC-4814-ACB9-130E679C22E4}"/>
            </c:ext>
          </c:extLst>
        </c:ser>
        <c:ser>
          <c:idx val="2"/>
          <c:order val="2"/>
          <c:tx>
            <c:strRef>
              <c:f>'Monthly Data'!$R$1</c:f>
              <c:strCache>
                <c:ptCount val="1"/>
                <c:pt idx="0">
                  <c:v>Hydro</c:v>
                </c:pt>
              </c:strCache>
            </c:strRef>
          </c:tx>
          <c:spPr>
            <a:solidFill>
              <a:srgbClr val="35BDB2"/>
            </a:solidFill>
            <a:ln>
              <a:noFill/>
            </a:ln>
            <a:effectLst/>
          </c:spPr>
          <c:cat>
            <c:numRef>
              <c:f>'Monthly Data'!$M$28:$M$51</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Data'!$R$28:$R$51</c:f>
              <c:numCache>
                <c:formatCode>0</c:formatCode>
                <c:ptCount val="24"/>
                <c:pt idx="0">
                  <c:v>5766.5199999999995</c:v>
                </c:pt>
                <c:pt idx="1">
                  <c:v>5766.5199999999995</c:v>
                </c:pt>
                <c:pt idx="2">
                  <c:v>5766.5199999999995</c:v>
                </c:pt>
                <c:pt idx="3">
                  <c:v>5766.5199999999995</c:v>
                </c:pt>
                <c:pt idx="4">
                  <c:v>5766.5199999999995</c:v>
                </c:pt>
                <c:pt idx="5">
                  <c:v>5766.5199999999995</c:v>
                </c:pt>
                <c:pt idx="6">
                  <c:v>5766.5199999999995</c:v>
                </c:pt>
                <c:pt idx="7">
                  <c:v>5766.5199999999995</c:v>
                </c:pt>
                <c:pt idx="8">
                  <c:v>5766.5199999999995</c:v>
                </c:pt>
                <c:pt idx="9">
                  <c:v>5766.5199999999995</c:v>
                </c:pt>
                <c:pt idx="10">
                  <c:v>5766.5199999999995</c:v>
                </c:pt>
                <c:pt idx="11">
                  <c:v>5766.5199999999995</c:v>
                </c:pt>
                <c:pt idx="12">
                  <c:v>5766.5199999999995</c:v>
                </c:pt>
                <c:pt idx="13">
                  <c:v>5766.5199999999995</c:v>
                </c:pt>
                <c:pt idx="14">
                  <c:v>5766.5199999999995</c:v>
                </c:pt>
                <c:pt idx="15">
                  <c:v>5766.5199999999995</c:v>
                </c:pt>
                <c:pt idx="16">
                  <c:v>5766.5199999999995</c:v>
                </c:pt>
                <c:pt idx="17">
                  <c:v>5766.5199999999995</c:v>
                </c:pt>
                <c:pt idx="18">
                  <c:v>5766.5199999999995</c:v>
                </c:pt>
                <c:pt idx="19">
                  <c:v>5766.5199999999995</c:v>
                </c:pt>
                <c:pt idx="20">
                  <c:v>5766.5199999999995</c:v>
                </c:pt>
                <c:pt idx="21">
                  <c:v>5766.5199999999995</c:v>
                </c:pt>
                <c:pt idx="22">
                  <c:v>5766.5199999999995</c:v>
                </c:pt>
                <c:pt idx="23">
                  <c:v>5766.5199999999995</c:v>
                </c:pt>
              </c:numCache>
            </c:numRef>
          </c:val>
          <c:extLst>
            <c:ext xmlns:c16="http://schemas.microsoft.com/office/drawing/2014/chart" uri="{C3380CC4-5D6E-409C-BE32-E72D297353CC}">
              <c16:uniqueId val="{00000002-D2EC-4814-ACB9-130E679C22E4}"/>
            </c:ext>
          </c:extLst>
        </c:ser>
        <c:ser>
          <c:idx val="5"/>
          <c:order val="4"/>
          <c:tx>
            <c:strRef>
              <c:f>'Monthly Data'!$AP$1</c:f>
              <c:strCache>
                <c:ptCount val="1"/>
                <c:pt idx="0">
                  <c:v>Solar</c:v>
                </c:pt>
              </c:strCache>
            </c:strRef>
          </c:tx>
          <c:spPr>
            <a:solidFill>
              <a:srgbClr val="FFA300"/>
            </a:solidFill>
            <a:ln>
              <a:noFill/>
            </a:ln>
            <a:effectLst/>
          </c:spPr>
          <c:cat>
            <c:numRef>
              <c:f>'Monthly Data'!$M$28:$M$51</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Data'!$AP$28:$AP$51</c:f>
              <c:numCache>
                <c:formatCode>General</c:formatCode>
                <c:ptCount val="24"/>
                <c:pt idx="0">
                  <c:v>4.57298808</c:v>
                </c:pt>
                <c:pt idx="1">
                  <c:v>4.9274832800000006</c:v>
                </c:pt>
                <c:pt idx="2">
                  <c:v>5.1579051600000003</c:v>
                </c:pt>
                <c:pt idx="3">
                  <c:v>5.2642537200000001</c:v>
                </c:pt>
                <c:pt idx="4">
                  <c:v>5.6719232000000011</c:v>
                </c:pt>
                <c:pt idx="5">
                  <c:v>5.92006984</c:v>
                </c:pt>
                <c:pt idx="6">
                  <c:v>54.840407440000007</c:v>
                </c:pt>
                <c:pt idx="7">
                  <c:v>2639.5003601600001</c:v>
                </c:pt>
                <c:pt idx="8">
                  <c:v>7830.4799223200007</c:v>
                </c:pt>
                <c:pt idx="9">
                  <c:v>10644.462819920001</c:v>
                </c:pt>
                <c:pt idx="10">
                  <c:v>11207.879766040001</c:v>
                </c:pt>
                <c:pt idx="11">
                  <c:v>11540.626685520003</c:v>
                </c:pt>
                <c:pt idx="12">
                  <c:v>11302.051415920003</c:v>
                </c:pt>
                <c:pt idx="13">
                  <c:v>11022.833271640002</c:v>
                </c:pt>
                <c:pt idx="14">
                  <c:v>9930.6512852000014</c:v>
                </c:pt>
                <c:pt idx="15">
                  <c:v>7299.056168000001</c:v>
                </c:pt>
                <c:pt idx="16">
                  <c:v>2678.6543550000001</c:v>
                </c:pt>
                <c:pt idx="17">
                  <c:v>93.94122800000001</c:v>
                </c:pt>
                <c:pt idx="18">
                  <c:v>5.7428222399999997</c:v>
                </c:pt>
                <c:pt idx="19">
                  <c:v>5.3174280000000005</c:v>
                </c:pt>
                <c:pt idx="20">
                  <c:v>5.0338318399999995</c:v>
                </c:pt>
                <c:pt idx="21">
                  <c:v>5.0338318399999995</c:v>
                </c:pt>
                <c:pt idx="22">
                  <c:v>5.0338318399999995</c:v>
                </c:pt>
                <c:pt idx="23">
                  <c:v>4.6793366399999998</c:v>
                </c:pt>
              </c:numCache>
            </c:numRef>
          </c:val>
          <c:extLst>
            <c:ext xmlns:c16="http://schemas.microsoft.com/office/drawing/2014/chart" uri="{C3380CC4-5D6E-409C-BE32-E72D297353CC}">
              <c16:uniqueId val="{00000003-D2EC-4814-ACB9-130E679C22E4}"/>
            </c:ext>
          </c:extLst>
        </c:ser>
        <c:ser>
          <c:idx val="6"/>
          <c:order val="5"/>
          <c:tx>
            <c:strRef>
              <c:f>'Monthly Data'!$AQ$1</c:f>
              <c:strCache>
                <c:ptCount val="1"/>
                <c:pt idx="0">
                  <c:v>Wind</c:v>
                </c:pt>
              </c:strCache>
            </c:strRef>
          </c:tx>
          <c:spPr>
            <a:solidFill>
              <a:srgbClr val="3B6E8F"/>
            </a:solidFill>
            <a:ln>
              <a:noFill/>
            </a:ln>
            <a:effectLst/>
          </c:spPr>
          <c:cat>
            <c:numRef>
              <c:f>'Monthly Data'!$M$28:$M$51</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Data'!$AQ$28:$AQ$51</c:f>
              <c:numCache>
                <c:formatCode>0</c:formatCode>
                <c:ptCount val="24"/>
                <c:pt idx="0">
                  <c:v>1292.2924273200001</c:v>
                </c:pt>
                <c:pt idx="1">
                  <c:v>1364.3565506999998</c:v>
                </c:pt>
                <c:pt idx="2">
                  <c:v>1365.3011997000001</c:v>
                </c:pt>
                <c:pt idx="3">
                  <c:v>1065.2523378300002</c:v>
                </c:pt>
                <c:pt idx="4">
                  <c:v>1039.99242357</c:v>
                </c:pt>
                <c:pt idx="5">
                  <c:v>1005.42456783</c:v>
                </c:pt>
                <c:pt idx="6">
                  <c:v>1021.26948039</c:v>
                </c:pt>
                <c:pt idx="7">
                  <c:v>902.93644899000003</c:v>
                </c:pt>
                <c:pt idx="8">
                  <c:v>869.62812524999993</c:v>
                </c:pt>
                <c:pt idx="9">
                  <c:v>837.39670137000007</c:v>
                </c:pt>
                <c:pt idx="10">
                  <c:v>782.68578011999989</c:v>
                </c:pt>
                <c:pt idx="11">
                  <c:v>706.97531160000005</c:v>
                </c:pt>
                <c:pt idx="12">
                  <c:v>836.41426640999998</c:v>
                </c:pt>
                <c:pt idx="13">
                  <c:v>901.06919279999988</c:v>
                </c:pt>
                <c:pt idx="14">
                  <c:v>946.7429719500002</c:v>
                </c:pt>
                <c:pt idx="15">
                  <c:v>905.5625732100001</c:v>
                </c:pt>
                <c:pt idx="16">
                  <c:v>887.6268375300001</c:v>
                </c:pt>
                <c:pt idx="17">
                  <c:v>797.74978283999997</c:v>
                </c:pt>
                <c:pt idx="18">
                  <c:v>903.98500937999984</c:v>
                </c:pt>
                <c:pt idx="19">
                  <c:v>1045.9909447199998</c:v>
                </c:pt>
                <c:pt idx="20">
                  <c:v>998.23578893999979</c:v>
                </c:pt>
                <c:pt idx="21">
                  <c:v>922.55680872000005</c:v>
                </c:pt>
                <c:pt idx="22">
                  <c:v>969.13430207999977</c:v>
                </c:pt>
                <c:pt idx="23">
                  <c:v>912.01452588000018</c:v>
                </c:pt>
              </c:numCache>
            </c:numRef>
          </c:val>
          <c:extLst>
            <c:ext xmlns:c16="http://schemas.microsoft.com/office/drawing/2014/chart" uri="{C3380CC4-5D6E-409C-BE32-E72D297353CC}">
              <c16:uniqueId val="{00000004-D2EC-4814-ACB9-130E679C22E4}"/>
            </c:ext>
          </c:extLst>
        </c:ser>
        <c:ser>
          <c:idx val="7"/>
          <c:order val="6"/>
          <c:tx>
            <c:strRef>
              <c:f>'Monthly Data'!$V$1</c:f>
              <c:strCache>
                <c:ptCount val="1"/>
                <c:pt idx="0">
                  <c:v>Other Renewables</c:v>
                </c:pt>
              </c:strCache>
            </c:strRef>
          </c:tx>
          <c:spPr>
            <a:solidFill>
              <a:srgbClr val="84BD00"/>
            </a:solidFill>
            <a:ln>
              <a:noFill/>
            </a:ln>
            <a:effectLst/>
          </c:spPr>
          <c:cat>
            <c:numRef>
              <c:f>'Monthly Data'!$M$28:$M$51</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Data'!$V$28:$V$51</c:f>
              <c:numCache>
                <c:formatCode>0</c:formatCode>
                <c:ptCount val="24"/>
                <c:pt idx="0">
                  <c:v>1827.55</c:v>
                </c:pt>
                <c:pt idx="1">
                  <c:v>1827.55</c:v>
                </c:pt>
                <c:pt idx="2">
                  <c:v>1827.55</c:v>
                </c:pt>
                <c:pt idx="3">
                  <c:v>1827.55</c:v>
                </c:pt>
                <c:pt idx="4">
                  <c:v>1827.55</c:v>
                </c:pt>
                <c:pt idx="5">
                  <c:v>1827.55</c:v>
                </c:pt>
                <c:pt idx="6">
                  <c:v>1827.55</c:v>
                </c:pt>
                <c:pt idx="7">
                  <c:v>1827.55</c:v>
                </c:pt>
                <c:pt idx="8">
                  <c:v>1827.55</c:v>
                </c:pt>
                <c:pt idx="9">
                  <c:v>1827.55</c:v>
                </c:pt>
                <c:pt idx="10">
                  <c:v>1827.55</c:v>
                </c:pt>
                <c:pt idx="11">
                  <c:v>1827.55</c:v>
                </c:pt>
                <c:pt idx="12">
                  <c:v>1827.55</c:v>
                </c:pt>
                <c:pt idx="13">
                  <c:v>1827.55</c:v>
                </c:pt>
                <c:pt idx="14">
                  <c:v>1827.55</c:v>
                </c:pt>
                <c:pt idx="15">
                  <c:v>1827.55</c:v>
                </c:pt>
                <c:pt idx="16">
                  <c:v>1827.55</c:v>
                </c:pt>
                <c:pt idx="17">
                  <c:v>1827.55</c:v>
                </c:pt>
                <c:pt idx="18">
                  <c:v>1827.55</c:v>
                </c:pt>
                <c:pt idx="19">
                  <c:v>1827.55</c:v>
                </c:pt>
                <c:pt idx="20">
                  <c:v>1827.55</c:v>
                </c:pt>
                <c:pt idx="21">
                  <c:v>1827.55</c:v>
                </c:pt>
                <c:pt idx="22">
                  <c:v>1827.55</c:v>
                </c:pt>
                <c:pt idx="23">
                  <c:v>1827.55</c:v>
                </c:pt>
              </c:numCache>
            </c:numRef>
          </c:val>
          <c:extLst>
            <c:ext xmlns:c16="http://schemas.microsoft.com/office/drawing/2014/chart" uri="{C3380CC4-5D6E-409C-BE32-E72D297353CC}">
              <c16:uniqueId val="{00000005-D2EC-4814-ACB9-130E679C22E4}"/>
            </c:ext>
          </c:extLst>
        </c:ser>
        <c:ser>
          <c:idx val="8"/>
          <c:order val="7"/>
          <c:tx>
            <c:strRef>
              <c:f>'Monthly Data'!$W$1</c:f>
              <c:strCache>
                <c:ptCount val="1"/>
                <c:pt idx="0">
                  <c:v>Other</c:v>
                </c:pt>
              </c:strCache>
            </c:strRef>
          </c:tx>
          <c:spPr>
            <a:solidFill>
              <a:schemeClr val="accent3"/>
            </a:solidFill>
            <a:ln>
              <a:noFill/>
            </a:ln>
            <a:effectLst/>
          </c:spPr>
          <c:cat>
            <c:numRef>
              <c:f>'Monthly Data'!$M$28:$M$51</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Data'!$W$28:$W$51</c:f>
              <c:numCache>
                <c:formatCode>0</c:formatCode>
                <c:ptCount val="24"/>
                <c:pt idx="0">
                  <c:v>33.549999999999997</c:v>
                </c:pt>
                <c:pt idx="1">
                  <c:v>33.549999999999997</c:v>
                </c:pt>
                <c:pt idx="2">
                  <c:v>33.549999999999997</c:v>
                </c:pt>
                <c:pt idx="3">
                  <c:v>33.549999999999997</c:v>
                </c:pt>
                <c:pt idx="4">
                  <c:v>33.549999999999997</c:v>
                </c:pt>
                <c:pt idx="5">
                  <c:v>33.549999999999997</c:v>
                </c:pt>
                <c:pt idx="6">
                  <c:v>33.549999999999997</c:v>
                </c:pt>
                <c:pt idx="7">
                  <c:v>33.549999999999997</c:v>
                </c:pt>
                <c:pt idx="8">
                  <c:v>33.549999999999997</c:v>
                </c:pt>
                <c:pt idx="9">
                  <c:v>33.549999999999997</c:v>
                </c:pt>
                <c:pt idx="10">
                  <c:v>33.549999999999997</c:v>
                </c:pt>
                <c:pt idx="11">
                  <c:v>33.549999999999997</c:v>
                </c:pt>
                <c:pt idx="12">
                  <c:v>33.549999999999997</c:v>
                </c:pt>
                <c:pt idx="13">
                  <c:v>33.549999999999997</c:v>
                </c:pt>
                <c:pt idx="14">
                  <c:v>33.549999999999997</c:v>
                </c:pt>
                <c:pt idx="15">
                  <c:v>33.549999999999997</c:v>
                </c:pt>
                <c:pt idx="16">
                  <c:v>33.549999999999997</c:v>
                </c:pt>
                <c:pt idx="17">
                  <c:v>33.549999999999997</c:v>
                </c:pt>
                <c:pt idx="18">
                  <c:v>33.549999999999997</c:v>
                </c:pt>
                <c:pt idx="19">
                  <c:v>33.549999999999997</c:v>
                </c:pt>
                <c:pt idx="20">
                  <c:v>33.549999999999997</c:v>
                </c:pt>
                <c:pt idx="21">
                  <c:v>33.549999999999997</c:v>
                </c:pt>
                <c:pt idx="22">
                  <c:v>33.549999999999997</c:v>
                </c:pt>
                <c:pt idx="23">
                  <c:v>33.549999999999997</c:v>
                </c:pt>
              </c:numCache>
            </c:numRef>
          </c:val>
          <c:extLst>
            <c:ext xmlns:c16="http://schemas.microsoft.com/office/drawing/2014/chart" uri="{C3380CC4-5D6E-409C-BE32-E72D297353CC}">
              <c16:uniqueId val="{00000006-D2EC-4814-ACB9-130E679C22E4}"/>
            </c:ext>
          </c:extLst>
        </c:ser>
        <c:ser>
          <c:idx val="9"/>
          <c:order val="8"/>
          <c:tx>
            <c:strRef>
              <c:f>'Monthly Data'!$X$1</c:f>
              <c:strCache>
                <c:ptCount val="1"/>
                <c:pt idx="0">
                  <c:v>Demand Response</c:v>
                </c:pt>
              </c:strCache>
            </c:strRef>
          </c:tx>
          <c:spPr>
            <a:solidFill>
              <a:schemeClr val="accent4">
                <a:lumMod val="60000"/>
              </a:schemeClr>
            </a:solidFill>
            <a:ln>
              <a:noFill/>
            </a:ln>
            <a:effectLst/>
          </c:spPr>
          <c:cat>
            <c:numRef>
              <c:f>'Monthly Data'!$M$28:$M$51</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Data'!$X$28:$X$51</c:f>
              <c:numCache>
                <c:formatCode>0</c:formatCode>
                <c:ptCount val="24"/>
                <c:pt idx="0">
                  <c:v>1061.9000000000001</c:v>
                </c:pt>
                <c:pt idx="1">
                  <c:v>1061.9000000000001</c:v>
                </c:pt>
                <c:pt idx="2">
                  <c:v>1061.9000000000001</c:v>
                </c:pt>
                <c:pt idx="3">
                  <c:v>1061.9000000000001</c:v>
                </c:pt>
                <c:pt idx="4">
                  <c:v>1061.9000000000001</c:v>
                </c:pt>
                <c:pt idx="5">
                  <c:v>1061.9000000000001</c:v>
                </c:pt>
                <c:pt idx="6">
                  <c:v>1061.9000000000001</c:v>
                </c:pt>
                <c:pt idx="7">
                  <c:v>1061.9000000000001</c:v>
                </c:pt>
                <c:pt idx="8">
                  <c:v>1061.9000000000001</c:v>
                </c:pt>
                <c:pt idx="9">
                  <c:v>1061.9000000000001</c:v>
                </c:pt>
                <c:pt idx="10">
                  <c:v>1061.9000000000001</c:v>
                </c:pt>
                <c:pt idx="11">
                  <c:v>1061.9000000000001</c:v>
                </c:pt>
                <c:pt idx="12">
                  <c:v>1061.9000000000001</c:v>
                </c:pt>
                <c:pt idx="13">
                  <c:v>1061.9000000000001</c:v>
                </c:pt>
                <c:pt idx="14">
                  <c:v>1061.9000000000001</c:v>
                </c:pt>
                <c:pt idx="15">
                  <c:v>1061.9000000000001</c:v>
                </c:pt>
                <c:pt idx="16">
                  <c:v>1061.9000000000001</c:v>
                </c:pt>
                <c:pt idx="17">
                  <c:v>1061.9000000000001</c:v>
                </c:pt>
                <c:pt idx="18">
                  <c:v>1061.9000000000001</c:v>
                </c:pt>
                <c:pt idx="19">
                  <c:v>1061.9000000000001</c:v>
                </c:pt>
                <c:pt idx="20">
                  <c:v>1061.9000000000001</c:v>
                </c:pt>
                <c:pt idx="21">
                  <c:v>1061.9000000000001</c:v>
                </c:pt>
                <c:pt idx="22">
                  <c:v>1061.9000000000001</c:v>
                </c:pt>
                <c:pt idx="23">
                  <c:v>1061.9000000000001</c:v>
                </c:pt>
              </c:numCache>
            </c:numRef>
          </c:val>
          <c:extLst>
            <c:ext xmlns:c16="http://schemas.microsoft.com/office/drawing/2014/chart" uri="{C3380CC4-5D6E-409C-BE32-E72D297353CC}">
              <c16:uniqueId val="{00000007-D2EC-4814-ACB9-130E679C22E4}"/>
            </c:ext>
          </c:extLst>
        </c:ser>
        <c:ser>
          <c:idx val="10"/>
          <c:order val="9"/>
          <c:tx>
            <c:strRef>
              <c:f>'Monthly Data'!$Y$1</c:f>
              <c:strCache>
                <c:ptCount val="1"/>
                <c:pt idx="0">
                  <c:v>Liquidated Damages</c:v>
                </c:pt>
              </c:strCache>
            </c:strRef>
          </c:tx>
          <c:spPr>
            <a:solidFill>
              <a:schemeClr val="accent5">
                <a:lumMod val="60000"/>
              </a:schemeClr>
            </a:solidFill>
            <a:ln>
              <a:noFill/>
            </a:ln>
            <a:effectLst/>
          </c:spPr>
          <c:cat>
            <c:numRef>
              <c:f>'Monthly Data'!$M$28:$M$51</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Data'!$Y$28:$Y$51</c:f>
              <c:numCache>
                <c:formatCode>0</c:formatCode>
                <c:ptCount val="24"/>
                <c:pt idx="0">
                  <c:v>220.68</c:v>
                </c:pt>
                <c:pt idx="1">
                  <c:v>220.68</c:v>
                </c:pt>
                <c:pt idx="2">
                  <c:v>220.68</c:v>
                </c:pt>
                <c:pt idx="3">
                  <c:v>220.68</c:v>
                </c:pt>
                <c:pt idx="4">
                  <c:v>220.68</c:v>
                </c:pt>
                <c:pt idx="5">
                  <c:v>220.68</c:v>
                </c:pt>
                <c:pt idx="6">
                  <c:v>220.68</c:v>
                </c:pt>
                <c:pt idx="7">
                  <c:v>220.68</c:v>
                </c:pt>
                <c:pt idx="8">
                  <c:v>220.68</c:v>
                </c:pt>
                <c:pt idx="9">
                  <c:v>220.68</c:v>
                </c:pt>
                <c:pt idx="10">
                  <c:v>220.68</c:v>
                </c:pt>
                <c:pt idx="11">
                  <c:v>220.68</c:v>
                </c:pt>
                <c:pt idx="12">
                  <c:v>220.68</c:v>
                </c:pt>
                <c:pt idx="13">
                  <c:v>220.68</c:v>
                </c:pt>
                <c:pt idx="14">
                  <c:v>220.68</c:v>
                </c:pt>
                <c:pt idx="15">
                  <c:v>220.68</c:v>
                </c:pt>
                <c:pt idx="16">
                  <c:v>220.68</c:v>
                </c:pt>
                <c:pt idx="17">
                  <c:v>220.68</c:v>
                </c:pt>
                <c:pt idx="18">
                  <c:v>220.68</c:v>
                </c:pt>
                <c:pt idx="19">
                  <c:v>220.68</c:v>
                </c:pt>
                <c:pt idx="20">
                  <c:v>220.68</c:v>
                </c:pt>
                <c:pt idx="21">
                  <c:v>220.68</c:v>
                </c:pt>
                <c:pt idx="22">
                  <c:v>220.68</c:v>
                </c:pt>
                <c:pt idx="23">
                  <c:v>220.68</c:v>
                </c:pt>
              </c:numCache>
            </c:numRef>
          </c:val>
          <c:extLst>
            <c:ext xmlns:c16="http://schemas.microsoft.com/office/drawing/2014/chart" uri="{C3380CC4-5D6E-409C-BE32-E72D297353CC}">
              <c16:uniqueId val="{00000008-D2EC-4814-ACB9-130E679C22E4}"/>
            </c:ext>
          </c:extLst>
        </c:ser>
        <c:ser>
          <c:idx val="11"/>
          <c:order val="10"/>
          <c:tx>
            <c:strRef>
              <c:f>'Monthly Data'!$AD$1</c:f>
              <c:strCache>
                <c:ptCount val="1"/>
                <c:pt idx="0">
                  <c:v>Average Imports</c:v>
                </c:pt>
              </c:strCache>
            </c:strRef>
          </c:tx>
          <c:spPr>
            <a:solidFill>
              <a:srgbClr val="B93F1E"/>
            </a:solidFill>
            <a:ln>
              <a:noFill/>
            </a:ln>
            <a:effectLst/>
          </c:spPr>
          <c:cat>
            <c:numRef>
              <c:f>'Monthly Data'!$M$28:$M$51</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Data'!$AD$28:$AD$51</c:f>
              <c:numCache>
                <c:formatCode>0</c:formatCode>
                <c:ptCount val="24"/>
                <c:pt idx="0">
                  <c:v>3057.0199999999995</c:v>
                </c:pt>
                <c:pt idx="1">
                  <c:v>3057.0199999999995</c:v>
                </c:pt>
                <c:pt idx="2">
                  <c:v>3057.0199999999995</c:v>
                </c:pt>
                <c:pt idx="3">
                  <c:v>3057.0199999999995</c:v>
                </c:pt>
                <c:pt idx="4">
                  <c:v>3057.0199999999995</c:v>
                </c:pt>
                <c:pt idx="5">
                  <c:v>3057.0199999999995</c:v>
                </c:pt>
                <c:pt idx="6">
                  <c:v>3057.0199999999995</c:v>
                </c:pt>
                <c:pt idx="7">
                  <c:v>3057.0199999999995</c:v>
                </c:pt>
                <c:pt idx="8">
                  <c:v>3057.0199999999995</c:v>
                </c:pt>
                <c:pt idx="9">
                  <c:v>3057.0199999999995</c:v>
                </c:pt>
                <c:pt idx="10">
                  <c:v>3057.0199999999995</c:v>
                </c:pt>
                <c:pt idx="11">
                  <c:v>3057.0199999999995</c:v>
                </c:pt>
                <c:pt idx="12">
                  <c:v>3057.0199999999995</c:v>
                </c:pt>
                <c:pt idx="13">
                  <c:v>3057.0199999999995</c:v>
                </c:pt>
                <c:pt idx="14">
                  <c:v>3057.0199999999995</c:v>
                </c:pt>
                <c:pt idx="15">
                  <c:v>3057.0199999999995</c:v>
                </c:pt>
                <c:pt idx="16">
                  <c:v>3057.0199999999995</c:v>
                </c:pt>
                <c:pt idx="17">
                  <c:v>3057.0199999999995</c:v>
                </c:pt>
                <c:pt idx="18">
                  <c:v>3057.0199999999995</c:v>
                </c:pt>
                <c:pt idx="19">
                  <c:v>3057.0199999999995</c:v>
                </c:pt>
                <c:pt idx="20">
                  <c:v>3057.0199999999995</c:v>
                </c:pt>
                <c:pt idx="21">
                  <c:v>3057.0199999999995</c:v>
                </c:pt>
                <c:pt idx="22">
                  <c:v>3057.0199999999995</c:v>
                </c:pt>
                <c:pt idx="23">
                  <c:v>3057.0199999999995</c:v>
                </c:pt>
              </c:numCache>
            </c:numRef>
          </c:val>
          <c:extLst>
            <c:ext xmlns:c16="http://schemas.microsoft.com/office/drawing/2014/chart" uri="{C3380CC4-5D6E-409C-BE32-E72D297353CC}">
              <c16:uniqueId val="{00000009-D2EC-4814-ACB9-130E679C22E4}"/>
            </c:ext>
          </c:extLst>
        </c:ser>
        <c:ser>
          <c:idx val="3"/>
          <c:order val="11"/>
          <c:tx>
            <c:strRef>
              <c:f>'Monthly Data'!$S$1</c:f>
              <c:strCache>
                <c:ptCount val="1"/>
                <c:pt idx="0">
                  <c:v>Battery Storage</c:v>
                </c:pt>
              </c:strCache>
            </c:strRef>
          </c:tx>
          <c:spPr>
            <a:solidFill>
              <a:srgbClr val="E2AE69"/>
            </a:solidFill>
            <a:ln>
              <a:noFill/>
            </a:ln>
            <a:effectLst/>
          </c:spPr>
          <c:cat>
            <c:numRef>
              <c:f>'Monthly Data'!$M$28:$M$51</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Data'!$S$28:$S$51</c:f>
              <c:numCache>
                <c:formatCode>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3237.6734999999999</c:v>
                </c:pt>
                <c:pt idx="17">
                  <c:v>6475.3469999999998</c:v>
                </c:pt>
                <c:pt idx="18">
                  <c:v>6475.3469999999998</c:v>
                </c:pt>
                <c:pt idx="19">
                  <c:v>6475.3469999999998</c:v>
                </c:pt>
                <c:pt idx="20">
                  <c:v>3237.6734999999999</c:v>
                </c:pt>
                <c:pt idx="21">
                  <c:v>0</c:v>
                </c:pt>
                <c:pt idx="22">
                  <c:v>0</c:v>
                </c:pt>
                <c:pt idx="23">
                  <c:v>0</c:v>
                </c:pt>
              </c:numCache>
            </c:numRef>
          </c:val>
          <c:extLst>
            <c:ext xmlns:c16="http://schemas.microsoft.com/office/drawing/2014/chart" uri="{C3380CC4-5D6E-409C-BE32-E72D297353CC}">
              <c16:uniqueId val="{0000000A-D2EC-4814-ACB9-130E679C22E4}"/>
            </c:ext>
          </c:extLst>
        </c:ser>
        <c:dLbls>
          <c:showLegendKey val="0"/>
          <c:showVal val="0"/>
          <c:showCatName val="0"/>
          <c:showSerName val="0"/>
          <c:showPercent val="0"/>
          <c:showBubbleSize val="0"/>
        </c:dLbls>
        <c:axId val="638075096"/>
        <c:axId val="638075752"/>
      </c:areaChart>
      <c:lineChart>
        <c:grouping val="standard"/>
        <c:varyColors val="0"/>
        <c:ser>
          <c:idx val="4"/>
          <c:order val="3"/>
          <c:tx>
            <c:strRef>
              <c:f>'Monthly Data'!$AM$1</c:f>
              <c:strCache>
                <c:ptCount val="1"/>
                <c:pt idx="0">
                  <c:v>Load+18.5%PRM</c:v>
                </c:pt>
              </c:strCache>
            </c:strRef>
          </c:tx>
          <c:spPr>
            <a:ln w="28575" cap="rnd">
              <a:solidFill>
                <a:schemeClr val="tx1"/>
              </a:solidFill>
              <a:round/>
            </a:ln>
            <a:effectLst/>
          </c:spPr>
          <c:marker>
            <c:symbol val="circle"/>
            <c:size val="5"/>
            <c:spPr>
              <a:solidFill>
                <a:schemeClr val="accent5"/>
              </a:solidFill>
              <a:ln w="9525">
                <a:solidFill>
                  <a:schemeClr val="tx1"/>
                </a:solidFill>
              </a:ln>
              <a:effectLst/>
            </c:spPr>
          </c:marker>
          <c:val>
            <c:numRef>
              <c:f>'Monthly Data'!$AM$28:$AM$51</c:f>
              <c:numCache>
                <c:formatCode>General</c:formatCode>
                <c:ptCount val="24"/>
                <c:pt idx="0">
                  <c:v>26629.32</c:v>
                </c:pt>
                <c:pt idx="1">
                  <c:v>25565.190000000002</c:v>
                </c:pt>
                <c:pt idx="2">
                  <c:v>24762.945</c:v>
                </c:pt>
                <c:pt idx="3">
                  <c:v>24556.755000000001</c:v>
                </c:pt>
                <c:pt idx="4">
                  <c:v>25309.23</c:v>
                </c:pt>
                <c:pt idx="5">
                  <c:v>27144.795000000002</c:v>
                </c:pt>
                <c:pt idx="6">
                  <c:v>29959.170000000002</c:v>
                </c:pt>
                <c:pt idx="7">
                  <c:v>31169.055</c:v>
                </c:pt>
                <c:pt idx="8">
                  <c:v>30100.185000000001</c:v>
                </c:pt>
                <c:pt idx="9">
                  <c:v>28180.485000000001</c:v>
                </c:pt>
                <c:pt idx="10">
                  <c:v>26372.175000000003</c:v>
                </c:pt>
                <c:pt idx="11">
                  <c:v>25213.245000000003</c:v>
                </c:pt>
                <c:pt idx="12">
                  <c:v>24837.600000000002</c:v>
                </c:pt>
                <c:pt idx="13">
                  <c:v>25042.605</c:v>
                </c:pt>
                <c:pt idx="14">
                  <c:v>25921.875</c:v>
                </c:pt>
                <c:pt idx="15">
                  <c:v>27573.765000000003</c:v>
                </c:pt>
                <c:pt idx="16">
                  <c:v>29891.625</c:v>
                </c:pt>
                <c:pt idx="17">
                  <c:v>32645.565000000002</c:v>
                </c:pt>
                <c:pt idx="18">
                  <c:v>33911.145000000004</c:v>
                </c:pt>
                <c:pt idx="19">
                  <c:v>33566.310000000005</c:v>
                </c:pt>
                <c:pt idx="20">
                  <c:v>32384.865000000002</c:v>
                </c:pt>
                <c:pt idx="21">
                  <c:v>31102.695</c:v>
                </c:pt>
                <c:pt idx="22">
                  <c:v>29427.105</c:v>
                </c:pt>
                <c:pt idx="23">
                  <c:v>27902.010000000002</c:v>
                </c:pt>
              </c:numCache>
            </c:numRef>
          </c:val>
          <c:smooth val="0"/>
          <c:extLst>
            <c:ext xmlns:c16="http://schemas.microsoft.com/office/drawing/2014/chart" uri="{C3380CC4-5D6E-409C-BE32-E72D297353CC}">
              <c16:uniqueId val="{0000000B-D2EC-4814-ACB9-130E679C22E4}"/>
            </c:ext>
          </c:extLst>
        </c:ser>
        <c:ser>
          <c:idx val="12"/>
          <c:order val="12"/>
          <c:tx>
            <c:strRef>
              <c:f>'Monthly Data'!$N$1</c:f>
              <c:strCache>
                <c:ptCount val="1"/>
                <c:pt idx="0">
                  <c:v>Load</c:v>
                </c:pt>
              </c:strCache>
            </c:strRef>
          </c:tx>
          <c:spPr>
            <a:ln w="28575" cap="rnd">
              <a:solidFill>
                <a:schemeClr val="tx1"/>
              </a:solidFill>
              <a:prstDash val="dash"/>
              <a:round/>
            </a:ln>
            <a:effectLst/>
          </c:spPr>
          <c:marker>
            <c:symbol val="circle"/>
            <c:size val="5"/>
            <c:spPr>
              <a:noFill/>
              <a:ln w="9525">
                <a:noFill/>
              </a:ln>
              <a:effectLst/>
            </c:spPr>
          </c:marker>
          <c:val>
            <c:numRef>
              <c:f>'Monthly Data'!$N$28:$N$51</c:f>
              <c:numCache>
                <c:formatCode>General</c:formatCode>
                <c:ptCount val="24"/>
                <c:pt idx="0">
                  <c:v>22472</c:v>
                </c:pt>
                <c:pt idx="1">
                  <c:v>21574</c:v>
                </c:pt>
                <c:pt idx="2">
                  <c:v>20897</c:v>
                </c:pt>
                <c:pt idx="3">
                  <c:v>20723</c:v>
                </c:pt>
                <c:pt idx="4">
                  <c:v>21358</c:v>
                </c:pt>
                <c:pt idx="5">
                  <c:v>22907</c:v>
                </c:pt>
                <c:pt idx="6">
                  <c:v>25282</c:v>
                </c:pt>
                <c:pt idx="7">
                  <c:v>26303</c:v>
                </c:pt>
                <c:pt idx="8">
                  <c:v>25401</c:v>
                </c:pt>
                <c:pt idx="9">
                  <c:v>23781</c:v>
                </c:pt>
                <c:pt idx="10">
                  <c:v>22255</c:v>
                </c:pt>
                <c:pt idx="11">
                  <c:v>21277</c:v>
                </c:pt>
                <c:pt idx="12">
                  <c:v>20960</c:v>
                </c:pt>
                <c:pt idx="13">
                  <c:v>21133</c:v>
                </c:pt>
                <c:pt idx="14">
                  <c:v>21875</c:v>
                </c:pt>
                <c:pt idx="15">
                  <c:v>23269</c:v>
                </c:pt>
                <c:pt idx="16">
                  <c:v>25225</c:v>
                </c:pt>
                <c:pt idx="17">
                  <c:v>27549</c:v>
                </c:pt>
                <c:pt idx="18">
                  <c:v>28617</c:v>
                </c:pt>
                <c:pt idx="19">
                  <c:v>28326</c:v>
                </c:pt>
                <c:pt idx="20">
                  <c:v>27329</c:v>
                </c:pt>
                <c:pt idx="21">
                  <c:v>26247</c:v>
                </c:pt>
                <c:pt idx="22">
                  <c:v>24833</c:v>
                </c:pt>
                <c:pt idx="23">
                  <c:v>23546</c:v>
                </c:pt>
              </c:numCache>
            </c:numRef>
          </c:val>
          <c:smooth val="0"/>
          <c:extLst>
            <c:ext xmlns:c16="http://schemas.microsoft.com/office/drawing/2014/chart" uri="{C3380CC4-5D6E-409C-BE32-E72D297353CC}">
              <c16:uniqueId val="{0000000C-D2EC-4814-ACB9-130E679C22E4}"/>
            </c:ext>
          </c:extLst>
        </c:ser>
        <c:dLbls>
          <c:showLegendKey val="0"/>
          <c:showVal val="0"/>
          <c:showCatName val="0"/>
          <c:showSerName val="0"/>
          <c:showPercent val="0"/>
          <c:showBubbleSize val="0"/>
        </c:dLbls>
        <c:marker val="1"/>
        <c:smooth val="0"/>
        <c:axId val="638075096"/>
        <c:axId val="638075752"/>
      </c:lineChart>
      <c:catAx>
        <c:axId val="638075096"/>
        <c:scaling>
          <c:orientation val="minMax"/>
        </c:scaling>
        <c:delete val="0"/>
        <c:axPos val="b"/>
        <c:numFmt formatCode="General" sourceLinked="1"/>
        <c:majorTickMark val="in"/>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1" i="0" u="none" strike="noStrike" kern="1200" baseline="0">
                <a:ln w="6350">
                  <a:noFill/>
                </a:ln>
                <a:solidFill>
                  <a:sysClr val="windowText" lastClr="000000"/>
                </a:solidFill>
                <a:latin typeface="+mn-lt"/>
                <a:ea typeface="+mn-ea"/>
                <a:cs typeface="+mn-cs"/>
              </a:defRPr>
            </a:pPr>
            <a:endParaRPr lang="en-US"/>
          </a:p>
        </c:txPr>
        <c:crossAx val="638075752"/>
        <c:crosses val="autoZero"/>
        <c:auto val="1"/>
        <c:lblAlgn val="ctr"/>
        <c:lblOffset val="100"/>
        <c:noMultiLvlLbl val="0"/>
      </c:catAx>
      <c:valAx>
        <c:axId val="638075752"/>
        <c:scaling>
          <c:orientation val="minMax"/>
        </c:scaling>
        <c:delete val="0"/>
        <c:axPos val="l"/>
        <c:majorGridlines>
          <c:spPr>
            <a:ln w="9525" cap="flat" cmpd="sng" algn="ctr">
              <a:solidFill>
                <a:schemeClr val="bg1">
                  <a:lumMod val="75000"/>
                </a:schemeClr>
              </a:solidFill>
              <a:round/>
            </a:ln>
            <a:effectLst/>
          </c:spPr>
        </c:majorGridlines>
        <c:title>
          <c:tx>
            <c:rich>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100" b="1" i="0" u="none" strike="noStrike" kern="1200" baseline="0">
                    <a:solidFill>
                      <a:sysClr val="windowText" lastClr="000000"/>
                    </a:solidFill>
                    <a:latin typeface="+mn-lt"/>
                    <a:ea typeface="+mn-ea"/>
                    <a:cs typeface="+mn-cs"/>
                  </a:defRPr>
                </a:pPr>
                <a:r>
                  <a:rPr lang="en-US" sz="1100" b="1" i="0" baseline="0">
                    <a:effectLst/>
                  </a:rPr>
                  <a:t>Supply and Demand (MW)</a:t>
                </a:r>
                <a:endParaRPr lang="en-US" sz="1100">
                  <a:effectLst/>
                </a:endParaRPr>
              </a:p>
            </c:rich>
          </c:tx>
          <c:layout>
            <c:manualLayout>
              <c:xMode val="edge"/>
              <c:yMode val="edge"/>
              <c:x val="1.6169787192794084E-2"/>
              <c:y val="0.31916509503476242"/>
            </c:manualLayout>
          </c:layout>
          <c:overlay val="0"/>
          <c:spPr>
            <a:noFill/>
            <a:ln>
              <a:noFill/>
            </a:ln>
            <a:effectLst/>
          </c:spPr>
          <c:txPr>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100" b="1" i="0" u="none" strike="noStrike" kern="1200" baseline="0">
                  <a:solidFill>
                    <a:sysClr val="windowText" lastClr="000000"/>
                  </a:solidFill>
                  <a:latin typeface="+mn-lt"/>
                  <a:ea typeface="+mn-ea"/>
                  <a:cs typeface="+mn-cs"/>
                </a:defRPr>
              </a:pPr>
              <a:endParaRPr lang="en-US"/>
            </a:p>
          </c:txPr>
        </c:title>
        <c:numFmt formatCode="#,##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1000" b="1" i="0" u="none" strike="noStrike" kern="1200" baseline="0">
                <a:ln w="6350">
                  <a:noFill/>
                </a:ln>
                <a:solidFill>
                  <a:schemeClr val="tx1"/>
                </a:solidFill>
                <a:latin typeface="+mn-lt"/>
                <a:ea typeface="+mn-ea"/>
                <a:cs typeface="+mn-cs"/>
              </a:defRPr>
            </a:pPr>
            <a:endParaRPr lang="en-US"/>
          </a:p>
        </c:txPr>
        <c:crossAx val="638075096"/>
        <c:crosses val="autoZero"/>
        <c:crossBetween val="midCat"/>
      </c:valAx>
      <c:spPr>
        <a:noFill/>
        <a:ln>
          <a:solidFill>
            <a:schemeClr val="tx1"/>
          </a:solidFill>
        </a:ln>
        <a:effectLst/>
      </c:spPr>
    </c:plotArea>
    <c:legend>
      <c:legendPos val="r"/>
      <c:layout/>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legend>
    <c:plotVisOnly val="1"/>
    <c:dispBlanksAs val="zero"/>
    <c:showDLblsOverMax val="0"/>
  </c:chart>
  <c:spPr>
    <a:solidFill>
      <a:schemeClr val="bg1"/>
    </a:solidFill>
    <a:ln w="25400" cap="flat" cmpd="sng" algn="ctr">
      <a:solidFill>
        <a:schemeClr val="tx1"/>
      </a:solid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r>
              <a:rPr lang="en-US" sz="1400" b="1" i="0" u="none" strike="noStrike" baseline="0">
                <a:solidFill>
                  <a:sysClr val="windowText" lastClr="000000"/>
                </a:solidFill>
                <a:effectLst/>
              </a:rPr>
              <a:t>January</a:t>
            </a:r>
            <a:endParaRPr lang="en-US" b="1">
              <a:solidFill>
                <a:sysClr val="windowText" lastClr="000000"/>
              </a:solidFill>
            </a:endParaRPr>
          </a:p>
        </c:rich>
      </c:tx>
      <c:layout/>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endParaRPr lang="en-US"/>
        </a:p>
      </c:txPr>
    </c:title>
    <c:autoTitleDeleted val="0"/>
    <c:plotArea>
      <c:layout>
        <c:manualLayout>
          <c:layoutTarget val="inner"/>
          <c:xMode val="edge"/>
          <c:yMode val="edge"/>
          <c:x val="0.1304762996599857"/>
          <c:y val="0.11021312062181998"/>
          <c:w val="0.60330575687982191"/>
          <c:h val="0.81555095943712896"/>
        </c:manualLayout>
      </c:layout>
      <c:areaChart>
        <c:grouping val="stacked"/>
        <c:varyColors val="0"/>
        <c:ser>
          <c:idx val="0"/>
          <c:order val="0"/>
          <c:tx>
            <c:strRef>
              <c:f>'Monthly Data'!$P$1</c:f>
              <c:strCache>
                <c:ptCount val="1"/>
                <c:pt idx="0">
                  <c:v>Natural Gas</c:v>
                </c:pt>
              </c:strCache>
            </c:strRef>
          </c:tx>
          <c:spPr>
            <a:solidFill>
              <a:srgbClr val="E66D01"/>
            </a:solidFill>
            <a:ln>
              <a:noFill/>
            </a:ln>
            <a:effectLst/>
          </c:spPr>
          <c:cat>
            <c:numRef>
              <c:f>'Monthly Data'!$M$3:$M$26</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Data'!$P$26,'Monthly Data'!$P$3:$P$25)</c:f>
              <c:numCache>
                <c:formatCode>0</c:formatCode>
                <c:ptCount val="24"/>
                <c:pt idx="0">
                  <c:v>26080.410000000007</c:v>
                </c:pt>
                <c:pt idx="1">
                  <c:v>26080.410000000007</c:v>
                </c:pt>
                <c:pt idx="2">
                  <c:v>26080.410000000007</c:v>
                </c:pt>
                <c:pt idx="3">
                  <c:v>26080.410000000007</c:v>
                </c:pt>
                <c:pt idx="4">
                  <c:v>26080.410000000007</c:v>
                </c:pt>
                <c:pt idx="5">
                  <c:v>26080.410000000007</c:v>
                </c:pt>
                <c:pt idx="6">
                  <c:v>26080.410000000007</c:v>
                </c:pt>
                <c:pt idx="7">
                  <c:v>26080.410000000007</c:v>
                </c:pt>
                <c:pt idx="8">
                  <c:v>26080.410000000007</c:v>
                </c:pt>
                <c:pt idx="9">
                  <c:v>26080.410000000007</c:v>
                </c:pt>
                <c:pt idx="10">
                  <c:v>26080.410000000007</c:v>
                </c:pt>
                <c:pt idx="11">
                  <c:v>26080.410000000007</c:v>
                </c:pt>
                <c:pt idx="12">
                  <c:v>26080.410000000007</c:v>
                </c:pt>
                <c:pt idx="13">
                  <c:v>26080.410000000007</c:v>
                </c:pt>
                <c:pt idx="14">
                  <c:v>26080.410000000007</c:v>
                </c:pt>
                <c:pt idx="15">
                  <c:v>26080.410000000007</c:v>
                </c:pt>
                <c:pt idx="16">
                  <c:v>26080.410000000007</c:v>
                </c:pt>
                <c:pt idx="17">
                  <c:v>26080.410000000007</c:v>
                </c:pt>
                <c:pt idx="18">
                  <c:v>26080.410000000007</c:v>
                </c:pt>
                <c:pt idx="19">
                  <c:v>26080.410000000007</c:v>
                </c:pt>
                <c:pt idx="20">
                  <c:v>26080.410000000007</c:v>
                </c:pt>
                <c:pt idx="21">
                  <c:v>26080.410000000007</c:v>
                </c:pt>
                <c:pt idx="22">
                  <c:v>26080.410000000007</c:v>
                </c:pt>
                <c:pt idx="23">
                  <c:v>26080.410000000007</c:v>
                </c:pt>
              </c:numCache>
            </c:numRef>
          </c:val>
          <c:extLst>
            <c:ext xmlns:c16="http://schemas.microsoft.com/office/drawing/2014/chart" uri="{C3380CC4-5D6E-409C-BE32-E72D297353CC}">
              <c16:uniqueId val="{00000000-E2D5-4E7D-8626-32C32993D279}"/>
            </c:ext>
          </c:extLst>
        </c:ser>
        <c:ser>
          <c:idx val="1"/>
          <c:order val="1"/>
          <c:tx>
            <c:strRef>
              <c:f>'Monthly Data'!$Q$1</c:f>
              <c:strCache>
                <c:ptCount val="1"/>
                <c:pt idx="0">
                  <c:v>Nuclear</c:v>
                </c:pt>
              </c:strCache>
            </c:strRef>
          </c:tx>
          <c:spPr>
            <a:solidFill>
              <a:srgbClr val="555555"/>
            </a:solidFill>
            <a:ln w="25400">
              <a:noFill/>
            </a:ln>
            <a:effectLst/>
          </c:spPr>
          <c:cat>
            <c:numRef>
              <c:f>'Monthly Data'!$M$3:$M$26</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Data'!$Q$3:$Q$26</c:f>
              <c:numCache>
                <c:formatCode>0</c:formatCode>
                <c:ptCount val="24"/>
                <c:pt idx="0">
                  <c:v>2280</c:v>
                </c:pt>
                <c:pt idx="1">
                  <c:v>2280</c:v>
                </c:pt>
                <c:pt idx="2">
                  <c:v>2280</c:v>
                </c:pt>
                <c:pt idx="3">
                  <c:v>2280</c:v>
                </c:pt>
                <c:pt idx="4">
                  <c:v>2280</c:v>
                </c:pt>
                <c:pt idx="5">
                  <c:v>2280</c:v>
                </c:pt>
                <c:pt idx="6">
                  <c:v>2280</c:v>
                </c:pt>
                <c:pt idx="7">
                  <c:v>2280</c:v>
                </c:pt>
                <c:pt idx="8">
                  <c:v>2280</c:v>
                </c:pt>
                <c:pt idx="9">
                  <c:v>2280</c:v>
                </c:pt>
                <c:pt idx="10">
                  <c:v>2280</c:v>
                </c:pt>
                <c:pt idx="11">
                  <c:v>2280</c:v>
                </c:pt>
                <c:pt idx="12">
                  <c:v>2280</c:v>
                </c:pt>
                <c:pt idx="13">
                  <c:v>2280</c:v>
                </c:pt>
                <c:pt idx="14">
                  <c:v>2280</c:v>
                </c:pt>
                <c:pt idx="15">
                  <c:v>2280</c:v>
                </c:pt>
                <c:pt idx="16">
                  <c:v>2280</c:v>
                </c:pt>
                <c:pt idx="17">
                  <c:v>2280</c:v>
                </c:pt>
                <c:pt idx="18">
                  <c:v>2280</c:v>
                </c:pt>
                <c:pt idx="19">
                  <c:v>2280</c:v>
                </c:pt>
                <c:pt idx="20">
                  <c:v>2280</c:v>
                </c:pt>
                <c:pt idx="21">
                  <c:v>2280</c:v>
                </c:pt>
                <c:pt idx="22">
                  <c:v>2280</c:v>
                </c:pt>
                <c:pt idx="23">
                  <c:v>2280</c:v>
                </c:pt>
              </c:numCache>
            </c:numRef>
          </c:val>
          <c:extLst>
            <c:ext xmlns:c16="http://schemas.microsoft.com/office/drawing/2014/chart" uri="{C3380CC4-5D6E-409C-BE32-E72D297353CC}">
              <c16:uniqueId val="{00000001-E2D5-4E7D-8626-32C32993D279}"/>
            </c:ext>
          </c:extLst>
        </c:ser>
        <c:ser>
          <c:idx val="2"/>
          <c:order val="2"/>
          <c:tx>
            <c:strRef>
              <c:f>'Monthly Data'!$R$1</c:f>
              <c:strCache>
                <c:ptCount val="1"/>
                <c:pt idx="0">
                  <c:v>Hydro</c:v>
                </c:pt>
              </c:strCache>
            </c:strRef>
          </c:tx>
          <c:spPr>
            <a:solidFill>
              <a:srgbClr val="35BDB2"/>
            </a:solidFill>
            <a:ln>
              <a:noFill/>
            </a:ln>
            <a:effectLst/>
          </c:spPr>
          <c:cat>
            <c:numRef>
              <c:f>'Monthly Data'!$M$3:$M$26</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Data'!$R$3:$R$26</c:f>
              <c:numCache>
                <c:formatCode>0</c:formatCode>
                <c:ptCount val="24"/>
                <c:pt idx="0">
                  <c:v>5699.1399999999985</c:v>
                </c:pt>
                <c:pt idx="1">
                  <c:v>5699.1399999999985</c:v>
                </c:pt>
                <c:pt idx="2">
                  <c:v>5699.1399999999985</c:v>
                </c:pt>
                <c:pt idx="3">
                  <c:v>5699.1399999999985</c:v>
                </c:pt>
                <c:pt idx="4">
                  <c:v>5699.1399999999985</c:v>
                </c:pt>
                <c:pt idx="5">
                  <c:v>5699.1399999999985</c:v>
                </c:pt>
                <c:pt idx="6">
                  <c:v>5699.1399999999985</c:v>
                </c:pt>
                <c:pt idx="7">
                  <c:v>5699.1399999999985</c:v>
                </c:pt>
                <c:pt idx="8">
                  <c:v>5699.1399999999985</c:v>
                </c:pt>
                <c:pt idx="9">
                  <c:v>5699.1399999999985</c:v>
                </c:pt>
                <c:pt idx="10">
                  <c:v>5699.1399999999985</c:v>
                </c:pt>
                <c:pt idx="11">
                  <c:v>5699.1399999999985</c:v>
                </c:pt>
                <c:pt idx="12">
                  <c:v>5699.1399999999985</c:v>
                </c:pt>
                <c:pt idx="13">
                  <c:v>5699.1399999999985</c:v>
                </c:pt>
                <c:pt idx="14">
                  <c:v>5699.1399999999985</c:v>
                </c:pt>
                <c:pt idx="15">
                  <c:v>5699.1399999999985</c:v>
                </c:pt>
                <c:pt idx="16">
                  <c:v>5699.1399999999985</c:v>
                </c:pt>
                <c:pt idx="17">
                  <c:v>5699.1399999999985</c:v>
                </c:pt>
                <c:pt idx="18">
                  <c:v>5699.1399999999985</c:v>
                </c:pt>
                <c:pt idx="19">
                  <c:v>5699.1399999999985</c:v>
                </c:pt>
                <c:pt idx="20">
                  <c:v>5699.1399999999985</c:v>
                </c:pt>
                <c:pt idx="21">
                  <c:v>5699.1399999999985</c:v>
                </c:pt>
                <c:pt idx="22">
                  <c:v>5699.1399999999985</c:v>
                </c:pt>
                <c:pt idx="23">
                  <c:v>5699.1399999999985</c:v>
                </c:pt>
              </c:numCache>
            </c:numRef>
          </c:val>
          <c:extLst>
            <c:ext xmlns:c16="http://schemas.microsoft.com/office/drawing/2014/chart" uri="{C3380CC4-5D6E-409C-BE32-E72D297353CC}">
              <c16:uniqueId val="{00000002-E2D5-4E7D-8626-32C32993D279}"/>
            </c:ext>
          </c:extLst>
        </c:ser>
        <c:ser>
          <c:idx val="5"/>
          <c:order val="4"/>
          <c:tx>
            <c:strRef>
              <c:f>'Monthly Data'!$AP$1</c:f>
              <c:strCache>
                <c:ptCount val="1"/>
                <c:pt idx="0">
                  <c:v>Solar</c:v>
                </c:pt>
              </c:strCache>
            </c:strRef>
          </c:tx>
          <c:spPr>
            <a:solidFill>
              <a:srgbClr val="FFA300"/>
            </a:solidFill>
            <a:ln>
              <a:noFill/>
            </a:ln>
            <a:effectLst/>
          </c:spPr>
          <c:cat>
            <c:numRef>
              <c:f>'Monthly Data'!$M$3:$M$26</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Data'!$AP$3:$AP$26</c:f>
              <c:numCache>
                <c:formatCode>General</c:formatCode>
                <c:ptCount val="24"/>
                <c:pt idx="0">
                  <c:v>4.4311900000000009</c:v>
                </c:pt>
                <c:pt idx="1">
                  <c:v>4.5552633199999999</c:v>
                </c:pt>
                <c:pt idx="2">
                  <c:v>4.6793366399999998</c:v>
                </c:pt>
                <c:pt idx="3">
                  <c:v>5.4415013200000004</c:v>
                </c:pt>
                <c:pt idx="4">
                  <c:v>5.7428222399999997</c:v>
                </c:pt>
                <c:pt idx="5">
                  <c:v>5.9732441200000004</c:v>
                </c:pt>
                <c:pt idx="6">
                  <c:v>13.68351472</c:v>
                </c:pt>
                <c:pt idx="7">
                  <c:v>1295.2545617599999</c:v>
                </c:pt>
                <c:pt idx="8">
                  <c:v>4657.2161395200001</c:v>
                </c:pt>
                <c:pt idx="9">
                  <c:v>6746.7171968800003</c:v>
                </c:pt>
                <c:pt idx="10">
                  <c:v>8376.845649320001</c:v>
                </c:pt>
                <c:pt idx="11">
                  <c:v>8598.2810760000011</c:v>
                </c:pt>
                <c:pt idx="12">
                  <c:v>8205.6421924799997</c:v>
                </c:pt>
                <c:pt idx="13">
                  <c:v>7432.9490050400009</c:v>
                </c:pt>
                <c:pt idx="14">
                  <c:v>6161.6937683200003</c:v>
                </c:pt>
                <c:pt idx="15">
                  <c:v>4328.8295110000008</c:v>
                </c:pt>
                <c:pt idx="16">
                  <c:v>808.63900072000013</c:v>
                </c:pt>
                <c:pt idx="17">
                  <c:v>8.8623800000000017</c:v>
                </c:pt>
                <c:pt idx="18">
                  <c:v>6.1150422000000004</c:v>
                </c:pt>
                <c:pt idx="19">
                  <c:v>6.1150422000000004</c:v>
                </c:pt>
                <c:pt idx="20">
                  <c:v>5.8668955600000015</c:v>
                </c:pt>
                <c:pt idx="21">
                  <c:v>6.1150422000000004</c:v>
                </c:pt>
                <c:pt idx="22">
                  <c:v>6.1150422000000004</c:v>
                </c:pt>
                <c:pt idx="23">
                  <c:v>5.1756299199999996</c:v>
                </c:pt>
              </c:numCache>
            </c:numRef>
          </c:val>
          <c:extLst>
            <c:ext xmlns:c16="http://schemas.microsoft.com/office/drawing/2014/chart" uri="{C3380CC4-5D6E-409C-BE32-E72D297353CC}">
              <c16:uniqueId val="{00000003-E2D5-4E7D-8626-32C32993D279}"/>
            </c:ext>
          </c:extLst>
        </c:ser>
        <c:ser>
          <c:idx val="6"/>
          <c:order val="5"/>
          <c:tx>
            <c:strRef>
              <c:f>'Monthly Data'!$AQ$1</c:f>
              <c:strCache>
                <c:ptCount val="1"/>
                <c:pt idx="0">
                  <c:v>Wind</c:v>
                </c:pt>
              </c:strCache>
            </c:strRef>
          </c:tx>
          <c:spPr>
            <a:solidFill>
              <a:srgbClr val="3B6E8F"/>
            </a:solidFill>
            <a:ln>
              <a:noFill/>
            </a:ln>
            <a:effectLst/>
          </c:spPr>
          <c:cat>
            <c:numRef>
              <c:f>'Monthly Data'!$M$3:$M$26</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Data'!$AQ$3:$AQ$26</c:f>
              <c:numCache>
                <c:formatCode>0</c:formatCode>
                <c:ptCount val="24"/>
                <c:pt idx="0">
                  <c:v>553.05735236999999</c:v>
                </c:pt>
                <c:pt idx="1">
                  <c:v>452.64431250000001</c:v>
                </c:pt>
                <c:pt idx="2">
                  <c:v>499.19661522000007</c:v>
                </c:pt>
                <c:pt idx="3">
                  <c:v>385.06412304000003</c:v>
                </c:pt>
                <c:pt idx="4">
                  <c:v>358.51948614000003</c:v>
                </c:pt>
                <c:pt idx="5">
                  <c:v>394.89791912999993</c:v>
                </c:pt>
                <c:pt idx="6">
                  <c:v>408.10726097999998</c:v>
                </c:pt>
                <c:pt idx="7">
                  <c:v>378.04223213999995</c:v>
                </c:pt>
                <c:pt idx="8">
                  <c:v>429.63896051999984</c:v>
                </c:pt>
                <c:pt idx="9">
                  <c:v>294.28020530999999</c:v>
                </c:pt>
                <c:pt idx="10">
                  <c:v>236.71014642</c:v>
                </c:pt>
                <c:pt idx="11">
                  <c:v>251.76155381999999</c:v>
                </c:pt>
                <c:pt idx="12">
                  <c:v>276.16183749000004</c:v>
                </c:pt>
                <c:pt idx="13">
                  <c:v>325.84722605999997</c:v>
                </c:pt>
                <c:pt idx="14">
                  <c:v>357.88027364999999</c:v>
                </c:pt>
                <c:pt idx="15">
                  <c:v>406.18647467999989</c:v>
                </c:pt>
                <c:pt idx="16">
                  <c:v>403.96340069999991</c:v>
                </c:pt>
                <c:pt idx="17">
                  <c:v>438.95319965999994</c:v>
                </c:pt>
                <c:pt idx="18">
                  <c:v>508.69348650000006</c:v>
                </c:pt>
                <c:pt idx="19">
                  <c:v>519.34597839000003</c:v>
                </c:pt>
                <c:pt idx="20">
                  <c:v>439.2271478699999</c:v>
                </c:pt>
                <c:pt idx="21">
                  <c:v>480.03598466999978</c:v>
                </c:pt>
                <c:pt idx="22">
                  <c:v>475.56464606999981</c:v>
                </c:pt>
                <c:pt idx="23">
                  <c:v>544.70035755000004</c:v>
                </c:pt>
              </c:numCache>
            </c:numRef>
          </c:val>
          <c:extLst>
            <c:ext xmlns:c16="http://schemas.microsoft.com/office/drawing/2014/chart" uri="{C3380CC4-5D6E-409C-BE32-E72D297353CC}">
              <c16:uniqueId val="{00000004-E2D5-4E7D-8626-32C32993D279}"/>
            </c:ext>
          </c:extLst>
        </c:ser>
        <c:ser>
          <c:idx val="7"/>
          <c:order val="6"/>
          <c:tx>
            <c:strRef>
              <c:f>'Monthly Data'!$V$1</c:f>
              <c:strCache>
                <c:ptCount val="1"/>
                <c:pt idx="0">
                  <c:v>Other Renewables</c:v>
                </c:pt>
              </c:strCache>
            </c:strRef>
          </c:tx>
          <c:spPr>
            <a:solidFill>
              <a:srgbClr val="84BD00"/>
            </a:solidFill>
            <a:ln>
              <a:noFill/>
            </a:ln>
            <a:effectLst/>
          </c:spPr>
          <c:cat>
            <c:numRef>
              <c:f>'Monthly Data'!$M$3:$M$26</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Data'!$V$3:$V$26</c:f>
              <c:numCache>
                <c:formatCode>0</c:formatCode>
                <c:ptCount val="24"/>
                <c:pt idx="0">
                  <c:v>1823.74</c:v>
                </c:pt>
                <c:pt idx="1">
                  <c:v>1823.74</c:v>
                </c:pt>
                <c:pt idx="2">
                  <c:v>1823.74</c:v>
                </c:pt>
                <c:pt idx="3">
                  <c:v>1823.74</c:v>
                </c:pt>
                <c:pt idx="4">
                  <c:v>1823.74</c:v>
                </c:pt>
                <c:pt idx="5">
                  <c:v>1823.74</c:v>
                </c:pt>
                <c:pt idx="6">
                  <c:v>1823.74</c:v>
                </c:pt>
                <c:pt idx="7">
                  <c:v>1823.74</c:v>
                </c:pt>
                <c:pt idx="8">
                  <c:v>1823.74</c:v>
                </c:pt>
                <c:pt idx="9">
                  <c:v>1823.74</c:v>
                </c:pt>
                <c:pt idx="10">
                  <c:v>1823.74</c:v>
                </c:pt>
                <c:pt idx="11">
                  <c:v>1823.74</c:v>
                </c:pt>
                <c:pt idx="12">
                  <c:v>1823.74</c:v>
                </c:pt>
                <c:pt idx="13">
                  <c:v>1823.74</c:v>
                </c:pt>
                <c:pt idx="14">
                  <c:v>1823.74</c:v>
                </c:pt>
                <c:pt idx="15">
                  <c:v>1823.74</c:v>
                </c:pt>
                <c:pt idx="16">
                  <c:v>1823.74</c:v>
                </c:pt>
                <c:pt idx="17">
                  <c:v>1823.74</c:v>
                </c:pt>
                <c:pt idx="18">
                  <c:v>1823.74</c:v>
                </c:pt>
                <c:pt idx="19">
                  <c:v>1823.74</c:v>
                </c:pt>
                <c:pt idx="20">
                  <c:v>1823.74</c:v>
                </c:pt>
                <c:pt idx="21">
                  <c:v>1823.74</c:v>
                </c:pt>
                <c:pt idx="22">
                  <c:v>1823.74</c:v>
                </c:pt>
                <c:pt idx="23">
                  <c:v>1823.74</c:v>
                </c:pt>
              </c:numCache>
            </c:numRef>
          </c:val>
          <c:extLst>
            <c:ext xmlns:c16="http://schemas.microsoft.com/office/drawing/2014/chart" uri="{C3380CC4-5D6E-409C-BE32-E72D297353CC}">
              <c16:uniqueId val="{00000005-E2D5-4E7D-8626-32C32993D279}"/>
            </c:ext>
          </c:extLst>
        </c:ser>
        <c:ser>
          <c:idx val="8"/>
          <c:order val="7"/>
          <c:tx>
            <c:strRef>
              <c:f>'Monthly Data'!$W$1</c:f>
              <c:strCache>
                <c:ptCount val="1"/>
                <c:pt idx="0">
                  <c:v>Other</c:v>
                </c:pt>
              </c:strCache>
            </c:strRef>
          </c:tx>
          <c:spPr>
            <a:solidFill>
              <a:schemeClr val="accent3"/>
            </a:solidFill>
            <a:ln>
              <a:noFill/>
            </a:ln>
            <a:effectLst/>
          </c:spPr>
          <c:cat>
            <c:numRef>
              <c:f>'Monthly Data'!$M$3:$M$26</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Data'!$W$3:$W$26</c:f>
              <c:numCache>
                <c:formatCode>0</c:formatCode>
                <c:ptCount val="24"/>
                <c:pt idx="0">
                  <c:v>34.380000000000038</c:v>
                </c:pt>
                <c:pt idx="1">
                  <c:v>34.380000000000038</c:v>
                </c:pt>
                <c:pt idx="2">
                  <c:v>34.380000000000038</c:v>
                </c:pt>
                <c:pt idx="3">
                  <c:v>34.380000000000038</c:v>
                </c:pt>
                <c:pt idx="4">
                  <c:v>34.380000000000038</c:v>
                </c:pt>
                <c:pt idx="5">
                  <c:v>34.380000000000038</c:v>
                </c:pt>
                <c:pt idx="6">
                  <c:v>34.380000000000038</c:v>
                </c:pt>
                <c:pt idx="7">
                  <c:v>34.380000000000038</c:v>
                </c:pt>
                <c:pt idx="8">
                  <c:v>34.380000000000038</c:v>
                </c:pt>
                <c:pt idx="9">
                  <c:v>34.380000000000038</c:v>
                </c:pt>
                <c:pt idx="10">
                  <c:v>34.380000000000038</c:v>
                </c:pt>
                <c:pt idx="11">
                  <c:v>34.380000000000038</c:v>
                </c:pt>
                <c:pt idx="12">
                  <c:v>34.380000000000038</c:v>
                </c:pt>
                <c:pt idx="13">
                  <c:v>34.380000000000038</c:v>
                </c:pt>
                <c:pt idx="14">
                  <c:v>34.380000000000038</c:v>
                </c:pt>
                <c:pt idx="15">
                  <c:v>34.380000000000038</c:v>
                </c:pt>
                <c:pt idx="16">
                  <c:v>34.380000000000038</c:v>
                </c:pt>
                <c:pt idx="17">
                  <c:v>34.380000000000038</c:v>
                </c:pt>
                <c:pt idx="18">
                  <c:v>34.380000000000038</c:v>
                </c:pt>
                <c:pt idx="19">
                  <c:v>34.380000000000038</c:v>
                </c:pt>
                <c:pt idx="20">
                  <c:v>34.380000000000038</c:v>
                </c:pt>
                <c:pt idx="21">
                  <c:v>34.380000000000038</c:v>
                </c:pt>
                <c:pt idx="22">
                  <c:v>34.380000000000038</c:v>
                </c:pt>
                <c:pt idx="23">
                  <c:v>34.380000000000038</c:v>
                </c:pt>
              </c:numCache>
            </c:numRef>
          </c:val>
          <c:extLst>
            <c:ext xmlns:c16="http://schemas.microsoft.com/office/drawing/2014/chart" uri="{C3380CC4-5D6E-409C-BE32-E72D297353CC}">
              <c16:uniqueId val="{00000006-E2D5-4E7D-8626-32C32993D279}"/>
            </c:ext>
          </c:extLst>
        </c:ser>
        <c:ser>
          <c:idx val="9"/>
          <c:order val="8"/>
          <c:tx>
            <c:strRef>
              <c:f>'Monthly Data'!$X$1</c:f>
              <c:strCache>
                <c:ptCount val="1"/>
                <c:pt idx="0">
                  <c:v>Demand Response</c:v>
                </c:pt>
              </c:strCache>
            </c:strRef>
          </c:tx>
          <c:spPr>
            <a:solidFill>
              <a:schemeClr val="accent4">
                <a:lumMod val="60000"/>
              </a:schemeClr>
            </a:solidFill>
            <a:ln>
              <a:noFill/>
            </a:ln>
            <a:effectLst/>
          </c:spPr>
          <c:cat>
            <c:numRef>
              <c:f>'Monthly Data'!$M$3:$M$26</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Data'!$X$3:$X$26</c:f>
              <c:numCache>
                <c:formatCode>0</c:formatCode>
                <c:ptCount val="24"/>
                <c:pt idx="0">
                  <c:v>1005.0100000000003</c:v>
                </c:pt>
                <c:pt idx="1">
                  <c:v>1005.0100000000003</c:v>
                </c:pt>
                <c:pt idx="2">
                  <c:v>1005.0100000000003</c:v>
                </c:pt>
                <c:pt idx="3">
                  <c:v>1005.0100000000003</c:v>
                </c:pt>
                <c:pt idx="4">
                  <c:v>1005.0100000000003</c:v>
                </c:pt>
                <c:pt idx="5">
                  <c:v>1005.0100000000003</c:v>
                </c:pt>
                <c:pt idx="6">
                  <c:v>1005.0100000000003</c:v>
                </c:pt>
                <c:pt idx="7">
                  <c:v>1005.0100000000003</c:v>
                </c:pt>
                <c:pt idx="8">
                  <c:v>1005.0100000000003</c:v>
                </c:pt>
                <c:pt idx="9">
                  <c:v>1005.0100000000003</c:v>
                </c:pt>
                <c:pt idx="10">
                  <c:v>1005.0100000000003</c:v>
                </c:pt>
                <c:pt idx="11">
                  <c:v>1005.0100000000003</c:v>
                </c:pt>
                <c:pt idx="12">
                  <c:v>1005.0100000000003</c:v>
                </c:pt>
                <c:pt idx="13">
                  <c:v>1005.0100000000003</c:v>
                </c:pt>
                <c:pt idx="14">
                  <c:v>1005.0100000000003</c:v>
                </c:pt>
                <c:pt idx="15">
                  <c:v>1005.0100000000003</c:v>
                </c:pt>
                <c:pt idx="16">
                  <c:v>1005.0100000000003</c:v>
                </c:pt>
                <c:pt idx="17">
                  <c:v>1005.0100000000003</c:v>
                </c:pt>
                <c:pt idx="18">
                  <c:v>1005.0100000000003</c:v>
                </c:pt>
                <c:pt idx="19">
                  <c:v>1005.0100000000003</c:v>
                </c:pt>
                <c:pt idx="20">
                  <c:v>1005.0100000000003</c:v>
                </c:pt>
                <c:pt idx="21">
                  <c:v>1005.0100000000003</c:v>
                </c:pt>
                <c:pt idx="22">
                  <c:v>1005.0100000000003</c:v>
                </c:pt>
                <c:pt idx="23">
                  <c:v>1005.0100000000003</c:v>
                </c:pt>
              </c:numCache>
            </c:numRef>
          </c:val>
          <c:extLst>
            <c:ext xmlns:c16="http://schemas.microsoft.com/office/drawing/2014/chart" uri="{C3380CC4-5D6E-409C-BE32-E72D297353CC}">
              <c16:uniqueId val="{00000007-E2D5-4E7D-8626-32C32993D279}"/>
            </c:ext>
          </c:extLst>
        </c:ser>
        <c:ser>
          <c:idx val="10"/>
          <c:order val="9"/>
          <c:tx>
            <c:strRef>
              <c:f>'Monthly Data'!$Y$1</c:f>
              <c:strCache>
                <c:ptCount val="1"/>
                <c:pt idx="0">
                  <c:v>Liquidated Damages</c:v>
                </c:pt>
              </c:strCache>
            </c:strRef>
          </c:tx>
          <c:spPr>
            <a:solidFill>
              <a:schemeClr val="accent5">
                <a:lumMod val="60000"/>
              </a:schemeClr>
            </a:solidFill>
            <a:ln>
              <a:noFill/>
            </a:ln>
            <a:effectLst/>
          </c:spPr>
          <c:cat>
            <c:numRef>
              <c:f>'Monthly Data'!$M$3:$M$26</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Data'!$Y$3:$Y$26</c:f>
              <c:numCache>
                <c:formatCode>0</c:formatCode>
                <c:ptCount val="24"/>
                <c:pt idx="0">
                  <c:v>266.57</c:v>
                </c:pt>
                <c:pt idx="1">
                  <c:v>266.57</c:v>
                </c:pt>
                <c:pt idx="2">
                  <c:v>266.57</c:v>
                </c:pt>
                <c:pt idx="3">
                  <c:v>266.57</c:v>
                </c:pt>
                <c:pt idx="4">
                  <c:v>266.57</c:v>
                </c:pt>
                <c:pt idx="5">
                  <c:v>266.57</c:v>
                </c:pt>
                <c:pt idx="6">
                  <c:v>266.57</c:v>
                </c:pt>
                <c:pt idx="7">
                  <c:v>266.57</c:v>
                </c:pt>
                <c:pt idx="8">
                  <c:v>266.57</c:v>
                </c:pt>
                <c:pt idx="9">
                  <c:v>266.57</c:v>
                </c:pt>
                <c:pt idx="10">
                  <c:v>266.57</c:v>
                </c:pt>
                <c:pt idx="11">
                  <c:v>266.57</c:v>
                </c:pt>
                <c:pt idx="12">
                  <c:v>266.57</c:v>
                </c:pt>
                <c:pt idx="13">
                  <c:v>266.57</c:v>
                </c:pt>
                <c:pt idx="14">
                  <c:v>266.57</c:v>
                </c:pt>
                <c:pt idx="15">
                  <c:v>266.57</c:v>
                </c:pt>
                <c:pt idx="16">
                  <c:v>266.57</c:v>
                </c:pt>
                <c:pt idx="17">
                  <c:v>266.57</c:v>
                </c:pt>
                <c:pt idx="18">
                  <c:v>266.57</c:v>
                </c:pt>
                <c:pt idx="19">
                  <c:v>266.57</c:v>
                </c:pt>
                <c:pt idx="20">
                  <c:v>266.57</c:v>
                </c:pt>
                <c:pt idx="21">
                  <c:v>266.57</c:v>
                </c:pt>
                <c:pt idx="22">
                  <c:v>266.57</c:v>
                </c:pt>
                <c:pt idx="23">
                  <c:v>266.57</c:v>
                </c:pt>
              </c:numCache>
            </c:numRef>
          </c:val>
          <c:extLst>
            <c:ext xmlns:c16="http://schemas.microsoft.com/office/drawing/2014/chart" uri="{C3380CC4-5D6E-409C-BE32-E72D297353CC}">
              <c16:uniqueId val="{00000008-E2D5-4E7D-8626-32C32993D279}"/>
            </c:ext>
          </c:extLst>
        </c:ser>
        <c:ser>
          <c:idx val="11"/>
          <c:order val="10"/>
          <c:tx>
            <c:strRef>
              <c:f>'Monthly Data'!$AD$1</c:f>
              <c:strCache>
                <c:ptCount val="1"/>
                <c:pt idx="0">
                  <c:v>Average Imports</c:v>
                </c:pt>
              </c:strCache>
            </c:strRef>
          </c:tx>
          <c:spPr>
            <a:solidFill>
              <a:srgbClr val="B93F1E"/>
            </a:solidFill>
            <a:ln>
              <a:noFill/>
            </a:ln>
            <a:effectLst/>
          </c:spPr>
          <c:cat>
            <c:numRef>
              <c:f>'Monthly Data'!$M$3:$M$26</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Data'!$AD$3:$AD$26</c:f>
              <c:numCache>
                <c:formatCode>0</c:formatCode>
                <c:ptCount val="24"/>
                <c:pt idx="0">
                  <c:v>3060.19875</c:v>
                </c:pt>
                <c:pt idx="1">
                  <c:v>3060.19875</c:v>
                </c:pt>
                <c:pt idx="2">
                  <c:v>3060.19875</c:v>
                </c:pt>
                <c:pt idx="3">
                  <c:v>3060.19875</c:v>
                </c:pt>
                <c:pt idx="4">
                  <c:v>3060.19875</c:v>
                </c:pt>
                <c:pt idx="5">
                  <c:v>3060.19875</c:v>
                </c:pt>
                <c:pt idx="6">
                  <c:v>3060.19875</c:v>
                </c:pt>
                <c:pt idx="7">
                  <c:v>3060.19875</c:v>
                </c:pt>
                <c:pt idx="8">
                  <c:v>3060.19875</c:v>
                </c:pt>
                <c:pt idx="9">
                  <c:v>3060.19875</c:v>
                </c:pt>
                <c:pt idx="10">
                  <c:v>3060.19875</c:v>
                </c:pt>
                <c:pt idx="11">
                  <c:v>3060.19875</c:v>
                </c:pt>
                <c:pt idx="12">
                  <c:v>3060.19875</c:v>
                </c:pt>
                <c:pt idx="13">
                  <c:v>3060.19875</c:v>
                </c:pt>
                <c:pt idx="14">
                  <c:v>3060.19875</c:v>
                </c:pt>
                <c:pt idx="15">
                  <c:v>3060.19875</c:v>
                </c:pt>
                <c:pt idx="16">
                  <c:v>3060.19875</c:v>
                </c:pt>
                <c:pt idx="17">
                  <c:v>3060.19875</c:v>
                </c:pt>
                <c:pt idx="18">
                  <c:v>3060.19875</c:v>
                </c:pt>
                <c:pt idx="19">
                  <c:v>3060.19875</c:v>
                </c:pt>
                <c:pt idx="20">
                  <c:v>3060.19875</c:v>
                </c:pt>
                <c:pt idx="21">
                  <c:v>3060.19875</c:v>
                </c:pt>
                <c:pt idx="22">
                  <c:v>3060.19875</c:v>
                </c:pt>
                <c:pt idx="23">
                  <c:v>3060.19875</c:v>
                </c:pt>
              </c:numCache>
            </c:numRef>
          </c:val>
          <c:extLst>
            <c:ext xmlns:c16="http://schemas.microsoft.com/office/drawing/2014/chart" uri="{C3380CC4-5D6E-409C-BE32-E72D297353CC}">
              <c16:uniqueId val="{00000009-E2D5-4E7D-8626-32C32993D279}"/>
            </c:ext>
          </c:extLst>
        </c:ser>
        <c:ser>
          <c:idx val="3"/>
          <c:order val="11"/>
          <c:tx>
            <c:strRef>
              <c:f>'Monthly Data'!$S$1</c:f>
              <c:strCache>
                <c:ptCount val="1"/>
                <c:pt idx="0">
                  <c:v>Battery Storage</c:v>
                </c:pt>
              </c:strCache>
            </c:strRef>
          </c:tx>
          <c:spPr>
            <a:solidFill>
              <a:srgbClr val="E2AE69"/>
            </a:solidFill>
            <a:ln>
              <a:noFill/>
            </a:ln>
            <a:effectLst/>
          </c:spPr>
          <c:cat>
            <c:numRef>
              <c:f>'Monthly Data'!$M$3:$M$26</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Data'!$S$3:$S$26</c:f>
              <c:numCache>
                <c:formatCode>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3237.6734999999999</c:v>
                </c:pt>
                <c:pt idx="17">
                  <c:v>6475.3469999999998</c:v>
                </c:pt>
                <c:pt idx="18">
                  <c:v>6475.3469999999998</c:v>
                </c:pt>
                <c:pt idx="19">
                  <c:v>6475.3469999999998</c:v>
                </c:pt>
                <c:pt idx="20">
                  <c:v>3237.6734999999999</c:v>
                </c:pt>
                <c:pt idx="21">
                  <c:v>0</c:v>
                </c:pt>
                <c:pt idx="22">
                  <c:v>0</c:v>
                </c:pt>
                <c:pt idx="23">
                  <c:v>0</c:v>
                </c:pt>
              </c:numCache>
            </c:numRef>
          </c:val>
          <c:extLst>
            <c:ext xmlns:c16="http://schemas.microsoft.com/office/drawing/2014/chart" uri="{C3380CC4-5D6E-409C-BE32-E72D297353CC}">
              <c16:uniqueId val="{0000000A-E2D5-4E7D-8626-32C32993D279}"/>
            </c:ext>
          </c:extLst>
        </c:ser>
        <c:dLbls>
          <c:showLegendKey val="0"/>
          <c:showVal val="0"/>
          <c:showCatName val="0"/>
          <c:showSerName val="0"/>
          <c:showPercent val="0"/>
          <c:showBubbleSize val="0"/>
        </c:dLbls>
        <c:axId val="638075096"/>
        <c:axId val="638075752"/>
      </c:areaChart>
      <c:lineChart>
        <c:grouping val="standard"/>
        <c:varyColors val="0"/>
        <c:ser>
          <c:idx val="4"/>
          <c:order val="3"/>
          <c:tx>
            <c:strRef>
              <c:f>'Monthly Data'!$AM$1</c:f>
              <c:strCache>
                <c:ptCount val="1"/>
                <c:pt idx="0">
                  <c:v>Load+18.5%PRM</c:v>
                </c:pt>
              </c:strCache>
            </c:strRef>
          </c:tx>
          <c:spPr>
            <a:ln w="28575" cap="rnd">
              <a:solidFill>
                <a:schemeClr val="tx1"/>
              </a:solidFill>
              <a:round/>
            </a:ln>
            <a:effectLst/>
          </c:spPr>
          <c:marker>
            <c:symbol val="circle"/>
            <c:size val="5"/>
            <c:spPr>
              <a:solidFill>
                <a:schemeClr val="accent5"/>
              </a:solidFill>
              <a:ln w="9525">
                <a:solidFill>
                  <a:schemeClr val="tx1"/>
                </a:solidFill>
              </a:ln>
              <a:effectLst/>
            </c:spPr>
          </c:marker>
          <c:val>
            <c:numRef>
              <c:f>'Monthly Data'!$AM$3:$AM$26</c:f>
              <c:numCache>
                <c:formatCode>General</c:formatCode>
                <c:ptCount val="24"/>
                <c:pt idx="0">
                  <c:v>26977.710000000003</c:v>
                </c:pt>
                <c:pt idx="1">
                  <c:v>25970.460000000003</c:v>
                </c:pt>
                <c:pt idx="2">
                  <c:v>25228.65</c:v>
                </c:pt>
                <c:pt idx="3">
                  <c:v>24990.465</c:v>
                </c:pt>
                <c:pt idx="4">
                  <c:v>25694.355</c:v>
                </c:pt>
                <c:pt idx="5">
                  <c:v>27401.940000000002</c:v>
                </c:pt>
                <c:pt idx="6">
                  <c:v>30403.545000000002</c:v>
                </c:pt>
                <c:pt idx="7">
                  <c:v>31765.11</c:v>
                </c:pt>
                <c:pt idx="8">
                  <c:v>30889.395</c:v>
                </c:pt>
                <c:pt idx="9">
                  <c:v>28944.81</c:v>
                </c:pt>
                <c:pt idx="10">
                  <c:v>27070.14</c:v>
                </c:pt>
                <c:pt idx="11">
                  <c:v>25688.43</c:v>
                </c:pt>
                <c:pt idx="12">
                  <c:v>25290.27</c:v>
                </c:pt>
                <c:pt idx="13">
                  <c:v>25612.59</c:v>
                </c:pt>
                <c:pt idx="14">
                  <c:v>26583.105</c:v>
                </c:pt>
                <c:pt idx="15">
                  <c:v>28412.745000000003</c:v>
                </c:pt>
                <c:pt idx="16">
                  <c:v>30994.86</c:v>
                </c:pt>
                <c:pt idx="17">
                  <c:v>34090.080000000002</c:v>
                </c:pt>
                <c:pt idx="18">
                  <c:v>34534.455000000002</c:v>
                </c:pt>
                <c:pt idx="19">
                  <c:v>34255.980000000003</c:v>
                </c:pt>
                <c:pt idx="20">
                  <c:v>33236.880000000005</c:v>
                </c:pt>
                <c:pt idx="21">
                  <c:v>31967.745000000003</c:v>
                </c:pt>
                <c:pt idx="22">
                  <c:v>30198.54</c:v>
                </c:pt>
                <c:pt idx="23">
                  <c:v>28501.620000000003</c:v>
                </c:pt>
              </c:numCache>
            </c:numRef>
          </c:val>
          <c:smooth val="0"/>
          <c:extLst>
            <c:ext xmlns:c16="http://schemas.microsoft.com/office/drawing/2014/chart" uri="{C3380CC4-5D6E-409C-BE32-E72D297353CC}">
              <c16:uniqueId val="{0000000B-E2D5-4E7D-8626-32C32993D279}"/>
            </c:ext>
          </c:extLst>
        </c:ser>
        <c:ser>
          <c:idx val="12"/>
          <c:order val="12"/>
          <c:tx>
            <c:strRef>
              <c:f>'Monthly Data'!$N$1</c:f>
              <c:strCache>
                <c:ptCount val="1"/>
                <c:pt idx="0">
                  <c:v>Load</c:v>
                </c:pt>
              </c:strCache>
            </c:strRef>
          </c:tx>
          <c:spPr>
            <a:ln w="28575" cap="rnd">
              <a:solidFill>
                <a:schemeClr val="tx1"/>
              </a:solidFill>
              <a:prstDash val="dash"/>
              <a:round/>
            </a:ln>
            <a:effectLst/>
          </c:spPr>
          <c:marker>
            <c:symbol val="circle"/>
            <c:size val="5"/>
            <c:spPr>
              <a:noFill/>
              <a:ln w="9525">
                <a:noFill/>
              </a:ln>
              <a:effectLst/>
            </c:spPr>
          </c:marker>
          <c:val>
            <c:numRef>
              <c:f>'Monthly Data'!$N$3:$N$26</c:f>
              <c:numCache>
                <c:formatCode>General</c:formatCode>
                <c:ptCount val="24"/>
                <c:pt idx="0">
                  <c:v>22766</c:v>
                </c:pt>
                <c:pt idx="1">
                  <c:v>21916</c:v>
                </c:pt>
                <c:pt idx="2">
                  <c:v>21290</c:v>
                </c:pt>
                <c:pt idx="3">
                  <c:v>21089</c:v>
                </c:pt>
                <c:pt idx="4">
                  <c:v>21683</c:v>
                </c:pt>
                <c:pt idx="5">
                  <c:v>23124</c:v>
                </c:pt>
                <c:pt idx="6">
                  <c:v>25657</c:v>
                </c:pt>
                <c:pt idx="7">
                  <c:v>26806</c:v>
                </c:pt>
                <c:pt idx="8">
                  <c:v>26067</c:v>
                </c:pt>
                <c:pt idx="9">
                  <c:v>24426</c:v>
                </c:pt>
                <c:pt idx="10">
                  <c:v>22844</c:v>
                </c:pt>
                <c:pt idx="11">
                  <c:v>21678</c:v>
                </c:pt>
                <c:pt idx="12">
                  <c:v>21342</c:v>
                </c:pt>
                <c:pt idx="13">
                  <c:v>21614</c:v>
                </c:pt>
                <c:pt idx="14">
                  <c:v>22433</c:v>
                </c:pt>
                <c:pt idx="15">
                  <c:v>23977</c:v>
                </c:pt>
                <c:pt idx="16">
                  <c:v>26156</c:v>
                </c:pt>
                <c:pt idx="17">
                  <c:v>28768</c:v>
                </c:pt>
                <c:pt idx="18">
                  <c:v>29143</c:v>
                </c:pt>
                <c:pt idx="19">
                  <c:v>28908</c:v>
                </c:pt>
                <c:pt idx="20">
                  <c:v>28048</c:v>
                </c:pt>
                <c:pt idx="21">
                  <c:v>26977</c:v>
                </c:pt>
                <c:pt idx="22">
                  <c:v>25484</c:v>
                </c:pt>
                <c:pt idx="23">
                  <c:v>24052</c:v>
                </c:pt>
              </c:numCache>
            </c:numRef>
          </c:val>
          <c:smooth val="0"/>
          <c:extLst>
            <c:ext xmlns:c16="http://schemas.microsoft.com/office/drawing/2014/chart" uri="{C3380CC4-5D6E-409C-BE32-E72D297353CC}">
              <c16:uniqueId val="{0000000C-E2D5-4E7D-8626-32C32993D279}"/>
            </c:ext>
          </c:extLst>
        </c:ser>
        <c:dLbls>
          <c:showLegendKey val="0"/>
          <c:showVal val="0"/>
          <c:showCatName val="0"/>
          <c:showSerName val="0"/>
          <c:showPercent val="0"/>
          <c:showBubbleSize val="0"/>
        </c:dLbls>
        <c:marker val="1"/>
        <c:smooth val="0"/>
        <c:axId val="638075096"/>
        <c:axId val="638075752"/>
      </c:lineChart>
      <c:catAx>
        <c:axId val="638075096"/>
        <c:scaling>
          <c:orientation val="minMax"/>
        </c:scaling>
        <c:delete val="0"/>
        <c:axPos val="b"/>
        <c:numFmt formatCode="General" sourceLinked="1"/>
        <c:majorTickMark val="in"/>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1" i="0" u="none" strike="noStrike" kern="1200" baseline="0">
                <a:ln w="6350">
                  <a:noFill/>
                </a:ln>
                <a:solidFill>
                  <a:schemeClr val="tx1"/>
                </a:solidFill>
                <a:latin typeface="+mn-lt"/>
                <a:ea typeface="+mn-ea"/>
                <a:cs typeface="+mn-cs"/>
              </a:defRPr>
            </a:pPr>
            <a:endParaRPr lang="en-US"/>
          </a:p>
        </c:txPr>
        <c:crossAx val="638075752"/>
        <c:crosses val="autoZero"/>
        <c:auto val="1"/>
        <c:lblAlgn val="ctr"/>
        <c:lblOffset val="100"/>
        <c:noMultiLvlLbl val="0"/>
      </c:catAx>
      <c:valAx>
        <c:axId val="638075752"/>
        <c:scaling>
          <c:orientation val="minMax"/>
        </c:scaling>
        <c:delete val="0"/>
        <c:axPos val="l"/>
        <c:majorGridlines>
          <c:spPr>
            <a:ln w="9525" cap="flat" cmpd="sng" algn="ctr">
              <a:solidFill>
                <a:schemeClr val="bg1">
                  <a:lumMod val="75000"/>
                </a:schemeClr>
              </a:solidFill>
              <a:round/>
            </a:ln>
            <a:effectLst/>
          </c:spPr>
        </c:majorGridlines>
        <c:title>
          <c:tx>
            <c:rich>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100" b="1" i="0" u="none" strike="noStrike" kern="1200" baseline="0">
                    <a:solidFill>
                      <a:sysClr val="windowText" lastClr="000000"/>
                    </a:solidFill>
                    <a:latin typeface="+mn-lt"/>
                    <a:ea typeface="+mn-ea"/>
                    <a:cs typeface="+mn-cs"/>
                  </a:defRPr>
                </a:pPr>
                <a:r>
                  <a:rPr lang="en-US" sz="1100" b="1" i="0" baseline="0">
                    <a:effectLst/>
                  </a:rPr>
                  <a:t>Supply and Demand (MW)</a:t>
                </a:r>
                <a:endParaRPr lang="en-US" sz="1100">
                  <a:effectLst/>
                </a:endParaRPr>
              </a:p>
            </c:rich>
          </c:tx>
          <c:layout>
            <c:manualLayout>
              <c:xMode val="edge"/>
              <c:yMode val="edge"/>
              <c:x val="1.6224933886105145E-2"/>
              <c:y val="0.3412190934498624"/>
            </c:manualLayout>
          </c:layout>
          <c:overlay val="0"/>
          <c:spPr>
            <a:noFill/>
            <a:ln>
              <a:noFill/>
            </a:ln>
            <a:effectLst/>
          </c:spPr>
          <c:txPr>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100" b="1" i="0" u="none" strike="noStrike" kern="1200" baseline="0">
                  <a:solidFill>
                    <a:sysClr val="windowText" lastClr="000000"/>
                  </a:solidFill>
                  <a:latin typeface="+mn-lt"/>
                  <a:ea typeface="+mn-ea"/>
                  <a:cs typeface="+mn-cs"/>
                </a:defRPr>
              </a:pPr>
              <a:endParaRPr lang="en-US"/>
            </a:p>
          </c:txPr>
        </c:title>
        <c:numFmt formatCode="#,##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1000" b="1" i="0" u="none" strike="noStrike" kern="1200" baseline="0">
                <a:ln w="6350">
                  <a:noFill/>
                </a:ln>
                <a:solidFill>
                  <a:schemeClr val="tx1"/>
                </a:solidFill>
                <a:latin typeface="+mn-lt"/>
                <a:ea typeface="+mn-ea"/>
                <a:cs typeface="+mn-cs"/>
              </a:defRPr>
            </a:pPr>
            <a:endParaRPr lang="en-US"/>
          </a:p>
        </c:txPr>
        <c:crossAx val="638075096"/>
        <c:crosses val="autoZero"/>
        <c:crossBetween val="midCat"/>
      </c:valAx>
      <c:spPr>
        <a:noFill/>
        <a:ln>
          <a:solidFill>
            <a:schemeClr val="tx1"/>
          </a:solidFill>
        </a:ln>
        <a:effectLst/>
      </c:spPr>
    </c:plotArea>
    <c:legend>
      <c:legendPos val="r"/>
      <c:layout/>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legend>
    <c:plotVisOnly val="1"/>
    <c:dispBlanksAs val="zero"/>
    <c:showDLblsOverMax val="0"/>
  </c:chart>
  <c:spPr>
    <a:solidFill>
      <a:schemeClr val="bg1"/>
    </a:solidFill>
    <a:ln w="25400" cap="flat" cmpd="sng" algn="ctr">
      <a:solidFill>
        <a:schemeClr val="tx1"/>
      </a:solid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r>
              <a:rPr lang="en-US" b="1" baseline="0">
                <a:solidFill>
                  <a:sysClr val="windowText" lastClr="000000"/>
                </a:solidFill>
              </a:rPr>
              <a:t>November</a:t>
            </a:r>
            <a:endParaRPr lang="en-US" b="1">
              <a:solidFill>
                <a:sysClr val="windowText" lastClr="000000"/>
              </a:solidFill>
            </a:endParaRPr>
          </a:p>
        </c:rich>
      </c:tx>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endParaRPr lang="en-US"/>
        </a:p>
      </c:txPr>
    </c:title>
    <c:autoTitleDeleted val="0"/>
    <c:plotArea>
      <c:layout>
        <c:manualLayout>
          <c:layoutTarget val="inner"/>
          <c:xMode val="edge"/>
          <c:yMode val="edge"/>
          <c:x val="0.1304762996599857"/>
          <c:y val="0.11014131629068755"/>
          <c:w val="0.60738956369800368"/>
          <c:h val="0.81567112879546777"/>
        </c:manualLayout>
      </c:layout>
      <c:areaChart>
        <c:grouping val="stacked"/>
        <c:varyColors val="0"/>
        <c:ser>
          <c:idx val="0"/>
          <c:order val="0"/>
          <c:tx>
            <c:strRef>
              <c:f>'Monthly Data'!$P$1</c:f>
              <c:strCache>
                <c:ptCount val="1"/>
                <c:pt idx="0">
                  <c:v>Natural Gas</c:v>
                </c:pt>
              </c:strCache>
            </c:strRef>
          </c:tx>
          <c:spPr>
            <a:solidFill>
              <a:srgbClr val="E66D01"/>
            </a:solidFill>
            <a:ln>
              <a:noFill/>
            </a:ln>
            <a:effectLst/>
          </c:spPr>
          <c:cat>
            <c:numRef>
              <c:f>'Monthly Data'!$M$253:$M$276</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Data'!$P$253:$P$276</c:f>
              <c:numCache>
                <c:formatCode>0</c:formatCode>
                <c:ptCount val="24"/>
                <c:pt idx="0">
                  <c:v>26053.220000000005</c:v>
                </c:pt>
                <c:pt idx="1">
                  <c:v>26053.220000000005</c:v>
                </c:pt>
                <c:pt idx="2">
                  <c:v>26053.220000000005</c:v>
                </c:pt>
                <c:pt idx="3">
                  <c:v>26053.220000000005</c:v>
                </c:pt>
                <c:pt idx="4">
                  <c:v>26053.220000000005</c:v>
                </c:pt>
                <c:pt idx="5">
                  <c:v>26053.220000000005</c:v>
                </c:pt>
                <c:pt idx="6">
                  <c:v>26053.220000000005</c:v>
                </c:pt>
                <c:pt idx="7">
                  <c:v>26053.220000000005</c:v>
                </c:pt>
                <c:pt idx="8">
                  <c:v>26053.220000000005</c:v>
                </c:pt>
                <c:pt idx="9">
                  <c:v>26053.220000000005</c:v>
                </c:pt>
                <c:pt idx="10">
                  <c:v>26053.220000000005</c:v>
                </c:pt>
                <c:pt idx="11">
                  <c:v>26053.220000000005</c:v>
                </c:pt>
                <c:pt idx="12">
                  <c:v>26053.220000000005</c:v>
                </c:pt>
                <c:pt idx="13">
                  <c:v>26053.220000000005</c:v>
                </c:pt>
                <c:pt idx="14">
                  <c:v>26053.220000000005</c:v>
                </c:pt>
                <c:pt idx="15">
                  <c:v>26053.220000000005</c:v>
                </c:pt>
                <c:pt idx="16">
                  <c:v>26053.220000000005</c:v>
                </c:pt>
                <c:pt idx="17">
                  <c:v>26053.220000000005</c:v>
                </c:pt>
                <c:pt idx="18">
                  <c:v>26053.220000000005</c:v>
                </c:pt>
                <c:pt idx="19">
                  <c:v>26053.220000000005</c:v>
                </c:pt>
                <c:pt idx="20">
                  <c:v>26053.220000000005</c:v>
                </c:pt>
                <c:pt idx="21">
                  <c:v>26053.220000000005</c:v>
                </c:pt>
                <c:pt idx="22">
                  <c:v>26053.220000000005</c:v>
                </c:pt>
                <c:pt idx="23">
                  <c:v>26053.220000000005</c:v>
                </c:pt>
              </c:numCache>
            </c:numRef>
          </c:val>
          <c:extLst>
            <c:ext xmlns:c16="http://schemas.microsoft.com/office/drawing/2014/chart" uri="{C3380CC4-5D6E-409C-BE32-E72D297353CC}">
              <c16:uniqueId val="{00000000-2432-403E-8DCD-852ABA01E239}"/>
            </c:ext>
          </c:extLst>
        </c:ser>
        <c:ser>
          <c:idx val="1"/>
          <c:order val="1"/>
          <c:tx>
            <c:strRef>
              <c:f>'Monthly Data'!$Q$1</c:f>
              <c:strCache>
                <c:ptCount val="1"/>
                <c:pt idx="0">
                  <c:v>Nuclear</c:v>
                </c:pt>
              </c:strCache>
            </c:strRef>
          </c:tx>
          <c:spPr>
            <a:solidFill>
              <a:srgbClr val="555555"/>
            </a:solidFill>
            <a:ln w="25400">
              <a:noFill/>
            </a:ln>
            <a:effectLst/>
          </c:spPr>
          <c:cat>
            <c:numRef>
              <c:f>'Monthly Data'!$M$253:$M$276</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Data'!$Q$253:$Q$276</c:f>
              <c:numCache>
                <c:formatCode>0</c:formatCode>
                <c:ptCount val="24"/>
                <c:pt idx="0">
                  <c:v>2280</c:v>
                </c:pt>
                <c:pt idx="1">
                  <c:v>2280</c:v>
                </c:pt>
                <c:pt idx="2">
                  <c:v>2280</c:v>
                </c:pt>
                <c:pt idx="3">
                  <c:v>2280</c:v>
                </c:pt>
                <c:pt idx="4">
                  <c:v>2280</c:v>
                </c:pt>
                <c:pt idx="5">
                  <c:v>2280</c:v>
                </c:pt>
                <c:pt idx="6">
                  <c:v>2280</c:v>
                </c:pt>
                <c:pt idx="7">
                  <c:v>2280</c:v>
                </c:pt>
                <c:pt idx="8">
                  <c:v>2280</c:v>
                </c:pt>
                <c:pt idx="9">
                  <c:v>2280</c:v>
                </c:pt>
                <c:pt idx="10">
                  <c:v>2280</c:v>
                </c:pt>
                <c:pt idx="11">
                  <c:v>2280</c:v>
                </c:pt>
                <c:pt idx="12">
                  <c:v>2280</c:v>
                </c:pt>
                <c:pt idx="13">
                  <c:v>2280</c:v>
                </c:pt>
                <c:pt idx="14">
                  <c:v>2280</c:v>
                </c:pt>
                <c:pt idx="15">
                  <c:v>2280</c:v>
                </c:pt>
                <c:pt idx="16">
                  <c:v>2280</c:v>
                </c:pt>
                <c:pt idx="17">
                  <c:v>2280</c:v>
                </c:pt>
                <c:pt idx="18">
                  <c:v>2280</c:v>
                </c:pt>
                <c:pt idx="19">
                  <c:v>2280</c:v>
                </c:pt>
                <c:pt idx="20">
                  <c:v>2280</c:v>
                </c:pt>
                <c:pt idx="21">
                  <c:v>2280</c:v>
                </c:pt>
                <c:pt idx="22">
                  <c:v>2280</c:v>
                </c:pt>
                <c:pt idx="23">
                  <c:v>2280</c:v>
                </c:pt>
              </c:numCache>
            </c:numRef>
          </c:val>
          <c:extLst>
            <c:ext xmlns:c16="http://schemas.microsoft.com/office/drawing/2014/chart" uri="{C3380CC4-5D6E-409C-BE32-E72D297353CC}">
              <c16:uniqueId val="{00000001-2432-403E-8DCD-852ABA01E239}"/>
            </c:ext>
          </c:extLst>
        </c:ser>
        <c:ser>
          <c:idx val="2"/>
          <c:order val="2"/>
          <c:tx>
            <c:strRef>
              <c:f>'Monthly Data'!$R$1</c:f>
              <c:strCache>
                <c:ptCount val="1"/>
                <c:pt idx="0">
                  <c:v>Hydro</c:v>
                </c:pt>
              </c:strCache>
            </c:strRef>
          </c:tx>
          <c:spPr>
            <a:solidFill>
              <a:srgbClr val="35BDB2"/>
            </a:solidFill>
            <a:ln>
              <a:noFill/>
            </a:ln>
            <a:effectLst/>
          </c:spPr>
          <c:cat>
            <c:numRef>
              <c:f>'Monthly Data'!$M$253:$M$276</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Data'!$R$253:$R$276</c:f>
              <c:numCache>
                <c:formatCode>0</c:formatCode>
                <c:ptCount val="24"/>
                <c:pt idx="0">
                  <c:v>5536.22</c:v>
                </c:pt>
                <c:pt idx="1">
                  <c:v>5536.22</c:v>
                </c:pt>
                <c:pt idx="2">
                  <c:v>5536.22</c:v>
                </c:pt>
                <c:pt idx="3">
                  <c:v>5536.22</c:v>
                </c:pt>
                <c:pt idx="4">
                  <c:v>5536.22</c:v>
                </c:pt>
                <c:pt idx="5">
                  <c:v>5536.22</c:v>
                </c:pt>
                <c:pt idx="6">
                  <c:v>5536.22</c:v>
                </c:pt>
                <c:pt idx="7">
                  <c:v>5536.22</c:v>
                </c:pt>
                <c:pt idx="8">
                  <c:v>5536.22</c:v>
                </c:pt>
                <c:pt idx="9">
                  <c:v>5536.22</c:v>
                </c:pt>
                <c:pt idx="10">
                  <c:v>5536.22</c:v>
                </c:pt>
                <c:pt idx="11">
                  <c:v>5536.22</c:v>
                </c:pt>
                <c:pt idx="12">
                  <c:v>5536.22</c:v>
                </c:pt>
                <c:pt idx="13">
                  <c:v>5536.22</c:v>
                </c:pt>
                <c:pt idx="14">
                  <c:v>5536.22</c:v>
                </c:pt>
                <c:pt idx="15">
                  <c:v>5536.22</c:v>
                </c:pt>
                <c:pt idx="16">
                  <c:v>5536.22</c:v>
                </c:pt>
                <c:pt idx="17">
                  <c:v>5536.22</c:v>
                </c:pt>
                <c:pt idx="18">
                  <c:v>5536.22</c:v>
                </c:pt>
                <c:pt idx="19">
                  <c:v>5536.22</c:v>
                </c:pt>
                <c:pt idx="20">
                  <c:v>5536.22</c:v>
                </c:pt>
                <c:pt idx="21">
                  <c:v>5536.22</c:v>
                </c:pt>
                <c:pt idx="22">
                  <c:v>5536.22</c:v>
                </c:pt>
                <c:pt idx="23">
                  <c:v>5536.22</c:v>
                </c:pt>
              </c:numCache>
            </c:numRef>
          </c:val>
          <c:extLst>
            <c:ext xmlns:c16="http://schemas.microsoft.com/office/drawing/2014/chart" uri="{C3380CC4-5D6E-409C-BE32-E72D297353CC}">
              <c16:uniqueId val="{00000002-2432-403E-8DCD-852ABA01E239}"/>
            </c:ext>
          </c:extLst>
        </c:ser>
        <c:ser>
          <c:idx val="5"/>
          <c:order val="4"/>
          <c:tx>
            <c:strRef>
              <c:f>'Monthly Data'!$AP$1</c:f>
              <c:strCache>
                <c:ptCount val="1"/>
                <c:pt idx="0">
                  <c:v>Solar</c:v>
                </c:pt>
              </c:strCache>
            </c:strRef>
          </c:tx>
          <c:spPr>
            <a:solidFill>
              <a:srgbClr val="FFA300"/>
            </a:solidFill>
            <a:ln>
              <a:noFill/>
            </a:ln>
            <a:effectLst/>
          </c:spPr>
          <c:cat>
            <c:numRef>
              <c:f>'Monthly Data'!$M$253:$M$276</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Data'!$AP$253:$AP$276</c:f>
              <c:numCache>
                <c:formatCode>General</c:formatCode>
                <c:ptCount val="24"/>
                <c:pt idx="0">
                  <c:v>3.3434100000000004</c:v>
                </c:pt>
                <c:pt idx="1">
                  <c:v>4.3041600000000004</c:v>
                </c:pt>
                <c:pt idx="2">
                  <c:v>4.5539550000000002</c:v>
                </c:pt>
                <c:pt idx="3">
                  <c:v>4.3041600000000004</c:v>
                </c:pt>
                <c:pt idx="4">
                  <c:v>5.9566500000000016</c:v>
                </c:pt>
                <c:pt idx="5">
                  <c:v>5.9566500000000016</c:v>
                </c:pt>
                <c:pt idx="6">
                  <c:v>210.11602500000004</c:v>
                </c:pt>
                <c:pt idx="7">
                  <c:v>4109.7618450000009</c:v>
                </c:pt>
                <c:pt idx="8">
                  <c:v>9618.3756900000008</c:v>
                </c:pt>
                <c:pt idx="9">
                  <c:v>11534.726070000002</c:v>
                </c:pt>
                <c:pt idx="10">
                  <c:v>11851.004970000004</c:v>
                </c:pt>
                <c:pt idx="11">
                  <c:v>12002.515245000001</c:v>
                </c:pt>
                <c:pt idx="12">
                  <c:v>11984.914305000002</c:v>
                </c:pt>
                <c:pt idx="13">
                  <c:v>11618.599545000003</c:v>
                </c:pt>
                <c:pt idx="14">
                  <c:v>10096.560180000002</c:v>
                </c:pt>
                <c:pt idx="15">
                  <c:v>5490.8015400000013</c:v>
                </c:pt>
                <c:pt idx="16">
                  <c:v>495.42034500000005</c:v>
                </c:pt>
                <c:pt idx="17">
                  <c:v>11.567429999999998</c:v>
                </c:pt>
                <c:pt idx="18">
                  <c:v>6.552315000000001</c:v>
                </c:pt>
                <c:pt idx="19">
                  <c:v>5.4570600000000002</c:v>
                </c:pt>
                <c:pt idx="20">
                  <c:v>5.4570600000000002</c:v>
                </c:pt>
                <c:pt idx="21">
                  <c:v>4.9574700000000007</c:v>
                </c:pt>
                <c:pt idx="22">
                  <c:v>4.9574700000000007</c:v>
                </c:pt>
                <c:pt idx="23">
                  <c:v>4.8229650000000008</c:v>
                </c:pt>
              </c:numCache>
            </c:numRef>
          </c:val>
          <c:extLst>
            <c:ext xmlns:c16="http://schemas.microsoft.com/office/drawing/2014/chart" uri="{C3380CC4-5D6E-409C-BE32-E72D297353CC}">
              <c16:uniqueId val="{00000003-2432-403E-8DCD-852ABA01E239}"/>
            </c:ext>
          </c:extLst>
        </c:ser>
        <c:ser>
          <c:idx val="6"/>
          <c:order val="5"/>
          <c:tx>
            <c:strRef>
              <c:f>'Monthly Data'!$AQ$1</c:f>
              <c:strCache>
                <c:ptCount val="1"/>
                <c:pt idx="0">
                  <c:v>Wind</c:v>
                </c:pt>
              </c:strCache>
            </c:strRef>
          </c:tx>
          <c:spPr>
            <a:solidFill>
              <a:srgbClr val="3B6E8F"/>
            </a:solidFill>
            <a:ln>
              <a:noFill/>
            </a:ln>
            <a:effectLst/>
          </c:spPr>
          <c:cat>
            <c:numRef>
              <c:f>'Monthly Data'!$M$253:$M$276</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Data'!$AQ$253:$AQ$276</c:f>
              <c:numCache>
                <c:formatCode>0</c:formatCode>
                <c:ptCount val="24"/>
                <c:pt idx="0">
                  <c:v>219.84501294000003</c:v>
                </c:pt>
                <c:pt idx="1">
                  <c:v>211.79975228999999</c:v>
                </c:pt>
                <c:pt idx="2">
                  <c:v>209.79079874999999</c:v>
                </c:pt>
                <c:pt idx="3">
                  <c:v>206.16019776000005</c:v>
                </c:pt>
                <c:pt idx="4">
                  <c:v>204.96994001999997</c:v>
                </c:pt>
                <c:pt idx="5">
                  <c:v>185.65501680000003</c:v>
                </c:pt>
                <c:pt idx="6">
                  <c:v>185.79356532000003</c:v>
                </c:pt>
                <c:pt idx="7">
                  <c:v>190.19248083000002</c:v>
                </c:pt>
                <c:pt idx="8">
                  <c:v>215.86804065000004</c:v>
                </c:pt>
                <c:pt idx="9">
                  <c:v>238.00431555000003</c:v>
                </c:pt>
                <c:pt idx="10">
                  <c:v>233.82581814</c:v>
                </c:pt>
                <c:pt idx="11">
                  <c:v>244.27678491</c:v>
                </c:pt>
                <c:pt idx="12">
                  <c:v>236.92426685999999</c:v>
                </c:pt>
                <c:pt idx="13">
                  <c:v>239.31737766000003</c:v>
                </c:pt>
                <c:pt idx="14">
                  <c:v>208.76742900000002</c:v>
                </c:pt>
                <c:pt idx="15">
                  <c:v>224.80127136000002</c:v>
                </c:pt>
                <c:pt idx="16">
                  <c:v>202.02578396999999</c:v>
                </c:pt>
                <c:pt idx="17">
                  <c:v>199.13200920000003</c:v>
                </c:pt>
                <c:pt idx="18">
                  <c:v>228.68692758</c:v>
                </c:pt>
                <c:pt idx="19">
                  <c:v>258.92829090000004</c:v>
                </c:pt>
                <c:pt idx="20">
                  <c:v>270.53802711000003</c:v>
                </c:pt>
                <c:pt idx="21">
                  <c:v>265.87146104999999</c:v>
                </c:pt>
                <c:pt idx="22">
                  <c:v>281.03307750000005</c:v>
                </c:pt>
                <c:pt idx="23">
                  <c:v>275.55096447</c:v>
                </c:pt>
              </c:numCache>
            </c:numRef>
          </c:val>
          <c:extLst>
            <c:ext xmlns:c16="http://schemas.microsoft.com/office/drawing/2014/chart" uri="{C3380CC4-5D6E-409C-BE32-E72D297353CC}">
              <c16:uniqueId val="{00000004-2432-403E-8DCD-852ABA01E239}"/>
            </c:ext>
          </c:extLst>
        </c:ser>
        <c:ser>
          <c:idx val="7"/>
          <c:order val="6"/>
          <c:tx>
            <c:strRef>
              <c:f>'Monthly Data'!$V$1</c:f>
              <c:strCache>
                <c:ptCount val="1"/>
                <c:pt idx="0">
                  <c:v>Other Renewables</c:v>
                </c:pt>
              </c:strCache>
            </c:strRef>
          </c:tx>
          <c:spPr>
            <a:solidFill>
              <a:srgbClr val="84BD00"/>
            </a:solidFill>
            <a:ln>
              <a:noFill/>
            </a:ln>
            <a:effectLst/>
          </c:spPr>
          <c:cat>
            <c:numRef>
              <c:f>'Monthly Data'!$M$253:$M$276</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Data'!$V$253:$V$276</c:f>
              <c:numCache>
                <c:formatCode>0</c:formatCode>
                <c:ptCount val="24"/>
                <c:pt idx="0">
                  <c:v>1815.23</c:v>
                </c:pt>
                <c:pt idx="1">
                  <c:v>1815.23</c:v>
                </c:pt>
                <c:pt idx="2">
                  <c:v>1815.23</c:v>
                </c:pt>
                <c:pt idx="3">
                  <c:v>1815.23</c:v>
                </c:pt>
                <c:pt idx="4">
                  <c:v>1815.23</c:v>
                </c:pt>
                <c:pt idx="5">
                  <c:v>1815.23</c:v>
                </c:pt>
                <c:pt idx="6">
                  <c:v>1815.23</c:v>
                </c:pt>
                <c:pt idx="7">
                  <c:v>1815.23</c:v>
                </c:pt>
                <c:pt idx="8">
                  <c:v>1815.23</c:v>
                </c:pt>
                <c:pt idx="9">
                  <c:v>1815.23</c:v>
                </c:pt>
                <c:pt idx="10">
                  <c:v>1815.23</c:v>
                </c:pt>
                <c:pt idx="11">
                  <c:v>1815.23</c:v>
                </c:pt>
                <c:pt idx="12">
                  <c:v>1815.23</c:v>
                </c:pt>
                <c:pt idx="13">
                  <c:v>1815.23</c:v>
                </c:pt>
                <c:pt idx="14">
                  <c:v>1815.23</c:v>
                </c:pt>
                <c:pt idx="15">
                  <c:v>1815.23</c:v>
                </c:pt>
                <c:pt idx="16">
                  <c:v>1815.23</c:v>
                </c:pt>
                <c:pt idx="17">
                  <c:v>1815.23</c:v>
                </c:pt>
                <c:pt idx="18">
                  <c:v>1815.23</c:v>
                </c:pt>
                <c:pt idx="19">
                  <c:v>1815.23</c:v>
                </c:pt>
                <c:pt idx="20">
                  <c:v>1815.23</c:v>
                </c:pt>
                <c:pt idx="21">
                  <c:v>1815.23</c:v>
                </c:pt>
                <c:pt idx="22">
                  <c:v>1815.23</c:v>
                </c:pt>
                <c:pt idx="23">
                  <c:v>1815.23</c:v>
                </c:pt>
              </c:numCache>
            </c:numRef>
          </c:val>
          <c:extLst>
            <c:ext xmlns:c16="http://schemas.microsoft.com/office/drawing/2014/chart" uri="{C3380CC4-5D6E-409C-BE32-E72D297353CC}">
              <c16:uniqueId val="{00000005-2432-403E-8DCD-852ABA01E239}"/>
            </c:ext>
          </c:extLst>
        </c:ser>
        <c:ser>
          <c:idx val="8"/>
          <c:order val="7"/>
          <c:tx>
            <c:strRef>
              <c:f>'Monthly Data'!$W$1</c:f>
              <c:strCache>
                <c:ptCount val="1"/>
                <c:pt idx="0">
                  <c:v>Other</c:v>
                </c:pt>
              </c:strCache>
            </c:strRef>
          </c:tx>
          <c:spPr>
            <a:solidFill>
              <a:schemeClr val="accent3">
                <a:lumMod val="60000"/>
              </a:schemeClr>
            </a:solidFill>
            <a:ln>
              <a:noFill/>
            </a:ln>
            <a:effectLst/>
          </c:spPr>
          <c:cat>
            <c:numRef>
              <c:f>'Monthly Data'!$M$253:$M$276</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Data'!$W$253:$W$276</c:f>
              <c:numCache>
                <c:formatCode>0</c:formatCode>
                <c:ptCount val="24"/>
                <c:pt idx="0">
                  <c:v>35.099999999999994</c:v>
                </c:pt>
                <c:pt idx="1">
                  <c:v>35.099999999999994</c:v>
                </c:pt>
                <c:pt idx="2">
                  <c:v>35.099999999999994</c:v>
                </c:pt>
                <c:pt idx="3">
                  <c:v>35.099999999999994</c:v>
                </c:pt>
                <c:pt idx="4">
                  <c:v>35.099999999999994</c:v>
                </c:pt>
                <c:pt idx="5">
                  <c:v>35.099999999999994</c:v>
                </c:pt>
                <c:pt idx="6">
                  <c:v>35.099999999999994</c:v>
                </c:pt>
                <c:pt idx="7">
                  <c:v>35.099999999999994</c:v>
                </c:pt>
                <c:pt idx="8">
                  <c:v>35.099999999999994</c:v>
                </c:pt>
                <c:pt idx="9">
                  <c:v>35.099999999999994</c:v>
                </c:pt>
                <c:pt idx="10">
                  <c:v>35.099999999999994</c:v>
                </c:pt>
                <c:pt idx="11">
                  <c:v>35.099999999999994</c:v>
                </c:pt>
                <c:pt idx="12">
                  <c:v>35.099999999999994</c:v>
                </c:pt>
                <c:pt idx="13">
                  <c:v>35.099999999999994</c:v>
                </c:pt>
                <c:pt idx="14">
                  <c:v>35.099999999999994</c:v>
                </c:pt>
                <c:pt idx="15">
                  <c:v>35.099999999999994</c:v>
                </c:pt>
                <c:pt idx="16">
                  <c:v>35.099999999999994</c:v>
                </c:pt>
                <c:pt idx="17">
                  <c:v>35.099999999999994</c:v>
                </c:pt>
                <c:pt idx="18">
                  <c:v>35.099999999999994</c:v>
                </c:pt>
                <c:pt idx="19">
                  <c:v>35.099999999999994</c:v>
                </c:pt>
                <c:pt idx="20">
                  <c:v>35.099999999999994</c:v>
                </c:pt>
                <c:pt idx="21">
                  <c:v>35.099999999999994</c:v>
                </c:pt>
                <c:pt idx="22">
                  <c:v>35.099999999999994</c:v>
                </c:pt>
                <c:pt idx="23">
                  <c:v>35.099999999999994</c:v>
                </c:pt>
              </c:numCache>
            </c:numRef>
          </c:val>
          <c:extLst>
            <c:ext xmlns:c16="http://schemas.microsoft.com/office/drawing/2014/chart" uri="{C3380CC4-5D6E-409C-BE32-E72D297353CC}">
              <c16:uniqueId val="{00000006-2432-403E-8DCD-852ABA01E239}"/>
            </c:ext>
          </c:extLst>
        </c:ser>
        <c:ser>
          <c:idx val="9"/>
          <c:order val="8"/>
          <c:tx>
            <c:strRef>
              <c:f>'Monthly Data'!$X$1</c:f>
              <c:strCache>
                <c:ptCount val="1"/>
                <c:pt idx="0">
                  <c:v>Demand Response</c:v>
                </c:pt>
              </c:strCache>
            </c:strRef>
          </c:tx>
          <c:spPr>
            <a:solidFill>
              <a:schemeClr val="accent4">
                <a:lumMod val="60000"/>
              </a:schemeClr>
            </a:solidFill>
            <a:ln>
              <a:noFill/>
            </a:ln>
            <a:effectLst/>
          </c:spPr>
          <c:cat>
            <c:numRef>
              <c:f>'Monthly Data'!$M$253:$M$276</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Data'!$X$253:$X$276</c:f>
              <c:numCache>
                <c:formatCode>0</c:formatCode>
                <c:ptCount val="24"/>
                <c:pt idx="0">
                  <c:v>1346.15</c:v>
                </c:pt>
                <c:pt idx="1">
                  <c:v>1346.15</c:v>
                </c:pt>
                <c:pt idx="2">
                  <c:v>1346.15</c:v>
                </c:pt>
                <c:pt idx="3">
                  <c:v>1346.15</c:v>
                </c:pt>
                <c:pt idx="4">
                  <c:v>1346.15</c:v>
                </c:pt>
                <c:pt idx="5">
                  <c:v>1346.15</c:v>
                </c:pt>
                <c:pt idx="6">
                  <c:v>1346.15</c:v>
                </c:pt>
                <c:pt idx="7">
                  <c:v>1346.15</c:v>
                </c:pt>
                <c:pt idx="8">
                  <c:v>1346.15</c:v>
                </c:pt>
                <c:pt idx="9">
                  <c:v>1346.15</c:v>
                </c:pt>
                <c:pt idx="10">
                  <c:v>1346.15</c:v>
                </c:pt>
                <c:pt idx="11">
                  <c:v>1346.15</c:v>
                </c:pt>
                <c:pt idx="12">
                  <c:v>1346.15</c:v>
                </c:pt>
                <c:pt idx="13">
                  <c:v>1346.15</c:v>
                </c:pt>
                <c:pt idx="14">
                  <c:v>1346.15</c:v>
                </c:pt>
                <c:pt idx="15">
                  <c:v>1346.15</c:v>
                </c:pt>
                <c:pt idx="16">
                  <c:v>1346.15</c:v>
                </c:pt>
                <c:pt idx="17">
                  <c:v>1346.15</c:v>
                </c:pt>
                <c:pt idx="18">
                  <c:v>1346.15</c:v>
                </c:pt>
                <c:pt idx="19">
                  <c:v>1346.15</c:v>
                </c:pt>
                <c:pt idx="20">
                  <c:v>1346.15</c:v>
                </c:pt>
                <c:pt idx="21">
                  <c:v>1346.15</c:v>
                </c:pt>
                <c:pt idx="22">
                  <c:v>1346.15</c:v>
                </c:pt>
                <c:pt idx="23">
                  <c:v>1346.15</c:v>
                </c:pt>
              </c:numCache>
            </c:numRef>
          </c:val>
          <c:extLst>
            <c:ext xmlns:c16="http://schemas.microsoft.com/office/drawing/2014/chart" uri="{C3380CC4-5D6E-409C-BE32-E72D297353CC}">
              <c16:uniqueId val="{00000007-2432-403E-8DCD-852ABA01E239}"/>
            </c:ext>
          </c:extLst>
        </c:ser>
        <c:ser>
          <c:idx val="10"/>
          <c:order val="9"/>
          <c:tx>
            <c:strRef>
              <c:f>'Monthly Data'!$Y$1</c:f>
              <c:strCache>
                <c:ptCount val="1"/>
                <c:pt idx="0">
                  <c:v>Liquidated Damages</c:v>
                </c:pt>
              </c:strCache>
            </c:strRef>
          </c:tx>
          <c:spPr>
            <a:solidFill>
              <a:schemeClr val="accent5">
                <a:lumMod val="60000"/>
              </a:schemeClr>
            </a:solidFill>
            <a:ln>
              <a:noFill/>
            </a:ln>
            <a:effectLst/>
          </c:spPr>
          <c:cat>
            <c:numRef>
              <c:f>'Monthly Data'!$M$253:$M$276</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Data'!$Y$253:$Y$276</c:f>
              <c:numCache>
                <c:formatCode>0</c:formatCode>
                <c:ptCount val="24"/>
                <c:pt idx="0">
                  <c:v>236.16</c:v>
                </c:pt>
                <c:pt idx="1">
                  <c:v>236.16</c:v>
                </c:pt>
                <c:pt idx="2">
                  <c:v>236.16</c:v>
                </c:pt>
                <c:pt idx="3">
                  <c:v>236.16</c:v>
                </c:pt>
                <c:pt idx="4">
                  <c:v>236.16</c:v>
                </c:pt>
                <c:pt idx="5">
                  <c:v>236.16</c:v>
                </c:pt>
                <c:pt idx="6">
                  <c:v>236.16</c:v>
                </c:pt>
                <c:pt idx="7">
                  <c:v>236.16</c:v>
                </c:pt>
                <c:pt idx="8">
                  <c:v>236.16</c:v>
                </c:pt>
                <c:pt idx="9">
                  <c:v>236.16</c:v>
                </c:pt>
                <c:pt idx="10">
                  <c:v>236.16</c:v>
                </c:pt>
                <c:pt idx="11">
                  <c:v>236.16</c:v>
                </c:pt>
                <c:pt idx="12">
                  <c:v>236.16</c:v>
                </c:pt>
                <c:pt idx="13">
                  <c:v>236.16</c:v>
                </c:pt>
                <c:pt idx="14">
                  <c:v>236.16</c:v>
                </c:pt>
                <c:pt idx="15">
                  <c:v>236.16</c:v>
                </c:pt>
                <c:pt idx="16">
                  <c:v>236.16</c:v>
                </c:pt>
                <c:pt idx="17">
                  <c:v>236.16</c:v>
                </c:pt>
                <c:pt idx="18">
                  <c:v>236.16</c:v>
                </c:pt>
                <c:pt idx="19">
                  <c:v>236.16</c:v>
                </c:pt>
                <c:pt idx="20">
                  <c:v>236.16</c:v>
                </c:pt>
                <c:pt idx="21">
                  <c:v>236.16</c:v>
                </c:pt>
                <c:pt idx="22">
                  <c:v>236.16</c:v>
                </c:pt>
                <c:pt idx="23">
                  <c:v>236.16</c:v>
                </c:pt>
              </c:numCache>
            </c:numRef>
          </c:val>
          <c:extLst>
            <c:ext xmlns:c16="http://schemas.microsoft.com/office/drawing/2014/chart" uri="{C3380CC4-5D6E-409C-BE32-E72D297353CC}">
              <c16:uniqueId val="{00000008-2432-403E-8DCD-852ABA01E239}"/>
            </c:ext>
          </c:extLst>
        </c:ser>
        <c:ser>
          <c:idx val="11"/>
          <c:order val="10"/>
          <c:tx>
            <c:strRef>
              <c:f>'Monthly Data'!$AD$1</c:f>
              <c:strCache>
                <c:ptCount val="1"/>
                <c:pt idx="0">
                  <c:v>Average Imports</c:v>
                </c:pt>
              </c:strCache>
            </c:strRef>
          </c:tx>
          <c:spPr>
            <a:solidFill>
              <a:srgbClr val="B93F1E"/>
            </a:solidFill>
            <a:ln>
              <a:noFill/>
            </a:ln>
            <a:effectLst/>
          </c:spPr>
          <c:cat>
            <c:numRef>
              <c:f>'Monthly Data'!$M$253:$M$276</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Data'!$AD$253:$AD$276</c:f>
              <c:numCache>
                <c:formatCode>0</c:formatCode>
                <c:ptCount val="24"/>
                <c:pt idx="0">
                  <c:v>3879.8249999999998</c:v>
                </c:pt>
                <c:pt idx="1">
                  <c:v>3879.8249999999998</c:v>
                </c:pt>
                <c:pt idx="2">
                  <c:v>3879.8249999999998</c:v>
                </c:pt>
                <c:pt idx="3">
                  <c:v>3879.8249999999998</c:v>
                </c:pt>
                <c:pt idx="4">
                  <c:v>3879.8249999999998</c:v>
                </c:pt>
                <c:pt idx="5">
                  <c:v>3879.8249999999998</c:v>
                </c:pt>
                <c:pt idx="6">
                  <c:v>3879.8249999999998</c:v>
                </c:pt>
                <c:pt idx="7">
                  <c:v>3879.8249999999998</c:v>
                </c:pt>
                <c:pt idx="8">
                  <c:v>3879.8249999999998</c:v>
                </c:pt>
                <c:pt idx="9">
                  <c:v>3879.8249999999998</c:v>
                </c:pt>
                <c:pt idx="10">
                  <c:v>3879.8249999999998</c:v>
                </c:pt>
                <c:pt idx="11">
                  <c:v>3879.8249999999998</c:v>
                </c:pt>
                <c:pt idx="12">
                  <c:v>3879.8249999999998</c:v>
                </c:pt>
                <c:pt idx="13">
                  <c:v>3879.8249999999998</c:v>
                </c:pt>
                <c:pt idx="14">
                  <c:v>3879.8249999999998</c:v>
                </c:pt>
                <c:pt idx="15">
                  <c:v>3879.8249999999998</c:v>
                </c:pt>
                <c:pt idx="16">
                  <c:v>3879.8249999999998</c:v>
                </c:pt>
                <c:pt idx="17">
                  <c:v>3879.8249999999998</c:v>
                </c:pt>
                <c:pt idx="18">
                  <c:v>3879.8249999999998</c:v>
                </c:pt>
                <c:pt idx="19">
                  <c:v>3879.8249999999998</c:v>
                </c:pt>
                <c:pt idx="20">
                  <c:v>3879.8249999999998</c:v>
                </c:pt>
                <c:pt idx="21">
                  <c:v>3879.8249999999998</c:v>
                </c:pt>
                <c:pt idx="22">
                  <c:v>3879.8249999999998</c:v>
                </c:pt>
                <c:pt idx="23">
                  <c:v>3879.8249999999998</c:v>
                </c:pt>
              </c:numCache>
            </c:numRef>
          </c:val>
          <c:extLst>
            <c:ext xmlns:c16="http://schemas.microsoft.com/office/drawing/2014/chart" uri="{C3380CC4-5D6E-409C-BE32-E72D297353CC}">
              <c16:uniqueId val="{00000009-2432-403E-8DCD-852ABA01E239}"/>
            </c:ext>
          </c:extLst>
        </c:ser>
        <c:ser>
          <c:idx val="3"/>
          <c:order val="11"/>
          <c:tx>
            <c:strRef>
              <c:f>'Monthly Data'!$S$1</c:f>
              <c:strCache>
                <c:ptCount val="1"/>
                <c:pt idx="0">
                  <c:v>Battery Storage</c:v>
                </c:pt>
              </c:strCache>
            </c:strRef>
          </c:tx>
          <c:spPr>
            <a:solidFill>
              <a:srgbClr val="E2AE69"/>
            </a:solidFill>
            <a:ln>
              <a:noFill/>
            </a:ln>
            <a:effectLst/>
          </c:spPr>
          <c:cat>
            <c:numRef>
              <c:f>'Monthly Data'!$M$253:$M$276</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Data'!$S$253:$S$276</c:f>
              <c:numCache>
                <c:formatCode>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4541.3909999999996</c:v>
                </c:pt>
                <c:pt idx="16">
                  <c:v>9082.7819999999992</c:v>
                </c:pt>
                <c:pt idx="17">
                  <c:v>9082.7819999999992</c:v>
                </c:pt>
                <c:pt idx="18">
                  <c:v>9082.7819999999992</c:v>
                </c:pt>
                <c:pt idx="19">
                  <c:v>4541.3909999999996</c:v>
                </c:pt>
                <c:pt idx="20">
                  <c:v>0</c:v>
                </c:pt>
                <c:pt idx="21">
                  <c:v>0</c:v>
                </c:pt>
                <c:pt idx="22">
                  <c:v>0</c:v>
                </c:pt>
                <c:pt idx="23">
                  <c:v>0</c:v>
                </c:pt>
              </c:numCache>
            </c:numRef>
          </c:val>
          <c:extLst>
            <c:ext xmlns:c16="http://schemas.microsoft.com/office/drawing/2014/chart" uri="{C3380CC4-5D6E-409C-BE32-E72D297353CC}">
              <c16:uniqueId val="{0000000A-2432-403E-8DCD-852ABA01E239}"/>
            </c:ext>
          </c:extLst>
        </c:ser>
        <c:dLbls>
          <c:showLegendKey val="0"/>
          <c:showVal val="0"/>
          <c:showCatName val="0"/>
          <c:showSerName val="0"/>
          <c:showPercent val="0"/>
          <c:showBubbleSize val="0"/>
        </c:dLbls>
        <c:axId val="638075096"/>
        <c:axId val="638075752"/>
      </c:areaChart>
      <c:lineChart>
        <c:grouping val="standard"/>
        <c:varyColors val="0"/>
        <c:ser>
          <c:idx val="4"/>
          <c:order val="3"/>
          <c:tx>
            <c:strRef>
              <c:f>'Monthly Data'!$AM$1</c:f>
              <c:strCache>
                <c:ptCount val="1"/>
                <c:pt idx="0">
                  <c:v>Load+18.5%PRM</c:v>
                </c:pt>
              </c:strCache>
            </c:strRef>
          </c:tx>
          <c:spPr>
            <a:ln w="28575" cap="rnd">
              <a:solidFill>
                <a:schemeClr val="tx1"/>
              </a:solidFill>
              <a:round/>
            </a:ln>
            <a:effectLst/>
          </c:spPr>
          <c:marker>
            <c:symbol val="circle"/>
            <c:size val="5"/>
            <c:spPr>
              <a:solidFill>
                <a:schemeClr val="accent5"/>
              </a:solidFill>
              <a:ln w="9525">
                <a:solidFill>
                  <a:schemeClr val="tx1"/>
                </a:solidFill>
              </a:ln>
              <a:effectLst/>
            </c:spPr>
          </c:marker>
          <c:val>
            <c:numRef>
              <c:f>'Monthly Data'!$AM$253:$AM$276</c:f>
              <c:numCache>
                <c:formatCode>General</c:formatCode>
                <c:ptCount val="24"/>
                <c:pt idx="0">
                  <c:v>26750.190000000002</c:v>
                </c:pt>
                <c:pt idx="1">
                  <c:v>25687.245000000003</c:v>
                </c:pt>
                <c:pt idx="2">
                  <c:v>24887.370000000003</c:v>
                </c:pt>
                <c:pt idx="3">
                  <c:v>24762.945</c:v>
                </c:pt>
                <c:pt idx="4">
                  <c:v>25422.99</c:v>
                </c:pt>
                <c:pt idx="5">
                  <c:v>26995.485000000001</c:v>
                </c:pt>
                <c:pt idx="6">
                  <c:v>29146.260000000002</c:v>
                </c:pt>
                <c:pt idx="7">
                  <c:v>29454.36</c:v>
                </c:pt>
                <c:pt idx="8">
                  <c:v>28930.59</c:v>
                </c:pt>
                <c:pt idx="9">
                  <c:v>27790.620000000003</c:v>
                </c:pt>
                <c:pt idx="10">
                  <c:v>26971.785</c:v>
                </c:pt>
                <c:pt idx="11">
                  <c:v>26893.575000000001</c:v>
                </c:pt>
                <c:pt idx="12">
                  <c:v>27702.93</c:v>
                </c:pt>
                <c:pt idx="13">
                  <c:v>29241.06</c:v>
                </c:pt>
                <c:pt idx="14">
                  <c:v>31280.445</c:v>
                </c:pt>
                <c:pt idx="15">
                  <c:v>33671.775000000001</c:v>
                </c:pt>
                <c:pt idx="16">
                  <c:v>35456.385000000002</c:v>
                </c:pt>
                <c:pt idx="17">
                  <c:v>36660.345000000001</c:v>
                </c:pt>
                <c:pt idx="18">
                  <c:v>35641.245000000003</c:v>
                </c:pt>
                <c:pt idx="19">
                  <c:v>34707.465000000004</c:v>
                </c:pt>
                <c:pt idx="20">
                  <c:v>33136.154999999999</c:v>
                </c:pt>
                <c:pt idx="21">
                  <c:v>31871.760000000002</c:v>
                </c:pt>
                <c:pt idx="22">
                  <c:v>30230.535</c:v>
                </c:pt>
                <c:pt idx="23">
                  <c:v>28699.515000000003</c:v>
                </c:pt>
              </c:numCache>
            </c:numRef>
          </c:val>
          <c:smooth val="0"/>
          <c:extLst>
            <c:ext xmlns:c16="http://schemas.microsoft.com/office/drawing/2014/chart" uri="{C3380CC4-5D6E-409C-BE32-E72D297353CC}">
              <c16:uniqueId val="{0000000B-2432-403E-8DCD-852ABA01E239}"/>
            </c:ext>
          </c:extLst>
        </c:ser>
        <c:ser>
          <c:idx val="12"/>
          <c:order val="12"/>
          <c:tx>
            <c:strRef>
              <c:f>'Monthly Data'!$N$1</c:f>
              <c:strCache>
                <c:ptCount val="1"/>
                <c:pt idx="0">
                  <c:v>Load</c:v>
                </c:pt>
              </c:strCache>
            </c:strRef>
          </c:tx>
          <c:spPr>
            <a:ln w="28575" cap="rnd">
              <a:solidFill>
                <a:schemeClr val="tx1"/>
              </a:solidFill>
              <a:prstDash val="dash"/>
              <a:round/>
            </a:ln>
            <a:effectLst/>
          </c:spPr>
          <c:marker>
            <c:symbol val="none"/>
          </c:marker>
          <c:val>
            <c:numRef>
              <c:f>'Monthly Data'!$N$253:$N$276</c:f>
              <c:numCache>
                <c:formatCode>General</c:formatCode>
                <c:ptCount val="24"/>
                <c:pt idx="0">
                  <c:v>22574</c:v>
                </c:pt>
                <c:pt idx="1">
                  <c:v>21677</c:v>
                </c:pt>
                <c:pt idx="2">
                  <c:v>21002</c:v>
                </c:pt>
                <c:pt idx="3">
                  <c:v>20897</c:v>
                </c:pt>
                <c:pt idx="4">
                  <c:v>21454</c:v>
                </c:pt>
                <c:pt idx="5">
                  <c:v>22781</c:v>
                </c:pt>
                <c:pt idx="6">
                  <c:v>24596</c:v>
                </c:pt>
                <c:pt idx="7">
                  <c:v>24856</c:v>
                </c:pt>
                <c:pt idx="8">
                  <c:v>24414</c:v>
                </c:pt>
                <c:pt idx="9">
                  <c:v>23452</c:v>
                </c:pt>
                <c:pt idx="10">
                  <c:v>22761</c:v>
                </c:pt>
                <c:pt idx="11">
                  <c:v>22695</c:v>
                </c:pt>
                <c:pt idx="12">
                  <c:v>23378</c:v>
                </c:pt>
                <c:pt idx="13">
                  <c:v>24676</c:v>
                </c:pt>
                <c:pt idx="14">
                  <c:v>26397</c:v>
                </c:pt>
                <c:pt idx="15">
                  <c:v>28415</c:v>
                </c:pt>
                <c:pt idx="16">
                  <c:v>29921</c:v>
                </c:pt>
                <c:pt idx="17">
                  <c:v>30937</c:v>
                </c:pt>
                <c:pt idx="18">
                  <c:v>30077</c:v>
                </c:pt>
                <c:pt idx="19">
                  <c:v>29289</c:v>
                </c:pt>
                <c:pt idx="20">
                  <c:v>27963</c:v>
                </c:pt>
                <c:pt idx="21">
                  <c:v>26896</c:v>
                </c:pt>
                <c:pt idx="22">
                  <c:v>25511</c:v>
                </c:pt>
                <c:pt idx="23">
                  <c:v>24219</c:v>
                </c:pt>
              </c:numCache>
            </c:numRef>
          </c:val>
          <c:smooth val="0"/>
          <c:extLst>
            <c:ext xmlns:c16="http://schemas.microsoft.com/office/drawing/2014/chart" uri="{C3380CC4-5D6E-409C-BE32-E72D297353CC}">
              <c16:uniqueId val="{0000000C-2432-403E-8DCD-852ABA01E239}"/>
            </c:ext>
          </c:extLst>
        </c:ser>
        <c:dLbls>
          <c:showLegendKey val="0"/>
          <c:showVal val="0"/>
          <c:showCatName val="0"/>
          <c:showSerName val="0"/>
          <c:showPercent val="0"/>
          <c:showBubbleSize val="0"/>
        </c:dLbls>
        <c:marker val="1"/>
        <c:smooth val="0"/>
        <c:axId val="638075096"/>
        <c:axId val="638075752"/>
      </c:lineChart>
      <c:catAx>
        <c:axId val="638075096"/>
        <c:scaling>
          <c:orientation val="minMax"/>
        </c:scaling>
        <c:delete val="0"/>
        <c:axPos val="b"/>
        <c:numFmt formatCode="General" sourceLinked="1"/>
        <c:majorTickMark val="in"/>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1" i="0" u="none" strike="noStrike" kern="1200" baseline="0">
                <a:ln w="6350">
                  <a:noFill/>
                </a:ln>
                <a:solidFill>
                  <a:sysClr val="windowText" lastClr="000000"/>
                </a:solidFill>
                <a:latin typeface="+mn-lt"/>
                <a:ea typeface="+mn-ea"/>
                <a:cs typeface="+mn-cs"/>
              </a:defRPr>
            </a:pPr>
            <a:endParaRPr lang="en-US"/>
          </a:p>
        </c:txPr>
        <c:crossAx val="638075752"/>
        <c:crosses val="autoZero"/>
        <c:auto val="1"/>
        <c:lblAlgn val="ctr"/>
        <c:lblOffset val="100"/>
        <c:noMultiLvlLbl val="0"/>
      </c:catAx>
      <c:valAx>
        <c:axId val="638075752"/>
        <c:scaling>
          <c:orientation val="minMax"/>
        </c:scaling>
        <c:delete val="0"/>
        <c:axPos val="l"/>
        <c:majorGridlines>
          <c:spPr>
            <a:ln w="9525" cap="flat" cmpd="sng" algn="ctr">
              <a:solidFill>
                <a:schemeClr val="bg1">
                  <a:lumMod val="75000"/>
                </a:schemeClr>
              </a:solidFill>
              <a:round/>
            </a:ln>
            <a:effectLst/>
          </c:spPr>
        </c:majorGridlines>
        <c:title>
          <c:tx>
            <c:rich>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100" b="1" i="0" u="none" strike="noStrike" kern="1200" baseline="0">
                    <a:solidFill>
                      <a:sysClr val="windowText" lastClr="000000"/>
                    </a:solidFill>
                    <a:latin typeface="+mn-lt"/>
                    <a:ea typeface="+mn-ea"/>
                    <a:cs typeface="+mn-cs"/>
                  </a:defRPr>
                </a:pPr>
                <a:r>
                  <a:rPr lang="en-US" sz="1100" b="1" i="0" baseline="0">
                    <a:effectLst/>
                  </a:rPr>
                  <a:t>Supply and Demand (MW)</a:t>
                </a:r>
                <a:endParaRPr lang="en-US" sz="1100">
                  <a:effectLst/>
                </a:endParaRPr>
              </a:p>
            </c:rich>
          </c:tx>
          <c:layout>
            <c:manualLayout>
              <c:xMode val="edge"/>
              <c:yMode val="edge"/>
              <c:x val="1.775568181818182E-2"/>
              <c:y val="0.3058750118921702"/>
            </c:manualLayout>
          </c:layout>
          <c:overlay val="0"/>
          <c:spPr>
            <a:noFill/>
            <a:ln>
              <a:noFill/>
            </a:ln>
            <a:effectLst/>
          </c:spPr>
          <c:txPr>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100" b="1" i="0" u="none" strike="noStrike" kern="1200" baseline="0">
                  <a:solidFill>
                    <a:sysClr val="windowText" lastClr="000000"/>
                  </a:solidFill>
                  <a:latin typeface="+mn-lt"/>
                  <a:ea typeface="+mn-ea"/>
                  <a:cs typeface="+mn-cs"/>
                </a:defRPr>
              </a:pPr>
              <a:endParaRPr lang="en-US"/>
            </a:p>
          </c:txPr>
        </c:title>
        <c:numFmt formatCode="#,##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1000" b="1" i="0" u="none" strike="noStrike" kern="1200" baseline="0">
                <a:ln w="6350">
                  <a:noFill/>
                </a:ln>
                <a:solidFill>
                  <a:sysClr val="windowText" lastClr="000000"/>
                </a:solidFill>
                <a:latin typeface="+mn-lt"/>
                <a:ea typeface="+mn-ea"/>
                <a:cs typeface="+mn-cs"/>
              </a:defRPr>
            </a:pPr>
            <a:endParaRPr lang="en-US"/>
          </a:p>
        </c:txPr>
        <c:crossAx val="638075096"/>
        <c:crosses val="autoZero"/>
        <c:crossBetween val="midCat"/>
      </c:valAx>
      <c:spPr>
        <a:noFill/>
        <a:ln>
          <a:solidFill>
            <a:schemeClr val="tx1"/>
          </a:solidFill>
        </a:ln>
        <a:effectLst/>
      </c:spPr>
    </c:plotArea>
    <c:legend>
      <c:legendPos val="r"/>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legend>
    <c:plotVisOnly val="1"/>
    <c:dispBlanksAs val="zero"/>
    <c:showDLblsOverMax val="0"/>
  </c:chart>
  <c:spPr>
    <a:solidFill>
      <a:schemeClr val="bg1"/>
    </a:solidFill>
    <a:ln w="25400" cap="flat" cmpd="sng" algn="ctr">
      <a:solidFill>
        <a:schemeClr val="tx1"/>
      </a:solidFill>
      <a:prstDash val="solid"/>
      <a:round/>
    </a:ln>
    <a:effectLst/>
  </c:spPr>
  <c:txPr>
    <a:bodyPr/>
    <a:lstStyle/>
    <a:p>
      <a:pPr>
        <a:defRPr/>
      </a:pPr>
      <a:endParaRPr lang="en-U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r>
              <a:rPr lang="en-US" b="1" baseline="0">
                <a:solidFill>
                  <a:sysClr val="windowText" lastClr="000000"/>
                </a:solidFill>
              </a:rPr>
              <a:t>December</a:t>
            </a:r>
            <a:endParaRPr lang="en-US" b="1">
              <a:solidFill>
                <a:sysClr val="windowText" lastClr="000000"/>
              </a:solidFill>
            </a:endParaRPr>
          </a:p>
        </c:rich>
      </c:tx>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endParaRPr lang="en-US"/>
        </a:p>
      </c:txPr>
    </c:title>
    <c:autoTitleDeleted val="0"/>
    <c:plotArea>
      <c:layout>
        <c:manualLayout>
          <c:layoutTarget val="inner"/>
          <c:xMode val="edge"/>
          <c:yMode val="edge"/>
          <c:x val="0.1304762996599857"/>
          <c:y val="0.11014131629068755"/>
          <c:w val="0.60725146395052887"/>
          <c:h val="0.81567112879546777"/>
        </c:manualLayout>
      </c:layout>
      <c:areaChart>
        <c:grouping val="stacked"/>
        <c:varyColors val="0"/>
        <c:ser>
          <c:idx val="0"/>
          <c:order val="0"/>
          <c:tx>
            <c:strRef>
              <c:f>'Monthly Data'!$P$1</c:f>
              <c:strCache>
                <c:ptCount val="1"/>
                <c:pt idx="0">
                  <c:v>Natural Gas</c:v>
                </c:pt>
              </c:strCache>
            </c:strRef>
          </c:tx>
          <c:spPr>
            <a:solidFill>
              <a:srgbClr val="E66D01"/>
            </a:solidFill>
            <a:ln>
              <a:noFill/>
            </a:ln>
            <a:effectLst/>
          </c:spPr>
          <c:cat>
            <c:numRef>
              <c:f>'Monthly Data'!$M$278:$M$301</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Data'!$P$278:$P$301</c:f>
              <c:numCache>
                <c:formatCode>0</c:formatCode>
                <c:ptCount val="24"/>
                <c:pt idx="0">
                  <c:v>26060.77</c:v>
                </c:pt>
                <c:pt idx="1">
                  <c:v>26060.77</c:v>
                </c:pt>
                <c:pt idx="2">
                  <c:v>26060.77</c:v>
                </c:pt>
                <c:pt idx="3">
                  <c:v>26060.77</c:v>
                </c:pt>
                <c:pt idx="4">
                  <c:v>26060.77</c:v>
                </c:pt>
                <c:pt idx="5">
                  <c:v>26060.77</c:v>
                </c:pt>
                <c:pt idx="6">
                  <c:v>26060.77</c:v>
                </c:pt>
                <c:pt idx="7">
                  <c:v>26060.77</c:v>
                </c:pt>
                <c:pt idx="8">
                  <c:v>26060.77</c:v>
                </c:pt>
                <c:pt idx="9">
                  <c:v>26060.77</c:v>
                </c:pt>
                <c:pt idx="10">
                  <c:v>26060.77</c:v>
                </c:pt>
                <c:pt idx="11">
                  <c:v>26060.77</c:v>
                </c:pt>
                <c:pt idx="12">
                  <c:v>26060.77</c:v>
                </c:pt>
                <c:pt idx="13">
                  <c:v>26060.77</c:v>
                </c:pt>
                <c:pt idx="14">
                  <c:v>26060.77</c:v>
                </c:pt>
                <c:pt idx="15">
                  <c:v>26060.77</c:v>
                </c:pt>
                <c:pt idx="16">
                  <c:v>26060.77</c:v>
                </c:pt>
                <c:pt idx="17">
                  <c:v>26060.77</c:v>
                </c:pt>
                <c:pt idx="18">
                  <c:v>26060.77</c:v>
                </c:pt>
                <c:pt idx="19">
                  <c:v>26060.77</c:v>
                </c:pt>
                <c:pt idx="20">
                  <c:v>26060.77</c:v>
                </c:pt>
                <c:pt idx="21">
                  <c:v>26060.77</c:v>
                </c:pt>
                <c:pt idx="22">
                  <c:v>26060.77</c:v>
                </c:pt>
                <c:pt idx="23">
                  <c:v>26060.77</c:v>
                </c:pt>
              </c:numCache>
            </c:numRef>
          </c:val>
          <c:extLst>
            <c:ext xmlns:c16="http://schemas.microsoft.com/office/drawing/2014/chart" uri="{C3380CC4-5D6E-409C-BE32-E72D297353CC}">
              <c16:uniqueId val="{00000000-1144-4859-A077-30430F7D6ACF}"/>
            </c:ext>
          </c:extLst>
        </c:ser>
        <c:ser>
          <c:idx val="1"/>
          <c:order val="1"/>
          <c:tx>
            <c:strRef>
              <c:f>'Monthly Data'!$Q$1</c:f>
              <c:strCache>
                <c:ptCount val="1"/>
                <c:pt idx="0">
                  <c:v>Nuclear</c:v>
                </c:pt>
              </c:strCache>
            </c:strRef>
          </c:tx>
          <c:spPr>
            <a:solidFill>
              <a:srgbClr val="555555"/>
            </a:solidFill>
            <a:ln w="25400">
              <a:noFill/>
            </a:ln>
            <a:effectLst/>
          </c:spPr>
          <c:cat>
            <c:numRef>
              <c:f>'Monthly Data'!$M$278:$M$301</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Data'!$Q$278:$Q$301</c:f>
              <c:numCache>
                <c:formatCode>0</c:formatCode>
                <c:ptCount val="24"/>
                <c:pt idx="0">
                  <c:v>2280</c:v>
                </c:pt>
                <c:pt idx="1">
                  <c:v>2280</c:v>
                </c:pt>
                <c:pt idx="2">
                  <c:v>2280</c:v>
                </c:pt>
                <c:pt idx="3">
                  <c:v>2280</c:v>
                </c:pt>
                <c:pt idx="4">
                  <c:v>2280</c:v>
                </c:pt>
                <c:pt idx="5">
                  <c:v>2280</c:v>
                </c:pt>
                <c:pt idx="6">
                  <c:v>2280</c:v>
                </c:pt>
                <c:pt idx="7">
                  <c:v>2280</c:v>
                </c:pt>
                <c:pt idx="8">
                  <c:v>2280</c:v>
                </c:pt>
                <c:pt idx="9">
                  <c:v>2280</c:v>
                </c:pt>
                <c:pt idx="10">
                  <c:v>2280</c:v>
                </c:pt>
                <c:pt idx="11">
                  <c:v>2280</c:v>
                </c:pt>
                <c:pt idx="12">
                  <c:v>2280</c:v>
                </c:pt>
                <c:pt idx="13">
                  <c:v>2280</c:v>
                </c:pt>
                <c:pt idx="14">
                  <c:v>2280</c:v>
                </c:pt>
                <c:pt idx="15">
                  <c:v>2280</c:v>
                </c:pt>
                <c:pt idx="16">
                  <c:v>2280</c:v>
                </c:pt>
                <c:pt idx="17">
                  <c:v>2280</c:v>
                </c:pt>
                <c:pt idx="18">
                  <c:v>2280</c:v>
                </c:pt>
                <c:pt idx="19">
                  <c:v>2280</c:v>
                </c:pt>
                <c:pt idx="20">
                  <c:v>2280</c:v>
                </c:pt>
                <c:pt idx="21">
                  <c:v>2280</c:v>
                </c:pt>
                <c:pt idx="22">
                  <c:v>2280</c:v>
                </c:pt>
                <c:pt idx="23">
                  <c:v>2280</c:v>
                </c:pt>
              </c:numCache>
            </c:numRef>
          </c:val>
          <c:extLst>
            <c:ext xmlns:c16="http://schemas.microsoft.com/office/drawing/2014/chart" uri="{C3380CC4-5D6E-409C-BE32-E72D297353CC}">
              <c16:uniqueId val="{00000001-1144-4859-A077-30430F7D6ACF}"/>
            </c:ext>
          </c:extLst>
        </c:ser>
        <c:ser>
          <c:idx val="2"/>
          <c:order val="2"/>
          <c:tx>
            <c:strRef>
              <c:f>'Monthly Data'!$R$1</c:f>
              <c:strCache>
                <c:ptCount val="1"/>
                <c:pt idx="0">
                  <c:v>Hydro</c:v>
                </c:pt>
              </c:strCache>
            </c:strRef>
          </c:tx>
          <c:spPr>
            <a:solidFill>
              <a:srgbClr val="35BDB2"/>
            </a:solidFill>
            <a:ln>
              <a:noFill/>
            </a:ln>
            <a:effectLst/>
          </c:spPr>
          <c:cat>
            <c:numRef>
              <c:f>'Monthly Data'!$M$278:$M$301</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Data'!$R$278:$R$301</c:f>
              <c:numCache>
                <c:formatCode>0</c:formatCode>
                <c:ptCount val="24"/>
                <c:pt idx="0">
                  <c:v>5899.7899999999981</c:v>
                </c:pt>
                <c:pt idx="1">
                  <c:v>5899.7899999999981</c:v>
                </c:pt>
                <c:pt idx="2">
                  <c:v>5899.7899999999981</c:v>
                </c:pt>
                <c:pt idx="3">
                  <c:v>5899.7899999999981</c:v>
                </c:pt>
                <c:pt idx="4">
                  <c:v>5899.7899999999981</c:v>
                </c:pt>
                <c:pt idx="5">
                  <c:v>5899.7899999999981</c:v>
                </c:pt>
                <c:pt idx="6">
                  <c:v>5899.7899999999981</c:v>
                </c:pt>
                <c:pt idx="7">
                  <c:v>5899.7899999999981</c:v>
                </c:pt>
                <c:pt idx="8">
                  <c:v>5899.7899999999981</c:v>
                </c:pt>
                <c:pt idx="9">
                  <c:v>5899.7899999999981</c:v>
                </c:pt>
                <c:pt idx="10">
                  <c:v>5899.7899999999981</c:v>
                </c:pt>
                <c:pt idx="11">
                  <c:v>5899.7899999999981</c:v>
                </c:pt>
                <c:pt idx="12">
                  <c:v>5899.7899999999981</c:v>
                </c:pt>
                <c:pt idx="13">
                  <c:v>5899.7899999999981</c:v>
                </c:pt>
                <c:pt idx="14">
                  <c:v>5899.7899999999981</c:v>
                </c:pt>
                <c:pt idx="15">
                  <c:v>5899.7899999999981</c:v>
                </c:pt>
                <c:pt idx="16">
                  <c:v>5899.7899999999981</c:v>
                </c:pt>
                <c:pt idx="17">
                  <c:v>5899.7899999999981</c:v>
                </c:pt>
                <c:pt idx="18">
                  <c:v>5899.7899999999981</c:v>
                </c:pt>
                <c:pt idx="19">
                  <c:v>5899.7899999999981</c:v>
                </c:pt>
                <c:pt idx="20">
                  <c:v>5899.7899999999981</c:v>
                </c:pt>
                <c:pt idx="21">
                  <c:v>5899.7899999999981</c:v>
                </c:pt>
                <c:pt idx="22">
                  <c:v>5899.7899999999981</c:v>
                </c:pt>
                <c:pt idx="23">
                  <c:v>5899.7899999999981</c:v>
                </c:pt>
              </c:numCache>
            </c:numRef>
          </c:val>
          <c:extLst>
            <c:ext xmlns:c16="http://schemas.microsoft.com/office/drawing/2014/chart" uri="{C3380CC4-5D6E-409C-BE32-E72D297353CC}">
              <c16:uniqueId val="{00000002-1144-4859-A077-30430F7D6ACF}"/>
            </c:ext>
          </c:extLst>
        </c:ser>
        <c:ser>
          <c:idx val="5"/>
          <c:order val="4"/>
          <c:tx>
            <c:strRef>
              <c:f>'Monthly Data'!$AP$1</c:f>
              <c:strCache>
                <c:ptCount val="1"/>
                <c:pt idx="0">
                  <c:v>Solar</c:v>
                </c:pt>
              </c:strCache>
            </c:strRef>
          </c:tx>
          <c:spPr>
            <a:solidFill>
              <a:srgbClr val="FFA300"/>
            </a:solidFill>
            <a:ln>
              <a:noFill/>
            </a:ln>
            <a:effectLst/>
          </c:spPr>
          <c:cat>
            <c:numRef>
              <c:f>'Monthly Data'!$M$278:$M$301</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Data'!$AP$278:$AP$301</c:f>
              <c:numCache>
                <c:formatCode>General</c:formatCode>
                <c:ptCount val="24"/>
                <c:pt idx="0">
                  <c:v>3.4202700000000004</c:v>
                </c:pt>
                <c:pt idx="1">
                  <c:v>3.4779150000000003</c:v>
                </c:pt>
                <c:pt idx="2">
                  <c:v>5.0151150000000007</c:v>
                </c:pt>
                <c:pt idx="3">
                  <c:v>5.0151150000000007</c:v>
                </c:pt>
                <c:pt idx="4">
                  <c:v>5.0151150000000007</c:v>
                </c:pt>
                <c:pt idx="5">
                  <c:v>5.0151150000000007</c:v>
                </c:pt>
                <c:pt idx="6">
                  <c:v>34.471710000000009</c:v>
                </c:pt>
                <c:pt idx="7">
                  <c:v>1948.3433550000002</c:v>
                </c:pt>
                <c:pt idx="8">
                  <c:v>6227.6583600000013</c:v>
                </c:pt>
                <c:pt idx="9">
                  <c:v>8768.7076050000014</c:v>
                </c:pt>
                <c:pt idx="10">
                  <c:v>9599.5065600000016</c:v>
                </c:pt>
                <c:pt idx="11">
                  <c:v>10002.387465000002</c:v>
                </c:pt>
                <c:pt idx="12">
                  <c:v>9887.866065000002</c:v>
                </c:pt>
                <c:pt idx="13">
                  <c:v>8762.1552900000024</c:v>
                </c:pt>
                <c:pt idx="14">
                  <c:v>7038.5505750000011</c:v>
                </c:pt>
                <c:pt idx="15">
                  <c:v>3744.888210000001</c:v>
                </c:pt>
                <c:pt idx="16">
                  <c:v>323.40766500000007</c:v>
                </c:pt>
                <c:pt idx="17">
                  <c:v>7.7052150000000008</c:v>
                </c:pt>
                <c:pt idx="18">
                  <c:v>6.5330999999999992</c:v>
                </c:pt>
                <c:pt idx="19">
                  <c:v>6.2640900000000004</c:v>
                </c:pt>
                <c:pt idx="20">
                  <c:v>5.0151150000000007</c:v>
                </c:pt>
                <c:pt idx="21">
                  <c:v>5.0151150000000007</c:v>
                </c:pt>
                <c:pt idx="22">
                  <c:v>5.0151150000000007</c:v>
                </c:pt>
                <c:pt idx="23">
                  <c:v>4.7461050000000009</c:v>
                </c:pt>
              </c:numCache>
            </c:numRef>
          </c:val>
          <c:extLst>
            <c:ext xmlns:c16="http://schemas.microsoft.com/office/drawing/2014/chart" uri="{C3380CC4-5D6E-409C-BE32-E72D297353CC}">
              <c16:uniqueId val="{00000003-1144-4859-A077-30430F7D6ACF}"/>
            </c:ext>
          </c:extLst>
        </c:ser>
        <c:ser>
          <c:idx val="6"/>
          <c:order val="5"/>
          <c:tx>
            <c:strRef>
              <c:f>'Monthly Data'!$AQ$1</c:f>
              <c:strCache>
                <c:ptCount val="1"/>
                <c:pt idx="0">
                  <c:v>Wind</c:v>
                </c:pt>
              </c:strCache>
            </c:strRef>
          </c:tx>
          <c:spPr>
            <a:solidFill>
              <a:srgbClr val="3B6E8F"/>
            </a:solidFill>
            <a:ln>
              <a:noFill/>
            </a:ln>
            <a:effectLst/>
          </c:spPr>
          <c:cat>
            <c:numRef>
              <c:f>'Monthly Data'!$M$278:$M$301</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Data'!$AQ$278:$AQ$301</c:f>
              <c:numCache>
                <c:formatCode>0</c:formatCode>
                <c:ptCount val="24"/>
                <c:pt idx="0">
                  <c:v>406.58322726000011</c:v>
                </c:pt>
                <c:pt idx="1">
                  <c:v>412.83995247000007</c:v>
                </c:pt>
                <c:pt idx="2">
                  <c:v>467.67052925999991</c:v>
                </c:pt>
                <c:pt idx="3">
                  <c:v>422.9288037899999</c:v>
                </c:pt>
                <c:pt idx="4">
                  <c:v>394.29649260000002</c:v>
                </c:pt>
                <c:pt idx="5">
                  <c:v>452.59078238999996</c:v>
                </c:pt>
                <c:pt idx="6">
                  <c:v>453.30556680000007</c:v>
                </c:pt>
                <c:pt idx="7">
                  <c:v>466.44563439000001</c:v>
                </c:pt>
                <c:pt idx="8">
                  <c:v>384.91297919999994</c:v>
                </c:pt>
                <c:pt idx="9">
                  <c:v>403.94135888999989</c:v>
                </c:pt>
                <c:pt idx="10">
                  <c:v>415.84393628999982</c:v>
                </c:pt>
                <c:pt idx="11">
                  <c:v>416.42332100999982</c:v>
                </c:pt>
                <c:pt idx="12">
                  <c:v>372.18540833999998</c:v>
                </c:pt>
                <c:pt idx="13">
                  <c:v>331.58754314999987</c:v>
                </c:pt>
                <c:pt idx="14">
                  <c:v>364.34797047000001</c:v>
                </c:pt>
                <c:pt idx="15">
                  <c:v>333.08953506000006</c:v>
                </c:pt>
                <c:pt idx="16">
                  <c:v>319.20634359000002</c:v>
                </c:pt>
                <c:pt idx="17">
                  <c:v>312.61584240000002</c:v>
                </c:pt>
                <c:pt idx="18">
                  <c:v>333.35718560999999</c:v>
                </c:pt>
                <c:pt idx="19">
                  <c:v>346.18237020000004</c:v>
                </c:pt>
                <c:pt idx="20">
                  <c:v>345.36682323000002</c:v>
                </c:pt>
                <c:pt idx="21">
                  <c:v>364.05512928000002</c:v>
                </c:pt>
                <c:pt idx="22">
                  <c:v>373.21507574999998</c:v>
                </c:pt>
                <c:pt idx="23">
                  <c:v>355.62571136999998</c:v>
                </c:pt>
              </c:numCache>
            </c:numRef>
          </c:val>
          <c:extLst>
            <c:ext xmlns:c16="http://schemas.microsoft.com/office/drawing/2014/chart" uri="{C3380CC4-5D6E-409C-BE32-E72D297353CC}">
              <c16:uniqueId val="{00000004-1144-4859-A077-30430F7D6ACF}"/>
            </c:ext>
          </c:extLst>
        </c:ser>
        <c:ser>
          <c:idx val="7"/>
          <c:order val="6"/>
          <c:tx>
            <c:strRef>
              <c:f>'Monthly Data'!$V$1</c:f>
              <c:strCache>
                <c:ptCount val="1"/>
                <c:pt idx="0">
                  <c:v>Other Renewables</c:v>
                </c:pt>
              </c:strCache>
            </c:strRef>
          </c:tx>
          <c:spPr>
            <a:solidFill>
              <a:srgbClr val="84BD00"/>
            </a:solidFill>
            <a:ln>
              <a:noFill/>
            </a:ln>
            <a:effectLst/>
          </c:spPr>
          <c:cat>
            <c:numRef>
              <c:f>'Monthly Data'!$M$278:$M$301</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Data'!$V$278:$V$301</c:f>
              <c:numCache>
                <c:formatCode>0</c:formatCode>
                <c:ptCount val="24"/>
                <c:pt idx="0">
                  <c:v>1827.15</c:v>
                </c:pt>
                <c:pt idx="1">
                  <c:v>1827.15</c:v>
                </c:pt>
                <c:pt idx="2">
                  <c:v>1827.15</c:v>
                </c:pt>
                <c:pt idx="3">
                  <c:v>1827.15</c:v>
                </c:pt>
                <c:pt idx="4">
                  <c:v>1827.15</c:v>
                </c:pt>
                <c:pt idx="5">
                  <c:v>1827.15</c:v>
                </c:pt>
                <c:pt idx="6">
                  <c:v>1827.15</c:v>
                </c:pt>
                <c:pt idx="7">
                  <c:v>1827.15</c:v>
                </c:pt>
                <c:pt idx="8">
                  <c:v>1827.15</c:v>
                </c:pt>
                <c:pt idx="9">
                  <c:v>1827.15</c:v>
                </c:pt>
                <c:pt idx="10">
                  <c:v>1827.15</c:v>
                </c:pt>
                <c:pt idx="11">
                  <c:v>1827.15</c:v>
                </c:pt>
                <c:pt idx="12">
                  <c:v>1827.15</c:v>
                </c:pt>
                <c:pt idx="13">
                  <c:v>1827.15</c:v>
                </c:pt>
                <c:pt idx="14">
                  <c:v>1827.15</c:v>
                </c:pt>
                <c:pt idx="15">
                  <c:v>1827.15</c:v>
                </c:pt>
                <c:pt idx="16">
                  <c:v>1827.15</c:v>
                </c:pt>
                <c:pt idx="17">
                  <c:v>1827.15</c:v>
                </c:pt>
                <c:pt idx="18">
                  <c:v>1827.15</c:v>
                </c:pt>
                <c:pt idx="19">
                  <c:v>1827.15</c:v>
                </c:pt>
                <c:pt idx="20">
                  <c:v>1827.15</c:v>
                </c:pt>
                <c:pt idx="21">
                  <c:v>1827.15</c:v>
                </c:pt>
                <c:pt idx="22">
                  <c:v>1827.15</c:v>
                </c:pt>
                <c:pt idx="23">
                  <c:v>1827.15</c:v>
                </c:pt>
              </c:numCache>
            </c:numRef>
          </c:val>
          <c:extLst>
            <c:ext xmlns:c16="http://schemas.microsoft.com/office/drawing/2014/chart" uri="{C3380CC4-5D6E-409C-BE32-E72D297353CC}">
              <c16:uniqueId val="{00000005-1144-4859-A077-30430F7D6ACF}"/>
            </c:ext>
          </c:extLst>
        </c:ser>
        <c:ser>
          <c:idx val="8"/>
          <c:order val="7"/>
          <c:tx>
            <c:strRef>
              <c:f>'Monthly Data'!$W$1</c:f>
              <c:strCache>
                <c:ptCount val="1"/>
                <c:pt idx="0">
                  <c:v>Other</c:v>
                </c:pt>
              </c:strCache>
            </c:strRef>
          </c:tx>
          <c:spPr>
            <a:solidFill>
              <a:schemeClr val="accent3">
                <a:lumMod val="60000"/>
              </a:schemeClr>
            </a:solidFill>
            <a:ln>
              <a:noFill/>
            </a:ln>
            <a:effectLst/>
          </c:spPr>
          <c:cat>
            <c:numRef>
              <c:f>'Monthly Data'!$M$278:$M$301</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Data'!$W$278:$W$301</c:f>
              <c:numCache>
                <c:formatCode>0</c:formatCode>
                <c:ptCount val="24"/>
                <c:pt idx="0">
                  <c:v>30.650000000000002</c:v>
                </c:pt>
                <c:pt idx="1">
                  <c:v>30.650000000000002</c:v>
                </c:pt>
                <c:pt idx="2">
                  <c:v>30.650000000000002</c:v>
                </c:pt>
                <c:pt idx="3">
                  <c:v>30.650000000000002</c:v>
                </c:pt>
                <c:pt idx="4">
                  <c:v>30.650000000000002</c:v>
                </c:pt>
                <c:pt idx="5">
                  <c:v>30.650000000000002</c:v>
                </c:pt>
                <c:pt idx="6">
                  <c:v>30.650000000000002</c:v>
                </c:pt>
                <c:pt idx="7">
                  <c:v>30.650000000000002</c:v>
                </c:pt>
                <c:pt idx="8">
                  <c:v>30.650000000000002</c:v>
                </c:pt>
                <c:pt idx="9">
                  <c:v>30.650000000000002</c:v>
                </c:pt>
                <c:pt idx="10">
                  <c:v>30.650000000000002</c:v>
                </c:pt>
                <c:pt idx="11">
                  <c:v>30.650000000000002</c:v>
                </c:pt>
                <c:pt idx="12">
                  <c:v>30.650000000000002</c:v>
                </c:pt>
                <c:pt idx="13">
                  <c:v>30.650000000000002</c:v>
                </c:pt>
                <c:pt idx="14">
                  <c:v>30.650000000000002</c:v>
                </c:pt>
                <c:pt idx="15">
                  <c:v>30.650000000000002</c:v>
                </c:pt>
                <c:pt idx="16">
                  <c:v>30.650000000000002</c:v>
                </c:pt>
                <c:pt idx="17">
                  <c:v>30.650000000000002</c:v>
                </c:pt>
                <c:pt idx="18">
                  <c:v>30.650000000000002</c:v>
                </c:pt>
                <c:pt idx="19">
                  <c:v>30.650000000000002</c:v>
                </c:pt>
                <c:pt idx="20">
                  <c:v>30.650000000000002</c:v>
                </c:pt>
                <c:pt idx="21">
                  <c:v>30.650000000000002</c:v>
                </c:pt>
                <c:pt idx="22">
                  <c:v>30.650000000000002</c:v>
                </c:pt>
                <c:pt idx="23">
                  <c:v>30.650000000000002</c:v>
                </c:pt>
              </c:numCache>
            </c:numRef>
          </c:val>
          <c:extLst>
            <c:ext xmlns:c16="http://schemas.microsoft.com/office/drawing/2014/chart" uri="{C3380CC4-5D6E-409C-BE32-E72D297353CC}">
              <c16:uniqueId val="{00000006-1144-4859-A077-30430F7D6ACF}"/>
            </c:ext>
          </c:extLst>
        </c:ser>
        <c:ser>
          <c:idx val="9"/>
          <c:order val="8"/>
          <c:tx>
            <c:strRef>
              <c:f>'Monthly Data'!$X$1</c:f>
              <c:strCache>
                <c:ptCount val="1"/>
                <c:pt idx="0">
                  <c:v>Demand Response</c:v>
                </c:pt>
              </c:strCache>
            </c:strRef>
          </c:tx>
          <c:spPr>
            <a:solidFill>
              <a:schemeClr val="accent4">
                <a:lumMod val="60000"/>
              </a:schemeClr>
            </a:solidFill>
            <a:ln>
              <a:noFill/>
            </a:ln>
            <a:effectLst/>
          </c:spPr>
          <c:cat>
            <c:numRef>
              <c:f>'Monthly Data'!$M$278:$M$301</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Data'!$X$278:$X$301</c:f>
              <c:numCache>
                <c:formatCode>0</c:formatCode>
                <c:ptCount val="24"/>
                <c:pt idx="0">
                  <c:v>1139.55</c:v>
                </c:pt>
                <c:pt idx="1">
                  <c:v>1139.55</c:v>
                </c:pt>
                <c:pt idx="2">
                  <c:v>1139.55</c:v>
                </c:pt>
                <c:pt idx="3">
                  <c:v>1139.55</c:v>
                </c:pt>
                <c:pt idx="4">
                  <c:v>1139.55</c:v>
                </c:pt>
                <c:pt idx="5">
                  <c:v>1139.55</c:v>
                </c:pt>
                <c:pt idx="6">
                  <c:v>1139.55</c:v>
                </c:pt>
                <c:pt idx="7">
                  <c:v>1139.55</c:v>
                </c:pt>
                <c:pt idx="8">
                  <c:v>1139.55</c:v>
                </c:pt>
                <c:pt idx="9">
                  <c:v>1139.55</c:v>
                </c:pt>
                <c:pt idx="10">
                  <c:v>1139.55</c:v>
                </c:pt>
                <c:pt idx="11">
                  <c:v>1139.55</c:v>
                </c:pt>
                <c:pt idx="12">
                  <c:v>1139.55</c:v>
                </c:pt>
                <c:pt idx="13">
                  <c:v>1139.55</c:v>
                </c:pt>
                <c:pt idx="14">
                  <c:v>1139.55</c:v>
                </c:pt>
                <c:pt idx="15">
                  <c:v>1139.55</c:v>
                </c:pt>
                <c:pt idx="16">
                  <c:v>1139.55</c:v>
                </c:pt>
                <c:pt idx="17">
                  <c:v>1139.55</c:v>
                </c:pt>
                <c:pt idx="18">
                  <c:v>1139.55</c:v>
                </c:pt>
                <c:pt idx="19">
                  <c:v>1139.55</c:v>
                </c:pt>
                <c:pt idx="20">
                  <c:v>1139.55</c:v>
                </c:pt>
                <c:pt idx="21">
                  <c:v>1139.55</c:v>
                </c:pt>
                <c:pt idx="22">
                  <c:v>1139.55</c:v>
                </c:pt>
                <c:pt idx="23">
                  <c:v>1139.55</c:v>
                </c:pt>
              </c:numCache>
            </c:numRef>
          </c:val>
          <c:extLst>
            <c:ext xmlns:c16="http://schemas.microsoft.com/office/drawing/2014/chart" uri="{C3380CC4-5D6E-409C-BE32-E72D297353CC}">
              <c16:uniqueId val="{00000007-1144-4859-A077-30430F7D6ACF}"/>
            </c:ext>
          </c:extLst>
        </c:ser>
        <c:ser>
          <c:idx val="10"/>
          <c:order val="9"/>
          <c:tx>
            <c:strRef>
              <c:f>'Monthly Data'!$Y$1</c:f>
              <c:strCache>
                <c:ptCount val="1"/>
                <c:pt idx="0">
                  <c:v>Liquidated Damages</c:v>
                </c:pt>
              </c:strCache>
            </c:strRef>
          </c:tx>
          <c:spPr>
            <a:solidFill>
              <a:schemeClr val="accent5">
                <a:lumMod val="60000"/>
              </a:schemeClr>
            </a:solidFill>
            <a:ln>
              <a:noFill/>
            </a:ln>
            <a:effectLst/>
          </c:spPr>
          <c:cat>
            <c:numRef>
              <c:f>'Monthly Data'!$M$278:$M$301</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Data'!$Y$278:$Y$301</c:f>
              <c:numCache>
                <c:formatCode>0</c:formatCode>
                <c:ptCount val="24"/>
                <c:pt idx="0">
                  <c:v>211.94</c:v>
                </c:pt>
                <c:pt idx="1">
                  <c:v>211.94</c:v>
                </c:pt>
                <c:pt idx="2">
                  <c:v>211.94</c:v>
                </c:pt>
                <c:pt idx="3">
                  <c:v>211.94</c:v>
                </c:pt>
                <c:pt idx="4">
                  <c:v>211.94</c:v>
                </c:pt>
                <c:pt idx="5">
                  <c:v>211.94</c:v>
                </c:pt>
                <c:pt idx="6">
                  <c:v>211.94</c:v>
                </c:pt>
                <c:pt idx="7">
                  <c:v>211.94</c:v>
                </c:pt>
                <c:pt idx="8">
                  <c:v>211.94</c:v>
                </c:pt>
                <c:pt idx="9">
                  <c:v>211.94</c:v>
                </c:pt>
                <c:pt idx="10">
                  <c:v>211.94</c:v>
                </c:pt>
                <c:pt idx="11">
                  <c:v>211.94</c:v>
                </c:pt>
                <c:pt idx="12">
                  <c:v>211.94</c:v>
                </c:pt>
                <c:pt idx="13">
                  <c:v>211.94</c:v>
                </c:pt>
                <c:pt idx="14">
                  <c:v>211.94</c:v>
                </c:pt>
                <c:pt idx="15">
                  <c:v>211.94</c:v>
                </c:pt>
                <c:pt idx="16">
                  <c:v>211.94</c:v>
                </c:pt>
                <c:pt idx="17">
                  <c:v>211.94</c:v>
                </c:pt>
                <c:pt idx="18">
                  <c:v>211.94</c:v>
                </c:pt>
                <c:pt idx="19">
                  <c:v>211.94</c:v>
                </c:pt>
                <c:pt idx="20">
                  <c:v>211.94</c:v>
                </c:pt>
                <c:pt idx="21">
                  <c:v>211.94</c:v>
                </c:pt>
                <c:pt idx="22">
                  <c:v>211.94</c:v>
                </c:pt>
                <c:pt idx="23">
                  <c:v>211.94</c:v>
                </c:pt>
              </c:numCache>
            </c:numRef>
          </c:val>
          <c:extLst>
            <c:ext xmlns:c16="http://schemas.microsoft.com/office/drawing/2014/chart" uri="{C3380CC4-5D6E-409C-BE32-E72D297353CC}">
              <c16:uniqueId val="{00000008-1144-4859-A077-30430F7D6ACF}"/>
            </c:ext>
          </c:extLst>
        </c:ser>
        <c:ser>
          <c:idx val="11"/>
          <c:order val="10"/>
          <c:tx>
            <c:strRef>
              <c:f>'Monthly Data'!$AD$1</c:f>
              <c:strCache>
                <c:ptCount val="1"/>
                <c:pt idx="0">
                  <c:v>Average Imports</c:v>
                </c:pt>
              </c:strCache>
            </c:strRef>
          </c:tx>
          <c:spPr>
            <a:solidFill>
              <a:srgbClr val="B93F1E"/>
            </a:solidFill>
            <a:ln>
              <a:noFill/>
            </a:ln>
            <a:effectLst/>
          </c:spPr>
          <c:cat>
            <c:numRef>
              <c:f>'Monthly Data'!$M$278:$M$301</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Data'!$AD$278:$AD$301</c:f>
              <c:numCache>
                <c:formatCode>0</c:formatCode>
                <c:ptCount val="24"/>
                <c:pt idx="0">
                  <c:v>3816.8549999999996</c:v>
                </c:pt>
                <c:pt idx="1">
                  <c:v>3816.8549999999996</c:v>
                </c:pt>
                <c:pt idx="2">
                  <c:v>3816.8549999999996</c:v>
                </c:pt>
                <c:pt idx="3">
                  <c:v>3816.8549999999996</c:v>
                </c:pt>
                <c:pt idx="4">
                  <c:v>3816.8549999999996</c:v>
                </c:pt>
                <c:pt idx="5">
                  <c:v>3816.8549999999996</c:v>
                </c:pt>
                <c:pt idx="6">
                  <c:v>3816.8549999999996</c:v>
                </c:pt>
                <c:pt idx="7">
                  <c:v>3816.8549999999996</c:v>
                </c:pt>
                <c:pt idx="8">
                  <c:v>3816.8549999999996</c:v>
                </c:pt>
                <c:pt idx="9">
                  <c:v>3816.8549999999996</c:v>
                </c:pt>
                <c:pt idx="10">
                  <c:v>3816.8549999999996</c:v>
                </c:pt>
                <c:pt idx="11">
                  <c:v>3816.8549999999996</c:v>
                </c:pt>
                <c:pt idx="12">
                  <c:v>3816.8549999999996</c:v>
                </c:pt>
                <c:pt idx="13">
                  <c:v>3816.8549999999996</c:v>
                </c:pt>
                <c:pt idx="14">
                  <c:v>3816.8549999999996</c:v>
                </c:pt>
                <c:pt idx="15">
                  <c:v>3816.8549999999996</c:v>
                </c:pt>
                <c:pt idx="16">
                  <c:v>3816.8549999999996</c:v>
                </c:pt>
                <c:pt idx="17">
                  <c:v>3816.8549999999996</c:v>
                </c:pt>
                <c:pt idx="18">
                  <c:v>3816.8549999999996</c:v>
                </c:pt>
                <c:pt idx="19">
                  <c:v>3816.8549999999996</c:v>
                </c:pt>
                <c:pt idx="20">
                  <c:v>3816.8549999999996</c:v>
                </c:pt>
                <c:pt idx="21">
                  <c:v>3816.8549999999996</c:v>
                </c:pt>
                <c:pt idx="22">
                  <c:v>3816.8549999999996</c:v>
                </c:pt>
                <c:pt idx="23">
                  <c:v>3816.8549999999996</c:v>
                </c:pt>
              </c:numCache>
            </c:numRef>
          </c:val>
          <c:extLst>
            <c:ext xmlns:c16="http://schemas.microsoft.com/office/drawing/2014/chart" uri="{C3380CC4-5D6E-409C-BE32-E72D297353CC}">
              <c16:uniqueId val="{00000009-1144-4859-A077-30430F7D6ACF}"/>
            </c:ext>
          </c:extLst>
        </c:ser>
        <c:ser>
          <c:idx val="3"/>
          <c:order val="11"/>
          <c:tx>
            <c:strRef>
              <c:f>'Monthly Data'!$S$1</c:f>
              <c:strCache>
                <c:ptCount val="1"/>
                <c:pt idx="0">
                  <c:v>Battery Storage</c:v>
                </c:pt>
              </c:strCache>
            </c:strRef>
          </c:tx>
          <c:spPr>
            <a:solidFill>
              <a:srgbClr val="E2AE69"/>
            </a:solidFill>
            <a:ln>
              <a:noFill/>
            </a:ln>
            <a:effectLst/>
          </c:spPr>
          <c:cat>
            <c:numRef>
              <c:f>'Monthly Data'!$M$278:$M$301</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Data'!$S$278:$S$301</c:f>
              <c:numCache>
                <c:formatCode>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4541.3909999999996</c:v>
                </c:pt>
                <c:pt idx="16">
                  <c:v>9082.7819999999992</c:v>
                </c:pt>
                <c:pt idx="17">
                  <c:v>9082.7819999999992</c:v>
                </c:pt>
                <c:pt idx="18">
                  <c:v>9082.7819999999992</c:v>
                </c:pt>
                <c:pt idx="19">
                  <c:v>4541.3909999999996</c:v>
                </c:pt>
                <c:pt idx="20">
                  <c:v>0</c:v>
                </c:pt>
                <c:pt idx="21">
                  <c:v>0</c:v>
                </c:pt>
                <c:pt idx="22">
                  <c:v>0</c:v>
                </c:pt>
                <c:pt idx="23">
                  <c:v>0</c:v>
                </c:pt>
              </c:numCache>
            </c:numRef>
          </c:val>
          <c:extLst>
            <c:ext xmlns:c16="http://schemas.microsoft.com/office/drawing/2014/chart" uri="{C3380CC4-5D6E-409C-BE32-E72D297353CC}">
              <c16:uniqueId val="{0000000A-1144-4859-A077-30430F7D6ACF}"/>
            </c:ext>
          </c:extLst>
        </c:ser>
        <c:dLbls>
          <c:showLegendKey val="0"/>
          <c:showVal val="0"/>
          <c:showCatName val="0"/>
          <c:showSerName val="0"/>
          <c:showPercent val="0"/>
          <c:showBubbleSize val="0"/>
        </c:dLbls>
        <c:axId val="638075096"/>
        <c:axId val="638075752"/>
      </c:areaChart>
      <c:lineChart>
        <c:grouping val="standard"/>
        <c:varyColors val="0"/>
        <c:ser>
          <c:idx val="4"/>
          <c:order val="3"/>
          <c:tx>
            <c:strRef>
              <c:f>'Monthly Data'!$AM$1</c:f>
              <c:strCache>
                <c:ptCount val="1"/>
                <c:pt idx="0">
                  <c:v>Load+18.5%PRM</c:v>
                </c:pt>
              </c:strCache>
            </c:strRef>
          </c:tx>
          <c:spPr>
            <a:ln w="28575" cap="rnd">
              <a:solidFill>
                <a:schemeClr val="tx1"/>
              </a:solidFill>
              <a:round/>
            </a:ln>
            <a:effectLst/>
          </c:spPr>
          <c:marker>
            <c:symbol val="circle"/>
            <c:size val="5"/>
            <c:spPr>
              <a:solidFill>
                <a:schemeClr val="accent5"/>
              </a:solidFill>
              <a:ln w="9525">
                <a:solidFill>
                  <a:schemeClr val="tx1"/>
                </a:solidFill>
              </a:ln>
              <a:effectLst/>
            </c:spPr>
          </c:marker>
          <c:val>
            <c:numRef>
              <c:f>'Monthly Data'!$AM$278:$AM$301</c:f>
              <c:numCache>
                <c:formatCode>General</c:formatCode>
                <c:ptCount val="24"/>
                <c:pt idx="0">
                  <c:v>28230.255000000001</c:v>
                </c:pt>
                <c:pt idx="1">
                  <c:v>27109.245000000003</c:v>
                </c:pt>
                <c:pt idx="2">
                  <c:v>26445.645</c:v>
                </c:pt>
                <c:pt idx="3">
                  <c:v>26250.120000000003</c:v>
                </c:pt>
                <c:pt idx="4">
                  <c:v>26769.15</c:v>
                </c:pt>
                <c:pt idx="5">
                  <c:v>28604.715</c:v>
                </c:pt>
                <c:pt idx="6">
                  <c:v>31331.4</c:v>
                </c:pt>
                <c:pt idx="7">
                  <c:v>32935.89</c:v>
                </c:pt>
                <c:pt idx="8">
                  <c:v>32400.27</c:v>
                </c:pt>
                <c:pt idx="9">
                  <c:v>30641.73</c:v>
                </c:pt>
                <c:pt idx="10">
                  <c:v>28827.495000000003</c:v>
                </c:pt>
                <c:pt idx="11">
                  <c:v>27067.77</c:v>
                </c:pt>
                <c:pt idx="12">
                  <c:v>26586.66</c:v>
                </c:pt>
                <c:pt idx="13">
                  <c:v>26997.855</c:v>
                </c:pt>
                <c:pt idx="14">
                  <c:v>28302.54</c:v>
                </c:pt>
                <c:pt idx="15">
                  <c:v>30302.82</c:v>
                </c:pt>
                <c:pt idx="16">
                  <c:v>32612.385000000002</c:v>
                </c:pt>
                <c:pt idx="17">
                  <c:v>35045.19</c:v>
                </c:pt>
                <c:pt idx="18">
                  <c:v>34934.985000000001</c:v>
                </c:pt>
                <c:pt idx="19">
                  <c:v>34684.950000000004</c:v>
                </c:pt>
                <c:pt idx="20">
                  <c:v>33913.514999999999</c:v>
                </c:pt>
                <c:pt idx="21">
                  <c:v>32766.435000000001</c:v>
                </c:pt>
                <c:pt idx="22">
                  <c:v>31209.345000000001</c:v>
                </c:pt>
                <c:pt idx="23">
                  <c:v>29839.485000000001</c:v>
                </c:pt>
              </c:numCache>
            </c:numRef>
          </c:val>
          <c:smooth val="0"/>
          <c:extLst>
            <c:ext xmlns:c16="http://schemas.microsoft.com/office/drawing/2014/chart" uri="{C3380CC4-5D6E-409C-BE32-E72D297353CC}">
              <c16:uniqueId val="{0000000B-1144-4859-A077-30430F7D6ACF}"/>
            </c:ext>
          </c:extLst>
        </c:ser>
        <c:ser>
          <c:idx val="12"/>
          <c:order val="12"/>
          <c:tx>
            <c:strRef>
              <c:f>'Monthly Data'!$N$1</c:f>
              <c:strCache>
                <c:ptCount val="1"/>
                <c:pt idx="0">
                  <c:v>Load</c:v>
                </c:pt>
              </c:strCache>
            </c:strRef>
          </c:tx>
          <c:spPr>
            <a:ln w="28575" cap="rnd">
              <a:solidFill>
                <a:schemeClr val="tx1"/>
              </a:solidFill>
              <a:prstDash val="dash"/>
              <a:round/>
            </a:ln>
            <a:effectLst/>
          </c:spPr>
          <c:marker>
            <c:symbol val="none"/>
          </c:marker>
          <c:val>
            <c:numRef>
              <c:f>'Monthly Data'!$N$278:$N$301</c:f>
              <c:numCache>
                <c:formatCode>General</c:formatCode>
                <c:ptCount val="24"/>
                <c:pt idx="0">
                  <c:v>23823</c:v>
                </c:pt>
                <c:pt idx="1">
                  <c:v>22877</c:v>
                </c:pt>
                <c:pt idx="2">
                  <c:v>22317</c:v>
                </c:pt>
                <c:pt idx="3">
                  <c:v>22152</c:v>
                </c:pt>
                <c:pt idx="4">
                  <c:v>22590</c:v>
                </c:pt>
                <c:pt idx="5">
                  <c:v>24139</c:v>
                </c:pt>
                <c:pt idx="6">
                  <c:v>26440</c:v>
                </c:pt>
                <c:pt idx="7">
                  <c:v>27794</c:v>
                </c:pt>
                <c:pt idx="8">
                  <c:v>27342</c:v>
                </c:pt>
                <c:pt idx="9">
                  <c:v>25858</c:v>
                </c:pt>
                <c:pt idx="10">
                  <c:v>24327</c:v>
                </c:pt>
                <c:pt idx="11">
                  <c:v>22842</c:v>
                </c:pt>
                <c:pt idx="12">
                  <c:v>22436</c:v>
                </c:pt>
                <c:pt idx="13">
                  <c:v>22783</c:v>
                </c:pt>
                <c:pt idx="14">
                  <c:v>23884</c:v>
                </c:pt>
                <c:pt idx="15">
                  <c:v>25572</c:v>
                </c:pt>
                <c:pt idx="16">
                  <c:v>27521</c:v>
                </c:pt>
                <c:pt idx="17">
                  <c:v>29574</c:v>
                </c:pt>
                <c:pt idx="18">
                  <c:v>29481</c:v>
                </c:pt>
                <c:pt idx="19">
                  <c:v>29270</c:v>
                </c:pt>
                <c:pt idx="20">
                  <c:v>28619</c:v>
                </c:pt>
                <c:pt idx="21">
                  <c:v>27651</c:v>
                </c:pt>
                <c:pt idx="22">
                  <c:v>26337</c:v>
                </c:pt>
                <c:pt idx="23">
                  <c:v>25181</c:v>
                </c:pt>
              </c:numCache>
            </c:numRef>
          </c:val>
          <c:smooth val="0"/>
          <c:extLst>
            <c:ext xmlns:c16="http://schemas.microsoft.com/office/drawing/2014/chart" uri="{C3380CC4-5D6E-409C-BE32-E72D297353CC}">
              <c16:uniqueId val="{0000000C-1144-4859-A077-30430F7D6ACF}"/>
            </c:ext>
          </c:extLst>
        </c:ser>
        <c:dLbls>
          <c:showLegendKey val="0"/>
          <c:showVal val="0"/>
          <c:showCatName val="0"/>
          <c:showSerName val="0"/>
          <c:showPercent val="0"/>
          <c:showBubbleSize val="0"/>
        </c:dLbls>
        <c:marker val="1"/>
        <c:smooth val="0"/>
        <c:axId val="638075096"/>
        <c:axId val="638075752"/>
      </c:lineChart>
      <c:catAx>
        <c:axId val="638075096"/>
        <c:scaling>
          <c:orientation val="minMax"/>
        </c:scaling>
        <c:delete val="0"/>
        <c:axPos val="b"/>
        <c:numFmt formatCode="General" sourceLinked="1"/>
        <c:majorTickMark val="in"/>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1" i="0" u="none" strike="noStrike" kern="1200" baseline="0">
                <a:ln w="6350">
                  <a:noFill/>
                </a:ln>
                <a:solidFill>
                  <a:sysClr val="windowText" lastClr="000000"/>
                </a:solidFill>
                <a:latin typeface="+mn-lt"/>
                <a:ea typeface="+mn-ea"/>
                <a:cs typeface="+mn-cs"/>
              </a:defRPr>
            </a:pPr>
            <a:endParaRPr lang="en-US"/>
          </a:p>
        </c:txPr>
        <c:crossAx val="638075752"/>
        <c:crosses val="autoZero"/>
        <c:auto val="1"/>
        <c:lblAlgn val="ctr"/>
        <c:lblOffset val="100"/>
        <c:noMultiLvlLbl val="0"/>
      </c:catAx>
      <c:valAx>
        <c:axId val="638075752"/>
        <c:scaling>
          <c:orientation val="minMax"/>
        </c:scaling>
        <c:delete val="0"/>
        <c:axPos val="l"/>
        <c:majorGridlines>
          <c:spPr>
            <a:ln w="9525" cap="flat" cmpd="sng" algn="ctr">
              <a:solidFill>
                <a:schemeClr val="bg1">
                  <a:lumMod val="75000"/>
                </a:schemeClr>
              </a:solidFill>
              <a:round/>
            </a:ln>
            <a:effectLst/>
          </c:spPr>
        </c:majorGridlines>
        <c:title>
          <c:tx>
            <c:rich>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100" b="1" i="0" u="none" strike="noStrike" kern="1200" baseline="0">
                    <a:solidFill>
                      <a:sysClr val="windowText" lastClr="000000"/>
                    </a:solidFill>
                    <a:latin typeface="+mn-lt"/>
                    <a:ea typeface="+mn-ea"/>
                    <a:cs typeface="+mn-cs"/>
                  </a:defRPr>
                </a:pPr>
                <a:r>
                  <a:rPr lang="en-US" sz="1100" b="1" i="0" baseline="0">
                    <a:effectLst/>
                  </a:rPr>
                  <a:t>Supply and Demand (MW)</a:t>
                </a:r>
                <a:endParaRPr lang="en-US" sz="1100">
                  <a:effectLst/>
                </a:endParaRPr>
              </a:p>
            </c:rich>
          </c:tx>
          <c:layout>
            <c:manualLayout>
              <c:xMode val="edge"/>
              <c:yMode val="edge"/>
              <c:x val="1.3809974747474748E-2"/>
              <c:y val="0.3304915710163096"/>
            </c:manualLayout>
          </c:layout>
          <c:overlay val="0"/>
          <c:spPr>
            <a:noFill/>
            <a:ln>
              <a:noFill/>
            </a:ln>
            <a:effectLst/>
          </c:spPr>
          <c:txPr>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100" b="1" i="0" u="none" strike="noStrike" kern="1200" baseline="0">
                  <a:solidFill>
                    <a:sysClr val="windowText" lastClr="000000"/>
                  </a:solidFill>
                  <a:latin typeface="+mn-lt"/>
                  <a:ea typeface="+mn-ea"/>
                  <a:cs typeface="+mn-cs"/>
                </a:defRPr>
              </a:pPr>
              <a:endParaRPr lang="en-US"/>
            </a:p>
          </c:txPr>
        </c:title>
        <c:numFmt formatCode="#,##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1000" b="1" i="0" u="none" strike="noStrike" kern="1200" baseline="0">
                <a:ln w="6350">
                  <a:noFill/>
                </a:ln>
                <a:solidFill>
                  <a:sysClr val="windowText" lastClr="000000"/>
                </a:solidFill>
                <a:latin typeface="+mn-lt"/>
                <a:ea typeface="+mn-ea"/>
                <a:cs typeface="+mn-cs"/>
              </a:defRPr>
            </a:pPr>
            <a:endParaRPr lang="en-US"/>
          </a:p>
        </c:txPr>
        <c:crossAx val="638075096"/>
        <c:crosses val="autoZero"/>
        <c:crossBetween val="midCat"/>
      </c:valAx>
      <c:spPr>
        <a:noFill/>
        <a:ln>
          <a:solidFill>
            <a:schemeClr val="tx1"/>
          </a:solidFill>
        </a:ln>
        <a:effectLst/>
      </c:spPr>
    </c:plotArea>
    <c:legend>
      <c:legendPos val="r"/>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legend>
    <c:plotVisOnly val="1"/>
    <c:dispBlanksAs val="zero"/>
    <c:showDLblsOverMax val="0"/>
  </c:chart>
  <c:spPr>
    <a:solidFill>
      <a:schemeClr val="bg1"/>
    </a:solidFill>
    <a:ln w="25400" cap="flat" cmpd="sng" algn="ctr">
      <a:solidFill>
        <a:schemeClr val="tx1"/>
      </a:solidFill>
      <a:prstDash val="solid"/>
      <a:round/>
    </a:ln>
    <a:effectLst/>
  </c:spPr>
  <c:txPr>
    <a:bodyPr/>
    <a:lstStyle/>
    <a:p>
      <a:pPr>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solidFill>
                <a:latin typeface="+mn-lt"/>
                <a:ea typeface="+mn-ea"/>
                <a:cs typeface="+mn-cs"/>
              </a:defRPr>
            </a:pPr>
            <a:r>
              <a:rPr lang="en-US" sz="1400" b="1" i="0" u="none" strike="noStrike" baseline="0">
                <a:solidFill>
                  <a:schemeClr val="tx1"/>
                </a:solidFill>
                <a:effectLst/>
              </a:rPr>
              <a:t>May</a:t>
            </a:r>
            <a:endParaRPr lang="en-US" b="1">
              <a:solidFill>
                <a:schemeClr val="tx1"/>
              </a:solidFill>
            </a:endParaRP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solidFill>
              <a:latin typeface="+mn-lt"/>
              <a:ea typeface="+mn-ea"/>
              <a:cs typeface="+mn-cs"/>
            </a:defRPr>
          </a:pPr>
          <a:endParaRPr lang="en-US"/>
        </a:p>
      </c:txPr>
    </c:title>
    <c:autoTitleDeleted val="0"/>
    <c:plotArea>
      <c:layout>
        <c:manualLayout>
          <c:layoutTarget val="inner"/>
          <c:xMode val="edge"/>
          <c:yMode val="edge"/>
          <c:x val="0.13053121000182139"/>
          <c:y val="0.11047284797269011"/>
          <c:w val="0.60708617756191929"/>
          <c:h val="0.81511628831625293"/>
        </c:manualLayout>
      </c:layout>
      <c:areaChart>
        <c:grouping val="stacked"/>
        <c:varyColors val="0"/>
        <c:ser>
          <c:idx val="0"/>
          <c:order val="0"/>
          <c:tx>
            <c:strRef>
              <c:f>'Monthly Data'!$P$1</c:f>
              <c:strCache>
                <c:ptCount val="1"/>
                <c:pt idx="0">
                  <c:v>Natural Gas</c:v>
                </c:pt>
              </c:strCache>
            </c:strRef>
          </c:tx>
          <c:spPr>
            <a:solidFill>
              <a:srgbClr val="E66D01"/>
            </a:solidFill>
            <a:ln>
              <a:noFill/>
            </a:ln>
            <a:effectLst/>
          </c:spPr>
          <c:cat>
            <c:numRef>
              <c:f>('Monthly Data'!$M$126,'Monthly Data'!$M$103:$M$125)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Data'!$P$126,'Monthly Data'!$P$103:$P$125)</c:f>
              <c:numCache>
                <c:formatCode>0</c:formatCode>
                <c:ptCount val="24"/>
                <c:pt idx="0">
                  <c:v>25977.339999999997</c:v>
                </c:pt>
                <c:pt idx="1">
                  <c:v>25977.339999999997</c:v>
                </c:pt>
                <c:pt idx="2">
                  <c:v>25977.339999999997</c:v>
                </c:pt>
                <c:pt idx="3">
                  <c:v>25977.339999999997</c:v>
                </c:pt>
                <c:pt idx="4">
                  <c:v>25977.339999999997</c:v>
                </c:pt>
                <c:pt idx="5">
                  <c:v>25977.339999999997</c:v>
                </c:pt>
                <c:pt idx="6">
                  <c:v>25977.339999999997</c:v>
                </c:pt>
                <c:pt idx="7">
                  <c:v>25977.339999999997</c:v>
                </c:pt>
                <c:pt idx="8">
                  <c:v>25977.339999999997</c:v>
                </c:pt>
                <c:pt idx="9">
                  <c:v>25977.339999999997</c:v>
                </c:pt>
                <c:pt idx="10">
                  <c:v>25977.339999999997</c:v>
                </c:pt>
                <c:pt idx="11">
                  <c:v>25977.339999999997</c:v>
                </c:pt>
                <c:pt idx="12">
                  <c:v>25977.339999999997</c:v>
                </c:pt>
                <c:pt idx="13">
                  <c:v>25977.339999999997</c:v>
                </c:pt>
                <c:pt idx="14">
                  <c:v>25977.339999999997</c:v>
                </c:pt>
                <c:pt idx="15">
                  <c:v>25977.339999999997</c:v>
                </c:pt>
                <c:pt idx="16">
                  <c:v>25977.339999999997</c:v>
                </c:pt>
                <c:pt idx="17">
                  <c:v>25977.339999999997</c:v>
                </c:pt>
                <c:pt idx="18">
                  <c:v>25977.339999999997</c:v>
                </c:pt>
                <c:pt idx="19">
                  <c:v>25977.339999999997</c:v>
                </c:pt>
                <c:pt idx="20">
                  <c:v>25977.339999999997</c:v>
                </c:pt>
                <c:pt idx="21">
                  <c:v>25977.339999999997</c:v>
                </c:pt>
                <c:pt idx="22">
                  <c:v>25977.339999999997</c:v>
                </c:pt>
                <c:pt idx="23">
                  <c:v>25977.339999999997</c:v>
                </c:pt>
              </c:numCache>
            </c:numRef>
          </c:val>
          <c:extLst>
            <c:ext xmlns:c16="http://schemas.microsoft.com/office/drawing/2014/chart" uri="{C3380CC4-5D6E-409C-BE32-E72D297353CC}">
              <c16:uniqueId val="{00000000-C1EB-438A-8B6B-F9874E688B2B}"/>
            </c:ext>
          </c:extLst>
        </c:ser>
        <c:ser>
          <c:idx val="1"/>
          <c:order val="1"/>
          <c:tx>
            <c:strRef>
              <c:f>'Monthly Data'!$Q$1</c:f>
              <c:strCache>
                <c:ptCount val="1"/>
                <c:pt idx="0">
                  <c:v>Nuclear</c:v>
                </c:pt>
              </c:strCache>
            </c:strRef>
          </c:tx>
          <c:spPr>
            <a:solidFill>
              <a:srgbClr val="555555"/>
            </a:solidFill>
            <a:ln w="25400">
              <a:noFill/>
            </a:ln>
            <a:effectLst/>
          </c:spPr>
          <c:cat>
            <c:numRef>
              <c:f>('Monthly Data'!$M$126,'Monthly Data'!$M$103:$M$125)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Data'!$Q$126,'Monthly Data'!$Q$103:$Q$125)</c:f>
              <c:numCache>
                <c:formatCode>0</c:formatCode>
                <c:ptCount val="24"/>
                <c:pt idx="0">
                  <c:v>2280</c:v>
                </c:pt>
                <c:pt idx="1">
                  <c:v>2280</c:v>
                </c:pt>
                <c:pt idx="2">
                  <c:v>2280</c:v>
                </c:pt>
                <c:pt idx="3">
                  <c:v>2280</c:v>
                </c:pt>
                <c:pt idx="4">
                  <c:v>2280</c:v>
                </c:pt>
                <c:pt idx="5">
                  <c:v>2280</c:v>
                </c:pt>
                <c:pt idx="6">
                  <c:v>2280</c:v>
                </c:pt>
                <c:pt idx="7">
                  <c:v>2280</c:v>
                </c:pt>
                <c:pt idx="8">
                  <c:v>2280</c:v>
                </c:pt>
                <c:pt idx="9">
                  <c:v>2280</c:v>
                </c:pt>
                <c:pt idx="10">
                  <c:v>2280</c:v>
                </c:pt>
                <c:pt idx="11">
                  <c:v>2280</c:v>
                </c:pt>
                <c:pt idx="12">
                  <c:v>2280</c:v>
                </c:pt>
                <c:pt idx="13">
                  <c:v>2280</c:v>
                </c:pt>
                <c:pt idx="14">
                  <c:v>2280</c:v>
                </c:pt>
                <c:pt idx="15">
                  <c:v>2280</c:v>
                </c:pt>
                <c:pt idx="16">
                  <c:v>2280</c:v>
                </c:pt>
                <c:pt idx="17">
                  <c:v>2280</c:v>
                </c:pt>
                <c:pt idx="18">
                  <c:v>2280</c:v>
                </c:pt>
                <c:pt idx="19">
                  <c:v>2280</c:v>
                </c:pt>
                <c:pt idx="20">
                  <c:v>2280</c:v>
                </c:pt>
                <c:pt idx="21">
                  <c:v>2280</c:v>
                </c:pt>
                <c:pt idx="22">
                  <c:v>2280</c:v>
                </c:pt>
                <c:pt idx="23">
                  <c:v>2280</c:v>
                </c:pt>
              </c:numCache>
            </c:numRef>
          </c:val>
          <c:extLst>
            <c:ext xmlns:c16="http://schemas.microsoft.com/office/drawing/2014/chart" uri="{C3380CC4-5D6E-409C-BE32-E72D297353CC}">
              <c16:uniqueId val="{00000001-C1EB-438A-8B6B-F9874E688B2B}"/>
            </c:ext>
          </c:extLst>
        </c:ser>
        <c:ser>
          <c:idx val="2"/>
          <c:order val="2"/>
          <c:tx>
            <c:strRef>
              <c:f>'Monthly Data'!$R$1</c:f>
              <c:strCache>
                <c:ptCount val="1"/>
                <c:pt idx="0">
                  <c:v>Hydro</c:v>
                </c:pt>
              </c:strCache>
            </c:strRef>
          </c:tx>
          <c:spPr>
            <a:solidFill>
              <a:srgbClr val="35BDB2"/>
            </a:solidFill>
            <a:ln>
              <a:noFill/>
            </a:ln>
            <a:effectLst/>
          </c:spPr>
          <c:cat>
            <c:numRef>
              <c:f>('Monthly Data'!$M$126,'Monthly Data'!$M$103:$M$125)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Data'!$R$126,'Monthly Data'!$R$103:$R$125)</c:f>
              <c:numCache>
                <c:formatCode>0</c:formatCode>
                <c:ptCount val="24"/>
                <c:pt idx="0">
                  <c:v>6329.42</c:v>
                </c:pt>
                <c:pt idx="1">
                  <c:v>6329.42</c:v>
                </c:pt>
                <c:pt idx="2">
                  <c:v>6329.42</c:v>
                </c:pt>
                <c:pt idx="3">
                  <c:v>6329.42</c:v>
                </c:pt>
                <c:pt idx="4">
                  <c:v>6329.42</c:v>
                </c:pt>
                <c:pt idx="5">
                  <c:v>6329.42</c:v>
                </c:pt>
                <c:pt idx="6">
                  <c:v>6329.42</c:v>
                </c:pt>
                <c:pt idx="7">
                  <c:v>6329.42</c:v>
                </c:pt>
                <c:pt idx="8">
                  <c:v>6329.42</c:v>
                </c:pt>
                <c:pt idx="9">
                  <c:v>6329.42</c:v>
                </c:pt>
                <c:pt idx="10">
                  <c:v>6329.42</c:v>
                </c:pt>
                <c:pt idx="11">
                  <c:v>6329.42</c:v>
                </c:pt>
                <c:pt idx="12">
                  <c:v>6329.42</c:v>
                </c:pt>
                <c:pt idx="13">
                  <c:v>6329.42</c:v>
                </c:pt>
                <c:pt idx="14">
                  <c:v>6329.42</c:v>
                </c:pt>
                <c:pt idx="15">
                  <c:v>6329.42</c:v>
                </c:pt>
                <c:pt idx="16">
                  <c:v>6329.42</c:v>
                </c:pt>
                <c:pt idx="17">
                  <c:v>6329.42</c:v>
                </c:pt>
                <c:pt idx="18">
                  <c:v>6329.42</c:v>
                </c:pt>
                <c:pt idx="19">
                  <c:v>6329.42</c:v>
                </c:pt>
                <c:pt idx="20">
                  <c:v>6329.42</c:v>
                </c:pt>
                <c:pt idx="21">
                  <c:v>6329.42</c:v>
                </c:pt>
                <c:pt idx="22">
                  <c:v>6329.42</c:v>
                </c:pt>
                <c:pt idx="23">
                  <c:v>6329.42</c:v>
                </c:pt>
              </c:numCache>
            </c:numRef>
          </c:val>
          <c:extLst>
            <c:ext xmlns:c16="http://schemas.microsoft.com/office/drawing/2014/chart" uri="{C3380CC4-5D6E-409C-BE32-E72D297353CC}">
              <c16:uniqueId val="{00000002-C1EB-438A-8B6B-F9874E688B2B}"/>
            </c:ext>
          </c:extLst>
        </c:ser>
        <c:ser>
          <c:idx val="5"/>
          <c:order val="4"/>
          <c:tx>
            <c:strRef>
              <c:f>'Monthly Data'!$AP$1</c:f>
              <c:strCache>
                <c:ptCount val="1"/>
                <c:pt idx="0">
                  <c:v>Solar</c:v>
                </c:pt>
              </c:strCache>
            </c:strRef>
          </c:tx>
          <c:spPr>
            <a:solidFill>
              <a:srgbClr val="FFA300"/>
            </a:solidFill>
            <a:ln>
              <a:noFill/>
            </a:ln>
            <a:effectLst/>
          </c:spPr>
          <c:cat>
            <c:numRef>
              <c:f>('Monthly Data'!$M$126,'Monthly Data'!$M$103:$M$125)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Data'!$AP$126,'Monthly Data'!$AP$103:$AP$125)</c:f>
              <c:numCache>
                <c:formatCode>General</c:formatCode>
                <c:ptCount val="24"/>
                <c:pt idx="0">
                  <c:v>5.6861422199999998</c:v>
                </c:pt>
                <c:pt idx="1">
                  <c:v>4.2693929799999992</c:v>
                </c:pt>
                <c:pt idx="2">
                  <c:v>2.9483700400000004</c:v>
                </c:pt>
                <c:pt idx="3">
                  <c:v>2.9483700400000004</c:v>
                </c:pt>
                <c:pt idx="4">
                  <c:v>2.9483700400000004</c:v>
                </c:pt>
                <c:pt idx="5">
                  <c:v>2.9483700400000004</c:v>
                </c:pt>
                <c:pt idx="6">
                  <c:v>11.104250799999999</c:v>
                </c:pt>
                <c:pt idx="7">
                  <c:v>1873.1148026200001</c:v>
                </c:pt>
                <c:pt idx="8">
                  <c:v>7993.6246815000004</c:v>
                </c:pt>
                <c:pt idx="9">
                  <c:v>12564.689523320001</c:v>
                </c:pt>
                <c:pt idx="10">
                  <c:v>14957.444972860001</c:v>
                </c:pt>
                <c:pt idx="11">
                  <c:v>16276.993727840003</c:v>
                </c:pt>
                <c:pt idx="12">
                  <c:v>16783.424145360001</c:v>
                </c:pt>
                <c:pt idx="13">
                  <c:v>16845.627095100001</c:v>
                </c:pt>
                <c:pt idx="14">
                  <c:v>16738.04987916</c:v>
                </c:pt>
                <c:pt idx="15">
                  <c:v>16392.171612000002</c:v>
                </c:pt>
                <c:pt idx="16">
                  <c:v>15593.297347980002</c:v>
                </c:pt>
                <c:pt idx="17">
                  <c:v>13999.397017200001</c:v>
                </c:pt>
                <c:pt idx="18">
                  <c:v>10786.3437577</c:v>
                </c:pt>
                <c:pt idx="19">
                  <c:v>5096.87026246</c:v>
                </c:pt>
                <c:pt idx="20">
                  <c:v>545.18042376000005</c:v>
                </c:pt>
                <c:pt idx="21">
                  <c:v>7.0071651599999996</c:v>
                </c:pt>
                <c:pt idx="22">
                  <c:v>6.8731483399999993</c:v>
                </c:pt>
                <c:pt idx="23">
                  <c:v>6.4136620999999998</c:v>
                </c:pt>
              </c:numCache>
            </c:numRef>
          </c:val>
          <c:extLst>
            <c:ext xmlns:c16="http://schemas.microsoft.com/office/drawing/2014/chart" uri="{C3380CC4-5D6E-409C-BE32-E72D297353CC}">
              <c16:uniqueId val="{00000003-C1EB-438A-8B6B-F9874E688B2B}"/>
            </c:ext>
          </c:extLst>
        </c:ser>
        <c:ser>
          <c:idx val="6"/>
          <c:order val="5"/>
          <c:tx>
            <c:strRef>
              <c:f>'Monthly Data'!$AQ$1</c:f>
              <c:strCache>
                <c:ptCount val="1"/>
                <c:pt idx="0">
                  <c:v>Wind</c:v>
                </c:pt>
              </c:strCache>
            </c:strRef>
          </c:tx>
          <c:spPr>
            <a:solidFill>
              <a:srgbClr val="3B6E8F"/>
            </a:solidFill>
            <a:ln>
              <a:noFill/>
            </a:ln>
            <a:effectLst/>
          </c:spPr>
          <c:cat>
            <c:numRef>
              <c:f>('Monthly Data'!$M$126,'Monthly Data'!$M$103:$M$125)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Data'!$AQ$126,'Monthly Data'!$AQ$103:$AQ$125)</c:f>
              <c:numCache>
                <c:formatCode>0</c:formatCode>
                <c:ptCount val="24"/>
                <c:pt idx="0">
                  <c:v>2362.7277393300001</c:v>
                </c:pt>
                <c:pt idx="1">
                  <c:v>2566.4035102200005</c:v>
                </c:pt>
                <c:pt idx="2">
                  <c:v>2382.60315429</c:v>
                </c:pt>
                <c:pt idx="3">
                  <c:v>2217.7713502800007</c:v>
                </c:pt>
                <c:pt idx="4">
                  <c:v>1906.4811653100001</c:v>
                </c:pt>
                <c:pt idx="5">
                  <c:v>1620.2273276700002</c:v>
                </c:pt>
                <c:pt idx="6">
                  <c:v>1411.6047448500001</c:v>
                </c:pt>
                <c:pt idx="7">
                  <c:v>1175.8203544500002</c:v>
                </c:pt>
                <c:pt idx="8">
                  <c:v>768.35230596000008</c:v>
                </c:pt>
                <c:pt idx="9">
                  <c:v>579.3122969100001</c:v>
                </c:pt>
                <c:pt idx="10">
                  <c:v>548.94498039000007</c:v>
                </c:pt>
                <c:pt idx="11">
                  <c:v>500.10662709000002</c:v>
                </c:pt>
                <c:pt idx="12">
                  <c:v>488.21034735000001</c:v>
                </c:pt>
                <c:pt idx="13">
                  <c:v>409.48644852000001</c:v>
                </c:pt>
                <c:pt idx="14">
                  <c:v>557.91914588999987</c:v>
                </c:pt>
                <c:pt idx="15">
                  <c:v>595.78067781000004</c:v>
                </c:pt>
                <c:pt idx="16">
                  <c:v>925.64266211999973</c:v>
                </c:pt>
                <c:pt idx="17">
                  <c:v>1226.7684238500001</c:v>
                </c:pt>
                <c:pt idx="18">
                  <c:v>1485.5928033600001</c:v>
                </c:pt>
                <c:pt idx="19">
                  <c:v>1762.06952385</c:v>
                </c:pt>
                <c:pt idx="20">
                  <c:v>1873.5475523400003</c:v>
                </c:pt>
                <c:pt idx="21">
                  <c:v>2191.5856800000001</c:v>
                </c:pt>
                <c:pt idx="22">
                  <c:v>2270.6276106599998</c:v>
                </c:pt>
                <c:pt idx="23">
                  <c:v>2363.2032126599997</c:v>
                </c:pt>
              </c:numCache>
            </c:numRef>
          </c:val>
          <c:extLst>
            <c:ext xmlns:c16="http://schemas.microsoft.com/office/drawing/2014/chart" uri="{C3380CC4-5D6E-409C-BE32-E72D297353CC}">
              <c16:uniqueId val="{00000004-C1EB-438A-8B6B-F9874E688B2B}"/>
            </c:ext>
          </c:extLst>
        </c:ser>
        <c:ser>
          <c:idx val="7"/>
          <c:order val="6"/>
          <c:tx>
            <c:strRef>
              <c:f>'Monthly Data'!$V$1</c:f>
              <c:strCache>
                <c:ptCount val="1"/>
                <c:pt idx="0">
                  <c:v>Other Renewables</c:v>
                </c:pt>
              </c:strCache>
            </c:strRef>
          </c:tx>
          <c:spPr>
            <a:solidFill>
              <a:srgbClr val="84BD00"/>
            </a:solidFill>
            <a:ln>
              <a:noFill/>
            </a:ln>
            <a:effectLst/>
          </c:spPr>
          <c:cat>
            <c:numRef>
              <c:f>('Monthly Data'!$M$126,'Monthly Data'!$M$103:$M$125)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Data'!$V$126,'Monthly Data'!$V$103:$V$125)</c:f>
              <c:numCache>
                <c:formatCode>0</c:formatCode>
                <c:ptCount val="24"/>
                <c:pt idx="0">
                  <c:v>1805.38</c:v>
                </c:pt>
                <c:pt idx="1">
                  <c:v>1805.38</c:v>
                </c:pt>
                <c:pt idx="2">
                  <c:v>1805.38</c:v>
                </c:pt>
                <c:pt idx="3">
                  <c:v>1805.38</c:v>
                </c:pt>
                <c:pt idx="4">
                  <c:v>1805.38</c:v>
                </c:pt>
                <c:pt idx="5">
                  <c:v>1805.38</c:v>
                </c:pt>
                <c:pt idx="6">
                  <c:v>1805.38</c:v>
                </c:pt>
                <c:pt idx="7">
                  <c:v>1805.38</c:v>
                </c:pt>
                <c:pt idx="8">
                  <c:v>1805.38</c:v>
                </c:pt>
                <c:pt idx="9">
                  <c:v>1805.38</c:v>
                </c:pt>
                <c:pt idx="10">
                  <c:v>1805.38</c:v>
                </c:pt>
                <c:pt idx="11">
                  <c:v>1805.38</c:v>
                </c:pt>
                <c:pt idx="12">
                  <c:v>1805.38</c:v>
                </c:pt>
                <c:pt idx="13">
                  <c:v>1805.38</c:v>
                </c:pt>
                <c:pt idx="14">
                  <c:v>1805.38</c:v>
                </c:pt>
                <c:pt idx="15">
                  <c:v>1805.38</c:v>
                </c:pt>
                <c:pt idx="16">
                  <c:v>1805.38</c:v>
                </c:pt>
                <c:pt idx="17">
                  <c:v>1805.38</c:v>
                </c:pt>
                <c:pt idx="18">
                  <c:v>1805.38</c:v>
                </c:pt>
                <c:pt idx="19">
                  <c:v>1805.38</c:v>
                </c:pt>
                <c:pt idx="20">
                  <c:v>1805.38</c:v>
                </c:pt>
                <c:pt idx="21">
                  <c:v>1805.38</c:v>
                </c:pt>
                <c:pt idx="22">
                  <c:v>1805.38</c:v>
                </c:pt>
                <c:pt idx="23">
                  <c:v>1805.38</c:v>
                </c:pt>
              </c:numCache>
            </c:numRef>
          </c:val>
          <c:extLst>
            <c:ext xmlns:c16="http://schemas.microsoft.com/office/drawing/2014/chart" uri="{C3380CC4-5D6E-409C-BE32-E72D297353CC}">
              <c16:uniqueId val="{00000005-C1EB-438A-8B6B-F9874E688B2B}"/>
            </c:ext>
          </c:extLst>
        </c:ser>
        <c:ser>
          <c:idx val="8"/>
          <c:order val="7"/>
          <c:tx>
            <c:strRef>
              <c:f>'Monthly Data'!$W$1</c:f>
              <c:strCache>
                <c:ptCount val="1"/>
                <c:pt idx="0">
                  <c:v>Other</c:v>
                </c:pt>
              </c:strCache>
            </c:strRef>
          </c:tx>
          <c:spPr>
            <a:solidFill>
              <a:schemeClr val="accent3"/>
            </a:solidFill>
            <a:ln>
              <a:noFill/>
            </a:ln>
            <a:effectLst/>
          </c:spPr>
          <c:cat>
            <c:numRef>
              <c:f>('Monthly Data'!$M$126,'Monthly Data'!$M$103:$M$125)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Data'!$W$126,'Monthly Data'!$W$103:$W$125)</c:f>
              <c:numCache>
                <c:formatCode>0</c:formatCode>
                <c:ptCount val="24"/>
                <c:pt idx="0">
                  <c:v>28.310000000000002</c:v>
                </c:pt>
                <c:pt idx="1">
                  <c:v>28.310000000000002</c:v>
                </c:pt>
                <c:pt idx="2">
                  <c:v>28.310000000000002</c:v>
                </c:pt>
                <c:pt idx="3">
                  <c:v>28.310000000000002</c:v>
                </c:pt>
                <c:pt idx="4">
                  <c:v>28.310000000000002</c:v>
                </c:pt>
                <c:pt idx="5">
                  <c:v>28.310000000000002</c:v>
                </c:pt>
                <c:pt idx="6">
                  <c:v>28.310000000000002</c:v>
                </c:pt>
                <c:pt idx="7">
                  <c:v>28.310000000000002</c:v>
                </c:pt>
                <c:pt idx="8">
                  <c:v>28.310000000000002</c:v>
                </c:pt>
                <c:pt idx="9">
                  <c:v>28.310000000000002</c:v>
                </c:pt>
                <c:pt idx="10">
                  <c:v>28.310000000000002</c:v>
                </c:pt>
                <c:pt idx="11">
                  <c:v>28.310000000000002</c:v>
                </c:pt>
                <c:pt idx="12">
                  <c:v>28.310000000000002</c:v>
                </c:pt>
                <c:pt idx="13">
                  <c:v>28.310000000000002</c:v>
                </c:pt>
                <c:pt idx="14">
                  <c:v>28.310000000000002</c:v>
                </c:pt>
                <c:pt idx="15">
                  <c:v>28.310000000000002</c:v>
                </c:pt>
                <c:pt idx="16">
                  <c:v>28.310000000000002</c:v>
                </c:pt>
                <c:pt idx="17">
                  <c:v>28.310000000000002</c:v>
                </c:pt>
                <c:pt idx="18">
                  <c:v>28.310000000000002</c:v>
                </c:pt>
                <c:pt idx="19">
                  <c:v>28.310000000000002</c:v>
                </c:pt>
                <c:pt idx="20">
                  <c:v>28.310000000000002</c:v>
                </c:pt>
                <c:pt idx="21">
                  <c:v>28.310000000000002</c:v>
                </c:pt>
                <c:pt idx="22">
                  <c:v>28.310000000000002</c:v>
                </c:pt>
                <c:pt idx="23">
                  <c:v>28.310000000000002</c:v>
                </c:pt>
              </c:numCache>
            </c:numRef>
          </c:val>
          <c:extLst>
            <c:ext xmlns:c16="http://schemas.microsoft.com/office/drawing/2014/chart" uri="{C3380CC4-5D6E-409C-BE32-E72D297353CC}">
              <c16:uniqueId val="{00000006-C1EB-438A-8B6B-F9874E688B2B}"/>
            </c:ext>
          </c:extLst>
        </c:ser>
        <c:ser>
          <c:idx val="9"/>
          <c:order val="8"/>
          <c:tx>
            <c:strRef>
              <c:f>'Monthly Data'!$X$1</c:f>
              <c:strCache>
                <c:ptCount val="1"/>
                <c:pt idx="0">
                  <c:v>Demand Response</c:v>
                </c:pt>
              </c:strCache>
            </c:strRef>
          </c:tx>
          <c:spPr>
            <a:solidFill>
              <a:schemeClr val="accent4">
                <a:lumMod val="60000"/>
              </a:schemeClr>
            </a:solidFill>
            <a:ln>
              <a:noFill/>
            </a:ln>
            <a:effectLst/>
          </c:spPr>
          <c:cat>
            <c:numRef>
              <c:f>('Monthly Data'!$M$126,'Monthly Data'!$M$103:$M$125)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Data'!$X$126,'Monthly Data'!$X$103:$X$125)</c:f>
              <c:numCache>
                <c:formatCode>0</c:formatCode>
                <c:ptCount val="24"/>
                <c:pt idx="0">
                  <c:v>1388.1600000000008</c:v>
                </c:pt>
                <c:pt idx="1">
                  <c:v>1388.1600000000008</c:v>
                </c:pt>
                <c:pt idx="2">
                  <c:v>1388.1600000000008</c:v>
                </c:pt>
                <c:pt idx="3">
                  <c:v>1388.1600000000008</c:v>
                </c:pt>
                <c:pt idx="4">
                  <c:v>1388.1600000000008</c:v>
                </c:pt>
                <c:pt idx="5">
                  <c:v>1388.1600000000008</c:v>
                </c:pt>
                <c:pt idx="6">
                  <c:v>1388.1600000000008</c:v>
                </c:pt>
                <c:pt idx="7">
                  <c:v>1388.1600000000008</c:v>
                </c:pt>
                <c:pt idx="8">
                  <c:v>1388.1600000000008</c:v>
                </c:pt>
                <c:pt idx="9">
                  <c:v>1388.1600000000008</c:v>
                </c:pt>
                <c:pt idx="10">
                  <c:v>1388.1600000000008</c:v>
                </c:pt>
                <c:pt idx="11">
                  <c:v>1388.1600000000008</c:v>
                </c:pt>
                <c:pt idx="12">
                  <c:v>1388.1600000000008</c:v>
                </c:pt>
                <c:pt idx="13">
                  <c:v>1388.1600000000008</c:v>
                </c:pt>
                <c:pt idx="14">
                  <c:v>1388.1600000000008</c:v>
                </c:pt>
                <c:pt idx="15">
                  <c:v>1388.1600000000008</c:v>
                </c:pt>
                <c:pt idx="16">
                  <c:v>1388.1600000000008</c:v>
                </c:pt>
                <c:pt idx="17">
                  <c:v>1388.1600000000008</c:v>
                </c:pt>
                <c:pt idx="18">
                  <c:v>1388.1600000000008</c:v>
                </c:pt>
                <c:pt idx="19">
                  <c:v>1388.1600000000008</c:v>
                </c:pt>
                <c:pt idx="20">
                  <c:v>1388.1600000000008</c:v>
                </c:pt>
                <c:pt idx="21">
                  <c:v>1388.1600000000008</c:v>
                </c:pt>
                <c:pt idx="22">
                  <c:v>1388.1600000000008</c:v>
                </c:pt>
                <c:pt idx="23">
                  <c:v>1388.1600000000008</c:v>
                </c:pt>
              </c:numCache>
            </c:numRef>
          </c:val>
          <c:extLst>
            <c:ext xmlns:c16="http://schemas.microsoft.com/office/drawing/2014/chart" uri="{C3380CC4-5D6E-409C-BE32-E72D297353CC}">
              <c16:uniqueId val="{00000007-C1EB-438A-8B6B-F9874E688B2B}"/>
            </c:ext>
          </c:extLst>
        </c:ser>
        <c:ser>
          <c:idx val="10"/>
          <c:order val="9"/>
          <c:tx>
            <c:strRef>
              <c:f>'Monthly Data'!$Y$1</c:f>
              <c:strCache>
                <c:ptCount val="1"/>
                <c:pt idx="0">
                  <c:v>Liquidated Damages</c:v>
                </c:pt>
              </c:strCache>
            </c:strRef>
          </c:tx>
          <c:spPr>
            <a:solidFill>
              <a:schemeClr val="accent5">
                <a:lumMod val="60000"/>
              </a:schemeClr>
            </a:solidFill>
            <a:ln>
              <a:noFill/>
            </a:ln>
            <a:effectLst/>
          </c:spPr>
          <c:cat>
            <c:numRef>
              <c:f>('Monthly Data'!$M$126,'Monthly Data'!$M$103:$M$125)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Data'!$Y$126,'Monthly Data'!$Y$103:$Y$125)</c:f>
              <c:numCache>
                <c:formatCode>0</c:formatCode>
                <c:ptCount val="24"/>
                <c:pt idx="0">
                  <c:v>356.94</c:v>
                </c:pt>
                <c:pt idx="1">
                  <c:v>356.94</c:v>
                </c:pt>
                <c:pt idx="2">
                  <c:v>356.94</c:v>
                </c:pt>
                <c:pt idx="3">
                  <c:v>356.94</c:v>
                </c:pt>
                <c:pt idx="4">
                  <c:v>356.94</c:v>
                </c:pt>
                <c:pt idx="5">
                  <c:v>356.94</c:v>
                </c:pt>
                <c:pt idx="6">
                  <c:v>356.94</c:v>
                </c:pt>
                <c:pt idx="7">
                  <c:v>356.94</c:v>
                </c:pt>
                <c:pt idx="8">
                  <c:v>356.94</c:v>
                </c:pt>
                <c:pt idx="9">
                  <c:v>356.94</c:v>
                </c:pt>
                <c:pt idx="10">
                  <c:v>356.94</c:v>
                </c:pt>
                <c:pt idx="11">
                  <c:v>356.94</c:v>
                </c:pt>
                <c:pt idx="12">
                  <c:v>356.94</c:v>
                </c:pt>
                <c:pt idx="13">
                  <c:v>356.94</c:v>
                </c:pt>
                <c:pt idx="14">
                  <c:v>356.94</c:v>
                </c:pt>
                <c:pt idx="15">
                  <c:v>356.94</c:v>
                </c:pt>
                <c:pt idx="16">
                  <c:v>356.94</c:v>
                </c:pt>
                <c:pt idx="17">
                  <c:v>356.94</c:v>
                </c:pt>
                <c:pt idx="18">
                  <c:v>356.94</c:v>
                </c:pt>
                <c:pt idx="19">
                  <c:v>356.94</c:v>
                </c:pt>
                <c:pt idx="20">
                  <c:v>356.94</c:v>
                </c:pt>
                <c:pt idx="21">
                  <c:v>356.94</c:v>
                </c:pt>
                <c:pt idx="22">
                  <c:v>356.94</c:v>
                </c:pt>
                <c:pt idx="23">
                  <c:v>356.94</c:v>
                </c:pt>
              </c:numCache>
            </c:numRef>
          </c:val>
          <c:extLst>
            <c:ext xmlns:c16="http://schemas.microsoft.com/office/drawing/2014/chart" uri="{C3380CC4-5D6E-409C-BE32-E72D297353CC}">
              <c16:uniqueId val="{00000008-C1EB-438A-8B6B-F9874E688B2B}"/>
            </c:ext>
          </c:extLst>
        </c:ser>
        <c:ser>
          <c:idx val="11"/>
          <c:order val="10"/>
          <c:tx>
            <c:strRef>
              <c:f>'Monthly Data'!$AD$1</c:f>
              <c:strCache>
                <c:ptCount val="1"/>
                <c:pt idx="0">
                  <c:v>Average Imports</c:v>
                </c:pt>
              </c:strCache>
            </c:strRef>
          </c:tx>
          <c:spPr>
            <a:solidFill>
              <a:srgbClr val="B93F1E"/>
            </a:solidFill>
            <a:ln>
              <a:noFill/>
            </a:ln>
            <a:effectLst/>
          </c:spPr>
          <c:cat>
            <c:numRef>
              <c:f>('Monthly Data'!$M$126,'Monthly Data'!$M$103:$M$125)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Data'!$AD$126,'Monthly Data'!$AD$103:$AD$125)</c:f>
              <c:numCache>
                <c:formatCode>0</c:formatCode>
                <c:ptCount val="24"/>
                <c:pt idx="0" formatCode="General">
                  <c:v>3298.7837499999996</c:v>
                </c:pt>
                <c:pt idx="1">
                  <c:v>3298.7837499999996</c:v>
                </c:pt>
                <c:pt idx="2" formatCode="General">
                  <c:v>3298.7837499999996</c:v>
                </c:pt>
                <c:pt idx="3" formatCode="General">
                  <c:v>3298.7837499999996</c:v>
                </c:pt>
                <c:pt idx="4" formatCode="General">
                  <c:v>3298.7837499999996</c:v>
                </c:pt>
                <c:pt idx="5" formatCode="General">
                  <c:v>3298.7837499999996</c:v>
                </c:pt>
                <c:pt idx="6" formatCode="General">
                  <c:v>3298.7837499999996</c:v>
                </c:pt>
                <c:pt idx="7" formatCode="General">
                  <c:v>3298.7837499999996</c:v>
                </c:pt>
                <c:pt idx="8" formatCode="General">
                  <c:v>3298.7837499999996</c:v>
                </c:pt>
                <c:pt idx="9" formatCode="General">
                  <c:v>3298.7837499999996</c:v>
                </c:pt>
                <c:pt idx="10" formatCode="General">
                  <c:v>3298.7837499999996</c:v>
                </c:pt>
                <c:pt idx="11" formatCode="General">
                  <c:v>3298.7837499999996</c:v>
                </c:pt>
                <c:pt idx="12" formatCode="General">
                  <c:v>3298.7837499999996</c:v>
                </c:pt>
                <c:pt idx="13" formatCode="General">
                  <c:v>3298.7837499999996</c:v>
                </c:pt>
                <c:pt idx="14" formatCode="General">
                  <c:v>3298.7837499999996</c:v>
                </c:pt>
                <c:pt idx="15" formatCode="General">
                  <c:v>3298.7837499999996</c:v>
                </c:pt>
                <c:pt idx="16" formatCode="General">
                  <c:v>3298.7837499999996</c:v>
                </c:pt>
                <c:pt idx="17" formatCode="General">
                  <c:v>3298.7837499999996</c:v>
                </c:pt>
                <c:pt idx="18" formatCode="General">
                  <c:v>3298.7837499999996</c:v>
                </c:pt>
                <c:pt idx="19" formatCode="General">
                  <c:v>3298.7837499999996</c:v>
                </c:pt>
                <c:pt idx="20" formatCode="General">
                  <c:v>3298.7837499999996</c:v>
                </c:pt>
                <c:pt idx="21" formatCode="General">
                  <c:v>3298.7837499999996</c:v>
                </c:pt>
                <c:pt idx="22" formatCode="General">
                  <c:v>3298.7837499999996</c:v>
                </c:pt>
                <c:pt idx="23" formatCode="General">
                  <c:v>3298.7837499999996</c:v>
                </c:pt>
              </c:numCache>
            </c:numRef>
          </c:val>
          <c:extLst>
            <c:ext xmlns:c16="http://schemas.microsoft.com/office/drawing/2014/chart" uri="{C3380CC4-5D6E-409C-BE32-E72D297353CC}">
              <c16:uniqueId val="{00000009-C1EB-438A-8B6B-F9874E688B2B}"/>
            </c:ext>
          </c:extLst>
        </c:ser>
        <c:ser>
          <c:idx val="3"/>
          <c:order val="11"/>
          <c:tx>
            <c:strRef>
              <c:f>'Monthly Data'!$S$1</c:f>
              <c:strCache>
                <c:ptCount val="1"/>
                <c:pt idx="0">
                  <c:v>Battery Storage</c:v>
                </c:pt>
              </c:strCache>
            </c:strRef>
          </c:tx>
          <c:spPr>
            <a:solidFill>
              <a:srgbClr val="E2AE69"/>
            </a:solidFill>
            <a:ln>
              <a:noFill/>
            </a:ln>
            <a:effectLst/>
          </c:spPr>
          <c:cat>
            <c:numRef>
              <c:f>('Monthly Data'!$M$126,'Monthly Data'!$M$103:$M$125)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Data'!$S$126,'Monthly Data'!$S$103:$S$125)</c:f>
              <c:numCache>
                <c:formatCode>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4413.2759999999998</c:v>
                </c:pt>
                <c:pt idx="18">
                  <c:v>8826.5519999999997</c:v>
                </c:pt>
                <c:pt idx="19">
                  <c:v>8826.5519999999997</c:v>
                </c:pt>
                <c:pt idx="20">
                  <c:v>8826.5519999999997</c:v>
                </c:pt>
                <c:pt idx="21">
                  <c:v>4413.2759999999998</c:v>
                </c:pt>
                <c:pt idx="22">
                  <c:v>0</c:v>
                </c:pt>
                <c:pt idx="23">
                  <c:v>0</c:v>
                </c:pt>
              </c:numCache>
            </c:numRef>
          </c:val>
          <c:extLst>
            <c:ext xmlns:c16="http://schemas.microsoft.com/office/drawing/2014/chart" uri="{C3380CC4-5D6E-409C-BE32-E72D297353CC}">
              <c16:uniqueId val="{0000000A-C1EB-438A-8B6B-F9874E688B2B}"/>
            </c:ext>
          </c:extLst>
        </c:ser>
        <c:dLbls>
          <c:showLegendKey val="0"/>
          <c:showVal val="0"/>
          <c:showCatName val="0"/>
          <c:showSerName val="0"/>
          <c:showPercent val="0"/>
          <c:showBubbleSize val="0"/>
        </c:dLbls>
        <c:axId val="638075096"/>
        <c:axId val="638075752"/>
      </c:areaChart>
      <c:lineChart>
        <c:grouping val="standard"/>
        <c:varyColors val="0"/>
        <c:ser>
          <c:idx val="4"/>
          <c:order val="3"/>
          <c:tx>
            <c:strRef>
              <c:f>'Monthly Data'!$AM$1</c:f>
              <c:strCache>
                <c:ptCount val="1"/>
                <c:pt idx="0">
                  <c:v>Load+18.5%PRM</c:v>
                </c:pt>
              </c:strCache>
            </c:strRef>
          </c:tx>
          <c:spPr>
            <a:ln w="28575" cap="rnd">
              <a:solidFill>
                <a:schemeClr val="tx1"/>
              </a:solidFill>
              <a:round/>
            </a:ln>
            <a:effectLst/>
          </c:spPr>
          <c:marker>
            <c:symbol val="circle"/>
            <c:size val="5"/>
            <c:spPr>
              <a:solidFill>
                <a:schemeClr val="accent5"/>
              </a:solidFill>
              <a:ln w="9525">
                <a:solidFill>
                  <a:schemeClr val="tx1"/>
                </a:solidFill>
              </a:ln>
              <a:effectLst/>
            </c:spPr>
          </c:marker>
          <c:val>
            <c:numRef>
              <c:f>('Monthly Data'!$AM$126,'Monthly Data'!$AM$103:$AM$125)</c:f>
              <c:numCache>
                <c:formatCode>General</c:formatCode>
                <c:ptCount val="24"/>
                <c:pt idx="0">
                  <c:v>30338.370000000003</c:v>
                </c:pt>
                <c:pt idx="1">
                  <c:v>28226.7</c:v>
                </c:pt>
                <c:pt idx="2">
                  <c:v>27004.965</c:v>
                </c:pt>
                <c:pt idx="3">
                  <c:v>26192.055</c:v>
                </c:pt>
                <c:pt idx="4">
                  <c:v>26100.81</c:v>
                </c:pt>
                <c:pt idx="5">
                  <c:v>26852.100000000002</c:v>
                </c:pt>
                <c:pt idx="6">
                  <c:v>27648.420000000002</c:v>
                </c:pt>
                <c:pt idx="7">
                  <c:v>28735.065000000002</c:v>
                </c:pt>
                <c:pt idx="8">
                  <c:v>29371.41</c:v>
                </c:pt>
                <c:pt idx="9">
                  <c:v>29152.185000000001</c:v>
                </c:pt>
                <c:pt idx="10">
                  <c:v>29089.38</c:v>
                </c:pt>
                <c:pt idx="11">
                  <c:v>29083.455000000002</c:v>
                </c:pt>
                <c:pt idx="12">
                  <c:v>29918.880000000001</c:v>
                </c:pt>
                <c:pt idx="13">
                  <c:v>31409.61</c:v>
                </c:pt>
                <c:pt idx="14">
                  <c:v>33347.084999999999</c:v>
                </c:pt>
                <c:pt idx="15">
                  <c:v>35769.224999999999</c:v>
                </c:pt>
                <c:pt idx="16">
                  <c:v>37856.01</c:v>
                </c:pt>
                <c:pt idx="17">
                  <c:v>39650.1</c:v>
                </c:pt>
                <c:pt idx="18">
                  <c:v>40675.125</c:v>
                </c:pt>
                <c:pt idx="19">
                  <c:v>40700.01</c:v>
                </c:pt>
                <c:pt idx="20">
                  <c:v>39653.654999999999</c:v>
                </c:pt>
                <c:pt idx="21">
                  <c:v>38133.300000000003</c:v>
                </c:pt>
                <c:pt idx="22">
                  <c:v>35277.450000000004</c:v>
                </c:pt>
                <c:pt idx="23">
                  <c:v>32307.84</c:v>
                </c:pt>
              </c:numCache>
            </c:numRef>
          </c:val>
          <c:smooth val="0"/>
          <c:extLst>
            <c:ext xmlns:c16="http://schemas.microsoft.com/office/drawing/2014/chart" uri="{C3380CC4-5D6E-409C-BE32-E72D297353CC}">
              <c16:uniqueId val="{0000000B-C1EB-438A-8B6B-F9874E688B2B}"/>
            </c:ext>
          </c:extLst>
        </c:ser>
        <c:ser>
          <c:idx val="12"/>
          <c:order val="12"/>
          <c:tx>
            <c:strRef>
              <c:f>'Monthly Data'!$N$1</c:f>
              <c:strCache>
                <c:ptCount val="1"/>
                <c:pt idx="0">
                  <c:v>Load</c:v>
                </c:pt>
              </c:strCache>
            </c:strRef>
          </c:tx>
          <c:spPr>
            <a:ln w="28575" cap="rnd">
              <a:solidFill>
                <a:schemeClr val="tx1"/>
              </a:solidFill>
              <a:prstDash val="dash"/>
              <a:round/>
            </a:ln>
            <a:effectLst/>
          </c:spPr>
          <c:marker>
            <c:symbol val="circle"/>
            <c:size val="5"/>
            <c:spPr>
              <a:noFill/>
              <a:ln w="9525">
                <a:noFill/>
              </a:ln>
              <a:effectLst/>
            </c:spPr>
          </c:marker>
          <c:val>
            <c:numRef>
              <c:f>('Monthly Data'!$N$126,'Monthly Data'!$N$103:$N$125)</c:f>
              <c:numCache>
                <c:formatCode>General</c:formatCode>
                <c:ptCount val="24"/>
                <c:pt idx="0">
                  <c:v>25602</c:v>
                </c:pt>
                <c:pt idx="1">
                  <c:v>23820</c:v>
                </c:pt>
                <c:pt idx="2">
                  <c:v>22789</c:v>
                </c:pt>
                <c:pt idx="3">
                  <c:v>22103</c:v>
                </c:pt>
                <c:pt idx="4">
                  <c:v>22026</c:v>
                </c:pt>
                <c:pt idx="5">
                  <c:v>22660</c:v>
                </c:pt>
                <c:pt idx="6">
                  <c:v>23332</c:v>
                </c:pt>
                <c:pt idx="7">
                  <c:v>24249</c:v>
                </c:pt>
                <c:pt idx="8">
                  <c:v>24786</c:v>
                </c:pt>
                <c:pt idx="9">
                  <c:v>24601</c:v>
                </c:pt>
                <c:pt idx="10">
                  <c:v>24548</c:v>
                </c:pt>
                <c:pt idx="11">
                  <c:v>24543</c:v>
                </c:pt>
                <c:pt idx="12">
                  <c:v>25248</c:v>
                </c:pt>
                <c:pt idx="13">
                  <c:v>26506</c:v>
                </c:pt>
                <c:pt idx="14">
                  <c:v>28141</c:v>
                </c:pt>
                <c:pt idx="15">
                  <c:v>30185</c:v>
                </c:pt>
                <c:pt idx="16">
                  <c:v>31946</c:v>
                </c:pt>
                <c:pt idx="17">
                  <c:v>33460</c:v>
                </c:pt>
                <c:pt idx="18">
                  <c:v>34325</c:v>
                </c:pt>
                <c:pt idx="19">
                  <c:v>34346</c:v>
                </c:pt>
                <c:pt idx="20">
                  <c:v>33463</c:v>
                </c:pt>
                <c:pt idx="21">
                  <c:v>32180</c:v>
                </c:pt>
                <c:pt idx="22">
                  <c:v>29770</c:v>
                </c:pt>
                <c:pt idx="23">
                  <c:v>27264</c:v>
                </c:pt>
              </c:numCache>
            </c:numRef>
          </c:val>
          <c:smooth val="0"/>
          <c:extLst>
            <c:ext xmlns:c16="http://schemas.microsoft.com/office/drawing/2014/chart" uri="{C3380CC4-5D6E-409C-BE32-E72D297353CC}">
              <c16:uniqueId val="{0000000C-C1EB-438A-8B6B-F9874E688B2B}"/>
            </c:ext>
          </c:extLst>
        </c:ser>
        <c:dLbls>
          <c:showLegendKey val="0"/>
          <c:showVal val="0"/>
          <c:showCatName val="0"/>
          <c:showSerName val="0"/>
          <c:showPercent val="0"/>
          <c:showBubbleSize val="0"/>
        </c:dLbls>
        <c:marker val="1"/>
        <c:smooth val="0"/>
        <c:axId val="638075096"/>
        <c:axId val="638075752"/>
      </c:lineChart>
      <c:catAx>
        <c:axId val="638075096"/>
        <c:scaling>
          <c:orientation val="minMax"/>
        </c:scaling>
        <c:delete val="0"/>
        <c:axPos val="b"/>
        <c:numFmt formatCode="General" sourceLinked="1"/>
        <c:majorTickMark val="in"/>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1" i="0" u="none" strike="noStrike" kern="1200" baseline="0">
                <a:ln w="6350">
                  <a:noFill/>
                </a:ln>
                <a:solidFill>
                  <a:schemeClr val="tx1"/>
                </a:solidFill>
                <a:latin typeface="+mn-lt"/>
                <a:ea typeface="+mn-ea"/>
                <a:cs typeface="+mn-cs"/>
              </a:defRPr>
            </a:pPr>
            <a:endParaRPr lang="en-US"/>
          </a:p>
        </c:txPr>
        <c:crossAx val="638075752"/>
        <c:crosses val="autoZero"/>
        <c:auto val="1"/>
        <c:lblAlgn val="ctr"/>
        <c:lblOffset val="100"/>
        <c:noMultiLvlLbl val="0"/>
      </c:catAx>
      <c:valAx>
        <c:axId val="638075752"/>
        <c:scaling>
          <c:orientation val="minMax"/>
        </c:scaling>
        <c:delete val="0"/>
        <c:axPos val="l"/>
        <c:majorGridlines>
          <c:spPr>
            <a:ln w="9525" cap="flat" cmpd="sng" algn="ctr">
              <a:solidFill>
                <a:schemeClr val="bg1">
                  <a:lumMod val="75000"/>
                </a:schemeClr>
              </a:solidFill>
              <a:round/>
            </a:ln>
            <a:effectLst/>
          </c:spPr>
        </c:majorGridlines>
        <c:title>
          <c:tx>
            <c:rich>
              <a:bodyPr rot="-5400000" spcFirstLastPara="1" vertOverflow="ellipsis" vert="horz" wrap="square" anchor="ctr" anchorCtr="1"/>
              <a:lstStyle/>
              <a:p>
                <a:pPr>
                  <a:defRPr sz="1100" b="1" i="0" u="none" strike="noStrike" kern="1200" baseline="0">
                    <a:solidFill>
                      <a:sysClr val="windowText" lastClr="000000"/>
                    </a:solidFill>
                    <a:latin typeface="+mn-lt"/>
                    <a:ea typeface="+mn-ea"/>
                    <a:cs typeface="+mn-cs"/>
                  </a:defRPr>
                </a:pPr>
                <a:r>
                  <a:rPr lang="en-US" sz="1100" b="1">
                    <a:solidFill>
                      <a:sysClr val="windowText" lastClr="000000"/>
                    </a:solidFill>
                  </a:rPr>
                  <a:t>Supply </a:t>
                </a:r>
                <a:r>
                  <a:rPr lang="en-US" sz="1100" b="1" baseline="0">
                    <a:solidFill>
                      <a:sysClr val="windowText" lastClr="000000"/>
                    </a:solidFill>
                  </a:rPr>
                  <a:t>and Demand (MW)</a:t>
                </a:r>
                <a:endParaRPr lang="en-US" sz="1100" b="1">
                  <a:solidFill>
                    <a:sysClr val="windowText" lastClr="000000"/>
                  </a:solidFill>
                </a:endParaRPr>
              </a:p>
            </c:rich>
          </c:tx>
          <c:layout>
            <c:manualLayout>
              <c:xMode val="edge"/>
              <c:yMode val="edge"/>
              <c:x val="1.0268750462339316E-2"/>
              <c:y val="0.32105501224838423"/>
            </c:manualLayout>
          </c:layout>
          <c:overlay val="0"/>
          <c:spPr>
            <a:noFill/>
            <a:ln>
              <a:noFill/>
            </a:ln>
            <a:effectLst/>
          </c:spPr>
          <c:txPr>
            <a:bodyPr rot="-5400000" spcFirstLastPara="1" vertOverflow="ellipsis" vert="horz" wrap="square" anchor="ctr" anchorCtr="1"/>
            <a:lstStyle/>
            <a:p>
              <a:pPr>
                <a:defRPr sz="1100" b="1" i="0" u="none" strike="noStrike" kern="1200" baseline="0">
                  <a:solidFill>
                    <a:sysClr val="windowText" lastClr="000000"/>
                  </a:solidFill>
                  <a:latin typeface="+mn-lt"/>
                  <a:ea typeface="+mn-ea"/>
                  <a:cs typeface="+mn-cs"/>
                </a:defRPr>
              </a:pPr>
              <a:endParaRPr lang="en-US"/>
            </a:p>
          </c:txPr>
        </c:title>
        <c:numFmt formatCode="#,##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1000" b="1" i="0" u="none" strike="noStrike" kern="1200" baseline="0">
                <a:ln w="6350">
                  <a:noFill/>
                </a:ln>
                <a:solidFill>
                  <a:sysClr val="windowText" lastClr="000000"/>
                </a:solidFill>
                <a:latin typeface="+mn-lt"/>
                <a:ea typeface="+mn-ea"/>
                <a:cs typeface="+mn-cs"/>
              </a:defRPr>
            </a:pPr>
            <a:endParaRPr lang="en-US"/>
          </a:p>
        </c:txPr>
        <c:crossAx val="638075096"/>
        <c:crosses val="autoZero"/>
        <c:crossBetween val="midCat"/>
      </c:valAx>
      <c:spPr>
        <a:noFill/>
        <a:ln>
          <a:solidFill>
            <a:schemeClr val="tx1"/>
          </a:solidFill>
        </a:ln>
        <a:effectLst/>
      </c:spPr>
    </c:plotArea>
    <c:legend>
      <c:legendPos val="r"/>
      <c:overlay val="0"/>
      <c:spPr>
        <a:noFill/>
        <a:ln>
          <a:noFill/>
        </a:ln>
        <a:effectLst/>
      </c:spPr>
      <c:txPr>
        <a:bodyPr rot="0" spcFirstLastPara="1" vertOverflow="ellipsis" vert="horz" wrap="square" anchor="ctr" anchorCtr="1"/>
        <a:lstStyle/>
        <a:p>
          <a:pPr>
            <a:defRPr sz="1000" b="1" i="0" u="none" strike="noStrike" kern="1200" baseline="0">
              <a:solidFill>
                <a:schemeClr val="tx1"/>
              </a:solidFill>
              <a:latin typeface="+mn-lt"/>
              <a:ea typeface="+mn-ea"/>
              <a:cs typeface="+mn-cs"/>
            </a:defRPr>
          </a:pPr>
          <a:endParaRPr lang="en-US"/>
        </a:p>
      </c:txPr>
    </c:legend>
    <c:plotVisOnly val="1"/>
    <c:dispBlanksAs val="zero"/>
    <c:showDLblsOverMax val="0"/>
  </c:chart>
  <c:spPr>
    <a:solidFill>
      <a:schemeClr val="bg1"/>
    </a:solidFill>
    <a:ln w="25400" cap="flat" cmpd="sng" algn="ctr">
      <a:solidFill>
        <a:schemeClr val="tx1"/>
      </a:solidFill>
      <a:round/>
    </a:ln>
    <a:effectLst/>
  </c:spPr>
  <c:txPr>
    <a:bodyPr/>
    <a:lstStyle/>
    <a:p>
      <a:pPr>
        <a:defRPr/>
      </a:pPr>
      <a:endParaRPr lang="en-US"/>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solidFill>
                <a:latin typeface="+mn-lt"/>
                <a:ea typeface="+mn-ea"/>
                <a:cs typeface="+mn-cs"/>
              </a:defRPr>
            </a:pPr>
            <a:r>
              <a:rPr lang="en-US" b="1" baseline="0">
                <a:solidFill>
                  <a:schemeClr val="tx1"/>
                </a:solidFill>
              </a:rPr>
              <a:t>June</a:t>
            </a:r>
            <a:endParaRPr lang="en-US" b="1">
              <a:solidFill>
                <a:schemeClr val="tx1"/>
              </a:solidFill>
            </a:endParaRP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solidFill>
              <a:latin typeface="+mn-lt"/>
              <a:ea typeface="+mn-ea"/>
              <a:cs typeface="+mn-cs"/>
            </a:defRPr>
          </a:pPr>
          <a:endParaRPr lang="en-US"/>
        </a:p>
      </c:txPr>
    </c:title>
    <c:autoTitleDeleted val="0"/>
    <c:plotArea>
      <c:layout>
        <c:manualLayout>
          <c:layoutTarget val="inner"/>
          <c:xMode val="edge"/>
          <c:yMode val="edge"/>
          <c:x val="0.12988778188440731"/>
          <c:y val="0.11887820512820513"/>
          <c:w val="0.61076019173029505"/>
          <c:h val="0.80082803351504139"/>
        </c:manualLayout>
      </c:layout>
      <c:areaChart>
        <c:grouping val="stacked"/>
        <c:varyColors val="0"/>
        <c:ser>
          <c:idx val="0"/>
          <c:order val="0"/>
          <c:tx>
            <c:strRef>
              <c:f>'Monthly Data'!$P$1</c:f>
              <c:strCache>
                <c:ptCount val="1"/>
                <c:pt idx="0">
                  <c:v>Natural Gas</c:v>
                </c:pt>
              </c:strCache>
            </c:strRef>
          </c:tx>
          <c:spPr>
            <a:solidFill>
              <a:srgbClr val="E66D01"/>
            </a:solidFill>
            <a:ln>
              <a:noFill/>
            </a:ln>
            <a:effectLst/>
          </c:spPr>
          <c:cat>
            <c:numRef>
              <c:extLst>
                <c:ext xmlns:c15="http://schemas.microsoft.com/office/drawing/2012/chart" uri="{02D57815-91ED-43cb-92C2-25804820EDAC}">
                  <c15:fullRef>
                    <c15:sqref>('Monthly Data'!$M$151,'Monthly Data'!$M$128:$M$150)</c15:sqref>
                  </c15:fullRef>
                </c:ext>
              </c:extLst>
              <c:f>('Monthly Data'!$M$151,'Monthly Data'!$M$128:$M$150)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Data'!$P$151,'Monthly Data'!$P$128:$P$150)</c15:sqref>
                  </c15:fullRef>
                </c:ext>
              </c:extLst>
              <c:f>('Monthly Data'!$P$151,'Monthly Data'!$P$128:$P$150)</c:f>
              <c:numCache>
                <c:formatCode>0</c:formatCode>
                <c:ptCount val="24"/>
                <c:pt idx="0">
                  <c:v>25917.43</c:v>
                </c:pt>
                <c:pt idx="1">
                  <c:v>25917.43</c:v>
                </c:pt>
                <c:pt idx="2">
                  <c:v>25917.43</c:v>
                </c:pt>
                <c:pt idx="3">
                  <c:v>25917.43</c:v>
                </c:pt>
                <c:pt idx="4">
                  <c:v>25917.43</c:v>
                </c:pt>
                <c:pt idx="5">
                  <c:v>25917.43</c:v>
                </c:pt>
                <c:pt idx="6">
                  <c:v>25917.43</c:v>
                </c:pt>
                <c:pt idx="7">
                  <c:v>25917.43</c:v>
                </c:pt>
                <c:pt idx="8">
                  <c:v>25917.43</c:v>
                </c:pt>
                <c:pt idx="9">
                  <c:v>25917.43</c:v>
                </c:pt>
                <c:pt idx="10">
                  <c:v>25917.43</c:v>
                </c:pt>
                <c:pt idx="11">
                  <c:v>25917.43</c:v>
                </c:pt>
                <c:pt idx="12">
                  <c:v>25917.43</c:v>
                </c:pt>
                <c:pt idx="13">
                  <c:v>25917.43</c:v>
                </c:pt>
                <c:pt idx="14">
                  <c:v>25917.43</c:v>
                </c:pt>
                <c:pt idx="15">
                  <c:v>25917.43</c:v>
                </c:pt>
                <c:pt idx="16">
                  <c:v>25917.43</c:v>
                </c:pt>
                <c:pt idx="17">
                  <c:v>25917.43</c:v>
                </c:pt>
                <c:pt idx="18">
                  <c:v>25917.43</c:v>
                </c:pt>
                <c:pt idx="19">
                  <c:v>25917.43</c:v>
                </c:pt>
                <c:pt idx="20">
                  <c:v>25917.43</c:v>
                </c:pt>
                <c:pt idx="21">
                  <c:v>25917.43</c:v>
                </c:pt>
                <c:pt idx="22">
                  <c:v>25917.43</c:v>
                </c:pt>
                <c:pt idx="23">
                  <c:v>25917.43</c:v>
                </c:pt>
              </c:numCache>
            </c:numRef>
          </c:val>
          <c:extLst>
            <c:ext xmlns:c16="http://schemas.microsoft.com/office/drawing/2014/chart" uri="{C3380CC4-5D6E-409C-BE32-E72D297353CC}">
              <c16:uniqueId val="{00000000-7D03-4F29-B24E-33F5A556745F}"/>
            </c:ext>
          </c:extLst>
        </c:ser>
        <c:ser>
          <c:idx val="1"/>
          <c:order val="1"/>
          <c:tx>
            <c:strRef>
              <c:f>'Monthly Data'!$Q$1</c:f>
              <c:strCache>
                <c:ptCount val="1"/>
                <c:pt idx="0">
                  <c:v>Nuclear</c:v>
                </c:pt>
              </c:strCache>
            </c:strRef>
          </c:tx>
          <c:spPr>
            <a:solidFill>
              <a:srgbClr val="555555"/>
            </a:solidFill>
            <a:ln w="25400">
              <a:noFill/>
            </a:ln>
            <a:effectLst/>
          </c:spPr>
          <c:cat>
            <c:numRef>
              <c:extLst>
                <c:ext xmlns:c15="http://schemas.microsoft.com/office/drawing/2012/chart" uri="{02D57815-91ED-43cb-92C2-25804820EDAC}">
                  <c15:fullRef>
                    <c15:sqref>('Monthly Data'!$M$151,'Monthly Data'!$M$128:$M$150)</c15:sqref>
                  </c15:fullRef>
                </c:ext>
              </c:extLst>
              <c:f>('Monthly Data'!$M$151,'Monthly Data'!$M$128:$M$150)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Data'!$Q$151,'Monthly Data'!$Q$128:$Q$150)</c15:sqref>
                  </c15:fullRef>
                </c:ext>
              </c:extLst>
              <c:f>('Monthly Data'!$Q$151,'Monthly Data'!$Q$128:$Q$150)</c:f>
              <c:numCache>
                <c:formatCode>0</c:formatCode>
                <c:ptCount val="24"/>
                <c:pt idx="0">
                  <c:v>2280</c:v>
                </c:pt>
                <c:pt idx="1">
                  <c:v>2280</c:v>
                </c:pt>
                <c:pt idx="2">
                  <c:v>2280</c:v>
                </c:pt>
                <c:pt idx="3">
                  <c:v>2280</c:v>
                </c:pt>
                <c:pt idx="4">
                  <c:v>2280</c:v>
                </c:pt>
                <c:pt idx="5">
                  <c:v>2280</c:v>
                </c:pt>
                <c:pt idx="6">
                  <c:v>2280</c:v>
                </c:pt>
                <c:pt idx="7">
                  <c:v>2280</c:v>
                </c:pt>
                <c:pt idx="8">
                  <c:v>2280</c:v>
                </c:pt>
                <c:pt idx="9">
                  <c:v>2280</c:v>
                </c:pt>
                <c:pt idx="10">
                  <c:v>2280</c:v>
                </c:pt>
                <c:pt idx="11">
                  <c:v>2280</c:v>
                </c:pt>
                <c:pt idx="12">
                  <c:v>2280</c:v>
                </c:pt>
                <c:pt idx="13">
                  <c:v>2280</c:v>
                </c:pt>
                <c:pt idx="14">
                  <c:v>2280</c:v>
                </c:pt>
                <c:pt idx="15">
                  <c:v>2280</c:v>
                </c:pt>
                <c:pt idx="16">
                  <c:v>2280</c:v>
                </c:pt>
                <c:pt idx="17">
                  <c:v>2280</c:v>
                </c:pt>
                <c:pt idx="18">
                  <c:v>2280</c:v>
                </c:pt>
                <c:pt idx="19">
                  <c:v>2280</c:v>
                </c:pt>
                <c:pt idx="20">
                  <c:v>2280</c:v>
                </c:pt>
                <c:pt idx="21">
                  <c:v>2280</c:v>
                </c:pt>
                <c:pt idx="22">
                  <c:v>2280</c:v>
                </c:pt>
                <c:pt idx="23">
                  <c:v>2280</c:v>
                </c:pt>
              </c:numCache>
            </c:numRef>
          </c:val>
          <c:extLst>
            <c:ext xmlns:c16="http://schemas.microsoft.com/office/drawing/2014/chart" uri="{C3380CC4-5D6E-409C-BE32-E72D297353CC}">
              <c16:uniqueId val="{00000001-7D03-4F29-B24E-33F5A556745F}"/>
            </c:ext>
          </c:extLst>
        </c:ser>
        <c:ser>
          <c:idx val="2"/>
          <c:order val="2"/>
          <c:tx>
            <c:strRef>
              <c:f>'Monthly Data'!$R$1</c:f>
              <c:strCache>
                <c:ptCount val="1"/>
                <c:pt idx="0">
                  <c:v>Hydro</c:v>
                </c:pt>
              </c:strCache>
            </c:strRef>
          </c:tx>
          <c:spPr>
            <a:solidFill>
              <a:srgbClr val="35BDB2"/>
            </a:solidFill>
            <a:ln>
              <a:noFill/>
            </a:ln>
            <a:effectLst/>
          </c:spPr>
          <c:cat>
            <c:numRef>
              <c:extLst>
                <c:ext xmlns:c15="http://schemas.microsoft.com/office/drawing/2012/chart" uri="{02D57815-91ED-43cb-92C2-25804820EDAC}">
                  <c15:fullRef>
                    <c15:sqref>('Monthly Data'!$M$151,'Monthly Data'!$M$128:$M$150)</c15:sqref>
                  </c15:fullRef>
                </c:ext>
              </c:extLst>
              <c:f>('Monthly Data'!$M$151,'Monthly Data'!$M$128:$M$150)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Data'!$R$151,'Monthly Data'!$R$128:$R$150)</c15:sqref>
                  </c15:fullRef>
                </c:ext>
              </c:extLst>
              <c:f>('Monthly Data'!$R$151,'Monthly Data'!$R$128:$R$150)</c:f>
              <c:numCache>
                <c:formatCode>0</c:formatCode>
                <c:ptCount val="24"/>
                <c:pt idx="0">
                  <c:v>6681.7199999999993</c:v>
                </c:pt>
                <c:pt idx="1">
                  <c:v>6681.7199999999993</c:v>
                </c:pt>
                <c:pt idx="2">
                  <c:v>6681.7199999999993</c:v>
                </c:pt>
                <c:pt idx="3">
                  <c:v>6681.7199999999993</c:v>
                </c:pt>
                <c:pt idx="4">
                  <c:v>6681.7199999999993</c:v>
                </c:pt>
                <c:pt idx="5">
                  <c:v>6681.7199999999993</c:v>
                </c:pt>
                <c:pt idx="6">
                  <c:v>6681.7199999999993</c:v>
                </c:pt>
                <c:pt idx="7">
                  <c:v>6681.7199999999993</c:v>
                </c:pt>
                <c:pt idx="8">
                  <c:v>6681.7199999999993</c:v>
                </c:pt>
                <c:pt idx="9">
                  <c:v>6681.7199999999993</c:v>
                </c:pt>
                <c:pt idx="10">
                  <c:v>6681.7199999999993</c:v>
                </c:pt>
                <c:pt idx="11">
                  <c:v>6681.7199999999993</c:v>
                </c:pt>
                <c:pt idx="12">
                  <c:v>6681.7199999999993</c:v>
                </c:pt>
                <c:pt idx="13">
                  <c:v>6681.7199999999993</c:v>
                </c:pt>
                <c:pt idx="14">
                  <c:v>6681.7199999999993</c:v>
                </c:pt>
                <c:pt idx="15">
                  <c:v>6681.7199999999993</c:v>
                </c:pt>
                <c:pt idx="16">
                  <c:v>6681.7199999999993</c:v>
                </c:pt>
                <c:pt idx="17">
                  <c:v>6681.7199999999993</c:v>
                </c:pt>
                <c:pt idx="18">
                  <c:v>6681.7199999999993</c:v>
                </c:pt>
                <c:pt idx="19">
                  <c:v>6681.7199999999993</c:v>
                </c:pt>
                <c:pt idx="20">
                  <c:v>6681.7199999999993</c:v>
                </c:pt>
                <c:pt idx="21">
                  <c:v>6681.7199999999993</c:v>
                </c:pt>
                <c:pt idx="22">
                  <c:v>6681.7199999999993</c:v>
                </c:pt>
                <c:pt idx="23">
                  <c:v>6681.7199999999993</c:v>
                </c:pt>
              </c:numCache>
            </c:numRef>
          </c:val>
          <c:extLst>
            <c:ext xmlns:c16="http://schemas.microsoft.com/office/drawing/2014/chart" uri="{C3380CC4-5D6E-409C-BE32-E72D297353CC}">
              <c16:uniqueId val="{00000002-7D03-4F29-B24E-33F5A556745F}"/>
            </c:ext>
          </c:extLst>
        </c:ser>
        <c:ser>
          <c:idx val="5"/>
          <c:order val="4"/>
          <c:tx>
            <c:strRef>
              <c:f>'Monthly Data'!$AP$1</c:f>
              <c:strCache>
                <c:ptCount val="1"/>
                <c:pt idx="0">
                  <c:v>Solar</c:v>
                </c:pt>
              </c:strCache>
            </c:strRef>
          </c:tx>
          <c:spPr>
            <a:solidFill>
              <a:srgbClr val="FFA300"/>
            </a:solidFill>
            <a:ln>
              <a:noFill/>
            </a:ln>
            <a:effectLst/>
          </c:spPr>
          <c:cat>
            <c:numRef>
              <c:extLst>
                <c:ext xmlns:c15="http://schemas.microsoft.com/office/drawing/2012/chart" uri="{02D57815-91ED-43cb-92C2-25804820EDAC}">
                  <c15:fullRef>
                    <c15:sqref>('Monthly Data'!$M$151,'Monthly Data'!$M$128:$M$150)</c15:sqref>
                  </c15:fullRef>
                </c:ext>
              </c:extLst>
              <c:f>('Monthly Data'!$M$151,'Monthly Data'!$M$128:$M$150)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Data'!$AP$151,'Monthly Data'!$AP$128:$AP$150)</c15:sqref>
                  </c15:fullRef>
                </c:ext>
              </c:extLst>
              <c:f>('Monthly Data'!$AP$151,'Monthly Data'!$AP$128:$AP$150)</c:f>
              <c:numCache>
                <c:formatCode>General</c:formatCode>
                <c:ptCount val="24"/>
                <c:pt idx="0">
                  <c:v>5.2649099999999995</c:v>
                </c:pt>
                <c:pt idx="1">
                  <c:v>5.5147050000000011</c:v>
                </c:pt>
                <c:pt idx="2">
                  <c:v>5.5147050000000011</c:v>
                </c:pt>
                <c:pt idx="3">
                  <c:v>5.5147050000000011</c:v>
                </c:pt>
                <c:pt idx="4">
                  <c:v>5.5147050000000011</c:v>
                </c:pt>
                <c:pt idx="5">
                  <c:v>5.5147050000000011</c:v>
                </c:pt>
                <c:pt idx="6">
                  <c:v>32.992155000000004</c:v>
                </c:pt>
                <c:pt idx="7">
                  <c:v>2145.7198350000003</c:v>
                </c:pt>
                <c:pt idx="8">
                  <c:v>7554.3964650000007</c:v>
                </c:pt>
                <c:pt idx="9">
                  <c:v>11901.405915000001</c:v>
                </c:pt>
                <c:pt idx="10">
                  <c:v>14363.942670000004</c:v>
                </c:pt>
                <c:pt idx="11">
                  <c:v>15348.000465000003</c:v>
                </c:pt>
                <c:pt idx="12">
                  <c:v>15863.173830000003</c:v>
                </c:pt>
                <c:pt idx="13">
                  <c:v>15993.413100000002</c:v>
                </c:pt>
                <c:pt idx="14">
                  <c:v>15822.745470000003</c:v>
                </c:pt>
                <c:pt idx="15">
                  <c:v>15578.330670000003</c:v>
                </c:pt>
                <c:pt idx="16">
                  <c:v>14556.207960000003</c:v>
                </c:pt>
                <c:pt idx="17">
                  <c:v>12794.519115000003</c:v>
                </c:pt>
                <c:pt idx="18">
                  <c:v>10135.316835000003</c:v>
                </c:pt>
                <c:pt idx="19">
                  <c:v>5827.7749950000016</c:v>
                </c:pt>
                <c:pt idx="20">
                  <c:v>1372.8156750000001</c:v>
                </c:pt>
                <c:pt idx="21">
                  <c:v>21.905099999999997</c:v>
                </c:pt>
                <c:pt idx="22">
                  <c:v>8.9157599999999988</c:v>
                </c:pt>
                <c:pt idx="23">
                  <c:v>3.650850000000001</c:v>
                </c:pt>
              </c:numCache>
            </c:numRef>
          </c:val>
          <c:extLst>
            <c:ext xmlns:c16="http://schemas.microsoft.com/office/drawing/2014/chart" uri="{C3380CC4-5D6E-409C-BE32-E72D297353CC}">
              <c16:uniqueId val="{00000003-7D03-4F29-B24E-33F5A556745F}"/>
            </c:ext>
          </c:extLst>
        </c:ser>
        <c:ser>
          <c:idx val="6"/>
          <c:order val="5"/>
          <c:tx>
            <c:strRef>
              <c:f>'Monthly Data'!$AQ$1</c:f>
              <c:strCache>
                <c:ptCount val="1"/>
                <c:pt idx="0">
                  <c:v>Wind</c:v>
                </c:pt>
              </c:strCache>
            </c:strRef>
          </c:tx>
          <c:spPr>
            <a:solidFill>
              <a:srgbClr val="3B6E8F"/>
            </a:solidFill>
            <a:ln>
              <a:noFill/>
            </a:ln>
            <a:effectLst/>
          </c:spPr>
          <c:cat>
            <c:numRef>
              <c:extLst>
                <c:ext xmlns:c15="http://schemas.microsoft.com/office/drawing/2012/chart" uri="{02D57815-91ED-43cb-92C2-25804820EDAC}">
                  <c15:fullRef>
                    <c15:sqref>('Monthly Data'!$M$151,'Monthly Data'!$M$128:$M$150)</c15:sqref>
                  </c15:fullRef>
                </c:ext>
              </c:extLst>
              <c:f>('Monthly Data'!$M$151,'Monthly Data'!$M$128:$M$150)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Data'!$AQ$151,'Monthly Data'!$AQ$128:$AQ$150)</c15:sqref>
                  </c15:fullRef>
                </c:ext>
              </c:extLst>
              <c:f>('Monthly Data'!$AQ$151,'Monthly Data'!$AQ$128:$AQ$150)</c:f>
              <c:numCache>
                <c:formatCode>0</c:formatCode>
                <c:ptCount val="24"/>
                <c:pt idx="0">
                  <c:v>2071.8293774400004</c:v>
                </c:pt>
                <c:pt idx="1">
                  <c:v>1813.6882940400001</c:v>
                </c:pt>
                <c:pt idx="2">
                  <c:v>1517.1440799600002</c:v>
                </c:pt>
                <c:pt idx="3">
                  <c:v>1217.0605809600002</c:v>
                </c:pt>
                <c:pt idx="4">
                  <c:v>1073.4991236000003</c:v>
                </c:pt>
                <c:pt idx="5">
                  <c:v>874.14039864000017</c:v>
                </c:pt>
                <c:pt idx="6">
                  <c:v>696.26928960000009</c:v>
                </c:pt>
                <c:pt idx="7">
                  <c:v>594.92734488000008</c:v>
                </c:pt>
                <c:pt idx="8">
                  <c:v>435.47059368000004</c:v>
                </c:pt>
                <c:pt idx="9">
                  <c:v>325.57642668000005</c:v>
                </c:pt>
                <c:pt idx="10">
                  <c:v>281.17792368000005</c:v>
                </c:pt>
                <c:pt idx="11">
                  <c:v>300.99036204000004</c:v>
                </c:pt>
                <c:pt idx="12">
                  <c:v>286.10269380000005</c:v>
                </c:pt>
                <c:pt idx="13">
                  <c:v>337.10114448000002</c:v>
                </c:pt>
                <c:pt idx="14">
                  <c:v>392.41978992000003</c:v>
                </c:pt>
                <c:pt idx="15">
                  <c:v>554.53415364000011</c:v>
                </c:pt>
                <c:pt idx="16">
                  <c:v>838.3193085600002</c:v>
                </c:pt>
                <c:pt idx="17">
                  <c:v>1147.3958660400003</c:v>
                </c:pt>
                <c:pt idx="18">
                  <c:v>1589.8568623200003</c:v>
                </c:pt>
                <c:pt idx="19">
                  <c:v>1642.5556812000002</c:v>
                </c:pt>
                <c:pt idx="20">
                  <c:v>1936.7067844800004</c:v>
                </c:pt>
                <c:pt idx="21">
                  <c:v>2044.3589845199999</c:v>
                </c:pt>
                <c:pt idx="22">
                  <c:v>2070.4187016000005</c:v>
                </c:pt>
                <c:pt idx="23">
                  <c:v>2029.9877243999999</c:v>
                </c:pt>
              </c:numCache>
            </c:numRef>
          </c:val>
          <c:extLst>
            <c:ext xmlns:c16="http://schemas.microsoft.com/office/drawing/2014/chart" uri="{C3380CC4-5D6E-409C-BE32-E72D297353CC}">
              <c16:uniqueId val="{00000004-7D03-4F29-B24E-33F5A556745F}"/>
            </c:ext>
          </c:extLst>
        </c:ser>
        <c:ser>
          <c:idx val="7"/>
          <c:order val="6"/>
          <c:tx>
            <c:strRef>
              <c:f>'Monthly Data'!$V$1</c:f>
              <c:strCache>
                <c:ptCount val="1"/>
                <c:pt idx="0">
                  <c:v>Other Renewables</c:v>
                </c:pt>
              </c:strCache>
            </c:strRef>
          </c:tx>
          <c:spPr>
            <a:solidFill>
              <a:srgbClr val="84BD00"/>
            </a:solidFill>
            <a:ln>
              <a:noFill/>
            </a:ln>
            <a:effectLst/>
          </c:spPr>
          <c:cat>
            <c:numRef>
              <c:extLst>
                <c:ext xmlns:c15="http://schemas.microsoft.com/office/drawing/2012/chart" uri="{02D57815-91ED-43cb-92C2-25804820EDAC}">
                  <c15:fullRef>
                    <c15:sqref>('Monthly Data'!$M$151,'Monthly Data'!$M$128:$M$150)</c15:sqref>
                  </c15:fullRef>
                </c:ext>
              </c:extLst>
              <c:f>('Monthly Data'!$M$151,'Monthly Data'!$M$128:$M$150)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Data'!$V$151,'Monthly Data'!$V$128:$V$150)</c15:sqref>
                  </c15:fullRef>
                </c:ext>
              </c:extLst>
              <c:f>('Monthly Data'!$V$151,'Monthly Data'!$V$128:$V$150)</c:f>
              <c:numCache>
                <c:formatCode>0</c:formatCode>
                <c:ptCount val="24"/>
                <c:pt idx="0">
                  <c:v>1832.82</c:v>
                </c:pt>
                <c:pt idx="1">
                  <c:v>1832.82</c:v>
                </c:pt>
                <c:pt idx="2">
                  <c:v>1832.82</c:v>
                </c:pt>
                <c:pt idx="3">
                  <c:v>1832.82</c:v>
                </c:pt>
                <c:pt idx="4">
                  <c:v>1832.82</c:v>
                </c:pt>
                <c:pt idx="5">
                  <c:v>1832.82</c:v>
                </c:pt>
                <c:pt idx="6">
                  <c:v>1832.82</c:v>
                </c:pt>
                <c:pt idx="7">
                  <c:v>1832.82</c:v>
                </c:pt>
                <c:pt idx="8">
                  <c:v>1832.82</c:v>
                </c:pt>
                <c:pt idx="9">
                  <c:v>1832.82</c:v>
                </c:pt>
                <c:pt idx="10">
                  <c:v>1832.82</c:v>
                </c:pt>
                <c:pt idx="11">
                  <c:v>1832.82</c:v>
                </c:pt>
                <c:pt idx="12">
                  <c:v>1832.82</c:v>
                </c:pt>
                <c:pt idx="13">
                  <c:v>1832.82</c:v>
                </c:pt>
                <c:pt idx="14">
                  <c:v>1832.82</c:v>
                </c:pt>
                <c:pt idx="15">
                  <c:v>1832.82</c:v>
                </c:pt>
                <c:pt idx="16">
                  <c:v>1832.82</c:v>
                </c:pt>
                <c:pt idx="17">
                  <c:v>1832.82</c:v>
                </c:pt>
                <c:pt idx="18">
                  <c:v>1832.82</c:v>
                </c:pt>
                <c:pt idx="19">
                  <c:v>1832.82</c:v>
                </c:pt>
                <c:pt idx="20">
                  <c:v>1832.82</c:v>
                </c:pt>
                <c:pt idx="21">
                  <c:v>1832.82</c:v>
                </c:pt>
                <c:pt idx="22">
                  <c:v>1832.82</c:v>
                </c:pt>
                <c:pt idx="23">
                  <c:v>1832.82</c:v>
                </c:pt>
              </c:numCache>
            </c:numRef>
          </c:val>
          <c:extLst>
            <c:ext xmlns:c16="http://schemas.microsoft.com/office/drawing/2014/chart" uri="{C3380CC4-5D6E-409C-BE32-E72D297353CC}">
              <c16:uniqueId val="{00000005-7D03-4F29-B24E-33F5A556745F}"/>
            </c:ext>
          </c:extLst>
        </c:ser>
        <c:ser>
          <c:idx val="8"/>
          <c:order val="7"/>
          <c:tx>
            <c:strRef>
              <c:f>'Monthly Data'!$W$1</c:f>
              <c:strCache>
                <c:ptCount val="1"/>
                <c:pt idx="0">
                  <c:v>Other</c:v>
                </c:pt>
              </c:strCache>
            </c:strRef>
          </c:tx>
          <c:spPr>
            <a:solidFill>
              <a:srgbClr val="A5A5A5"/>
            </a:solidFill>
            <a:ln>
              <a:noFill/>
            </a:ln>
            <a:effectLst/>
          </c:spPr>
          <c:cat>
            <c:numRef>
              <c:extLst>
                <c:ext xmlns:c15="http://schemas.microsoft.com/office/drawing/2012/chart" uri="{02D57815-91ED-43cb-92C2-25804820EDAC}">
                  <c15:fullRef>
                    <c15:sqref>('Monthly Data'!$M$151,'Monthly Data'!$M$128:$M$150)</c15:sqref>
                  </c15:fullRef>
                </c:ext>
              </c:extLst>
              <c:f>('Monthly Data'!$M$151,'Monthly Data'!$M$128:$M$150)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Data'!$W$151,'Monthly Data'!$W$128:$W$151)</c15:sqref>
                  </c15:fullRef>
                </c:ext>
              </c:extLst>
              <c:f>('Monthly Data'!$W$151,'Monthly Data'!$W$128:$W$150)</c:f>
              <c:numCache>
                <c:formatCode>0</c:formatCode>
                <c:ptCount val="24"/>
                <c:pt idx="0">
                  <c:v>33.899999999999991</c:v>
                </c:pt>
                <c:pt idx="1">
                  <c:v>33.899999999999991</c:v>
                </c:pt>
                <c:pt idx="2">
                  <c:v>33.899999999999991</c:v>
                </c:pt>
                <c:pt idx="3">
                  <c:v>33.899999999999991</c:v>
                </c:pt>
                <c:pt idx="4">
                  <c:v>33.899999999999991</c:v>
                </c:pt>
                <c:pt idx="5">
                  <c:v>33.899999999999991</c:v>
                </c:pt>
                <c:pt idx="6">
                  <c:v>33.899999999999991</c:v>
                </c:pt>
                <c:pt idx="7">
                  <c:v>33.899999999999991</c:v>
                </c:pt>
                <c:pt idx="8">
                  <c:v>33.899999999999991</c:v>
                </c:pt>
                <c:pt idx="9">
                  <c:v>33.899999999999991</c:v>
                </c:pt>
                <c:pt idx="10">
                  <c:v>33.899999999999991</c:v>
                </c:pt>
                <c:pt idx="11">
                  <c:v>33.899999999999991</c:v>
                </c:pt>
                <c:pt idx="12">
                  <c:v>33.899999999999991</c:v>
                </c:pt>
                <c:pt idx="13">
                  <c:v>33.899999999999991</c:v>
                </c:pt>
                <c:pt idx="14">
                  <c:v>33.899999999999991</c:v>
                </c:pt>
                <c:pt idx="15">
                  <c:v>33.899999999999991</c:v>
                </c:pt>
                <c:pt idx="16">
                  <c:v>33.899999999999991</c:v>
                </c:pt>
                <c:pt idx="17">
                  <c:v>33.899999999999991</c:v>
                </c:pt>
                <c:pt idx="18">
                  <c:v>33.899999999999991</c:v>
                </c:pt>
                <c:pt idx="19">
                  <c:v>33.899999999999991</c:v>
                </c:pt>
                <c:pt idx="20">
                  <c:v>33.899999999999991</c:v>
                </c:pt>
                <c:pt idx="21">
                  <c:v>33.899999999999991</c:v>
                </c:pt>
                <c:pt idx="22">
                  <c:v>33.899999999999991</c:v>
                </c:pt>
                <c:pt idx="23">
                  <c:v>33.899999999999991</c:v>
                </c:pt>
              </c:numCache>
            </c:numRef>
          </c:val>
          <c:extLst>
            <c:ext xmlns:c16="http://schemas.microsoft.com/office/drawing/2014/chart" uri="{C3380CC4-5D6E-409C-BE32-E72D297353CC}">
              <c16:uniqueId val="{00000006-7D03-4F29-B24E-33F5A556745F}"/>
            </c:ext>
          </c:extLst>
        </c:ser>
        <c:ser>
          <c:idx val="9"/>
          <c:order val="8"/>
          <c:tx>
            <c:strRef>
              <c:f>'Monthly Data'!$X$1</c:f>
              <c:strCache>
                <c:ptCount val="1"/>
                <c:pt idx="0">
                  <c:v>Demand Response</c:v>
                </c:pt>
              </c:strCache>
            </c:strRef>
          </c:tx>
          <c:spPr>
            <a:solidFill>
              <a:schemeClr val="accent4">
                <a:lumMod val="60000"/>
              </a:schemeClr>
            </a:solidFill>
            <a:ln>
              <a:noFill/>
            </a:ln>
            <a:effectLst/>
          </c:spPr>
          <c:cat>
            <c:numRef>
              <c:extLst>
                <c:ext xmlns:c15="http://schemas.microsoft.com/office/drawing/2012/chart" uri="{02D57815-91ED-43cb-92C2-25804820EDAC}">
                  <c15:fullRef>
                    <c15:sqref>('Monthly Data'!$M$151,'Monthly Data'!$M$128:$M$150)</c15:sqref>
                  </c15:fullRef>
                </c:ext>
              </c:extLst>
              <c:f>('Monthly Data'!$M$151,'Monthly Data'!$M$128:$M$150)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Data'!$X$151,'Monthly Data'!$X$128:$X$150)</c15:sqref>
                  </c15:fullRef>
                </c:ext>
              </c:extLst>
              <c:f>('Monthly Data'!$X$151,'Monthly Data'!$X$128:$X$150)</c:f>
              <c:numCache>
                <c:formatCode>0</c:formatCode>
                <c:ptCount val="24"/>
                <c:pt idx="0">
                  <c:v>1577.2500000000005</c:v>
                </c:pt>
                <c:pt idx="1">
                  <c:v>1577.2500000000005</c:v>
                </c:pt>
                <c:pt idx="2">
                  <c:v>1577.2500000000005</c:v>
                </c:pt>
                <c:pt idx="3">
                  <c:v>1577.2500000000005</c:v>
                </c:pt>
                <c:pt idx="4">
                  <c:v>1577.2500000000005</c:v>
                </c:pt>
                <c:pt idx="5">
                  <c:v>1577.2500000000005</c:v>
                </c:pt>
                <c:pt idx="6">
                  <c:v>1577.2500000000005</c:v>
                </c:pt>
                <c:pt idx="7">
                  <c:v>1577.2500000000005</c:v>
                </c:pt>
                <c:pt idx="8">
                  <c:v>1577.2500000000005</c:v>
                </c:pt>
                <c:pt idx="9">
                  <c:v>1577.2500000000005</c:v>
                </c:pt>
                <c:pt idx="10">
                  <c:v>1577.2500000000005</c:v>
                </c:pt>
                <c:pt idx="11">
                  <c:v>1577.2500000000005</c:v>
                </c:pt>
                <c:pt idx="12">
                  <c:v>1577.2500000000005</c:v>
                </c:pt>
                <c:pt idx="13">
                  <c:v>1577.2500000000005</c:v>
                </c:pt>
                <c:pt idx="14">
                  <c:v>1577.2500000000005</c:v>
                </c:pt>
                <c:pt idx="15">
                  <c:v>1577.2500000000005</c:v>
                </c:pt>
                <c:pt idx="16">
                  <c:v>1577.2500000000005</c:v>
                </c:pt>
                <c:pt idx="17">
                  <c:v>1577.2500000000005</c:v>
                </c:pt>
                <c:pt idx="18">
                  <c:v>1577.2500000000005</c:v>
                </c:pt>
                <c:pt idx="19">
                  <c:v>1577.2500000000005</c:v>
                </c:pt>
                <c:pt idx="20">
                  <c:v>1577.2500000000005</c:v>
                </c:pt>
                <c:pt idx="21">
                  <c:v>1577.2500000000005</c:v>
                </c:pt>
                <c:pt idx="22">
                  <c:v>1577.2500000000005</c:v>
                </c:pt>
                <c:pt idx="23">
                  <c:v>1577.2500000000005</c:v>
                </c:pt>
              </c:numCache>
            </c:numRef>
          </c:val>
          <c:extLst>
            <c:ext xmlns:c16="http://schemas.microsoft.com/office/drawing/2014/chart" uri="{C3380CC4-5D6E-409C-BE32-E72D297353CC}">
              <c16:uniqueId val="{00000007-7D03-4F29-B24E-33F5A556745F}"/>
            </c:ext>
          </c:extLst>
        </c:ser>
        <c:ser>
          <c:idx val="10"/>
          <c:order val="9"/>
          <c:tx>
            <c:strRef>
              <c:f>'Monthly Data'!$Y$1</c:f>
              <c:strCache>
                <c:ptCount val="1"/>
                <c:pt idx="0">
                  <c:v>Liquidated Damages</c:v>
                </c:pt>
              </c:strCache>
            </c:strRef>
          </c:tx>
          <c:spPr>
            <a:solidFill>
              <a:schemeClr val="accent5">
                <a:lumMod val="60000"/>
              </a:schemeClr>
            </a:solidFill>
            <a:ln>
              <a:noFill/>
            </a:ln>
            <a:effectLst/>
          </c:spPr>
          <c:cat>
            <c:numRef>
              <c:extLst>
                <c:ext xmlns:c15="http://schemas.microsoft.com/office/drawing/2012/chart" uri="{02D57815-91ED-43cb-92C2-25804820EDAC}">
                  <c15:fullRef>
                    <c15:sqref>('Monthly Data'!$M$151,'Monthly Data'!$M$128:$M$150)</c15:sqref>
                  </c15:fullRef>
                </c:ext>
              </c:extLst>
              <c:f>('Monthly Data'!$M$151,'Monthly Data'!$M$128:$M$150)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Data'!$Y$151,'Monthly Data'!$Y$128:$Y$150)</c15:sqref>
                  </c15:fullRef>
                </c:ext>
              </c:extLst>
              <c:f>('Monthly Data'!$Y$151,'Monthly Data'!$Y$128:$Y$150)</c:f>
              <c:numCache>
                <c:formatCode>0</c:formatCode>
                <c:ptCount val="24"/>
                <c:pt idx="0">
                  <c:v>341.13</c:v>
                </c:pt>
                <c:pt idx="1">
                  <c:v>341.13</c:v>
                </c:pt>
                <c:pt idx="2">
                  <c:v>341.13</c:v>
                </c:pt>
                <c:pt idx="3">
                  <c:v>341.13</c:v>
                </c:pt>
                <c:pt idx="4">
                  <c:v>341.13</c:v>
                </c:pt>
                <c:pt idx="5">
                  <c:v>341.13</c:v>
                </c:pt>
                <c:pt idx="6">
                  <c:v>341.13</c:v>
                </c:pt>
                <c:pt idx="7">
                  <c:v>341.13</c:v>
                </c:pt>
                <c:pt idx="8">
                  <c:v>341.13</c:v>
                </c:pt>
                <c:pt idx="9">
                  <c:v>341.13</c:v>
                </c:pt>
                <c:pt idx="10">
                  <c:v>341.13</c:v>
                </c:pt>
                <c:pt idx="11">
                  <c:v>341.13</c:v>
                </c:pt>
                <c:pt idx="12">
                  <c:v>341.13</c:v>
                </c:pt>
                <c:pt idx="13">
                  <c:v>341.13</c:v>
                </c:pt>
                <c:pt idx="14">
                  <c:v>341.13</c:v>
                </c:pt>
                <c:pt idx="15">
                  <c:v>341.13</c:v>
                </c:pt>
                <c:pt idx="16">
                  <c:v>341.13</c:v>
                </c:pt>
                <c:pt idx="17">
                  <c:v>341.13</c:v>
                </c:pt>
                <c:pt idx="18">
                  <c:v>341.13</c:v>
                </c:pt>
                <c:pt idx="19">
                  <c:v>341.13</c:v>
                </c:pt>
                <c:pt idx="20">
                  <c:v>341.13</c:v>
                </c:pt>
                <c:pt idx="21">
                  <c:v>341.13</c:v>
                </c:pt>
                <c:pt idx="22">
                  <c:v>341.13</c:v>
                </c:pt>
                <c:pt idx="23">
                  <c:v>341.13</c:v>
                </c:pt>
              </c:numCache>
            </c:numRef>
          </c:val>
          <c:extLst>
            <c:ext xmlns:c16="http://schemas.microsoft.com/office/drawing/2014/chart" uri="{C3380CC4-5D6E-409C-BE32-E72D297353CC}">
              <c16:uniqueId val="{00000008-7D03-4F29-B24E-33F5A556745F}"/>
            </c:ext>
          </c:extLst>
        </c:ser>
        <c:ser>
          <c:idx val="11"/>
          <c:order val="10"/>
          <c:tx>
            <c:strRef>
              <c:f>'Monthly Data'!$AD$1</c:f>
              <c:strCache>
                <c:ptCount val="1"/>
                <c:pt idx="0">
                  <c:v>Average Imports</c:v>
                </c:pt>
              </c:strCache>
            </c:strRef>
          </c:tx>
          <c:spPr>
            <a:solidFill>
              <a:srgbClr val="B93F1E"/>
            </a:solidFill>
            <a:ln>
              <a:noFill/>
            </a:ln>
            <a:effectLst/>
          </c:spPr>
          <c:cat>
            <c:numRef>
              <c:extLst>
                <c:ext xmlns:c15="http://schemas.microsoft.com/office/drawing/2012/chart" uri="{02D57815-91ED-43cb-92C2-25804820EDAC}">
                  <c15:fullRef>
                    <c15:sqref>('Monthly Data'!$M$151,'Monthly Data'!$M$128:$M$150)</c15:sqref>
                  </c15:fullRef>
                </c:ext>
              </c:extLst>
              <c:f>('Monthly Data'!$M$151,'Monthly Data'!$M$128:$M$150)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Data'!$AD$151,'Monthly Data'!$AD$128:$AD$150)</c15:sqref>
                  </c15:fullRef>
                </c:ext>
              </c:extLst>
              <c:f>('Monthly Data'!$AD$151,'Monthly Data'!$AD$128:$AD$150)</c:f>
              <c:numCache>
                <c:formatCode>0</c:formatCode>
                <c:ptCount val="24"/>
                <c:pt idx="0">
                  <c:v>3896.7512499999998</c:v>
                </c:pt>
                <c:pt idx="1">
                  <c:v>3896.7512499999998</c:v>
                </c:pt>
                <c:pt idx="2">
                  <c:v>3896.7512499999998</c:v>
                </c:pt>
                <c:pt idx="3">
                  <c:v>3896.7512499999998</c:v>
                </c:pt>
                <c:pt idx="4">
                  <c:v>3896.7512499999998</c:v>
                </c:pt>
                <c:pt idx="5">
                  <c:v>3896.7512499999998</c:v>
                </c:pt>
                <c:pt idx="6">
                  <c:v>3896.7512499999998</c:v>
                </c:pt>
                <c:pt idx="7">
                  <c:v>3896.7512499999998</c:v>
                </c:pt>
                <c:pt idx="8">
                  <c:v>3896.7512499999998</c:v>
                </c:pt>
                <c:pt idx="9">
                  <c:v>3896.7512499999998</c:v>
                </c:pt>
                <c:pt idx="10">
                  <c:v>3896.7512499999998</c:v>
                </c:pt>
                <c:pt idx="11">
                  <c:v>3896.7512499999998</c:v>
                </c:pt>
                <c:pt idx="12">
                  <c:v>3896.7512499999998</c:v>
                </c:pt>
                <c:pt idx="13">
                  <c:v>3896.7512499999998</c:v>
                </c:pt>
                <c:pt idx="14">
                  <c:v>3896.7512499999998</c:v>
                </c:pt>
                <c:pt idx="15">
                  <c:v>3896.7512499999998</c:v>
                </c:pt>
                <c:pt idx="16">
                  <c:v>3896.7512499999998</c:v>
                </c:pt>
                <c:pt idx="17">
                  <c:v>3896.7512499999998</c:v>
                </c:pt>
                <c:pt idx="18">
                  <c:v>3896.7512499999998</c:v>
                </c:pt>
                <c:pt idx="19">
                  <c:v>3896.7512499999998</c:v>
                </c:pt>
                <c:pt idx="20">
                  <c:v>3896.7512499999998</c:v>
                </c:pt>
                <c:pt idx="21">
                  <c:v>3896.7512499999998</c:v>
                </c:pt>
                <c:pt idx="22">
                  <c:v>3896.7512499999998</c:v>
                </c:pt>
                <c:pt idx="23">
                  <c:v>3896.7512499999998</c:v>
                </c:pt>
              </c:numCache>
            </c:numRef>
          </c:val>
          <c:extLst>
            <c:ext xmlns:c16="http://schemas.microsoft.com/office/drawing/2014/chart" uri="{C3380CC4-5D6E-409C-BE32-E72D297353CC}">
              <c16:uniqueId val="{00000009-7D03-4F29-B24E-33F5A556745F}"/>
            </c:ext>
          </c:extLst>
        </c:ser>
        <c:ser>
          <c:idx val="3"/>
          <c:order val="11"/>
          <c:tx>
            <c:strRef>
              <c:f>'Monthly Data'!$S$1</c:f>
              <c:strCache>
                <c:ptCount val="1"/>
                <c:pt idx="0">
                  <c:v>Battery Storage</c:v>
                </c:pt>
              </c:strCache>
            </c:strRef>
          </c:tx>
          <c:spPr>
            <a:solidFill>
              <a:srgbClr val="E2AE69"/>
            </a:solidFill>
            <a:ln>
              <a:noFill/>
            </a:ln>
            <a:effectLst/>
          </c:spPr>
          <c:cat>
            <c:numRef>
              <c:extLst>
                <c:ext xmlns:c15="http://schemas.microsoft.com/office/drawing/2012/chart" uri="{02D57815-91ED-43cb-92C2-25804820EDAC}">
                  <c15:fullRef>
                    <c15:sqref>('Monthly Data'!$M$151,'Monthly Data'!$M$128:$M$150)</c15:sqref>
                  </c15:fullRef>
                </c:ext>
              </c:extLst>
              <c:f>('Monthly Data'!$M$151,'Monthly Data'!$M$128:$M$150)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Data'!$S$151,'Monthly Data'!$S$128:$S$150)</c15:sqref>
                  </c15:fullRef>
                </c:ext>
              </c:extLst>
              <c:f>('Monthly Data'!$S$151,'Monthly Data'!$S$128:$S$150)</c:f>
              <c:numCache>
                <c:formatCode>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4504.491</c:v>
                </c:pt>
                <c:pt idx="18">
                  <c:v>9008.982</c:v>
                </c:pt>
                <c:pt idx="19">
                  <c:v>9008.982</c:v>
                </c:pt>
                <c:pt idx="20">
                  <c:v>9008.982</c:v>
                </c:pt>
                <c:pt idx="21">
                  <c:v>4504.491</c:v>
                </c:pt>
                <c:pt idx="22">
                  <c:v>0</c:v>
                </c:pt>
                <c:pt idx="23">
                  <c:v>0</c:v>
                </c:pt>
              </c:numCache>
            </c:numRef>
          </c:val>
          <c:extLst>
            <c:ext xmlns:c16="http://schemas.microsoft.com/office/drawing/2014/chart" uri="{C3380CC4-5D6E-409C-BE32-E72D297353CC}">
              <c16:uniqueId val="{0000000A-7D03-4F29-B24E-33F5A556745F}"/>
            </c:ext>
          </c:extLst>
        </c:ser>
        <c:dLbls>
          <c:showLegendKey val="0"/>
          <c:showVal val="0"/>
          <c:showCatName val="0"/>
          <c:showSerName val="0"/>
          <c:showPercent val="0"/>
          <c:showBubbleSize val="0"/>
        </c:dLbls>
        <c:axId val="638075096"/>
        <c:axId val="638075752"/>
      </c:areaChart>
      <c:lineChart>
        <c:grouping val="standard"/>
        <c:varyColors val="0"/>
        <c:ser>
          <c:idx val="4"/>
          <c:order val="3"/>
          <c:tx>
            <c:strRef>
              <c:f>'Monthly Data'!$AM$1</c:f>
              <c:strCache>
                <c:ptCount val="1"/>
                <c:pt idx="0">
                  <c:v>Load+18.5%PRM</c:v>
                </c:pt>
              </c:strCache>
            </c:strRef>
          </c:tx>
          <c:spPr>
            <a:ln w="28575" cap="rnd">
              <a:solidFill>
                <a:schemeClr val="tx1"/>
              </a:solidFill>
              <a:round/>
            </a:ln>
            <a:effectLst/>
          </c:spPr>
          <c:marker>
            <c:symbol val="circle"/>
            <c:size val="5"/>
            <c:spPr>
              <a:solidFill>
                <a:schemeClr val="accent5"/>
              </a:solidFill>
              <a:ln w="9525">
                <a:solidFill>
                  <a:schemeClr val="tx1"/>
                </a:solidFill>
              </a:ln>
              <a:effectLst/>
            </c:spPr>
          </c:marker>
          <c:cat>
            <c:strLit>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('Monthly Data'!$AM$151,'Monthly Data'!$AM$128:$AM$150)</c15:sqref>
                  </c15:fullRef>
                </c:ext>
              </c:extLst>
              <c:f>('Monthly Data'!$AM$151,'Monthly Data'!$AM$128:$AM$150)</c:f>
              <c:numCache>
                <c:formatCode>General</c:formatCode>
                <c:ptCount val="24"/>
                <c:pt idx="0">
                  <c:v>34180.14</c:v>
                </c:pt>
                <c:pt idx="1">
                  <c:v>31803.030000000002</c:v>
                </c:pt>
                <c:pt idx="2">
                  <c:v>30064.635000000002</c:v>
                </c:pt>
                <c:pt idx="3">
                  <c:v>29000.505000000001</c:v>
                </c:pt>
                <c:pt idx="4">
                  <c:v>28815.645</c:v>
                </c:pt>
                <c:pt idx="5">
                  <c:v>29706.765000000003</c:v>
                </c:pt>
                <c:pt idx="6">
                  <c:v>30725.865000000002</c:v>
                </c:pt>
                <c:pt idx="7">
                  <c:v>32357.61</c:v>
                </c:pt>
                <c:pt idx="8">
                  <c:v>33191.85</c:v>
                </c:pt>
                <c:pt idx="9">
                  <c:v>33547.35</c:v>
                </c:pt>
                <c:pt idx="10">
                  <c:v>34244.130000000005</c:v>
                </c:pt>
                <c:pt idx="11">
                  <c:v>35433.870000000003</c:v>
                </c:pt>
                <c:pt idx="12">
                  <c:v>36974.370000000003</c:v>
                </c:pt>
                <c:pt idx="13">
                  <c:v>39609.810000000005</c:v>
                </c:pt>
                <c:pt idx="14">
                  <c:v>42555.72</c:v>
                </c:pt>
                <c:pt idx="15">
                  <c:v>45551.4</c:v>
                </c:pt>
                <c:pt idx="16">
                  <c:v>47657.145000000004</c:v>
                </c:pt>
                <c:pt idx="17">
                  <c:v>49344.584999999999</c:v>
                </c:pt>
                <c:pt idx="18">
                  <c:v>49653.87</c:v>
                </c:pt>
                <c:pt idx="19">
                  <c:v>48602.775000000001</c:v>
                </c:pt>
                <c:pt idx="20">
                  <c:v>46327.575000000004</c:v>
                </c:pt>
                <c:pt idx="21">
                  <c:v>44164.950000000004</c:v>
                </c:pt>
                <c:pt idx="22">
                  <c:v>40547.145000000004</c:v>
                </c:pt>
                <c:pt idx="23">
                  <c:v>36693.525000000001</c:v>
                </c:pt>
              </c:numCache>
            </c:numRef>
          </c:val>
          <c:smooth val="0"/>
          <c:extLst>
            <c:ext xmlns:c16="http://schemas.microsoft.com/office/drawing/2014/chart" uri="{C3380CC4-5D6E-409C-BE32-E72D297353CC}">
              <c16:uniqueId val="{0000000B-7D03-4F29-B24E-33F5A556745F}"/>
            </c:ext>
          </c:extLst>
        </c:ser>
        <c:ser>
          <c:idx val="12"/>
          <c:order val="12"/>
          <c:tx>
            <c:strRef>
              <c:f>'Monthly Data'!$N$1</c:f>
              <c:strCache>
                <c:ptCount val="1"/>
                <c:pt idx="0">
                  <c:v>Load</c:v>
                </c:pt>
              </c:strCache>
            </c:strRef>
          </c:tx>
          <c:spPr>
            <a:ln w="28575" cap="rnd">
              <a:solidFill>
                <a:schemeClr val="tx1"/>
              </a:solidFill>
              <a:prstDash val="dash"/>
              <a:round/>
            </a:ln>
            <a:effectLst/>
          </c:spPr>
          <c:marker>
            <c:symbol val="none"/>
          </c:marker>
          <c:cat>
            <c:strLit>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('Monthly Data'!$N$151,'Monthly Data'!$N$128:$N$150)</c15:sqref>
                  </c15:fullRef>
                </c:ext>
              </c:extLst>
              <c:f>('Monthly Data'!$N$151,'Monthly Data'!$N$128:$N$150)</c:f>
              <c:numCache>
                <c:formatCode>General</c:formatCode>
                <c:ptCount val="24"/>
                <c:pt idx="0">
                  <c:v>28844</c:v>
                </c:pt>
                <c:pt idx="1">
                  <c:v>26838</c:v>
                </c:pt>
                <c:pt idx="2">
                  <c:v>25371</c:v>
                </c:pt>
                <c:pt idx="3">
                  <c:v>24473</c:v>
                </c:pt>
                <c:pt idx="4">
                  <c:v>24317</c:v>
                </c:pt>
                <c:pt idx="5">
                  <c:v>25069</c:v>
                </c:pt>
                <c:pt idx="6">
                  <c:v>25929</c:v>
                </c:pt>
                <c:pt idx="7">
                  <c:v>27306</c:v>
                </c:pt>
                <c:pt idx="8">
                  <c:v>28010</c:v>
                </c:pt>
                <c:pt idx="9">
                  <c:v>28310</c:v>
                </c:pt>
                <c:pt idx="10">
                  <c:v>28898</c:v>
                </c:pt>
                <c:pt idx="11">
                  <c:v>29902</c:v>
                </c:pt>
                <c:pt idx="12">
                  <c:v>31202</c:v>
                </c:pt>
                <c:pt idx="13">
                  <c:v>33426</c:v>
                </c:pt>
                <c:pt idx="14">
                  <c:v>35912</c:v>
                </c:pt>
                <c:pt idx="15">
                  <c:v>38440</c:v>
                </c:pt>
                <c:pt idx="16">
                  <c:v>40217</c:v>
                </c:pt>
                <c:pt idx="17">
                  <c:v>41641</c:v>
                </c:pt>
                <c:pt idx="18">
                  <c:v>41902</c:v>
                </c:pt>
                <c:pt idx="19">
                  <c:v>41015</c:v>
                </c:pt>
                <c:pt idx="20">
                  <c:v>39095</c:v>
                </c:pt>
                <c:pt idx="21">
                  <c:v>37270</c:v>
                </c:pt>
                <c:pt idx="22">
                  <c:v>34217</c:v>
                </c:pt>
                <c:pt idx="23">
                  <c:v>30965</c:v>
                </c:pt>
              </c:numCache>
            </c:numRef>
          </c:val>
          <c:smooth val="0"/>
          <c:extLst>
            <c:ext xmlns:c16="http://schemas.microsoft.com/office/drawing/2014/chart" uri="{C3380CC4-5D6E-409C-BE32-E72D297353CC}">
              <c16:uniqueId val="{0000000C-7D03-4F29-B24E-33F5A556745F}"/>
            </c:ext>
          </c:extLst>
        </c:ser>
        <c:dLbls>
          <c:showLegendKey val="0"/>
          <c:showVal val="0"/>
          <c:showCatName val="0"/>
          <c:showSerName val="0"/>
          <c:showPercent val="0"/>
          <c:showBubbleSize val="0"/>
        </c:dLbls>
        <c:marker val="1"/>
        <c:smooth val="0"/>
        <c:axId val="638075096"/>
        <c:axId val="638075752"/>
      </c:lineChart>
      <c:catAx>
        <c:axId val="638075096"/>
        <c:scaling>
          <c:orientation val="minMax"/>
        </c:scaling>
        <c:delete val="0"/>
        <c:axPos val="b"/>
        <c:numFmt formatCode="General" sourceLinked="1"/>
        <c:majorTickMark val="in"/>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1" i="0" u="none" strike="noStrike" kern="1200" baseline="0">
                <a:ln w="6350">
                  <a:noFill/>
                </a:ln>
                <a:solidFill>
                  <a:schemeClr val="tx1"/>
                </a:solidFill>
                <a:latin typeface="+mn-lt"/>
                <a:ea typeface="+mn-ea"/>
                <a:cs typeface="+mn-cs"/>
              </a:defRPr>
            </a:pPr>
            <a:endParaRPr lang="en-US"/>
          </a:p>
        </c:txPr>
        <c:crossAx val="638075752"/>
        <c:crosses val="autoZero"/>
        <c:auto val="1"/>
        <c:lblAlgn val="ctr"/>
        <c:lblOffset val="100"/>
        <c:noMultiLvlLbl val="0"/>
      </c:catAx>
      <c:valAx>
        <c:axId val="638075752"/>
        <c:scaling>
          <c:orientation val="minMax"/>
        </c:scaling>
        <c:delete val="0"/>
        <c:axPos val="l"/>
        <c:majorGridlines>
          <c:spPr>
            <a:ln w="9525" cap="flat" cmpd="sng" algn="ctr">
              <a:solidFill>
                <a:schemeClr val="bg1">
                  <a:lumMod val="7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solidFill>
                    <a:latin typeface="+mn-lt"/>
                    <a:ea typeface="+mn-ea"/>
                    <a:cs typeface="+mn-cs"/>
                  </a:defRPr>
                </a:pPr>
                <a:r>
                  <a:rPr lang="en-US" sz="1100" b="1" i="0" baseline="0">
                    <a:solidFill>
                      <a:schemeClr val="tx1"/>
                    </a:solidFill>
                    <a:effectLst/>
                  </a:rPr>
                  <a:t>Supply and Demand (MW)</a:t>
                </a:r>
                <a:endParaRPr lang="en-US" sz="600">
                  <a:solidFill>
                    <a:schemeClr val="tx1"/>
                  </a:solidFill>
                  <a:effectLst/>
                </a:endParaRPr>
              </a:p>
            </c:rich>
          </c:tx>
          <c:layout>
            <c:manualLayout>
              <c:xMode val="edge"/>
              <c:yMode val="edge"/>
              <c:x val="9.9422497613934624E-3"/>
              <c:y val="0.33052538208843296"/>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solidFill>
                  <a:latin typeface="+mn-lt"/>
                  <a:ea typeface="+mn-ea"/>
                  <a:cs typeface="+mn-cs"/>
                </a:defRPr>
              </a:pPr>
              <a:endParaRPr lang="en-US"/>
            </a:p>
          </c:txPr>
        </c:title>
        <c:numFmt formatCode="#,##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1000" b="1" i="0" u="none" strike="noStrike" kern="1200" baseline="0">
                <a:ln w="6350">
                  <a:noFill/>
                </a:ln>
                <a:solidFill>
                  <a:schemeClr val="tx1"/>
                </a:solidFill>
                <a:latin typeface="+mn-lt"/>
                <a:ea typeface="+mn-ea"/>
                <a:cs typeface="+mn-cs"/>
              </a:defRPr>
            </a:pPr>
            <a:endParaRPr lang="en-US"/>
          </a:p>
        </c:txPr>
        <c:crossAx val="638075096"/>
        <c:crosses val="autoZero"/>
        <c:crossBetween val="midCat"/>
      </c:valAx>
      <c:spPr>
        <a:solidFill>
          <a:schemeClr val="bg1"/>
        </a:solidFill>
        <a:ln>
          <a:solidFill>
            <a:schemeClr val="tx1"/>
          </a:solidFill>
        </a:ln>
        <a:effectLst/>
      </c:spPr>
    </c:plotArea>
    <c:legend>
      <c:legendPos val="r"/>
      <c:layout>
        <c:manualLayout>
          <c:xMode val="edge"/>
          <c:yMode val="edge"/>
          <c:x val="0.75759439871152467"/>
          <c:y val="0.19055337299255504"/>
          <c:w val="0.24043274775312176"/>
          <c:h val="0.69615575105350636"/>
        </c:manualLayout>
      </c:layout>
      <c:overlay val="0"/>
      <c:spPr>
        <a:noFill/>
        <a:ln>
          <a:noFill/>
        </a:ln>
        <a:effectLst/>
      </c:spPr>
      <c:txPr>
        <a:bodyPr rot="0" spcFirstLastPara="1" vertOverflow="ellipsis" vert="horz" wrap="square" anchor="ctr" anchorCtr="1"/>
        <a:lstStyle/>
        <a:p>
          <a:pPr>
            <a:defRPr sz="1000" b="1" i="0" u="none" strike="noStrike" kern="1200" baseline="0">
              <a:solidFill>
                <a:schemeClr val="tx1"/>
              </a:solidFill>
              <a:latin typeface="+mn-lt"/>
              <a:ea typeface="+mn-ea"/>
              <a:cs typeface="+mn-cs"/>
            </a:defRPr>
          </a:pPr>
          <a:endParaRPr lang="en-US"/>
        </a:p>
      </c:txPr>
    </c:legend>
    <c:plotVisOnly val="1"/>
    <c:dispBlanksAs val="zero"/>
    <c:showDLblsOverMax val="0"/>
  </c:chart>
  <c:spPr>
    <a:solidFill>
      <a:schemeClr val="bg1"/>
    </a:solidFill>
    <a:ln w="25400" cap="flat" cmpd="sng" algn="ctr">
      <a:solidFill>
        <a:schemeClr val="tx1"/>
      </a:solidFill>
      <a:round/>
    </a:ln>
    <a:effectLst/>
  </c:spPr>
  <c:txPr>
    <a:bodyPr/>
    <a:lstStyle/>
    <a:p>
      <a:pPr>
        <a:defRPr/>
      </a:pPr>
      <a:endParaRPr lang="en-US"/>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r>
              <a:rPr lang="en-US" b="1" baseline="0">
                <a:solidFill>
                  <a:sysClr val="windowText" lastClr="000000"/>
                </a:solidFill>
              </a:rPr>
              <a:t>July</a:t>
            </a:r>
            <a:endParaRPr lang="en-US" b="1">
              <a:solidFill>
                <a:sysClr val="windowText" lastClr="000000"/>
              </a:solidFill>
            </a:endParaRPr>
          </a:p>
        </c:rich>
      </c:tx>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endParaRPr lang="en-US"/>
        </a:p>
      </c:txPr>
    </c:title>
    <c:autoTitleDeleted val="0"/>
    <c:plotArea>
      <c:layout>
        <c:manualLayout>
          <c:layoutTarget val="inner"/>
          <c:xMode val="edge"/>
          <c:yMode val="edge"/>
          <c:x val="0.12947359762103361"/>
          <c:y val="0.1214207978190588"/>
          <c:w val="0.6092948431162013"/>
          <c:h val="0.79656810053858484"/>
        </c:manualLayout>
      </c:layout>
      <c:areaChart>
        <c:grouping val="stacked"/>
        <c:varyColors val="0"/>
        <c:ser>
          <c:idx val="0"/>
          <c:order val="0"/>
          <c:tx>
            <c:strRef>
              <c:f>'Monthly Data'!$P$1</c:f>
              <c:strCache>
                <c:ptCount val="1"/>
                <c:pt idx="0">
                  <c:v>Natural Gas</c:v>
                </c:pt>
              </c:strCache>
            </c:strRef>
          </c:tx>
          <c:spPr>
            <a:solidFill>
              <a:srgbClr val="E66D01"/>
            </a:solidFill>
            <a:ln>
              <a:noFill/>
            </a:ln>
            <a:effectLst/>
          </c:spPr>
          <c:cat>
            <c:numRef>
              <c:extLst>
                <c:ext xmlns:c15="http://schemas.microsoft.com/office/drawing/2012/chart" uri="{02D57815-91ED-43cb-92C2-25804820EDAC}">
                  <c15:fullRef>
                    <c15:sqref>('Monthly Data'!$M$176,'Monthly Data'!$M$153:$M$175)</c15:sqref>
                  </c15:fullRef>
                </c:ext>
              </c:extLst>
              <c:f>('Monthly Data'!$M$176,'Monthly Data'!$M$153:$M$175)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Data'!$P$153:$P$176</c15:sqref>
                  </c15:fullRef>
                </c:ext>
              </c:extLst>
              <c:f>'Monthly Data'!$P$153:$P$176</c:f>
              <c:numCache>
                <c:formatCode>0</c:formatCode>
                <c:ptCount val="24"/>
                <c:pt idx="0">
                  <c:v>25867.940000000006</c:v>
                </c:pt>
                <c:pt idx="1">
                  <c:v>25867.940000000006</c:v>
                </c:pt>
                <c:pt idx="2">
                  <c:v>25867.940000000006</c:v>
                </c:pt>
                <c:pt idx="3">
                  <c:v>25867.940000000006</c:v>
                </c:pt>
                <c:pt idx="4">
                  <c:v>25867.940000000006</c:v>
                </c:pt>
                <c:pt idx="5">
                  <c:v>25867.940000000006</c:v>
                </c:pt>
                <c:pt idx="6">
                  <c:v>25867.940000000006</c:v>
                </c:pt>
                <c:pt idx="7">
                  <c:v>25867.940000000006</c:v>
                </c:pt>
                <c:pt idx="8">
                  <c:v>25867.940000000006</c:v>
                </c:pt>
                <c:pt idx="9">
                  <c:v>25867.940000000006</c:v>
                </c:pt>
                <c:pt idx="10">
                  <c:v>25867.940000000006</c:v>
                </c:pt>
                <c:pt idx="11">
                  <c:v>25867.940000000006</c:v>
                </c:pt>
                <c:pt idx="12">
                  <c:v>25867.940000000006</c:v>
                </c:pt>
                <c:pt idx="13">
                  <c:v>25867.940000000006</c:v>
                </c:pt>
                <c:pt idx="14">
                  <c:v>25867.940000000006</c:v>
                </c:pt>
                <c:pt idx="15">
                  <c:v>25867.940000000006</c:v>
                </c:pt>
                <c:pt idx="16">
                  <c:v>25867.940000000006</c:v>
                </c:pt>
                <c:pt idx="17">
                  <c:v>25867.940000000006</c:v>
                </c:pt>
                <c:pt idx="18">
                  <c:v>25867.940000000006</c:v>
                </c:pt>
                <c:pt idx="19">
                  <c:v>25867.940000000006</c:v>
                </c:pt>
                <c:pt idx="20">
                  <c:v>25867.940000000006</c:v>
                </c:pt>
                <c:pt idx="21">
                  <c:v>25867.940000000006</c:v>
                </c:pt>
                <c:pt idx="22">
                  <c:v>25867.940000000006</c:v>
                </c:pt>
                <c:pt idx="23">
                  <c:v>25867.940000000006</c:v>
                </c:pt>
              </c:numCache>
            </c:numRef>
          </c:val>
          <c:extLst>
            <c:ext xmlns:c16="http://schemas.microsoft.com/office/drawing/2014/chart" uri="{C3380CC4-5D6E-409C-BE32-E72D297353CC}">
              <c16:uniqueId val="{00000000-23BC-4369-B0BC-09B263D56F3C}"/>
            </c:ext>
          </c:extLst>
        </c:ser>
        <c:ser>
          <c:idx val="1"/>
          <c:order val="1"/>
          <c:tx>
            <c:strRef>
              <c:f>'Monthly Data'!$Q$1</c:f>
              <c:strCache>
                <c:ptCount val="1"/>
                <c:pt idx="0">
                  <c:v>Nuclear</c:v>
                </c:pt>
              </c:strCache>
            </c:strRef>
          </c:tx>
          <c:spPr>
            <a:solidFill>
              <a:srgbClr val="555555"/>
            </a:solidFill>
            <a:ln w="25400">
              <a:noFill/>
            </a:ln>
            <a:effectLst/>
          </c:spPr>
          <c:cat>
            <c:numRef>
              <c:extLst>
                <c:ext xmlns:c15="http://schemas.microsoft.com/office/drawing/2012/chart" uri="{02D57815-91ED-43cb-92C2-25804820EDAC}">
                  <c15:fullRef>
                    <c15:sqref>('Monthly Data'!$M$176,'Monthly Data'!$M$153:$M$175)</c15:sqref>
                  </c15:fullRef>
                </c:ext>
              </c:extLst>
              <c:f>('Monthly Data'!$M$176,'Monthly Data'!$M$153:$M$175)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Data'!$Q$176,'Monthly Data'!$Q$153:$Q$175)</c15:sqref>
                  </c15:fullRef>
                </c:ext>
              </c:extLst>
              <c:f>('Monthly Data'!$Q$176,'Monthly Data'!$Q$153:$Q$175)</c:f>
              <c:numCache>
                <c:formatCode>0</c:formatCode>
                <c:ptCount val="24"/>
                <c:pt idx="0">
                  <c:v>2280</c:v>
                </c:pt>
                <c:pt idx="1">
                  <c:v>2280</c:v>
                </c:pt>
                <c:pt idx="2">
                  <c:v>2280</c:v>
                </c:pt>
                <c:pt idx="3">
                  <c:v>2280</c:v>
                </c:pt>
                <c:pt idx="4">
                  <c:v>2280</c:v>
                </c:pt>
                <c:pt idx="5">
                  <c:v>2280</c:v>
                </c:pt>
                <c:pt idx="6">
                  <c:v>2280</c:v>
                </c:pt>
                <c:pt idx="7">
                  <c:v>2280</c:v>
                </c:pt>
                <c:pt idx="8">
                  <c:v>2280</c:v>
                </c:pt>
                <c:pt idx="9">
                  <c:v>2280</c:v>
                </c:pt>
                <c:pt idx="10">
                  <c:v>2280</c:v>
                </c:pt>
                <c:pt idx="11">
                  <c:v>2280</c:v>
                </c:pt>
                <c:pt idx="12">
                  <c:v>2280</c:v>
                </c:pt>
                <c:pt idx="13">
                  <c:v>2280</c:v>
                </c:pt>
                <c:pt idx="14">
                  <c:v>2280</c:v>
                </c:pt>
                <c:pt idx="15">
                  <c:v>2280</c:v>
                </c:pt>
                <c:pt idx="16">
                  <c:v>2280</c:v>
                </c:pt>
                <c:pt idx="17">
                  <c:v>2280</c:v>
                </c:pt>
                <c:pt idx="18">
                  <c:v>2280</c:v>
                </c:pt>
                <c:pt idx="19">
                  <c:v>2280</c:v>
                </c:pt>
                <c:pt idx="20">
                  <c:v>2280</c:v>
                </c:pt>
                <c:pt idx="21">
                  <c:v>2280</c:v>
                </c:pt>
                <c:pt idx="22">
                  <c:v>2280</c:v>
                </c:pt>
                <c:pt idx="23">
                  <c:v>2280</c:v>
                </c:pt>
              </c:numCache>
            </c:numRef>
          </c:val>
          <c:extLst>
            <c:ext xmlns:c16="http://schemas.microsoft.com/office/drawing/2014/chart" uri="{C3380CC4-5D6E-409C-BE32-E72D297353CC}">
              <c16:uniqueId val="{00000001-23BC-4369-B0BC-09B263D56F3C}"/>
            </c:ext>
          </c:extLst>
        </c:ser>
        <c:ser>
          <c:idx val="2"/>
          <c:order val="2"/>
          <c:tx>
            <c:strRef>
              <c:f>'Monthly Data'!$R$1</c:f>
              <c:strCache>
                <c:ptCount val="1"/>
                <c:pt idx="0">
                  <c:v>Hydro</c:v>
                </c:pt>
              </c:strCache>
            </c:strRef>
          </c:tx>
          <c:spPr>
            <a:solidFill>
              <a:srgbClr val="35BDB2"/>
            </a:solidFill>
            <a:ln>
              <a:noFill/>
            </a:ln>
            <a:effectLst/>
          </c:spPr>
          <c:cat>
            <c:numRef>
              <c:extLst>
                <c:ext xmlns:c15="http://schemas.microsoft.com/office/drawing/2012/chart" uri="{02D57815-91ED-43cb-92C2-25804820EDAC}">
                  <c15:fullRef>
                    <c15:sqref>('Monthly Data'!$M$176,'Monthly Data'!$M$153:$M$175)</c15:sqref>
                  </c15:fullRef>
                </c:ext>
              </c:extLst>
              <c:f>('Monthly Data'!$M$176,'Monthly Data'!$M$153:$M$175)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Data'!$R$176,'Monthly Data'!$R$153:$R$175)</c15:sqref>
                  </c15:fullRef>
                </c:ext>
              </c:extLst>
              <c:f>('Monthly Data'!$R$176,'Monthly Data'!$R$153:$R$175)</c:f>
              <c:numCache>
                <c:formatCode>0</c:formatCode>
                <c:ptCount val="24"/>
                <c:pt idx="0">
                  <c:v>7031.6899999999987</c:v>
                </c:pt>
                <c:pt idx="1">
                  <c:v>7031.6899999999987</c:v>
                </c:pt>
                <c:pt idx="2">
                  <c:v>7031.6899999999987</c:v>
                </c:pt>
                <c:pt idx="3">
                  <c:v>7031.6899999999987</c:v>
                </c:pt>
                <c:pt idx="4">
                  <c:v>7031.6899999999987</c:v>
                </c:pt>
                <c:pt idx="5">
                  <c:v>7031.6899999999987</c:v>
                </c:pt>
                <c:pt idx="6">
                  <c:v>7031.6899999999987</c:v>
                </c:pt>
                <c:pt idx="7">
                  <c:v>7031.6899999999987</c:v>
                </c:pt>
                <c:pt idx="8">
                  <c:v>7031.6899999999987</c:v>
                </c:pt>
                <c:pt idx="9">
                  <c:v>7031.6899999999987</c:v>
                </c:pt>
                <c:pt idx="10">
                  <c:v>7031.6899999999987</c:v>
                </c:pt>
                <c:pt idx="11">
                  <c:v>7031.6899999999987</c:v>
                </c:pt>
                <c:pt idx="12">
                  <c:v>7031.6899999999987</c:v>
                </c:pt>
                <c:pt idx="13">
                  <c:v>7031.6899999999987</c:v>
                </c:pt>
                <c:pt idx="14">
                  <c:v>7031.6899999999987</c:v>
                </c:pt>
                <c:pt idx="15">
                  <c:v>7031.6899999999987</c:v>
                </c:pt>
                <c:pt idx="16">
                  <c:v>7031.6899999999987</c:v>
                </c:pt>
                <c:pt idx="17">
                  <c:v>7031.6899999999987</c:v>
                </c:pt>
                <c:pt idx="18">
                  <c:v>7031.6899999999987</c:v>
                </c:pt>
                <c:pt idx="19">
                  <c:v>7031.6899999999987</c:v>
                </c:pt>
                <c:pt idx="20">
                  <c:v>7031.6899999999987</c:v>
                </c:pt>
                <c:pt idx="21">
                  <c:v>7031.6899999999987</c:v>
                </c:pt>
                <c:pt idx="22">
                  <c:v>7031.6899999999987</c:v>
                </c:pt>
                <c:pt idx="23">
                  <c:v>7031.6899999999987</c:v>
                </c:pt>
              </c:numCache>
            </c:numRef>
          </c:val>
          <c:extLst>
            <c:ext xmlns:c16="http://schemas.microsoft.com/office/drawing/2014/chart" uri="{C3380CC4-5D6E-409C-BE32-E72D297353CC}">
              <c16:uniqueId val="{00000002-23BC-4369-B0BC-09B263D56F3C}"/>
            </c:ext>
          </c:extLst>
        </c:ser>
        <c:ser>
          <c:idx val="5"/>
          <c:order val="4"/>
          <c:tx>
            <c:strRef>
              <c:f>'Monthly Data'!$AP$1</c:f>
              <c:strCache>
                <c:ptCount val="1"/>
                <c:pt idx="0">
                  <c:v>Solar</c:v>
                </c:pt>
              </c:strCache>
            </c:strRef>
          </c:tx>
          <c:spPr>
            <a:solidFill>
              <a:srgbClr val="FFA300"/>
            </a:solidFill>
            <a:ln>
              <a:noFill/>
            </a:ln>
            <a:effectLst/>
          </c:spPr>
          <c:cat>
            <c:numRef>
              <c:extLst>
                <c:ext xmlns:c15="http://schemas.microsoft.com/office/drawing/2012/chart" uri="{02D57815-91ED-43cb-92C2-25804820EDAC}">
                  <c15:fullRef>
                    <c15:sqref>('Monthly Data'!$M$176,'Monthly Data'!$M$153:$M$175)</c15:sqref>
                  </c15:fullRef>
                </c:ext>
              </c:extLst>
              <c:f>('Monthly Data'!$M$176,'Monthly Data'!$M$153:$M$175)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Data'!$AP$176,'Monthly Data'!$AP$153:$AP$175)</c15:sqref>
                  </c15:fullRef>
                </c:ext>
              </c:extLst>
              <c:f>('Monthly Data'!$AP$176,'Monthly Data'!$AP$153:$AP$175)</c:f>
              <c:numCache>
                <c:formatCode>General</c:formatCode>
                <c:ptCount val="24"/>
                <c:pt idx="0">
                  <c:v>4.3041600000000004</c:v>
                </c:pt>
                <c:pt idx="1">
                  <c:v>3.4010550000000004</c:v>
                </c:pt>
                <c:pt idx="2">
                  <c:v>3.4587000000000008</c:v>
                </c:pt>
                <c:pt idx="3">
                  <c:v>4.1696550000000006</c:v>
                </c:pt>
                <c:pt idx="4">
                  <c:v>4.3041600000000004</c:v>
                </c:pt>
                <c:pt idx="5">
                  <c:v>4.3041600000000004</c:v>
                </c:pt>
                <c:pt idx="6">
                  <c:v>9.1655550000000012</c:v>
                </c:pt>
                <c:pt idx="7">
                  <c:v>1055.7873900000002</c:v>
                </c:pt>
                <c:pt idx="8">
                  <c:v>5815.6887600000009</c:v>
                </c:pt>
                <c:pt idx="9">
                  <c:v>10527.014610000004</c:v>
                </c:pt>
                <c:pt idx="10">
                  <c:v>13480.821270000004</c:v>
                </c:pt>
                <c:pt idx="11">
                  <c:v>14799.104775000003</c:v>
                </c:pt>
                <c:pt idx="12">
                  <c:v>15404.492565000004</c:v>
                </c:pt>
                <c:pt idx="13">
                  <c:v>15492.112965000004</c:v>
                </c:pt>
                <c:pt idx="14">
                  <c:v>15361.873695000002</c:v>
                </c:pt>
                <c:pt idx="15">
                  <c:v>14800.488255000002</c:v>
                </c:pt>
                <c:pt idx="16">
                  <c:v>14075.986680000002</c:v>
                </c:pt>
                <c:pt idx="17">
                  <c:v>12822.419295000002</c:v>
                </c:pt>
                <c:pt idx="18">
                  <c:v>10077.479685000002</c:v>
                </c:pt>
                <c:pt idx="19">
                  <c:v>5448.3940350000012</c:v>
                </c:pt>
                <c:pt idx="20">
                  <c:v>863.1378000000002</c:v>
                </c:pt>
                <c:pt idx="21">
                  <c:v>9.1655550000000012</c:v>
                </c:pt>
                <c:pt idx="22">
                  <c:v>5.0151150000000007</c:v>
                </c:pt>
                <c:pt idx="23">
                  <c:v>4.4194500000000012</c:v>
                </c:pt>
              </c:numCache>
            </c:numRef>
          </c:val>
          <c:extLst>
            <c:ext xmlns:c16="http://schemas.microsoft.com/office/drawing/2014/chart" uri="{C3380CC4-5D6E-409C-BE32-E72D297353CC}">
              <c16:uniqueId val="{00000003-23BC-4369-B0BC-09B263D56F3C}"/>
            </c:ext>
          </c:extLst>
        </c:ser>
        <c:ser>
          <c:idx val="6"/>
          <c:order val="5"/>
          <c:tx>
            <c:strRef>
              <c:f>'Monthly Data'!$AQ$1</c:f>
              <c:strCache>
                <c:ptCount val="1"/>
                <c:pt idx="0">
                  <c:v>Wind</c:v>
                </c:pt>
              </c:strCache>
            </c:strRef>
          </c:tx>
          <c:spPr>
            <a:solidFill>
              <a:srgbClr val="3B6E8F"/>
            </a:solidFill>
            <a:ln>
              <a:noFill/>
            </a:ln>
            <a:effectLst/>
          </c:spPr>
          <c:cat>
            <c:numRef>
              <c:extLst>
                <c:ext xmlns:c15="http://schemas.microsoft.com/office/drawing/2012/chart" uri="{02D57815-91ED-43cb-92C2-25804820EDAC}">
                  <c15:fullRef>
                    <c15:sqref>('Monthly Data'!$M$176,'Monthly Data'!$M$153:$M$175)</c15:sqref>
                  </c15:fullRef>
                </c:ext>
              </c:extLst>
              <c:f>('Monthly Data'!$M$176,'Monthly Data'!$M$153:$M$175)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Data'!$AQ$176,'Monthly Data'!$AQ$153:$AQ$175)</c15:sqref>
                  </c15:fullRef>
                </c:ext>
              </c:extLst>
              <c:f>('Monthly Data'!$AQ$176,'Monthly Data'!$AQ$153:$AQ$175)</c:f>
              <c:numCache>
                <c:formatCode>0</c:formatCode>
                <c:ptCount val="24"/>
                <c:pt idx="0">
                  <c:v>2351.77295976</c:v>
                </c:pt>
                <c:pt idx="1">
                  <c:v>2096.8436829600005</c:v>
                </c:pt>
                <c:pt idx="2">
                  <c:v>2095.9872012000001</c:v>
                </c:pt>
                <c:pt idx="3">
                  <c:v>1971.9988711200003</c:v>
                </c:pt>
                <c:pt idx="4">
                  <c:v>1803.1712018400003</c:v>
                </c:pt>
                <c:pt idx="5">
                  <c:v>1566.8326173600001</c:v>
                </c:pt>
                <c:pt idx="6">
                  <c:v>1365.6601663200004</c:v>
                </c:pt>
                <c:pt idx="7">
                  <c:v>1160.8476678000002</c:v>
                </c:pt>
                <c:pt idx="8">
                  <c:v>902.40429672000016</c:v>
                </c:pt>
                <c:pt idx="9">
                  <c:v>563.74133256000016</c:v>
                </c:pt>
                <c:pt idx="10">
                  <c:v>351.47240460000006</c:v>
                </c:pt>
                <c:pt idx="11">
                  <c:v>302.21210808000006</c:v>
                </c:pt>
                <c:pt idx="12">
                  <c:v>307.64069100000006</c:v>
                </c:pt>
                <c:pt idx="13">
                  <c:v>374.93748576000002</c:v>
                </c:pt>
                <c:pt idx="14">
                  <c:v>442.2972571200001</c:v>
                </c:pt>
                <c:pt idx="15">
                  <c:v>665.39816028000007</c:v>
                </c:pt>
                <c:pt idx="16">
                  <c:v>1115.0762749200001</c:v>
                </c:pt>
                <c:pt idx="17">
                  <c:v>1601.9105835600005</c:v>
                </c:pt>
                <c:pt idx="18">
                  <c:v>1929.7667631600004</c:v>
                </c:pt>
                <c:pt idx="19">
                  <c:v>2005.2127299600004</c:v>
                </c:pt>
                <c:pt idx="20">
                  <c:v>2186.5853379600003</c:v>
                </c:pt>
                <c:pt idx="21">
                  <c:v>2384.3948385600002</c:v>
                </c:pt>
                <c:pt idx="22">
                  <c:v>2484.1371776400006</c:v>
                </c:pt>
                <c:pt idx="23">
                  <c:v>2488.8604226400003</c:v>
                </c:pt>
              </c:numCache>
            </c:numRef>
          </c:val>
          <c:extLst>
            <c:ext xmlns:c16="http://schemas.microsoft.com/office/drawing/2014/chart" uri="{C3380CC4-5D6E-409C-BE32-E72D297353CC}">
              <c16:uniqueId val="{00000004-23BC-4369-B0BC-09B263D56F3C}"/>
            </c:ext>
          </c:extLst>
        </c:ser>
        <c:ser>
          <c:idx val="7"/>
          <c:order val="6"/>
          <c:tx>
            <c:strRef>
              <c:f>'Monthly Data'!$V$1</c:f>
              <c:strCache>
                <c:ptCount val="1"/>
                <c:pt idx="0">
                  <c:v>Other Renewables</c:v>
                </c:pt>
              </c:strCache>
            </c:strRef>
          </c:tx>
          <c:spPr>
            <a:solidFill>
              <a:srgbClr val="84BD00"/>
            </a:solidFill>
            <a:ln>
              <a:noFill/>
            </a:ln>
            <a:effectLst/>
          </c:spPr>
          <c:cat>
            <c:numRef>
              <c:extLst>
                <c:ext xmlns:c15="http://schemas.microsoft.com/office/drawing/2012/chart" uri="{02D57815-91ED-43cb-92C2-25804820EDAC}">
                  <c15:fullRef>
                    <c15:sqref>('Monthly Data'!$M$176,'Monthly Data'!$M$153:$M$175)</c15:sqref>
                  </c15:fullRef>
                </c:ext>
              </c:extLst>
              <c:f>('Monthly Data'!$M$176,'Monthly Data'!$M$153:$M$175)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Data'!$V$176,'Monthly Data'!$V$153:$V$175)</c15:sqref>
                  </c15:fullRef>
                </c:ext>
              </c:extLst>
              <c:f>('Monthly Data'!$V$176,'Monthly Data'!$V$153:$V$175)</c:f>
              <c:numCache>
                <c:formatCode>0</c:formatCode>
                <c:ptCount val="24"/>
                <c:pt idx="0">
                  <c:v>1837.02</c:v>
                </c:pt>
                <c:pt idx="1">
                  <c:v>1837.02</c:v>
                </c:pt>
                <c:pt idx="2">
                  <c:v>1837.02</c:v>
                </c:pt>
                <c:pt idx="3">
                  <c:v>1837.02</c:v>
                </c:pt>
                <c:pt idx="4">
                  <c:v>1837.02</c:v>
                </c:pt>
                <c:pt idx="5">
                  <c:v>1837.02</c:v>
                </c:pt>
                <c:pt idx="6">
                  <c:v>1837.02</c:v>
                </c:pt>
                <c:pt idx="7">
                  <c:v>1837.02</c:v>
                </c:pt>
                <c:pt idx="8">
                  <c:v>1837.02</c:v>
                </c:pt>
                <c:pt idx="9">
                  <c:v>1837.02</c:v>
                </c:pt>
                <c:pt idx="10">
                  <c:v>1837.02</c:v>
                </c:pt>
                <c:pt idx="11">
                  <c:v>1837.02</c:v>
                </c:pt>
                <c:pt idx="12">
                  <c:v>1837.02</c:v>
                </c:pt>
                <c:pt idx="13">
                  <c:v>1837.02</c:v>
                </c:pt>
                <c:pt idx="14">
                  <c:v>1837.02</c:v>
                </c:pt>
                <c:pt idx="15">
                  <c:v>1837.02</c:v>
                </c:pt>
                <c:pt idx="16">
                  <c:v>1837.02</c:v>
                </c:pt>
                <c:pt idx="17">
                  <c:v>1837.02</c:v>
                </c:pt>
                <c:pt idx="18">
                  <c:v>1837.02</c:v>
                </c:pt>
                <c:pt idx="19">
                  <c:v>1837.02</c:v>
                </c:pt>
                <c:pt idx="20">
                  <c:v>1837.02</c:v>
                </c:pt>
                <c:pt idx="21">
                  <c:v>1837.02</c:v>
                </c:pt>
                <c:pt idx="22">
                  <c:v>1837.02</c:v>
                </c:pt>
                <c:pt idx="23">
                  <c:v>1837.02</c:v>
                </c:pt>
              </c:numCache>
            </c:numRef>
          </c:val>
          <c:extLst>
            <c:ext xmlns:c16="http://schemas.microsoft.com/office/drawing/2014/chart" uri="{C3380CC4-5D6E-409C-BE32-E72D297353CC}">
              <c16:uniqueId val="{00000005-23BC-4369-B0BC-09B263D56F3C}"/>
            </c:ext>
          </c:extLst>
        </c:ser>
        <c:ser>
          <c:idx val="8"/>
          <c:order val="7"/>
          <c:tx>
            <c:strRef>
              <c:f>'Monthly Data'!$W$1</c:f>
              <c:strCache>
                <c:ptCount val="1"/>
                <c:pt idx="0">
                  <c:v>Other</c:v>
                </c:pt>
              </c:strCache>
            </c:strRef>
          </c:tx>
          <c:spPr>
            <a:solidFill>
              <a:srgbClr val="A5A5A5"/>
            </a:solidFill>
            <a:ln>
              <a:noFill/>
            </a:ln>
            <a:effectLst/>
          </c:spPr>
          <c:cat>
            <c:numRef>
              <c:extLst>
                <c:ext xmlns:c15="http://schemas.microsoft.com/office/drawing/2012/chart" uri="{02D57815-91ED-43cb-92C2-25804820EDAC}">
                  <c15:fullRef>
                    <c15:sqref>('Monthly Data'!$M$176,'Monthly Data'!$M$153:$M$175)</c15:sqref>
                  </c15:fullRef>
                </c:ext>
              </c:extLst>
              <c:f>('Monthly Data'!$M$176,'Monthly Data'!$M$153:$M$175)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Data'!$W$176,'Monthly Data'!$W$153:$W$175)</c15:sqref>
                  </c15:fullRef>
                </c:ext>
              </c:extLst>
              <c:f>('Monthly Data'!$W$176,'Monthly Data'!$W$153:$W$175)</c:f>
              <c:numCache>
                <c:formatCode>0</c:formatCode>
                <c:ptCount val="24"/>
                <c:pt idx="0">
                  <c:v>37.180000000000007</c:v>
                </c:pt>
                <c:pt idx="1">
                  <c:v>37.180000000000007</c:v>
                </c:pt>
                <c:pt idx="2">
                  <c:v>37.180000000000007</c:v>
                </c:pt>
                <c:pt idx="3">
                  <c:v>37.180000000000007</c:v>
                </c:pt>
                <c:pt idx="4">
                  <c:v>37.180000000000007</c:v>
                </c:pt>
                <c:pt idx="5">
                  <c:v>37.180000000000007</c:v>
                </c:pt>
                <c:pt idx="6">
                  <c:v>37.180000000000007</c:v>
                </c:pt>
                <c:pt idx="7">
                  <c:v>37.180000000000007</c:v>
                </c:pt>
                <c:pt idx="8">
                  <c:v>37.180000000000007</c:v>
                </c:pt>
                <c:pt idx="9">
                  <c:v>37.180000000000007</c:v>
                </c:pt>
                <c:pt idx="10">
                  <c:v>37.180000000000007</c:v>
                </c:pt>
                <c:pt idx="11">
                  <c:v>37.180000000000007</c:v>
                </c:pt>
                <c:pt idx="12">
                  <c:v>37.180000000000007</c:v>
                </c:pt>
                <c:pt idx="13">
                  <c:v>37.180000000000007</c:v>
                </c:pt>
                <c:pt idx="14">
                  <c:v>37.180000000000007</c:v>
                </c:pt>
                <c:pt idx="15">
                  <c:v>37.180000000000007</c:v>
                </c:pt>
                <c:pt idx="16">
                  <c:v>37.180000000000007</c:v>
                </c:pt>
                <c:pt idx="17">
                  <c:v>37.180000000000007</c:v>
                </c:pt>
                <c:pt idx="18">
                  <c:v>37.180000000000007</c:v>
                </c:pt>
                <c:pt idx="19">
                  <c:v>37.180000000000007</c:v>
                </c:pt>
                <c:pt idx="20">
                  <c:v>37.180000000000007</c:v>
                </c:pt>
                <c:pt idx="21">
                  <c:v>37.180000000000007</c:v>
                </c:pt>
                <c:pt idx="22">
                  <c:v>37.180000000000007</c:v>
                </c:pt>
                <c:pt idx="23">
                  <c:v>37.180000000000007</c:v>
                </c:pt>
              </c:numCache>
            </c:numRef>
          </c:val>
          <c:extLst>
            <c:ext xmlns:c16="http://schemas.microsoft.com/office/drawing/2014/chart" uri="{C3380CC4-5D6E-409C-BE32-E72D297353CC}">
              <c16:uniqueId val="{00000006-23BC-4369-B0BC-09B263D56F3C}"/>
            </c:ext>
          </c:extLst>
        </c:ser>
        <c:ser>
          <c:idx val="9"/>
          <c:order val="8"/>
          <c:tx>
            <c:strRef>
              <c:f>'Monthly Data'!$X$1</c:f>
              <c:strCache>
                <c:ptCount val="1"/>
                <c:pt idx="0">
                  <c:v>Demand Response</c:v>
                </c:pt>
              </c:strCache>
            </c:strRef>
          </c:tx>
          <c:spPr>
            <a:solidFill>
              <a:schemeClr val="accent4">
                <a:lumMod val="60000"/>
              </a:schemeClr>
            </a:solidFill>
            <a:ln>
              <a:noFill/>
            </a:ln>
            <a:effectLst/>
          </c:spPr>
          <c:cat>
            <c:numRef>
              <c:extLst>
                <c:ext xmlns:c15="http://schemas.microsoft.com/office/drawing/2012/chart" uri="{02D57815-91ED-43cb-92C2-25804820EDAC}">
                  <c15:fullRef>
                    <c15:sqref>('Monthly Data'!$M$176,'Monthly Data'!$M$153:$M$175)</c15:sqref>
                  </c15:fullRef>
                </c:ext>
              </c:extLst>
              <c:f>('Monthly Data'!$M$176,'Monthly Data'!$M$153:$M$175)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Data'!$X$176,'Monthly Data'!$X$153:$X$175)</c15:sqref>
                  </c15:fullRef>
                </c:ext>
              </c:extLst>
              <c:f>('Monthly Data'!$X$176,'Monthly Data'!$X$153:$X$175)</c:f>
              <c:numCache>
                <c:formatCode>0</c:formatCode>
                <c:ptCount val="24"/>
                <c:pt idx="0">
                  <c:v>1679.7500000000011</c:v>
                </c:pt>
                <c:pt idx="1">
                  <c:v>1679.7500000000011</c:v>
                </c:pt>
                <c:pt idx="2">
                  <c:v>1679.7500000000011</c:v>
                </c:pt>
                <c:pt idx="3">
                  <c:v>1679.7500000000011</c:v>
                </c:pt>
                <c:pt idx="4">
                  <c:v>1679.7500000000011</c:v>
                </c:pt>
                <c:pt idx="5">
                  <c:v>1679.7500000000011</c:v>
                </c:pt>
                <c:pt idx="6">
                  <c:v>1679.7500000000011</c:v>
                </c:pt>
                <c:pt idx="7">
                  <c:v>1679.7500000000011</c:v>
                </c:pt>
                <c:pt idx="8">
                  <c:v>1679.7500000000011</c:v>
                </c:pt>
                <c:pt idx="9">
                  <c:v>1679.7500000000011</c:v>
                </c:pt>
                <c:pt idx="10">
                  <c:v>1679.7500000000011</c:v>
                </c:pt>
                <c:pt idx="11">
                  <c:v>1679.7500000000011</c:v>
                </c:pt>
                <c:pt idx="12">
                  <c:v>1679.7500000000011</c:v>
                </c:pt>
                <c:pt idx="13">
                  <c:v>1679.7500000000011</c:v>
                </c:pt>
                <c:pt idx="14">
                  <c:v>1679.7500000000011</c:v>
                </c:pt>
                <c:pt idx="15">
                  <c:v>1679.7500000000011</c:v>
                </c:pt>
                <c:pt idx="16">
                  <c:v>1679.7500000000011</c:v>
                </c:pt>
                <c:pt idx="17">
                  <c:v>1679.7500000000011</c:v>
                </c:pt>
                <c:pt idx="18">
                  <c:v>1679.7500000000011</c:v>
                </c:pt>
                <c:pt idx="19">
                  <c:v>1679.7500000000011</c:v>
                </c:pt>
                <c:pt idx="20">
                  <c:v>1679.7500000000011</c:v>
                </c:pt>
                <c:pt idx="21">
                  <c:v>1679.7500000000011</c:v>
                </c:pt>
                <c:pt idx="22">
                  <c:v>1679.7500000000011</c:v>
                </c:pt>
                <c:pt idx="23">
                  <c:v>1679.7500000000011</c:v>
                </c:pt>
              </c:numCache>
            </c:numRef>
          </c:val>
          <c:extLst>
            <c:ext xmlns:c16="http://schemas.microsoft.com/office/drawing/2014/chart" uri="{C3380CC4-5D6E-409C-BE32-E72D297353CC}">
              <c16:uniqueId val="{00000007-23BC-4369-B0BC-09B263D56F3C}"/>
            </c:ext>
          </c:extLst>
        </c:ser>
        <c:ser>
          <c:idx val="10"/>
          <c:order val="9"/>
          <c:tx>
            <c:strRef>
              <c:f>'Monthly Data'!$Y$1</c:f>
              <c:strCache>
                <c:ptCount val="1"/>
                <c:pt idx="0">
                  <c:v>Liquidated Damages</c:v>
                </c:pt>
              </c:strCache>
            </c:strRef>
          </c:tx>
          <c:spPr>
            <a:solidFill>
              <a:schemeClr val="accent5">
                <a:lumMod val="60000"/>
              </a:schemeClr>
            </a:solidFill>
            <a:ln>
              <a:noFill/>
            </a:ln>
            <a:effectLst/>
          </c:spPr>
          <c:cat>
            <c:numRef>
              <c:extLst>
                <c:ext xmlns:c15="http://schemas.microsoft.com/office/drawing/2012/chart" uri="{02D57815-91ED-43cb-92C2-25804820EDAC}">
                  <c15:fullRef>
                    <c15:sqref>('Monthly Data'!$M$176,'Monthly Data'!$M$153:$M$175)</c15:sqref>
                  </c15:fullRef>
                </c:ext>
              </c:extLst>
              <c:f>('Monthly Data'!$M$176,'Monthly Data'!$M$153:$M$175)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Data'!$Y$176,'Monthly Data'!$Y$153:$Y$175)</c15:sqref>
                  </c15:fullRef>
                </c:ext>
              </c:extLst>
              <c:f>('Monthly Data'!$Y$176,'Monthly Data'!$Y$153:$Y$175)</c:f>
              <c:numCache>
                <c:formatCode>0</c:formatCode>
                <c:ptCount val="24"/>
                <c:pt idx="0">
                  <c:v>340.34</c:v>
                </c:pt>
                <c:pt idx="1">
                  <c:v>340.34</c:v>
                </c:pt>
                <c:pt idx="2">
                  <c:v>340.34</c:v>
                </c:pt>
                <c:pt idx="3">
                  <c:v>340.34</c:v>
                </c:pt>
                <c:pt idx="4">
                  <c:v>340.34</c:v>
                </c:pt>
                <c:pt idx="5">
                  <c:v>340.34</c:v>
                </c:pt>
                <c:pt idx="6">
                  <c:v>340.34</c:v>
                </c:pt>
                <c:pt idx="7">
                  <c:v>340.34</c:v>
                </c:pt>
                <c:pt idx="8">
                  <c:v>340.34</c:v>
                </c:pt>
                <c:pt idx="9">
                  <c:v>340.34</c:v>
                </c:pt>
                <c:pt idx="10">
                  <c:v>340.34</c:v>
                </c:pt>
                <c:pt idx="11">
                  <c:v>340.34</c:v>
                </c:pt>
                <c:pt idx="12">
                  <c:v>340.34</c:v>
                </c:pt>
                <c:pt idx="13">
                  <c:v>340.34</c:v>
                </c:pt>
                <c:pt idx="14">
                  <c:v>340.34</c:v>
                </c:pt>
                <c:pt idx="15">
                  <c:v>340.34</c:v>
                </c:pt>
                <c:pt idx="16">
                  <c:v>340.34</c:v>
                </c:pt>
                <c:pt idx="17">
                  <c:v>340.34</c:v>
                </c:pt>
                <c:pt idx="18">
                  <c:v>340.34</c:v>
                </c:pt>
                <c:pt idx="19">
                  <c:v>340.34</c:v>
                </c:pt>
                <c:pt idx="20">
                  <c:v>340.34</c:v>
                </c:pt>
                <c:pt idx="21">
                  <c:v>340.34</c:v>
                </c:pt>
                <c:pt idx="22">
                  <c:v>340.34</c:v>
                </c:pt>
                <c:pt idx="23">
                  <c:v>340.34</c:v>
                </c:pt>
              </c:numCache>
            </c:numRef>
          </c:val>
          <c:extLst>
            <c:ext xmlns:c16="http://schemas.microsoft.com/office/drawing/2014/chart" uri="{C3380CC4-5D6E-409C-BE32-E72D297353CC}">
              <c16:uniqueId val="{00000008-23BC-4369-B0BC-09B263D56F3C}"/>
            </c:ext>
          </c:extLst>
        </c:ser>
        <c:ser>
          <c:idx val="11"/>
          <c:order val="10"/>
          <c:tx>
            <c:strRef>
              <c:f>'Monthly Data'!$AD$1</c:f>
              <c:strCache>
                <c:ptCount val="1"/>
                <c:pt idx="0">
                  <c:v>Average Imports</c:v>
                </c:pt>
              </c:strCache>
            </c:strRef>
          </c:tx>
          <c:spPr>
            <a:solidFill>
              <a:srgbClr val="B93F1E"/>
            </a:solidFill>
            <a:ln>
              <a:noFill/>
            </a:ln>
            <a:effectLst/>
          </c:spPr>
          <c:cat>
            <c:numRef>
              <c:extLst>
                <c:ext xmlns:c15="http://schemas.microsoft.com/office/drawing/2012/chart" uri="{02D57815-91ED-43cb-92C2-25804820EDAC}">
                  <c15:fullRef>
                    <c15:sqref>('Monthly Data'!$M$176,'Monthly Data'!$M$153:$M$175)</c15:sqref>
                  </c15:fullRef>
                </c:ext>
              </c:extLst>
              <c:f>('Monthly Data'!$M$176,'Monthly Data'!$M$153:$M$175)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Data'!$AD$176,'Monthly Data'!$AD$153:$AD$175)</c15:sqref>
                  </c15:fullRef>
                </c:ext>
              </c:extLst>
              <c:f>('Monthly Data'!$AD$176,'Monthly Data'!$AD$153:$AD$175)</c:f>
              <c:numCache>
                <c:formatCode>0</c:formatCode>
                <c:ptCount val="24"/>
                <c:pt idx="0">
                  <c:v>5449.8175000000001</c:v>
                </c:pt>
                <c:pt idx="1">
                  <c:v>5449.8175000000001</c:v>
                </c:pt>
                <c:pt idx="2">
                  <c:v>5449.8175000000001</c:v>
                </c:pt>
                <c:pt idx="3">
                  <c:v>5449.8175000000001</c:v>
                </c:pt>
                <c:pt idx="4">
                  <c:v>5449.8175000000001</c:v>
                </c:pt>
                <c:pt idx="5">
                  <c:v>5449.8175000000001</c:v>
                </c:pt>
                <c:pt idx="6">
                  <c:v>5449.8175000000001</c:v>
                </c:pt>
                <c:pt idx="7">
                  <c:v>5449.8175000000001</c:v>
                </c:pt>
                <c:pt idx="8">
                  <c:v>5449.8175000000001</c:v>
                </c:pt>
                <c:pt idx="9">
                  <c:v>5449.8175000000001</c:v>
                </c:pt>
                <c:pt idx="10">
                  <c:v>5449.8175000000001</c:v>
                </c:pt>
                <c:pt idx="11">
                  <c:v>5449.8175000000001</c:v>
                </c:pt>
                <c:pt idx="12">
                  <c:v>5449.8175000000001</c:v>
                </c:pt>
                <c:pt idx="13">
                  <c:v>5449.8175000000001</c:v>
                </c:pt>
                <c:pt idx="14">
                  <c:v>5449.8175000000001</c:v>
                </c:pt>
                <c:pt idx="15">
                  <c:v>5449.8175000000001</c:v>
                </c:pt>
                <c:pt idx="16">
                  <c:v>5449.8175000000001</c:v>
                </c:pt>
                <c:pt idx="17">
                  <c:v>5449.8175000000001</c:v>
                </c:pt>
                <c:pt idx="18">
                  <c:v>5449.8175000000001</c:v>
                </c:pt>
                <c:pt idx="19">
                  <c:v>5449.8175000000001</c:v>
                </c:pt>
                <c:pt idx="20">
                  <c:v>5449.8175000000001</c:v>
                </c:pt>
                <c:pt idx="21">
                  <c:v>5449.8175000000001</c:v>
                </c:pt>
                <c:pt idx="22">
                  <c:v>5449.8175000000001</c:v>
                </c:pt>
                <c:pt idx="23">
                  <c:v>5449.8175000000001</c:v>
                </c:pt>
              </c:numCache>
            </c:numRef>
          </c:val>
          <c:extLst>
            <c:ext xmlns:c16="http://schemas.microsoft.com/office/drawing/2014/chart" uri="{C3380CC4-5D6E-409C-BE32-E72D297353CC}">
              <c16:uniqueId val="{00000009-23BC-4369-B0BC-09B263D56F3C}"/>
            </c:ext>
          </c:extLst>
        </c:ser>
        <c:ser>
          <c:idx val="3"/>
          <c:order val="11"/>
          <c:tx>
            <c:strRef>
              <c:f>'Monthly Data'!$S$1</c:f>
              <c:strCache>
                <c:ptCount val="1"/>
                <c:pt idx="0">
                  <c:v>Battery Storage</c:v>
                </c:pt>
              </c:strCache>
            </c:strRef>
          </c:tx>
          <c:spPr>
            <a:solidFill>
              <a:srgbClr val="E2AE69"/>
            </a:solidFill>
            <a:ln>
              <a:noFill/>
            </a:ln>
            <a:effectLst/>
          </c:spPr>
          <c:cat>
            <c:numRef>
              <c:extLst>
                <c:ext xmlns:c15="http://schemas.microsoft.com/office/drawing/2012/chart" uri="{02D57815-91ED-43cb-92C2-25804820EDAC}">
                  <c15:fullRef>
                    <c15:sqref>('Monthly Data'!$M$176,'Monthly Data'!$M$153:$M$175)</c15:sqref>
                  </c15:fullRef>
                </c:ext>
              </c:extLst>
              <c:f>('Monthly Data'!$M$176,'Monthly Data'!$M$153:$M$175)</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Data'!$S$176,'Monthly Data'!$S$153:$S$176)</c15:sqref>
                  </c15:fullRef>
                </c:ext>
              </c:extLst>
              <c:f>('Monthly Data'!$S$176,'Monthly Data'!$S$153:$S$175)</c:f>
              <c:numCache>
                <c:formatCode>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4541.3909999999996</c:v>
                </c:pt>
                <c:pt idx="18">
                  <c:v>9082.7819999999992</c:v>
                </c:pt>
                <c:pt idx="19">
                  <c:v>9082.7819999999992</c:v>
                </c:pt>
                <c:pt idx="20">
                  <c:v>9082.7819999999992</c:v>
                </c:pt>
                <c:pt idx="21">
                  <c:v>4541.3909999999996</c:v>
                </c:pt>
                <c:pt idx="22">
                  <c:v>0</c:v>
                </c:pt>
                <c:pt idx="23">
                  <c:v>0</c:v>
                </c:pt>
              </c:numCache>
            </c:numRef>
          </c:val>
          <c:extLst>
            <c:ext xmlns:c16="http://schemas.microsoft.com/office/drawing/2014/chart" uri="{C3380CC4-5D6E-409C-BE32-E72D297353CC}">
              <c16:uniqueId val="{0000000A-23BC-4369-B0BC-09B263D56F3C}"/>
            </c:ext>
          </c:extLst>
        </c:ser>
        <c:dLbls>
          <c:showLegendKey val="0"/>
          <c:showVal val="0"/>
          <c:showCatName val="0"/>
          <c:showSerName val="0"/>
          <c:showPercent val="0"/>
          <c:showBubbleSize val="0"/>
        </c:dLbls>
        <c:axId val="638075096"/>
        <c:axId val="638075752"/>
      </c:areaChart>
      <c:lineChart>
        <c:grouping val="standard"/>
        <c:varyColors val="0"/>
        <c:ser>
          <c:idx val="4"/>
          <c:order val="3"/>
          <c:tx>
            <c:strRef>
              <c:f>'Monthly Data'!$AM$1</c:f>
              <c:strCache>
                <c:ptCount val="1"/>
                <c:pt idx="0">
                  <c:v>Load+18.5%PRM</c:v>
                </c:pt>
              </c:strCache>
            </c:strRef>
          </c:tx>
          <c:spPr>
            <a:ln w="28575" cap="rnd">
              <a:solidFill>
                <a:schemeClr val="tx1"/>
              </a:solidFill>
              <a:round/>
            </a:ln>
            <a:effectLst/>
          </c:spPr>
          <c:marker>
            <c:symbol val="circle"/>
            <c:size val="5"/>
            <c:spPr>
              <a:solidFill>
                <a:schemeClr val="accent5"/>
              </a:solidFill>
              <a:ln w="9525">
                <a:solidFill>
                  <a:schemeClr val="tx1"/>
                </a:solidFill>
              </a:ln>
              <a:effectLst/>
            </c:spPr>
          </c:marker>
          <c:cat>
            <c:strLit>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('Monthly Data'!$AM$176,'Monthly Data'!$AM$153:$AM$175)</c15:sqref>
                  </c15:fullRef>
                </c:ext>
              </c:extLst>
              <c:f>('Monthly Data'!$AM$176,'Monthly Data'!$AM$153:$AM$175)</c:f>
              <c:numCache>
                <c:formatCode>General</c:formatCode>
                <c:ptCount val="24"/>
                <c:pt idx="0">
                  <c:v>36609.39</c:v>
                </c:pt>
                <c:pt idx="1">
                  <c:v>34647.03</c:v>
                </c:pt>
                <c:pt idx="2">
                  <c:v>32688.225000000002</c:v>
                </c:pt>
                <c:pt idx="3">
                  <c:v>31574.325000000001</c:v>
                </c:pt>
                <c:pt idx="4">
                  <c:v>31312.440000000002</c:v>
                </c:pt>
                <c:pt idx="5">
                  <c:v>32137.200000000001</c:v>
                </c:pt>
                <c:pt idx="6">
                  <c:v>33484.544999999998</c:v>
                </c:pt>
                <c:pt idx="7">
                  <c:v>35284.560000000005</c:v>
                </c:pt>
                <c:pt idx="8">
                  <c:v>36538.29</c:v>
                </c:pt>
                <c:pt idx="9">
                  <c:v>37307.355000000003</c:v>
                </c:pt>
                <c:pt idx="10">
                  <c:v>38372.67</c:v>
                </c:pt>
                <c:pt idx="11">
                  <c:v>40192.83</c:v>
                </c:pt>
                <c:pt idx="12">
                  <c:v>42213.255000000005</c:v>
                </c:pt>
                <c:pt idx="13">
                  <c:v>45156.795000000006</c:v>
                </c:pt>
                <c:pt idx="14">
                  <c:v>49309.035000000003</c:v>
                </c:pt>
                <c:pt idx="15">
                  <c:v>52341.450000000004</c:v>
                </c:pt>
                <c:pt idx="16">
                  <c:v>54392.685000000005</c:v>
                </c:pt>
                <c:pt idx="17">
                  <c:v>54799.14</c:v>
                </c:pt>
                <c:pt idx="18">
                  <c:v>54290.775000000001</c:v>
                </c:pt>
                <c:pt idx="19">
                  <c:v>53018.084999999999</c:v>
                </c:pt>
                <c:pt idx="20">
                  <c:v>50248.740000000005</c:v>
                </c:pt>
                <c:pt idx="21">
                  <c:v>47985.39</c:v>
                </c:pt>
                <c:pt idx="22">
                  <c:v>43701.615000000005</c:v>
                </c:pt>
                <c:pt idx="23">
                  <c:v>39562.410000000003</c:v>
                </c:pt>
              </c:numCache>
            </c:numRef>
          </c:val>
          <c:smooth val="0"/>
          <c:extLst>
            <c:ext xmlns:c16="http://schemas.microsoft.com/office/drawing/2014/chart" uri="{C3380CC4-5D6E-409C-BE32-E72D297353CC}">
              <c16:uniqueId val="{0000000B-23BC-4369-B0BC-09B263D56F3C}"/>
            </c:ext>
          </c:extLst>
        </c:ser>
        <c:ser>
          <c:idx val="12"/>
          <c:order val="12"/>
          <c:tx>
            <c:strRef>
              <c:f>'Monthly Data'!$N$1</c:f>
              <c:strCache>
                <c:ptCount val="1"/>
                <c:pt idx="0">
                  <c:v>Load</c:v>
                </c:pt>
              </c:strCache>
            </c:strRef>
          </c:tx>
          <c:spPr>
            <a:ln w="28575" cap="rnd">
              <a:solidFill>
                <a:schemeClr val="tx1"/>
              </a:solidFill>
              <a:prstDash val="dash"/>
              <a:round/>
            </a:ln>
            <a:effectLst/>
          </c:spPr>
          <c:marker>
            <c:symbol val="none"/>
          </c:marker>
          <c:cat>
            <c:strLit>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('Monthly Data'!$N$176,'Monthly Data'!$N$153:$N$175)</c15:sqref>
                  </c15:fullRef>
                </c:ext>
              </c:extLst>
              <c:f>('Monthly Data'!$N$176,'Monthly Data'!$N$153:$N$175)</c:f>
              <c:numCache>
                <c:formatCode>General</c:formatCode>
                <c:ptCount val="24"/>
                <c:pt idx="0">
                  <c:v>30894</c:v>
                </c:pt>
                <c:pt idx="1">
                  <c:v>29238</c:v>
                </c:pt>
                <c:pt idx="2">
                  <c:v>27585</c:v>
                </c:pt>
                <c:pt idx="3">
                  <c:v>26645</c:v>
                </c:pt>
                <c:pt idx="4">
                  <c:v>26424</c:v>
                </c:pt>
                <c:pt idx="5">
                  <c:v>27120</c:v>
                </c:pt>
                <c:pt idx="6">
                  <c:v>28257</c:v>
                </c:pt>
                <c:pt idx="7">
                  <c:v>29776</c:v>
                </c:pt>
                <c:pt idx="8">
                  <c:v>30834</c:v>
                </c:pt>
                <c:pt idx="9">
                  <c:v>31483</c:v>
                </c:pt>
                <c:pt idx="10">
                  <c:v>32382</c:v>
                </c:pt>
                <c:pt idx="11">
                  <c:v>33918</c:v>
                </c:pt>
                <c:pt idx="12">
                  <c:v>35623</c:v>
                </c:pt>
                <c:pt idx="13">
                  <c:v>38107</c:v>
                </c:pt>
                <c:pt idx="14">
                  <c:v>41611</c:v>
                </c:pt>
                <c:pt idx="15">
                  <c:v>44170</c:v>
                </c:pt>
                <c:pt idx="16">
                  <c:v>45901</c:v>
                </c:pt>
                <c:pt idx="17">
                  <c:v>46244</c:v>
                </c:pt>
                <c:pt idx="18">
                  <c:v>45815</c:v>
                </c:pt>
                <c:pt idx="19">
                  <c:v>44741</c:v>
                </c:pt>
                <c:pt idx="20">
                  <c:v>42404</c:v>
                </c:pt>
                <c:pt idx="21">
                  <c:v>40494</c:v>
                </c:pt>
                <c:pt idx="22">
                  <c:v>36879</c:v>
                </c:pt>
                <c:pt idx="23">
                  <c:v>33386</c:v>
                </c:pt>
              </c:numCache>
            </c:numRef>
          </c:val>
          <c:smooth val="0"/>
          <c:extLst>
            <c:ext xmlns:c16="http://schemas.microsoft.com/office/drawing/2014/chart" uri="{C3380CC4-5D6E-409C-BE32-E72D297353CC}">
              <c16:uniqueId val="{0000000C-23BC-4369-B0BC-09B263D56F3C}"/>
            </c:ext>
          </c:extLst>
        </c:ser>
        <c:dLbls>
          <c:showLegendKey val="0"/>
          <c:showVal val="0"/>
          <c:showCatName val="0"/>
          <c:showSerName val="0"/>
          <c:showPercent val="0"/>
          <c:showBubbleSize val="0"/>
        </c:dLbls>
        <c:marker val="1"/>
        <c:smooth val="0"/>
        <c:axId val="638075096"/>
        <c:axId val="638075752"/>
      </c:lineChart>
      <c:catAx>
        <c:axId val="638075096"/>
        <c:scaling>
          <c:orientation val="minMax"/>
        </c:scaling>
        <c:delete val="0"/>
        <c:axPos val="b"/>
        <c:numFmt formatCode="General" sourceLinked="1"/>
        <c:majorTickMark val="in"/>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1" i="0" u="none" strike="noStrike" kern="1200" baseline="0">
                <a:ln w="6350">
                  <a:noFill/>
                </a:ln>
                <a:solidFill>
                  <a:sysClr val="windowText" lastClr="000000"/>
                </a:solidFill>
                <a:latin typeface="+mn-lt"/>
                <a:ea typeface="+mn-ea"/>
                <a:cs typeface="+mn-cs"/>
              </a:defRPr>
            </a:pPr>
            <a:endParaRPr lang="en-US"/>
          </a:p>
        </c:txPr>
        <c:crossAx val="638075752"/>
        <c:crosses val="autoZero"/>
        <c:auto val="1"/>
        <c:lblAlgn val="ctr"/>
        <c:lblOffset val="100"/>
        <c:noMultiLvlLbl val="0"/>
      </c:catAx>
      <c:valAx>
        <c:axId val="638075752"/>
        <c:scaling>
          <c:orientation val="minMax"/>
        </c:scaling>
        <c:delete val="0"/>
        <c:axPos val="l"/>
        <c:majorGridlines>
          <c:spPr>
            <a:ln w="9525" cap="flat" cmpd="sng" algn="ctr">
              <a:solidFill>
                <a:schemeClr val="bg1">
                  <a:lumMod val="75000"/>
                </a:schemeClr>
              </a:solidFill>
              <a:round/>
            </a:ln>
            <a:effectLst/>
          </c:spPr>
        </c:majorGridlines>
        <c:title>
          <c:tx>
            <c:rich>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000" b="0" i="0" u="none" strike="noStrike" kern="1200" baseline="0">
                    <a:solidFill>
                      <a:sysClr val="windowText" lastClr="000000">
                        <a:lumMod val="65000"/>
                        <a:lumOff val="35000"/>
                      </a:sysClr>
                    </a:solidFill>
                    <a:latin typeface="+mn-lt"/>
                    <a:ea typeface="+mn-ea"/>
                    <a:cs typeface="+mn-cs"/>
                  </a:defRPr>
                </a:pPr>
                <a:r>
                  <a:rPr lang="en-US" sz="1100" b="1" i="0" baseline="0">
                    <a:solidFill>
                      <a:sysClr val="windowText" lastClr="000000"/>
                    </a:solidFill>
                    <a:effectLst/>
                  </a:rPr>
                  <a:t>Supply and Demand (MW)</a:t>
                </a:r>
              </a:p>
            </c:rich>
          </c:tx>
          <c:layout>
            <c:manualLayout>
              <c:xMode val="edge"/>
              <c:yMode val="edge"/>
              <c:x val="1.1837121212121212E-2"/>
              <c:y val="0.33221943339172155"/>
            </c:manualLayout>
          </c:layout>
          <c:overlay val="0"/>
          <c:spPr>
            <a:noFill/>
            <a:ln>
              <a:noFill/>
            </a:ln>
            <a:effectLst/>
          </c:spPr>
          <c:txPr>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000" b="0" i="0" u="none" strike="noStrike" kern="1200" baseline="0">
                  <a:solidFill>
                    <a:sysClr val="windowText" lastClr="000000">
                      <a:lumMod val="65000"/>
                      <a:lumOff val="35000"/>
                    </a:sysClr>
                  </a:solidFill>
                  <a:latin typeface="+mn-lt"/>
                  <a:ea typeface="+mn-ea"/>
                  <a:cs typeface="+mn-cs"/>
                </a:defRPr>
              </a:pPr>
              <a:endParaRPr lang="en-US"/>
            </a:p>
          </c:txPr>
        </c:title>
        <c:numFmt formatCode="#,##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1000" b="1" i="0" u="none" strike="noStrike" kern="1200" baseline="0">
                <a:ln w="6350">
                  <a:noFill/>
                </a:ln>
                <a:solidFill>
                  <a:schemeClr val="tx1"/>
                </a:solidFill>
                <a:latin typeface="+mn-lt"/>
                <a:ea typeface="+mn-ea"/>
                <a:cs typeface="+mn-cs"/>
              </a:defRPr>
            </a:pPr>
            <a:endParaRPr lang="en-US"/>
          </a:p>
        </c:txPr>
        <c:crossAx val="638075096"/>
        <c:crosses val="autoZero"/>
        <c:crossBetween val="midCat"/>
      </c:valAx>
      <c:spPr>
        <a:noFill/>
        <a:ln>
          <a:solidFill>
            <a:schemeClr val="tx1"/>
          </a:solidFill>
        </a:ln>
        <a:effectLst/>
      </c:spPr>
    </c:plotArea>
    <c:legend>
      <c:legendPos val="r"/>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legend>
    <c:plotVisOnly val="1"/>
    <c:dispBlanksAs val="zero"/>
    <c:showDLblsOverMax val="0"/>
  </c:chart>
  <c:spPr>
    <a:solidFill>
      <a:schemeClr val="bg1"/>
    </a:solidFill>
    <a:ln w="25400" cap="flat" cmpd="sng" algn="ctr">
      <a:solidFill>
        <a:schemeClr val="tx1"/>
      </a:solidFill>
      <a:round/>
    </a:ln>
    <a:effectLst/>
  </c:spPr>
  <c:txPr>
    <a:bodyPr/>
    <a:lstStyle/>
    <a:p>
      <a:pPr>
        <a:defRPr/>
      </a:pPr>
      <a:endParaRPr lang="en-US"/>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solidFill>
                <a:latin typeface="+mn-lt"/>
                <a:ea typeface="+mn-ea"/>
                <a:cs typeface="+mn-cs"/>
              </a:defRPr>
            </a:pPr>
            <a:r>
              <a:rPr lang="en-US" b="1" baseline="0">
                <a:solidFill>
                  <a:schemeClr val="tx1"/>
                </a:solidFill>
              </a:rPr>
              <a:t>August</a:t>
            </a:r>
            <a:endParaRPr lang="en-US" b="1">
              <a:solidFill>
                <a:schemeClr val="tx1"/>
              </a:solidFill>
            </a:endParaRP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solidFill>
              <a:latin typeface="+mn-lt"/>
              <a:ea typeface="+mn-ea"/>
              <a:cs typeface="+mn-cs"/>
            </a:defRPr>
          </a:pPr>
          <a:endParaRPr lang="en-US"/>
        </a:p>
      </c:txPr>
    </c:title>
    <c:autoTitleDeleted val="0"/>
    <c:plotArea>
      <c:layout>
        <c:manualLayout>
          <c:layoutTarget val="inner"/>
          <c:xMode val="edge"/>
          <c:yMode val="edge"/>
          <c:x val="0.1304762996599857"/>
          <c:y val="0.10997847207120282"/>
          <c:w val="0.60922431748588257"/>
          <c:h val="0.8159436595057471"/>
        </c:manualLayout>
      </c:layout>
      <c:areaChart>
        <c:grouping val="stacked"/>
        <c:varyColors val="0"/>
        <c:ser>
          <c:idx val="0"/>
          <c:order val="0"/>
          <c:tx>
            <c:strRef>
              <c:f>'Monthly Data'!$P$1</c:f>
              <c:strCache>
                <c:ptCount val="1"/>
                <c:pt idx="0">
                  <c:v>Natural Gas</c:v>
                </c:pt>
              </c:strCache>
            </c:strRef>
          </c:tx>
          <c:spPr>
            <a:solidFill>
              <a:srgbClr val="E66D01"/>
            </a:solidFill>
            <a:ln>
              <a:noFill/>
            </a:ln>
            <a:effectLst/>
          </c:spPr>
          <c:cat>
            <c:numRef>
              <c:f>('Monthly Data'!$M$201,'Monthly Data'!$M$178:$M$200)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Data'!$P$201,'Monthly Data'!$P$178:$P$200)</c:f>
              <c:numCache>
                <c:formatCode>0</c:formatCode>
                <c:ptCount val="24"/>
                <c:pt idx="0">
                  <c:v>25897.629999999997</c:v>
                </c:pt>
                <c:pt idx="1">
                  <c:v>25897.629999999997</c:v>
                </c:pt>
                <c:pt idx="2">
                  <c:v>25897.629999999997</c:v>
                </c:pt>
                <c:pt idx="3">
                  <c:v>25897.629999999997</c:v>
                </c:pt>
                <c:pt idx="4">
                  <c:v>25897.629999999997</c:v>
                </c:pt>
                <c:pt idx="5">
                  <c:v>25897.629999999997</c:v>
                </c:pt>
                <c:pt idx="6">
                  <c:v>25897.629999999997</c:v>
                </c:pt>
                <c:pt idx="7">
                  <c:v>25897.629999999997</c:v>
                </c:pt>
                <c:pt idx="8">
                  <c:v>25897.629999999997</c:v>
                </c:pt>
                <c:pt idx="9">
                  <c:v>25897.629999999997</c:v>
                </c:pt>
                <c:pt idx="10">
                  <c:v>25897.629999999997</c:v>
                </c:pt>
                <c:pt idx="11">
                  <c:v>25897.629999999997</c:v>
                </c:pt>
                <c:pt idx="12">
                  <c:v>25897.629999999997</c:v>
                </c:pt>
                <c:pt idx="13">
                  <c:v>25897.629999999997</c:v>
                </c:pt>
                <c:pt idx="14">
                  <c:v>25897.629999999997</c:v>
                </c:pt>
                <c:pt idx="15">
                  <c:v>25897.629999999997</c:v>
                </c:pt>
                <c:pt idx="16">
                  <c:v>25897.629999999997</c:v>
                </c:pt>
                <c:pt idx="17">
                  <c:v>25897.629999999997</c:v>
                </c:pt>
                <c:pt idx="18">
                  <c:v>25897.629999999997</c:v>
                </c:pt>
                <c:pt idx="19">
                  <c:v>25897.629999999997</c:v>
                </c:pt>
                <c:pt idx="20">
                  <c:v>25897.629999999997</c:v>
                </c:pt>
                <c:pt idx="21">
                  <c:v>25897.629999999997</c:v>
                </c:pt>
                <c:pt idx="22">
                  <c:v>25897.629999999997</c:v>
                </c:pt>
                <c:pt idx="23">
                  <c:v>25897.629999999997</c:v>
                </c:pt>
              </c:numCache>
            </c:numRef>
          </c:val>
          <c:extLst>
            <c:ext xmlns:c16="http://schemas.microsoft.com/office/drawing/2014/chart" uri="{C3380CC4-5D6E-409C-BE32-E72D297353CC}">
              <c16:uniqueId val="{00000000-7FF4-4597-A491-BF0F97EE4BB3}"/>
            </c:ext>
          </c:extLst>
        </c:ser>
        <c:ser>
          <c:idx val="1"/>
          <c:order val="1"/>
          <c:tx>
            <c:strRef>
              <c:f>'Monthly Data'!$Q$1</c:f>
              <c:strCache>
                <c:ptCount val="1"/>
                <c:pt idx="0">
                  <c:v>Nuclear</c:v>
                </c:pt>
              </c:strCache>
            </c:strRef>
          </c:tx>
          <c:spPr>
            <a:solidFill>
              <a:srgbClr val="555555"/>
            </a:solidFill>
            <a:ln w="25400">
              <a:noFill/>
            </a:ln>
            <a:effectLst/>
          </c:spPr>
          <c:cat>
            <c:numRef>
              <c:f>('Monthly Data'!$M$201,'Monthly Data'!$M$178:$M$200)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Data'!$Q$201,'Monthly Data'!$Q$178:$Q$200)</c:f>
              <c:numCache>
                <c:formatCode>0</c:formatCode>
                <c:ptCount val="24"/>
                <c:pt idx="0">
                  <c:v>2280</c:v>
                </c:pt>
                <c:pt idx="1">
                  <c:v>2280</c:v>
                </c:pt>
                <c:pt idx="2">
                  <c:v>2280</c:v>
                </c:pt>
                <c:pt idx="3">
                  <c:v>2280</c:v>
                </c:pt>
                <c:pt idx="4">
                  <c:v>2280</c:v>
                </c:pt>
                <c:pt idx="5">
                  <c:v>2280</c:v>
                </c:pt>
                <c:pt idx="6">
                  <c:v>2280</c:v>
                </c:pt>
                <c:pt idx="7">
                  <c:v>2280</c:v>
                </c:pt>
                <c:pt idx="8">
                  <c:v>2280</c:v>
                </c:pt>
                <c:pt idx="9">
                  <c:v>2280</c:v>
                </c:pt>
                <c:pt idx="10">
                  <c:v>2280</c:v>
                </c:pt>
                <c:pt idx="11">
                  <c:v>2280</c:v>
                </c:pt>
                <c:pt idx="12">
                  <c:v>2280</c:v>
                </c:pt>
                <c:pt idx="13">
                  <c:v>2280</c:v>
                </c:pt>
                <c:pt idx="14">
                  <c:v>2280</c:v>
                </c:pt>
                <c:pt idx="15">
                  <c:v>2280</c:v>
                </c:pt>
                <c:pt idx="16">
                  <c:v>2280</c:v>
                </c:pt>
                <c:pt idx="17">
                  <c:v>2280</c:v>
                </c:pt>
                <c:pt idx="18">
                  <c:v>2280</c:v>
                </c:pt>
                <c:pt idx="19">
                  <c:v>2280</c:v>
                </c:pt>
                <c:pt idx="20">
                  <c:v>2280</c:v>
                </c:pt>
                <c:pt idx="21">
                  <c:v>2280</c:v>
                </c:pt>
                <c:pt idx="22">
                  <c:v>2280</c:v>
                </c:pt>
                <c:pt idx="23">
                  <c:v>2280</c:v>
                </c:pt>
              </c:numCache>
            </c:numRef>
          </c:val>
          <c:extLst>
            <c:ext xmlns:c16="http://schemas.microsoft.com/office/drawing/2014/chart" uri="{C3380CC4-5D6E-409C-BE32-E72D297353CC}">
              <c16:uniqueId val="{00000001-7FF4-4597-A491-BF0F97EE4BB3}"/>
            </c:ext>
          </c:extLst>
        </c:ser>
        <c:ser>
          <c:idx val="2"/>
          <c:order val="2"/>
          <c:tx>
            <c:strRef>
              <c:f>'Monthly Data'!$R$1</c:f>
              <c:strCache>
                <c:ptCount val="1"/>
                <c:pt idx="0">
                  <c:v>Hydro</c:v>
                </c:pt>
              </c:strCache>
            </c:strRef>
          </c:tx>
          <c:spPr>
            <a:solidFill>
              <a:srgbClr val="35BDB2"/>
            </a:solidFill>
            <a:ln>
              <a:noFill/>
            </a:ln>
            <a:effectLst/>
          </c:spPr>
          <c:cat>
            <c:numRef>
              <c:f>('Monthly Data'!$M$201,'Monthly Data'!$M$178:$M$200)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Data'!$R$201,'Monthly Data'!$R$178:$R$200)</c:f>
              <c:numCache>
                <c:formatCode>0</c:formatCode>
                <c:ptCount val="24"/>
                <c:pt idx="0">
                  <c:v>6911.8099999999986</c:v>
                </c:pt>
                <c:pt idx="1">
                  <c:v>6911.8099999999986</c:v>
                </c:pt>
                <c:pt idx="2">
                  <c:v>6911.8099999999986</c:v>
                </c:pt>
                <c:pt idx="3">
                  <c:v>6911.8099999999986</c:v>
                </c:pt>
                <c:pt idx="4">
                  <c:v>6911.8099999999986</c:v>
                </c:pt>
                <c:pt idx="5">
                  <c:v>6911.8099999999986</c:v>
                </c:pt>
                <c:pt idx="6">
                  <c:v>6911.8099999999986</c:v>
                </c:pt>
                <c:pt idx="7">
                  <c:v>6911.8099999999986</c:v>
                </c:pt>
                <c:pt idx="8">
                  <c:v>6911.8099999999986</c:v>
                </c:pt>
                <c:pt idx="9">
                  <c:v>6911.8099999999986</c:v>
                </c:pt>
                <c:pt idx="10">
                  <c:v>6911.8099999999986</c:v>
                </c:pt>
                <c:pt idx="11">
                  <c:v>6911.8099999999986</c:v>
                </c:pt>
                <c:pt idx="12">
                  <c:v>6911.8099999999986</c:v>
                </c:pt>
                <c:pt idx="13">
                  <c:v>6911.8099999999986</c:v>
                </c:pt>
                <c:pt idx="14">
                  <c:v>6911.8099999999986</c:v>
                </c:pt>
                <c:pt idx="15">
                  <c:v>6911.8099999999986</c:v>
                </c:pt>
                <c:pt idx="16">
                  <c:v>6911.8099999999986</c:v>
                </c:pt>
                <c:pt idx="17">
                  <c:v>6911.8099999999986</c:v>
                </c:pt>
                <c:pt idx="18">
                  <c:v>6911.8099999999986</c:v>
                </c:pt>
                <c:pt idx="19">
                  <c:v>6911.8099999999986</c:v>
                </c:pt>
                <c:pt idx="20">
                  <c:v>6911.8099999999986</c:v>
                </c:pt>
                <c:pt idx="21">
                  <c:v>6911.8099999999986</c:v>
                </c:pt>
                <c:pt idx="22">
                  <c:v>6911.8099999999986</c:v>
                </c:pt>
                <c:pt idx="23">
                  <c:v>6911.8099999999986</c:v>
                </c:pt>
              </c:numCache>
            </c:numRef>
          </c:val>
          <c:extLst>
            <c:ext xmlns:c16="http://schemas.microsoft.com/office/drawing/2014/chart" uri="{C3380CC4-5D6E-409C-BE32-E72D297353CC}">
              <c16:uniqueId val="{00000002-7FF4-4597-A491-BF0F97EE4BB3}"/>
            </c:ext>
          </c:extLst>
        </c:ser>
        <c:ser>
          <c:idx val="5"/>
          <c:order val="4"/>
          <c:tx>
            <c:strRef>
              <c:f>'Monthly Data'!$AP$1</c:f>
              <c:strCache>
                <c:ptCount val="1"/>
                <c:pt idx="0">
                  <c:v>Solar</c:v>
                </c:pt>
              </c:strCache>
            </c:strRef>
          </c:tx>
          <c:spPr>
            <a:solidFill>
              <a:srgbClr val="FFA300"/>
            </a:solidFill>
            <a:ln>
              <a:noFill/>
            </a:ln>
            <a:effectLst/>
          </c:spPr>
          <c:cat>
            <c:numRef>
              <c:f>('Monthly Data'!$M$201,'Monthly Data'!$M$178:$M$200)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Data'!$AP$201,'Monthly Data'!$AP$178:$AP$200)</c:f>
              <c:numCache>
                <c:formatCode>General</c:formatCode>
                <c:ptCount val="24"/>
                <c:pt idx="0">
                  <c:v>4.9382549999999998</c:v>
                </c:pt>
                <c:pt idx="1">
                  <c:v>4.4194500000000012</c:v>
                </c:pt>
                <c:pt idx="2">
                  <c:v>4.3618050000000004</c:v>
                </c:pt>
                <c:pt idx="3">
                  <c:v>4.4194500000000012</c:v>
                </c:pt>
                <c:pt idx="4">
                  <c:v>4.7461050000000009</c:v>
                </c:pt>
                <c:pt idx="5">
                  <c:v>4.5539550000000002</c:v>
                </c:pt>
                <c:pt idx="6">
                  <c:v>4.8806100000000008</c:v>
                </c:pt>
                <c:pt idx="7">
                  <c:v>372.25219500000003</c:v>
                </c:pt>
                <c:pt idx="8">
                  <c:v>4546.1344950000012</c:v>
                </c:pt>
                <c:pt idx="9">
                  <c:v>10043.853435000001</c:v>
                </c:pt>
                <c:pt idx="10">
                  <c:v>12957.500745000003</c:v>
                </c:pt>
                <c:pt idx="11">
                  <c:v>14626.016055000002</c:v>
                </c:pt>
                <c:pt idx="12">
                  <c:v>15364.121850000001</c:v>
                </c:pt>
                <c:pt idx="13">
                  <c:v>15398.824140000002</c:v>
                </c:pt>
                <c:pt idx="14">
                  <c:v>14989.390920000003</c:v>
                </c:pt>
                <c:pt idx="15">
                  <c:v>14627.937555000002</c:v>
                </c:pt>
                <c:pt idx="16">
                  <c:v>13468.504455000004</c:v>
                </c:pt>
                <c:pt idx="17">
                  <c:v>11880.519210000002</c:v>
                </c:pt>
                <c:pt idx="18">
                  <c:v>8604.4577850000023</c:v>
                </c:pt>
                <c:pt idx="19">
                  <c:v>3147.5322900000001</c:v>
                </c:pt>
                <c:pt idx="20">
                  <c:v>199.79757000000004</c:v>
                </c:pt>
                <c:pt idx="21">
                  <c:v>5.8605750000000008</c:v>
                </c:pt>
                <c:pt idx="22">
                  <c:v>5.1880500000000014</c:v>
                </c:pt>
                <c:pt idx="23">
                  <c:v>5.1880500000000014</c:v>
                </c:pt>
              </c:numCache>
            </c:numRef>
          </c:val>
          <c:extLst>
            <c:ext xmlns:c16="http://schemas.microsoft.com/office/drawing/2014/chart" uri="{C3380CC4-5D6E-409C-BE32-E72D297353CC}">
              <c16:uniqueId val="{00000003-7FF4-4597-A491-BF0F97EE4BB3}"/>
            </c:ext>
          </c:extLst>
        </c:ser>
        <c:ser>
          <c:idx val="6"/>
          <c:order val="5"/>
          <c:tx>
            <c:strRef>
              <c:f>'Monthly Data'!$AQ$1</c:f>
              <c:strCache>
                <c:ptCount val="1"/>
                <c:pt idx="0">
                  <c:v>Wind</c:v>
                </c:pt>
              </c:strCache>
            </c:strRef>
          </c:tx>
          <c:spPr>
            <a:solidFill>
              <a:srgbClr val="3B6E8F"/>
            </a:solidFill>
            <a:ln>
              <a:noFill/>
            </a:ln>
            <a:effectLst/>
          </c:spPr>
          <c:cat>
            <c:numRef>
              <c:f>('Monthly Data'!$M$201,'Monthly Data'!$M$178:$M$200)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Data'!$AQ$201,'Monthly Data'!$AQ$178:$AQ$200)</c:f>
              <c:numCache>
                <c:formatCode>0</c:formatCode>
                <c:ptCount val="24"/>
                <c:pt idx="0">
                  <c:v>1860.7570048800003</c:v>
                </c:pt>
                <c:pt idx="1">
                  <c:v>1866.3745176000002</c:v>
                </c:pt>
                <c:pt idx="2">
                  <c:v>1699.8140059200005</c:v>
                </c:pt>
                <c:pt idx="3">
                  <c:v>1508.0502589200003</c:v>
                </c:pt>
                <c:pt idx="4">
                  <c:v>1364.4384202800002</c:v>
                </c:pt>
                <c:pt idx="5">
                  <c:v>1180.8112500000002</c:v>
                </c:pt>
                <c:pt idx="6">
                  <c:v>1059.9969405600002</c:v>
                </c:pt>
                <c:pt idx="7">
                  <c:v>787.72390812000003</c:v>
                </c:pt>
                <c:pt idx="8">
                  <c:v>539.79762924000011</c:v>
                </c:pt>
                <c:pt idx="9">
                  <c:v>327.70503576000004</c:v>
                </c:pt>
                <c:pt idx="10">
                  <c:v>311.15478528000011</c:v>
                </c:pt>
                <c:pt idx="11">
                  <c:v>268.74634284000007</c:v>
                </c:pt>
                <c:pt idx="12">
                  <c:v>247.73734908000003</c:v>
                </c:pt>
                <c:pt idx="13">
                  <c:v>293.15607300000005</c:v>
                </c:pt>
                <c:pt idx="14">
                  <c:v>300.88959948000002</c:v>
                </c:pt>
                <c:pt idx="15">
                  <c:v>394.14534876000005</c:v>
                </c:pt>
                <c:pt idx="16">
                  <c:v>513.75050748000012</c:v>
                </c:pt>
                <c:pt idx="17">
                  <c:v>865.92825000000016</c:v>
                </c:pt>
                <c:pt idx="18">
                  <c:v>1288.1359717200003</c:v>
                </c:pt>
                <c:pt idx="19">
                  <c:v>1454.6712927600001</c:v>
                </c:pt>
                <c:pt idx="20">
                  <c:v>1713.6688579200004</c:v>
                </c:pt>
                <c:pt idx="21">
                  <c:v>2072.8873843200004</c:v>
                </c:pt>
                <c:pt idx="22">
                  <c:v>2122.1602761600006</c:v>
                </c:pt>
                <c:pt idx="23">
                  <c:v>2021.5236693600002</c:v>
                </c:pt>
              </c:numCache>
            </c:numRef>
          </c:val>
          <c:extLst>
            <c:ext xmlns:c16="http://schemas.microsoft.com/office/drawing/2014/chart" uri="{C3380CC4-5D6E-409C-BE32-E72D297353CC}">
              <c16:uniqueId val="{00000004-7FF4-4597-A491-BF0F97EE4BB3}"/>
            </c:ext>
          </c:extLst>
        </c:ser>
        <c:ser>
          <c:idx val="7"/>
          <c:order val="6"/>
          <c:tx>
            <c:strRef>
              <c:f>'Monthly Data'!$V$1</c:f>
              <c:strCache>
                <c:ptCount val="1"/>
                <c:pt idx="0">
                  <c:v>Other Renewables</c:v>
                </c:pt>
              </c:strCache>
            </c:strRef>
          </c:tx>
          <c:spPr>
            <a:solidFill>
              <a:srgbClr val="84BD00"/>
            </a:solidFill>
            <a:ln>
              <a:noFill/>
            </a:ln>
            <a:effectLst/>
          </c:spPr>
          <c:cat>
            <c:numRef>
              <c:f>('Monthly Data'!$M$201,'Monthly Data'!$M$178:$M$200)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Data'!$V$201,'Monthly Data'!$V$178:$V$200)</c:f>
              <c:numCache>
                <c:formatCode>0</c:formatCode>
                <c:ptCount val="24"/>
                <c:pt idx="0">
                  <c:v>1826.41</c:v>
                </c:pt>
                <c:pt idx="1">
                  <c:v>1826.41</c:v>
                </c:pt>
                <c:pt idx="2">
                  <c:v>1826.41</c:v>
                </c:pt>
                <c:pt idx="3">
                  <c:v>1826.41</c:v>
                </c:pt>
                <c:pt idx="4">
                  <c:v>1826.41</c:v>
                </c:pt>
                <c:pt idx="5">
                  <c:v>1826.41</c:v>
                </c:pt>
                <c:pt idx="6">
                  <c:v>1826.41</c:v>
                </c:pt>
                <c:pt idx="7">
                  <c:v>1826.41</c:v>
                </c:pt>
                <c:pt idx="8">
                  <c:v>1826.41</c:v>
                </c:pt>
                <c:pt idx="9">
                  <c:v>1826.41</c:v>
                </c:pt>
                <c:pt idx="10">
                  <c:v>1826.41</c:v>
                </c:pt>
                <c:pt idx="11">
                  <c:v>1826.41</c:v>
                </c:pt>
                <c:pt idx="12">
                  <c:v>1826.41</c:v>
                </c:pt>
                <c:pt idx="13">
                  <c:v>1826.41</c:v>
                </c:pt>
                <c:pt idx="14">
                  <c:v>1826.41</c:v>
                </c:pt>
                <c:pt idx="15">
                  <c:v>1826.41</c:v>
                </c:pt>
                <c:pt idx="16">
                  <c:v>1826.41</c:v>
                </c:pt>
                <c:pt idx="17">
                  <c:v>1826.41</c:v>
                </c:pt>
                <c:pt idx="18">
                  <c:v>1826.41</c:v>
                </c:pt>
                <c:pt idx="19">
                  <c:v>1826.41</c:v>
                </c:pt>
                <c:pt idx="20">
                  <c:v>1826.41</c:v>
                </c:pt>
                <c:pt idx="21">
                  <c:v>1826.41</c:v>
                </c:pt>
                <c:pt idx="22">
                  <c:v>1826.41</c:v>
                </c:pt>
                <c:pt idx="23">
                  <c:v>1826.41</c:v>
                </c:pt>
              </c:numCache>
            </c:numRef>
          </c:val>
          <c:extLst>
            <c:ext xmlns:c16="http://schemas.microsoft.com/office/drawing/2014/chart" uri="{C3380CC4-5D6E-409C-BE32-E72D297353CC}">
              <c16:uniqueId val="{00000005-7FF4-4597-A491-BF0F97EE4BB3}"/>
            </c:ext>
          </c:extLst>
        </c:ser>
        <c:ser>
          <c:idx val="8"/>
          <c:order val="7"/>
          <c:tx>
            <c:strRef>
              <c:f>'Monthly Data'!$W$1</c:f>
              <c:strCache>
                <c:ptCount val="1"/>
                <c:pt idx="0">
                  <c:v>Other</c:v>
                </c:pt>
              </c:strCache>
            </c:strRef>
          </c:tx>
          <c:spPr>
            <a:solidFill>
              <a:srgbClr val="A5A5A5"/>
            </a:solidFill>
            <a:ln>
              <a:noFill/>
            </a:ln>
            <a:effectLst/>
          </c:spPr>
          <c:cat>
            <c:numRef>
              <c:f>('Monthly Data'!$M$201,'Monthly Data'!$M$178:$M$200)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Data'!$W$201,'Monthly Data'!$W$178:$W$200)</c:f>
              <c:numCache>
                <c:formatCode>0</c:formatCode>
                <c:ptCount val="24"/>
                <c:pt idx="0">
                  <c:v>30.55</c:v>
                </c:pt>
                <c:pt idx="1">
                  <c:v>30.55</c:v>
                </c:pt>
                <c:pt idx="2">
                  <c:v>30.55</c:v>
                </c:pt>
                <c:pt idx="3">
                  <c:v>30.55</c:v>
                </c:pt>
                <c:pt idx="4">
                  <c:v>30.55</c:v>
                </c:pt>
                <c:pt idx="5">
                  <c:v>30.55</c:v>
                </c:pt>
                <c:pt idx="6">
                  <c:v>30.55</c:v>
                </c:pt>
                <c:pt idx="7">
                  <c:v>30.55</c:v>
                </c:pt>
                <c:pt idx="8">
                  <c:v>30.55</c:v>
                </c:pt>
                <c:pt idx="9">
                  <c:v>30.55</c:v>
                </c:pt>
                <c:pt idx="10">
                  <c:v>30.55</c:v>
                </c:pt>
                <c:pt idx="11">
                  <c:v>30.55</c:v>
                </c:pt>
                <c:pt idx="12">
                  <c:v>30.55</c:v>
                </c:pt>
                <c:pt idx="13">
                  <c:v>30.55</c:v>
                </c:pt>
                <c:pt idx="14">
                  <c:v>30.55</c:v>
                </c:pt>
                <c:pt idx="15">
                  <c:v>30.55</c:v>
                </c:pt>
                <c:pt idx="16">
                  <c:v>30.55</c:v>
                </c:pt>
                <c:pt idx="17">
                  <c:v>30.55</c:v>
                </c:pt>
                <c:pt idx="18">
                  <c:v>30.55</c:v>
                </c:pt>
                <c:pt idx="19">
                  <c:v>30.55</c:v>
                </c:pt>
                <c:pt idx="20">
                  <c:v>30.55</c:v>
                </c:pt>
                <c:pt idx="21">
                  <c:v>30.55</c:v>
                </c:pt>
                <c:pt idx="22">
                  <c:v>30.55</c:v>
                </c:pt>
                <c:pt idx="23">
                  <c:v>30.55</c:v>
                </c:pt>
              </c:numCache>
            </c:numRef>
          </c:val>
          <c:extLst>
            <c:ext xmlns:c16="http://schemas.microsoft.com/office/drawing/2014/chart" uri="{C3380CC4-5D6E-409C-BE32-E72D297353CC}">
              <c16:uniqueId val="{00000006-7FF4-4597-A491-BF0F97EE4BB3}"/>
            </c:ext>
          </c:extLst>
        </c:ser>
        <c:ser>
          <c:idx val="9"/>
          <c:order val="8"/>
          <c:tx>
            <c:strRef>
              <c:f>'Monthly Data'!$X$1</c:f>
              <c:strCache>
                <c:ptCount val="1"/>
                <c:pt idx="0">
                  <c:v>Demand Response</c:v>
                </c:pt>
              </c:strCache>
            </c:strRef>
          </c:tx>
          <c:spPr>
            <a:solidFill>
              <a:schemeClr val="accent4">
                <a:lumMod val="60000"/>
              </a:schemeClr>
            </a:solidFill>
            <a:ln>
              <a:noFill/>
            </a:ln>
            <a:effectLst/>
          </c:spPr>
          <c:cat>
            <c:numRef>
              <c:f>('Monthly Data'!$M$201,'Monthly Data'!$M$178:$M$200)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Data'!$X$201,'Monthly Data'!$X$178:$X$200)</c:f>
              <c:numCache>
                <c:formatCode>0</c:formatCode>
                <c:ptCount val="24"/>
                <c:pt idx="0">
                  <c:v>1728.8200000000008</c:v>
                </c:pt>
                <c:pt idx="1">
                  <c:v>1728.8200000000008</c:v>
                </c:pt>
                <c:pt idx="2">
                  <c:v>1728.8200000000008</c:v>
                </c:pt>
                <c:pt idx="3">
                  <c:v>1728.8200000000008</c:v>
                </c:pt>
                <c:pt idx="4">
                  <c:v>1728.8200000000008</c:v>
                </c:pt>
                <c:pt idx="5">
                  <c:v>1728.8200000000008</c:v>
                </c:pt>
                <c:pt idx="6">
                  <c:v>1728.8200000000008</c:v>
                </c:pt>
                <c:pt idx="7">
                  <c:v>1728.8200000000008</c:v>
                </c:pt>
                <c:pt idx="8">
                  <c:v>1728.8200000000008</c:v>
                </c:pt>
                <c:pt idx="9">
                  <c:v>1728.8200000000008</c:v>
                </c:pt>
                <c:pt idx="10">
                  <c:v>1728.8200000000008</c:v>
                </c:pt>
                <c:pt idx="11">
                  <c:v>1728.8200000000008</c:v>
                </c:pt>
                <c:pt idx="12">
                  <c:v>1728.8200000000008</c:v>
                </c:pt>
                <c:pt idx="13">
                  <c:v>1728.8200000000008</c:v>
                </c:pt>
                <c:pt idx="14">
                  <c:v>1728.8200000000008</c:v>
                </c:pt>
                <c:pt idx="15">
                  <c:v>1728.8200000000008</c:v>
                </c:pt>
                <c:pt idx="16">
                  <c:v>1728.8200000000008</c:v>
                </c:pt>
                <c:pt idx="17">
                  <c:v>1728.8200000000008</c:v>
                </c:pt>
                <c:pt idx="18">
                  <c:v>1728.8200000000008</c:v>
                </c:pt>
                <c:pt idx="19">
                  <c:v>1728.8200000000008</c:v>
                </c:pt>
                <c:pt idx="20">
                  <c:v>1728.8200000000008</c:v>
                </c:pt>
                <c:pt idx="21">
                  <c:v>1728.8200000000008</c:v>
                </c:pt>
                <c:pt idx="22">
                  <c:v>1728.8200000000008</c:v>
                </c:pt>
                <c:pt idx="23">
                  <c:v>1728.8200000000008</c:v>
                </c:pt>
              </c:numCache>
            </c:numRef>
          </c:val>
          <c:extLst>
            <c:ext xmlns:c16="http://schemas.microsoft.com/office/drawing/2014/chart" uri="{C3380CC4-5D6E-409C-BE32-E72D297353CC}">
              <c16:uniqueId val="{00000007-7FF4-4597-A491-BF0F97EE4BB3}"/>
            </c:ext>
          </c:extLst>
        </c:ser>
        <c:ser>
          <c:idx val="10"/>
          <c:order val="9"/>
          <c:tx>
            <c:strRef>
              <c:f>'Monthly Data'!$Y$1</c:f>
              <c:strCache>
                <c:ptCount val="1"/>
                <c:pt idx="0">
                  <c:v>Liquidated Damages</c:v>
                </c:pt>
              </c:strCache>
            </c:strRef>
          </c:tx>
          <c:spPr>
            <a:solidFill>
              <a:schemeClr val="accent5">
                <a:lumMod val="60000"/>
              </a:schemeClr>
            </a:solidFill>
            <a:ln>
              <a:noFill/>
            </a:ln>
            <a:effectLst/>
          </c:spPr>
          <c:cat>
            <c:numRef>
              <c:f>('Monthly Data'!$M$201,'Monthly Data'!$M$178:$M$200)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Data'!$Y$201,'Monthly Data'!$Y$178:$Y$200)</c:f>
              <c:numCache>
                <c:formatCode>0</c:formatCode>
                <c:ptCount val="24"/>
                <c:pt idx="0">
                  <c:v>278.08</c:v>
                </c:pt>
                <c:pt idx="1">
                  <c:v>278.08</c:v>
                </c:pt>
                <c:pt idx="2">
                  <c:v>278.08</c:v>
                </c:pt>
                <c:pt idx="3">
                  <c:v>278.08</c:v>
                </c:pt>
                <c:pt idx="4">
                  <c:v>278.08</c:v>
                </c:pt>
                <c:pt idx="5">
                  <c:v>278.08</c:v>
                </c:pt>
                <c:pt idx="6">
                  <c:v>278.08</c:v>
                </c:pt>
                <c:pt idx="7">
                  <c:v>278.08</c:v>
                </c:pt>
                <c:pt idx="8">
                  <c:v>278.08</c:v>
                </c:pt>
                <c:pt idx="9">
                  <c:v>278.08</c:v>
                </c:pt>
                <c:pt idx="10">
                  <c:v>278.08</c:v>
                </c:pt>
                <c:pt idx="11">
                  <c:v>278.08</c:v>
                </c:pt>
                <c:pt idx="12">
                  <c:v>278.08</c:v>
                </c:pt>
                <c:pt idx="13">
                  <c:v>278.08</c:v>
                </c:pt>
                <c:pt idx="14">
                  <c:v>278.08</c:v>
                </c:pt>
                <c:pt idx="15">
                  <c:v>278.08</c:v>
                </c:pt>
                <c:pt idx="16">
                  <c:v>278.08</c:v>
                </c:pt>
                <c:pt idx="17">
                  <c:v>278.08</c:v>
                </c:pt>
                <c:pt idx="18">
                  <c:v>278.08</c:v>
                </c:pt>
                <c:pt idx="19">
                  <c:v>278.08</c:v>
                </c:pt>
                <c:pt idx="20">
                  <c:v>278.08</c:v>
                </c:pt>
                <c:pt idx="21">
                  <c:v>278.08</c:v>
                </c:pt>
                <c:pt idx="22">
                  <c:v>278.08</c:v>
                </c:pt>
                <c:pt idx="23">
                  <c:v>278.08</c:v>
                </c:pt>
              </c:numCache>
            </c:numRef>
          </c:val>
          <c:extLst>
            <c:ext xmlns:c16="http://schemas.microsoft.com/office/drawing/2014/chart" uri="{C3380CC4-5D6E-409C-BE32-E72D297353CC}">
              <c16:uniqueId val="{00000008-7FF4-4597-A491-BF0F97EE4BB3}"/>
            </c:ext>
          </c:extLst>
        </c:ser>
        <c:ser>
          <c:idx val="11"/>
          <c:order val="10"/>
          <c:tx>
            <c:strRef>
              <c:f>'Monthly Data'!$AD$1</c:f>
              <c:strCache>
                <c:ptCount val="1"/>
                <c:pt idx="0">
                  <c:v>Average Imports</c:v>
                </c:pt>
              </c:strCache>
            </c:strRef>
          </c:tx>
          <c:spPr>
            <a:solidFill>
              <a:srgbClr val="B93F1E"/>
            </a:solidFill>
            <a:ln>
              <a:noFill/>
            </a:ln>
            <a:effectLst/>
          </c:spPr>
          <c:cat>
            <c:numRef>
              <c:f>('Monthly Data'!$M$201,'Monthly Data'!$M$178:$M$200)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Data'!$AD$201,'Monthly Data'!$AD$178:$AD$200)</c:f>
              <c:numCache>
                <c:formatCode>0</c:formatCode>
                <c:ptCount val="24"/>
                <c:pt idx="0">
                  <c:v>5824.3700000000008</c:v>
                </c:pt>
                <c:pt idx="1">
                  <c:v>5824.3700000000008</c:v>
                </c:pt>
                <c:pt idx="2">
                  <c:v>5824.3700000000008</c:v>
                </c:pt>
                <c:pt idx="3">
                  <c:v>5824.3700000000008</c:v>
                </c:pt>
                <c:pt idx="4">
                  <c:v>5824.3700000000008</c:v>
                </c:pt>
                <c:pt idx="5">
                  <c:v>5824.3700000000008</c:v>
                </c:pt>
                <c:pt idx="6">
                  <c:v>5824.3700000000008</c:v>
                </c:pt>
                <c:pt idx="7">
                  <c:v>5824.3700000000008</c:v>
                </c:pt>
                <c:pt idx="8">
                  <c:v>5824.3700000000008</c:v>
                </c:pt>
                <c:pt idx="9">
                  <c:v>5824.3700000000008</c:v>
                </c:pt>
                <c:pt idx="10">
                  <c:v>5824.3700000000008</c:v>
                </c:pt>
                <c:pt idx="11">
                  <c:v>5824.3700000000008</c:v>
                </c:pt>
                <c:pt idx="12">
                  <c:v>5824.3700000000008</c:v>
                </c:pt>
                <c:pt idx="13">
                  <c:v>5824.3700000000008</c:v>
                </c:pt>
                <c:pt idx="14">
                  <c:v>5824.3700000000008</c:v>
                </c:pt>
                <c:pt idx="15">
                  <c:v>5824.3700000000008</c:v>
                </c:pt>
                <c:pt idx="16">
                  <c:v>5824.3700000000008</c:v>
                </c:pt>
                <c:pt idx="17">
                  <c:v>5824.3700000000008</c:v>
                </c:pt>
                <c:pt idx="18">
                  <c:v>5824.3700000000008</c:v>
                </c:pt>
                <c:pt idx="19">
                  <c:v>5824.3700000000008</c:v>
                </c:pt>
                <c:pt idx="20">
                  <c:v>5824.3700000000008</c:v>
                </c:pt>
                <c:pt idx="21">
                  <c:v>5824.3700000000008</c:v>
                </c:pt>
                <c:pt idx="22">
                  <c:v>5824.3700000000008</c:v>
                </c:pt>
                <c:pt idx="23">
                  <c:v>5824.3700000000008</c:v>
                </c:pt>
              </c:numCache>
            </c:numRef>
          </c:val>
          <c:extLst>
            <c:ext xmlns:c16="http://schemas.microsoft.com/office/drawing/2014/chart" uri="{C3380CC4-5D6E-409C-BE32-E72D297353CC}">
              <c16:uniqueId val="{00000009-7FF4-4597-A491-BF0F97EE4BB3}"/>
            </c:ext>
          </c:extLst>
        </c:ser>
        <c:ser>
          <c:idx val="3"/>
          <c:order val="11"/>
          <c:tx>
            <c:strRef>
              <c:f>'Monthly Data'!$S$1</c:f>
              <c:strCache>
                <c:ptCount val="1"/>
                <c:pt idx="0">
                  <c:v>Battery Storage</c:v>
                </c:pt>
              </c:strCache>
            </c:strRef>
          </c:tx>
          <c:spPr>
            <a:solidFill>
              <a:srgbClr val="E2AE69"/>
            </a:solidFill>
            <a:ln>
              <a:noFill/>
            </a:ln>
            <a:effectLst/>
          </c:spPr>
          <c:cat>
            <c:numRef>
              <c:f>('Monthly Data'!$M$201,'Monthly Data'!$M$178:$M$200)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f>('Monthly Data'!$S$201,'Monthly Data'!$S$178:$S$200)</c:f>
              <c:numCache>
                <c:formatCode>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4541.3909999999996</c:v>
                </c:pt>
                <c:pt idx="18">
                  <c:v>9082.7819999999992</c:v>
                </c:pt>
                <c:pt idx="19">
                  <c:v>9082.7819999999992</c:v>
                </c:pt>
                <c:pt idx="20">
                  <c:v>9082.7819999999992</c:v>
                </c:pt>
                <c:pt idx="21">
                  <c:v>4541.3909999999996</c:v>
                </c:pt>
                <c:pt idx="22">
                  <c:v>0</c:v>
                </c:pt>
                <c:pt idx="23">
                  <c:v>0</c:v>
                </c:pt>
              </c:numCache>
            </c:numRef>
          </c:val>
          <c:extLst>
            <c:ext xmlns:c16="http://schemas.microsoft.com/office/drawing/2014/chart" uri="{C3380CC4-5D6E-409C-BE32-E72D297353CC}">
              <c16:uniqueId val="{0000000A-7FF4-4597-A491-BF0F97EE4BB3}"/>
            </c:ext>
          </c:extLst>
        </c:ser>
        <c:dLbls>
          <c:showLegendKey val="0"/>
          <c:showVal val="0"/>
          <c:showCatName val="0"/>
          <c:showSerName val="0"/>
          <c:showPercent val="0"/>
          <c:showBubbleSize val="0"/>
        </c:dLbls>
        <c:axId val="638075096"/>
        <c:axId val="638075752"/>
      </c:areaChart>
      <c:lineChart>
        <c:grouping val="standard"/>
        <c:varyColors val="0"/>
        <c:ser>
          <c:idx val="4"/>
          <c:order val="3"/>
          <c:tx>
            <c:strRef>
              <c:f>'Monthly Data'!$AM$1</c:f>
              <c:strCache>
                <c:ptCount val="1"/>
                <c:pt idx="0">
                  <c:v>Load+18.5%PRM</c:v>
                </c:pt>
              </c:strCache>
            </c:strRef>
          </c:tx>
          <c:spPr>
            <a:ln w="28575" cap="rnd">
              <a:solidFill>
                <a:schemeClr val="tx1"/>
              </a:solidFill>
              <a:round/>
            </a:ln>
            <a:effectLst/>
          </c:spPr>
          <c:marker>
            <c:symbol val="circle"/>
            <c:size val="5"/>
            <c:spPr>
              <a:solidFill>
                <a:schemeClr val="accent5"/>
              </a:solidFill>
              <a:ln w="9525">
                <a:solidFill>
                  <a:schemeClr val="tx1"/>
                </a:solidFill>
              </a:ln>
              <a:effectLst/>
            </c:spPr>
          </c:marker>
          <c:val>
            <c:numRef>
              <c:f>('Monthly Data'!$AM$201,'Monthly Data'!$AM$178:$AM$200)</c:f>
              <c:numCache>
                <c:formatCode>General</c:formatCode>
                <c:ptCount val="24"/>
                <c:pt idx="0">
                  <c:v>35333.145000000004</c:v>
                </c:pt>
                <c:pt idx="1">
                  <c:v>33189.480000000003</c:v>
                </c:pt>
                <c:pt idx="2">
                  <c:v>31440.420000000002</c:v>
                </c:pt>
                <c:pt idx="3">
                  <c:v>30395.25</c:v>
                </c:pt>
                <c:pt idx="4">
                  <c:v>30253.050000000003</c:v>
                </c:pt>
                <c:pt idx="5">
                  <c:v>31267.41</c:v>
                </c:pt>
                <c:pt idx="6">
                  <c:v>32982.105000000003</c:v>
                </c:pt>
                <c:pt idx="7">
                  <c:v>34660.065000000002</c:v>
                </c:pt>
                <c:pt idx="8">
                  <c:v>36014.520000000004</c:v>
                </c:pt>
                <c:pt idx="9">
                  <c:v>36529.995000000003</c:v>
                </c:pt>
                <c:pt idx="10">
                  <c:v>37282.47</c:v>
                </c:pt>
                <c:pt idx="11">
                  <c:v>38514.870000000003</c:v>
                </c:pt>
                <c:pt idx="12">
                  <c:v>40485.525000000001</c:v>
                </c:pt>
                <c:pt idx="13">
                  <c:v>43882.920000000006</c:v>
                </c:pt>
                <c:pt idx="14">
                  <c:v>47468.73</c:v>
                </c:pt>
                <c:pt idx="15">
                  <c:v>50901.675000000003</c:v>
                </c:pt>
                <c:pt idx="16">
                  <c:v>52448.100000000006</c:v>
                </c:pt>
                <c:pt idx="17">
                  <c:v>53394.915000000001</c:v>
                </c:pt>
                <c:pt idx="18">
                  <c:v>52797.675000000003</c:v>
                </c:pt>
                <c:pt idx="19">
                  <c:v>50643.345000000001</c:v>
                </c:pt>
                <c:pt idx="20">
                  <c:v>47961.69</c:v>
                </c:pt>
                <c:pt idx="21">
                  <c:v>45514.665000000001</c:v>
                </c:pt>
                <c:pt idx="22">
                  <c:v>41781.915000000001</c:v>
                </c:pt>
                <c:pt idx="23">
                  <c:v>37933.035000000003</c:v>
                </c:pt>
              </c:numCache>
            </c:numRef>
          </c:val>
          <c:smooth val="0"/>
          <c:extLst>
            <c:ext xmlns:c16="http://schemas.microsoft.com/office/drawing/2014/chart" uri="{C3380CC4-5D6E-409C-BE32-E72D297353CC}">
              <c16:uniqueId val="{0000000B-7FF4-4597-A491-BF0F97EE4BB3}"/>
            </c:ext>
          </c:extLst>
        </c:ser>
        <c:ser>
          <c:idx val="12"/>
          <c:order val="12"/>
          <c:tx>
            <c:strRef>
              <c:f>'Monthly Data'!$N$1</c:f>
              <c:strCache>
                <c:ptCount val="1"/>
                <c:pt idx="0">
                  <c:v>Load</c:v>
                </c:pt>
              </c:strCache>
            </c:strRef>
          </c:tx>
          <c:spPr>
            <a:ln w="28575" cap="rnd">
              <a:solidFill>
                <a:schemeClr val="tx1"/>
              </a:solidFill>
              <a:prstDash val="dash"/>
              <a:round/>
            </a:ln>
            <a:effectLst/>
          </c:spPr>
          <c:marker>
            <c:symbol val="none"/>
          </c:marker>
          <c:val>
            <c:numRef>
              <c:f>('Monthly Data'!$N$201,'Monthly Data'!$N$178:$N$200)</c:f>
              <c:numCache>
                <c:formatCode>General</c:formatCode>
                <c:ptCount val="24"/>
                <c:pt idx="0">
                  <c:v>29817</c:v>
                </c:pt>
                <c:pt idx="1">
                  <c:v>28008</c:v>
                </c:pt>
                <c:pt idx="2">
                  <c:v>26532</c:v>
                </c:pt>
                <c:pt idx="3">
                  <c:v>25650</c:v>
                </c:pt>
                <c:pt idx="4">
                  <c:v>25530</c:v>
                </c:pt>
                <c:pt idx="5">
                  <c:v>26386</c:v>
                </c:pt>
                <c:pt idx="6">
                  <c:v>27833</c:v>
                </c:pt>
                <c:pt idx="7">
                  <c:v>29249</c:v>
                </c:pt>
                <c:pt idx="8">
                  <c:v>30392</c:v>
                </c:pt>
                <c:pt idx="9">
                  <c:v>30827</c:v>
                </c:pt>
                <c:pt idx="10">
                  <c:v>31462</c:v>
                </c:pt>
                <c:pt idx="11">
                  <c:v>32502</c:v>
                </c:pt>
                <c:pt idx="12">
                  <c:v>34165</c:v>
                </c:pt>
                <c:pt idx="13">
                  <c:v>37032</c:v>
                </c:pt>
                <c:pt idx="14">
                  <c:v>40058</c:v>
                </c:pt>
                <c:pt idx="15">
                  <c:v>42955</c:v>
                </c:pt>
                <c:pt idx="16">
                  <c:v>44260</c:v>
                </c:pt>
                <c:pt idx="17">
                  <c:v>45059</c:v>
                </c:pt>
                <c:pt idx="18">
                  <c:v>44555</c:v>
                </c:pt>
                <c:pt idx="19">
                  <c:v>42737</c:v>
                </c:pt>
                <c:pt idx="20">
                  <c:v>40474</c:v>
                </c:pt>
                <c:pt idx="21">
                  <c:v>38409</c:v>
                </c:pt>
                <c:pt idx="22">
                  <c:v>35259</c:v>
                </c:pt>
                <c:pt idx="23">
                  <c:v>32011</c:v>
                </c:pt>
              </c:numCache>
            </c:numRef>
          </c:val>
          <c:smooth val="0"/>
          <c:extLst>
            <c:ext xmlns:c16="http://schemas.microsoft.com/office/drawing/2014/chart" uri="{C3380CC4-5D6E-409C-BE32-E72D297353CC}">
              <c16:uniqueId val="{0000000C-7FF4-4597-A491-BF0F97EE4BB3}"/>
            </c:ext>
          </c:extLst>
        </c:ser>
        <c:dLbls>
          <c:showLegendKey val="0"/>
          <c:showVal val="0"/>
          <c:showCatName val="0"/>
          <c:showSerName val="0"/>
          <c:showPercent val="0"/>
          <c:showBubbleSize val="0"/>
        </c:dLbls>
        <c:marker val="1"/>
        <c:smooth val="0"/>
        <c:axId val="638075096"/>
        <c:axId val="638075752"/>
      </c:lineChart>
      <c:catAx>
        <c:axId val="638075096"/>
        <c:scaling>
          <c:orientation val="minMax"/>
        </c:scaling>
        <c:delete val="0"/>
        <c:axPos val="b"/>
        <c:numFmt formatCode="General" sourceLinked="1"/>
        <c:majorTickMark val="in"/>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1" i="0" u="none" strike="noStrike" kern="1200" baseline="0">
                <a:ln w="6350">
                  <a:noFill/>
                </a:ln>
                <a:solidFill>
                  <a:sysClr val="windowText" lastClr="000000"/>
                </a:solidFill>
                <a:latin typeface="+mn-lt"/>
                <a:ea typeface="+mn-ea"/>
                <a:cs typeface="+mn-cs"/>
              </a:defRPr>
            </a:pPr>
            <a:endParaRPr lang="en-US"/>
          </a:p>
        </c:txPr>
        <c:crossAx val="638075752"/>
        <c:crosses val="autoZero"/>
        <c:auto val="1"/>
        <c:lblAlgn val="ctr"/>
        <c:lblOffset val="100"/>
        <c:noMultiLvlLbl val="0"/>
      </c:catAx>
      <c:valAx>
        <c:axId val="638075752"/>
        <c:scaling>
          <c:orientation val="minMax"/>
        </c:scaling>
        <c:delete val="0"/>
        <c:axPos val="l"/>
        <c:majorGridlines>
          <c:spPr>
            <a:ln w="9525" cap="flat" cmpd="sng" algn="ctr">
              <a:solidFill>
                <a:schemeClr val="bg1">
                  <a:lumMod val="75000"/>
                </a:schemeClr>
              </a:solidFill>
              <a:round/>
            </a:ln>
            <a:effectLst/>
          </c:spPr>
        </c:majorGridlines>
        <c:title>
          <c:tx>
            <c:rich>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000" b="0" i="0" u="none" strike="noStrike" kern="1200" baseline="0">
                    <a:solidFill>
                      <a:sysClr val="windowText" lastClr="000000">
                        <a:lumMod val="65000"/>
                        <a:lumOff val="35000"/>
                      </a:sysClr>
                    </a:solidFill>
                    <a:latin typeface="+mn-lt"/>
                    <a:ea typeface="+mn-ea"/>
                    <a:cs typeface="+mn-cs"/>
                  </a:defRPr>
                </a:pPr>
                <a:r>
                  <a:rPr lang="en-US" sz="1100" b="1" i="0" baseline="0">
                    <a:solidFill>
                      <a:sysClr val="windowText" lastClr="000000"/>
                    </a:solidFill>
                    <a:effectLst/>
                  </a:rPr>
                  <a:t>Supply and Demand (MW)</a:t>
                </a:r>
                <a:endParaRPr lang="en-US" sz="1100" b="1">
                  <a:solidFill>
                    <a:sysClr val="windowText" lastClr="000000"/>
                  </a:solidFill>
                  <a:effectLst/>
                </a:endParaRPr>
              </a:p>
            </c:rich>
          </c:tx>
          <c:layout>
            <c:manualLayout>
              <c:xMode val="edge"/>
              <c:yMode val="edge"/>
              <c:x val="1.2183224966197408E-2"/>
              <c:y val="0.31302646915424531"/>
            </c:manualLayout>
          </c:layout>
          <c:overlay val="0"/>
          <c:spPr>
            <a:noFill/>
            <a:ln>
              <a:noFill/>
            </a:ln>
            <a:effectLst/>
          </c:spPr>
          <c:txPr>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000" b="0" i="0" u="none" strike="noStrike" kern="1200" baseline="0">
                  <a:solidFill>
                    <a:sysClr val="windowText" lastClr="000000">
                      <a:lumMod val="65000"/>
                      <a:lumOff val="35000"/>
                    </a:sysClr>
                  </a:solidFill>
                  <a:latin typeface="+mn-lt"/>
                  <a:ea typeface="+mn-ea"/>
                  <a:cs typeface="+mn-cs"/>
                </a:defRPr>
              </a:pPr>
              <a:endParaRPr lang="en-US"/>
            </a:p>
          </c:txPr>
        </c:title>
        <c:numFmt formatCode="#,##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1000" b="1" i="0" u="none" strike="noStrike" kern="1200" baseline="0">
                <a:ln w="6350">
                  <a:noFill/>
                </a:ln>
                <a:solidFill>
                  <a:sysClr val="windowText" lastClr="000000"/>
                </a:solidFill>
                <a:latin typeface="+mn-lt"/>
                <a:ea typeface="+mn-ea"/>
                <a:cs typeface="+mn-cs"/>
              </a:defRPr>
            </a:pPr>
            <a:endParaRPr lang="en-US"/>
          </a:p>
        </c:txPr>
        <c:crossAx val="638075096"/>
        <c:crosses val="autoZero"/>
        <c:crossBetween val="midCat"/>
      </c:valAx>
      <c:spPr>
        <a:noFill/>
        <a:ln>
          <a:solidFill>
            <a:schemeClr val="tx1"/>
          </a:solidFill>
        </a:ln>
        <a:effectLst/>
      </c:spPr>
    </c:plotArea>
    <c:legend>
      <c:legendPos val="r"/>
      <c:overlay val="0"/>
      <c:spPr>
        <a:noFill/>
        <a:ln>
          <a:noFill/>
        </a:ln>
        <a:effectLst/>
      </c:spPr>
      <c:txPr>
        <a:bodyPr rot="0" spcFirstLastPara="1" vertOverflow="ellipsis" vert="horz" wrap="square" anchor="ctr" anchorCtr="1"/>
        <a:lstStyle/>
        <a:p>
          <a:pPr>
            <a:defRPr sz="1000" b="1" i="0" u="none" strike="noStrike" kern="1200" baseline="0">
              <a:solidFill>
                <a:schemeClr val="tx1"/>
              </a:solidFill>
              <a:latin typeface="+mn-lt"/>
              <a:ea typeface="+mn-ea"/>
              <a:cs typeface="+mn-cs"/>
            </a:defRPr>
          </a:pPr>
          <a:endParaRPr lang="en-US"/>
        </a:p>
      </c:txPr>
    </c:legend>
    <c:plotVisOnly val="1"/>
    <c:dispBlanksAs val="zero"/>
    <c:showDLblsOverMax val="0"/>
  </c:chart>
  <c:spPr>
    <a:solidFill>
      <a:schemeClr val="bg1"/>
    </a:solidFill>
    <a:ln w="25400" cap="flat" cmpd="sng" algn="ctr">
      <a:solidFill>
        <a:schemeClr val="tx1"/>
      </a:solidFill>
      <a:round/>
    </a:ln>
    <a:effectLst/>
  </c:spPr>
  <c:txPr>
    <a:bodyPr/>
    <a:lstStyle/>
    <a:p>
      <a:pPr>
        <a:defRPr/>
      </a:pPr>
      <a:endParaRPr lang="en-US"/>
    </a:p>
  </c:txPr>
  <c:printSettings>
    <c:headerFooter/>
    <c:pageMargins b="0.75" l="0.7" r="0.7" t="0.75" header="0.3" footer="0.3"/>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r>
              <a:rPr lang="en-US" b="1" baseline="0">
                <a:solidFill>
                  <a:sysClr val="windowText" lastClr="000000"/>
                </a:solidFill>
              </a:rPr>
              <a:t>September</a:t>
            </a:r>
            <a:endParaRPr lang="en-US" b="1">
              <a:solidFill>
                <a:sysClr val="windowText" lastClr="000000"/>
              </a:solidFill>
            </a:endParaRPr>
          </a:p>
        </c:rich>
      </c:tx>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endParaRPr lang="en-US"/>
        </a:p>
      </c:txPr>
    </c:title>
    <c:autoTitleDeleted val="0"/>
    <c:plotArea>
      <c:layout>
        <c:manualLayout>
          <c:layoutTarget val="inner"/>
          <c:xMode val="edge"/>
          <c:yMode val="edge"/>
          <c:x val="0.1304762996599857"/>
          <c:y val="0.11014131629068755"/>
          <c:w val="0.60725146395052887"/>
          <c:h val="0.81567112879546777"/>
        </c:manualLayout>
      </c:layout>
      <c:areaChart>
        <c:grouping val="stacked"/>
        <c:varyColors val="0"/>
        <c:ser>
          <c:idx val="0"/>
          <c:order val="0"/>
          <c:tx>
            <c:strRef>
              <c:f>'Monthly Data'!$P$1</c:f>
              <c:strCache>
                <c:ptCount val="1"/>
                <c:pt idx="0">
                  <c:v>Natural Gas</c:v>
                </c:pt>
              </c:strCache>
            </c:strRef>
          </c:tx>
          <c:spPr>
            <a:solidFill>
              <a:srgbClr val="E66D01"/>
            </a:solidFill>
            <a:ln>
              <a:noFill/>
            </a:ln>
            <a:effectLst/>
          </c:spPr>
          <c:cat>
            <c:numRef>
              <c:f>('Monthly Data'!$M$226,'Monthly Data'!$M$203:$M$226)</c:f>
              <c:numCache>
                <c:formatCode>General</c:formatCode>
                <c:ptCount val="25"/>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1</c:v>
                </c:pt>
              </c:numCache>
            </c:numRef>
          </c:cat>
          <c:val>
            <c:numRef>
              <c:f>('Monthly Data'!$P$226,'Monthly Data'!$P$203:$P$225)</c:f>
              <c:numCache>
                <c:formatCode>0</c:formatCode>
                <c:ptCount val="24"/>
                <c:pt idx="0">
                  <c:v>25919.110000000008</c:v>
                </c:pt>
                <c:pt idx="1">
                  <c:v>25919.110000000008</c:v>
                </c:pt>
                <c:pt idx="2">
                  <c:v>25919.110000000008</c:v>
                </c:pt>
                <c:pt idx="3">
                  <c:v>25919.110000000008</c:v>
                </c:pt>
                <c:pt idx="4">
                  <c:v>25919.110000000008</c:v>
                </c:pt>
                <c:pt idx="5">
                  <c:v>25919.110000000008</c:v>
                </c:pt>
                <c:pt idx="6">
                  <c:v>25919.110000000008</c:v>
                </c:pt>
                <c:pt idx="7">
                  <c:v>25919.110000000008</c:v>
                </c:pt>
                <c:pt idx="8">
                  <c:v>25919.110000000008</c:v>
                </c:pt>
                <c:pt idx="9">
                  <c:v>25919.110000000008</c:v>
                </c:pt>
                <c:pt idx="10">
                  <c:v>25919.110000000008</c:v>
                </c:pt>
                <c:pt idx="11">
                  <c:v>25919.110000000008</c:v>
                </c:pt>
                <c:pt idx="12">
                  <c:v>25919.110000000008</c:v>
                </c:pt>
                <c:pt idx="13">
                  <c:v>25919.110000000008</c:v>
                </c:pt>
                <c:pt idx="14">
                  <c:v>25919.110000000008</c:v>
                </c:pt>
                <c:pt idx="15">
                  <c:v>25919.110000000008</c:v>
                </c:pt>
                <c:pt idx="16">
                  <c:v>25919.110000000008</c:v>
                </c:pt>
                <c:pt idx="17">
                  <c:v>25919.110000000008</c:v>
                </c:pt>
                <c:pt idx="18">
                  <c:v>25919.110000000008</c:v>
                </c:pt>
                <c:pt idx="19">
                  <c:v>25919.110000000008</c:v>
                </c:pt>
                <c:pt idx="20">
                  <c:v>25919.110000000008</c:v>
                </c:pt>
                <c:pt idx="21">
                  <c:v>25919.110000000008</c:v>
                </c:pt>
                <c:pt idx="22">
                  <c:v>25919.110000000008</c:v>
                </c:pt>
                <c:pt idx="23">
                  <c:v>25919.110000000008</c:v>
                </c:pt>
              </c:numCache>
            </c:numRef>
          </c:val>
          <c:extLst>
            <c:ext xmlns:c16="http://schemas.microsoft.com/office/drawing/2014/chart" uri="{C3380CC4-5D6E-409C-BE32-E72D297353CC}">
              <c16:uniqueId val="{00000000-EA8D-4C0E-BCF8-863B7A29BF32}"/>
            </c:ext>
          </c:extLst>
        </c:ser>
        <c:ser>
          <c:idx val="1"/>
          <c:order val="1"/>
          <c:tx>
            <c:strRef>
              <c:f>'Monthly Data'!$Q$1</c:f>
              <c:strCache>
                <c:ptCount val="1"/>
                <c:pt idx="0">
                  <c:v>Nuclear</c:v>
                </c:pt>
              </c:strCache>
            </c:strRef>
          </c:tx>
          <c:spPr>
            <a:solidFill>
              <a:srgbClr val="555555"/>
            </a:solidFill>
            <a:ln w="25400">
              <a:noFill/>
            </a:ln>
            <a:effectLst/>
          </c:spPr>
          <c:cat>
            <c:numRef>
              <c:f>('Monthly Data'!$M$226,'Monthly Data'!$M$203:$M$226)</c:f>
              <c:numCache>
                <c:formatCode>General</c:formatCode>
                <c:ptCount val="25"/>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1</c:v>
                </c:pt>
              </c:numCache>
            </c:numRef>
          </c:cat>
          <c:val>
            <c:numRef>
              <c:f>('Monthly Data'!$Q$226,'Monthly Data'!$Q$203:$Q$225)</c:f>
              <c:numCache>
                <c:formatCode>0</c:formatCode>
                <c:ptCount val="24"/>
                <c:pt idx="0">
                  <c:v>2280</c:v>
                </c:pt>
                <c:pt idx="1">
                  <c:v>2280</c:v>
                </c:pt>
                <c:pt idx="2">
                  <c:v>2280</c:v>
                </c:pt>
                <c:pt idx="3">
                  <c:v>2280</c:v>
                </c:pt>
                <c:pt idx="4">
                  <c:v>2280</c:v>
                </c:pt>
                <c:pt idx="5">
                  <c:v>2280</c:v>
                </c:pt>
                <c:pt idx="6">
                  <c:v>2280</c:v>
                </c:pt>
                <c:pt idx="7">
                  <c:v>2280</c:v>
                </c:pt>
                <c:pt idx="8">
                  <c:v>2280</c:v>
                </c:pt>
                <c:pt idx="9">
                  <c:v>2280</c:v>
                </c:pt>
                <c:pt idx="10">
                  <c:v>2280</c:v>
                </c:pt>
                <c:pt idx="11">
                  <c:v>2280</c:v>
                </c:pt>
                <c:pt idx="12">
                  <c:v>2280</c:v>
                </c:pt>
                <c:pt idx="13">
                  <c:v>2280</c:v>
                </c:pt>
                <c:pt idx="14">
                  <c:v>2280</c:v>
                </c:pt>
                <c:pt idx="15">
                  <c:v>2280</c:v>
                </c:pt>
                <c:pt idx="16">
                  <c:v>2280</c:v>
                </c:pt>
                <c:pt idx="17">
                  <c:v>2280</c:v>
                </c:pt>
                <c:pt idx="18">
                  <c:v>2280</c:v>
                </c:pt>
                <c:pt idx="19">
                  <c:v>2280</c:v>
                </c:pt>
                <c:pt idx="20">
                  <c:v>2280</c:v>
                </c:pt>
                <c:pt idx="21">
                  <c:v>2280</c:v>
                </c:pt>
                <c:pt idx="22">
                  <c:v>2280</c:v>
                </c:pt>
                <c:pt idx="23">
                  <c:v>2280</c:v>
                </c:pt>
              </c:numCache>
            </c:numRef>
          </c:val>
          <c:extLst>
            <c:ext xmlns:c16="http://schemas.microsoft.com/office/drawing/2014/chart" uri="{C3380CC4-5D6E-409C-BE32-E72D297353CC}">
              <c16:uniqueId val="{00000001-EA8D-4C0E-BCF8-863B7A29BF32}"/>
            </c:ext>
          </c:extLst>
        </c:ser>
        <c:ser>
          <c:idx val="2"/>
          <c:order val="2"/>
          <c:tx>
            <c:strRef>
              <c:f>'Monthly Data'!$R$1</c:f>
              <c:strCache>
                <c:ptCount val="1"/>
                <c:pt idx="0">
                  <c:v>Hydro</c:v>
                </c:pt>
              </c:strCache>
            </c:strRef>
          </c:tx>
          <c:spPr>
            <a:solidFill>
              <a:srgbClr val="35BDB2"/>
            </a:solidFill>
            <a:ln>
              <a:noFill/>
            </a:ln>
            <a:effectLst/>
          </c:spPr>
          <c:cat>
            <c:numRef>
              <c:f>('Monthly Data'!$M$226,'Monthly Data'!$M$203:$M$226)</c:f>
              <c:numCache>
                <c:formatCode>General</c:formatCode>
                <c:ptCount val="25"/>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1</c:v>
                </c:pt>
              </c:numCache>
            </c:numRef>
          </c:cat>
          <c:val>
            <c:numRef>
              <c:f>('Monthly Data'!$R$226,'Monthly Data'!$R$203:$R$225)</c:f>
              <c:numCache>
                <c:formatCode>0</c:formatCode>
                <c:ptCount val="24"/>
                <c:pt idx="0">
                  <c:v>6458.079999999999</c:v>
                </c:pt>
                <c:pt idx="1">
                  <c:v>6458.079999999999</c:v>
                </c:pt>
                <c:pt idx="2">
                  <c:v>6458.079999999999</c:v>
                </c:pt>
                <c:pt idx="3">
                  <c:v>6458.079999999999</c:v>
                </c:pt>
                <c:pt idx="4">
                  <c:v>6458.079999999999</c:v>
                </c:pt>
                <c:pt idx="5">
                  <c:v>6458.079999999999</c:v>
                </c:pt>
                <c:pt idx="6">
                  <c:v>6458.079999999999</c:v>
                </c:pt>
                <c:pt idx="7">
                  <c:v>6458.079999999999</c:v>
                </c:pt>
                <c:pt idx="8">
                  <c:v>6458.079999999999</c:v>
                </c:pt>
                <c:pt idx="9">
                  <c:v>6458.079999999999</c:v>
                </c:pt>
                <c:pt idx="10">
                  <c:v>6458.079999999999</c:v>
                </c:pt>
                <c:pt idx="11">
                  <c:v>6458.079999999999</c:v>
                </c:pt>
                <c:pt idx="12">
                  <c:v>6458.079999999999</c:v>
                </c:pt>
                <c:pt idx="13">
                  <c:v>6458.079999999999</c:v>
                </c:pt>
                <c:pt idx="14">
                  <c:v>6458.079999999999</c:v>
                </c:pt>
                <c:pt idx="15">
                  <c:v>6458.079999999999</c:v>
                </c:pt>
                <c:pt idx="16">
                  <c:v>6458.079999999999</c:v>
                </c:pt>
                <c:pt idx="17">
                  <c:v>6458.079999999999</c:v>
                </c:pt>
                <c:pt idx="18">
                  <c:v>6458.079999999999</c:v>
                </c:pt>
                <c:pt idx="19">
                  <c:v>6458.079999999999</c:v>
                </c:pt>
                <c:pt idx="20">
                  <c:v>6458.079999999999</c:v>
                </c:pt>
                <c:pt idx="21">
                  <c:v>6458.079999999999</c:v>
                </c:pt>
                <c:pt idx="22">
                  <c:v>6458.079999999999</c:v>
                </c:pt>
                <c:pt idx="23">
                  <c:v>6458.079999999999</c:v>
                </c:pt>
              </c:numCache>
            </c:numRef>
          </c:val>
          <c:extLst>
            <c:ext xmlns:c16="http://schemas.microsoft.com/office/drawing/2014/chart" uri="{C3380CC4-5D6E-409C-BE32-E72D297353CC}">
              <c16:uniqueId val="{00000002-EA8D-4C0E-BCF8-863B7A29BF32}"/>
            </c:ext>
          </c:extLst>
        </c:ser>
        <c:ser>
          <c:idx val="5"/>
          <c:order val="4"/>
          <c:tx>
            <c:strRef>
              <c:f>'Monthly Data'!$AP$1</c:f>
              <c:strCache>
                <c:ptCount val="1"/>
                <c:pt idx="0">
                  <c:v>Solar</c:v>
                </c:pt>
              </c:strCache>
            </c:strRef>
          </c:tx>
          <c:spPr>
            <a:solidFill>
              <a:srgbClr val="FFA300"/>
            </a:solidFill>
            <a:ln>
              <a:noFill/>
            </a:ln>
            <a:effectLst/>
          </c:spPr>
          <c:cat>
            <c:numRef>
              <c:f>('Monthly Data'!$M$226,'Monthly Data'!$M$203:$M$226)</c:f>
              <c:numCache>
                <c:formatCode>General</c:formatCode>
                <c:ptCount val="25"/>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1</c:v>
                </c:pt>
              </c:numCache>
            </c:numRef>
          </c:cat>
          <c:val>
            <c:numRef>
              <c:f>('Monthly Data'!$AP$226,'Monthly Data'!$AP$203:$AP$225)</c:f>
              <c:numCache>
                <c:formatCode>General</c:formatCode>
                <c:ptCount val="24"/>
                <c:pt idx="0">
                  <c:v>4.8229650000000008</c:v>
                </c:pt>
                <c:pt idx="1">
                  <c:v>4.9959000000000007</c:v>
                </c:pt>
                <c:pt idx="2">
                  <c:v>4.9959000000000007</c:v>
                </c:pt>
                <c:pt idx="3">
                  <c:v>4.9959000000000007</c:v>
                </c:pt>
                <c:pt idx="4">
                  <c:v>5.7837149999999999</c:v>
                </c:pt>
                <c:pt idx="5">
                  <c:v>7.666785</c:v>
                </c:pt>
                <c:pt idx="6">
                  <c:v>8.0703000000000014</c:v>
                </c:pt>
                <c:pt idx="7">
                  <c:v>98.131005000000016</c:v>
                </c:pt>
                <c:pt idx="8">
                  <c:v>2909.1510000000007</c:v>
                </c:pt>
                <c:pt idx="9">
                  <c:v>9277.0020000000022</c:v>
                </c:pt>
                <c:pt idx="10">
                  <c:v>12349.403640000004</c:v>
                </c:pt>
                <c:pt idx="11">
                  <c:v>13657.099680000001</c:v>
                </c:pt>
                <c:pt idx="12">
                  <c:v>14512.224825000003</c:v>
                </c:pt>
                <c:pt idx="13">
                  <c:v>14620.328415000004</c:v>
                </c:pt>
                <c:pt idx="14">
                  <c:v>14200.653600000003</c:v>
                </c:pt>
                <c:pt idx="15">
                  <c:v>13787.031510000003</c:v>
                </c:pt>
                <c:pt idx="16">
                  <c:v>12164.094180000002</c:v>
                </c:pt>
                <c:pt idx="17">
                  <c:v>9839.8669950000021</c:v>
                </c:pt>
                <c:pt idx="18">
                  <c:v>5712.1391250000015</c:v>
                </c:pt>
                <c:pt idx="19">
                  <c:v>1127.11347</c:v>
                </c:pt>
                <c:pt idx="20">
                  <c:v>13.277565000000003</c:v>
                </c:pt>
                <c:pt idx="21">
                  <c:v>5.1304050000000005</c:v>
                </c:pt>
                <c:pt idx="22">
                  <c:v>4.8806100000000008</c:v>
                </c:pt>
                <c:pt idx="23">
                  <c:v>4.8806100000000008</c:v>
                </c:pt>
              </c:numCache>
            </c:numRef>
          </c:val>
          <c:extLst>
            <c:ext xmlns:c16="http://schemas.microsoft.com/office/drawing/2014/chart" uri="{C3380CC4-5D6E-409C-BE32-E72D297353CC}">
              <c16:uniqueId val="{00000003-EA8D-4C0E-BCF8-863B7A29BF32}"/>
            </c:ext>
          </c:extLst>
        </c:ser>
        <c:ser>
          <c:idx val="6"/>
          <c:order val="5"/>
          <c:tx>
            <c:strRef>
              <c:f>'Monthly Data'!$AQ$1</c:f>
              <c:strCache>
                <c:ptCount val="1"/>
                <c:pt idx="0">
                  <c:v>Wind</c:v>
                </c:pt>
              </c:strCache>
            </c:strRef>
          </c:tx>
          <c:spPr>
            <a:solidFill>
              <a:srgbClr val="3B6E8F"/>
            </a:solidFill>
            <a:ln>
              <a:noFill/>
            </a:ln>
            <a:effectLst/>
          </c:spPr>
          <c:cat>
            <c:numRef>
              <c:f>('Monthly Data'!$M$226,'Monthly Data'!$M$203:$M$226)</c:f>
              <c:numCache>
                <c:formatCode>General</c:formatCode>
                <c:ptCount val="25"/>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1</c:v>
                </c:pt>
              </c:numCache>
            </c:numRef>
          </c:cat>
          <c:val>
            <c:numRef>
              <c:f>('Monthly Data'!$AQ$226,'Monthly Data'!$AQ$203:$AQ$225)</c:f>
              <c:numCache>
                <c:formatCode>0</c:formatCode>
                <c:ptCount val="24"/>
                <c:pt idx="0">
                  <c:v>813.95995968000011</c:v>
                </c:pt>
                <c:pt idx="1">
                  <c:v>547.4052025200001</c:v>
                </c:pt>
                <c:pt idx="2">
                  <c:v>522.12639528</c:v>
                </c:pt>
                <c:pt idx="3">
                  <c:v>431.02444572000007</c:v>
                </c:pt>
                <c:pt idx="4">
                  <c:v>384.49733364000008</c:v>
                </c:pt>
                <c:pt idx="5">
                  <c:v>299.89456920000003</c:v>
                </c:pt>
                <c:pt idx="6">
                  <c:v>241.98128784000002</c:v>
                </c:pt>
                <c:pt idx="7">
                  <c:v>210.20329548000001</c:v>
                </c:pt>
                <c:pt idx="8">
                  <c:v>174.68449308000001</c:v>
                </c:pt>
                <c:pt idx="9">
                  <c:v>142.33971132000002</c:v>
                </c:pt>
                <c:pt idx="10">
                  <c:v>159.14186820000003</c:v>
                </c:pt>
                <c:pt idx="11">
                  <c:v>143.87634036000003</c:v>
                </c:pt>
                <c:pt idx="12">
                  <c:v>196.72630308000004</c:v>
                </c:pt>
                <c:pt idx="13">
                  <c:v>215.75783160000003</c:v>
                </c:pt>
                <c:pt idx="14">
                  <c:v>288.31947012000006</c:v>
                </c:pt>
                <c:pt idx="15">
                  <c:v>335.56451544000009</c:v>
                </c:pt>
                <c:pt idx="16">
                  <c:v>331.39546452000008</c:v>
                </c:pt>
                <c:pt idx="17">
                  <c:v>302.89225536000004</c:v>
                </c:pt>
                <c:pt idx="18">
                  <c:v>434.70227915999999</c:v>
                </c:pt>
                <c:pt idx="19">
                  <c:v>548.09794512000019</c:v>
                </c:pt>
                <c:pt idx="20">
                  <c:v>730.73008512000013</c:v>
                </c:pt>
                <c:pt idx="21">
                  <c:v>698.54904252000017</c:v>
                </c:pt>
                <c:pt idx="22">
                  <c:v>704.75853528000027</c:v>
                </c:pt>
                <c:pt idx="23">
                  <c:v>769.63702860000012</c:v>
                </c:pt>
              </c:numCache>
            </c:numRef>
          </c:val>
          <c:extLst>
            <c:ext xmlns:c16="http://schemas.microsoft.com/office/drawing/2014/chart" uri="{C3380CC4-5D6E-409C-BE32-E72D297353CC}">
              <c16:uniqueId val="{00000004-EA8D-4C0E-BCF8-863B7A29BF32}"/>
            </c:ext>
          </c:extLst>
        </c:ser>
        <c:ser>
          <c:idx val="7"/>
          <c:order val="6"/>
          <c:tx>
            <c:strRef>
              <c:f>'Monthly Data'!$V$1</c:f>
              <c:strCache>
                <c:ptCount val="1"/>
                <c:pt idx="0">
                  <c:v>Other Renewables</c:v>
                </c:pt>
              </c:strCache>
            </c:strRef>
          </c:tx>
          <c:spPr>
            <a:solidFill>
              <a:srgbClr val="84BD00"/>
            </a:solidFill>
            <a:ln>
              <a:noFill/>
            </a:ln>
            <a:effectLst/>
          </c:spPr>
          <c:cat>
            <c:numRef>
              <c:f>('Monthly Data'!$M$226,'Monthly Data'!$M$203:$M$226)</c:f>
              <c:numCache>
                <c:formatCode>General</c:formatCode>
                <c:ptCount val="25"/>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1</c:v>
                </c:pt>
              </c:numCache>
            </c:numRef>
          </c:cat>
          <c:val>
            <c:numRef>
              <c:f>('Monthly Data'!$V$226,'Monthly Data'!$V$203:$V$225)</c:f>
              <c:numCache>
                <c:formatCode>0</c:formatCode>
                <c:ptCount val="24"/>
                <c:pt idx="0">
                  <c:v>1829.49</c:v>
                </c:pt>
                <c:pt idx="1">
                  <c:v>1829.49</c:v>
                </c:pt>
                <c:pt idx="2">
                  <c:v>1829.49</c:v>
                </c:pt>
                <c:pt idx="3">
                  <c:v>1829.49</c:v>
                </c:pt>
                <c:pt idx="4">
                  <c:v>1829.49</c:v>
                </c:pt>
                <c:pt idx="5">
                  <c:v>1829.49</c:v>
                </c:pt>
                <c:pt idx="6">
                  <c:v>1829.49</c:v>
                </c:pt>
                <c:pt idx="7">
                  <c:v>1829.49</c:v>
                </c:pt>
                <c:pt idx="8">
                  <c:v>1829.49</c:v>
                </c:pt>
                <c:pt idx="9">
                  <c:v>1829.49</c:v>
                </c:pt>
                <c:pt idx="10">
                  <c:v>1829.49</c:v>
                </c:pt>
                <c:pt idx="11">
                  <c:v>1829.49</c:v>
                </c:pt>
                <c:pt idx="12">
                  <c:v>1829.49</c:v>
                </c:pt>
                <c:pt idx="13">
                  <c:v>1829.49</c:v>
                </c:pt>
                <c:pt idx="14">
                  <c:v>1829.49</c:v>
                </c:pt>
                <c:pt idx="15">
                  <c:v>1829.49</c:v>
                </c:pt>
                <c:pt idx="16">
                  <c:v>1829.49</c:v>
                </c:pt>
                <c:pt idx="17">
                  <c:v>1829.49</c:v>
                </c:pt>
                <c:pt idx="18">
                  <c:v>1829.49</c:v>
                </c:pt>
                <c:pt idx="19">
                  <c:v>1829.49</c:v>
                </c:pt>
                <c:pt idx="20">
                  <c:v>1829.49</c:v>
                </c:pt>
                <c:pt idx="21">
                  <c:v>1829.49</c:v>
                </c:pt>
                <c:pt idx="22">
                  <c:v>1829.49</c:v>
                </c:pt>
                <c:pt idx="23">
                  <c:v>1829.49</c:v>
                </c:pt>
              </c:numCache>
            </c:numRef>
          </c:val>
          <c:extLst>
            <c:ext xmlns:c16="http://schemas.microsoft.com/office/drawing/2014/chart" uri="{C3380CC4-5D6E-409C-BE32-E72D297353CC}">
              <c16:uniqueId val="{00000005-EA8D-4C0E-BCF8-863B7A29BF32}"/>
            </c:ext>
          </c:extLst>
        </c:ser>
        <c:ser>
          <c:idx val="8"/>
          <c:order val="7"/>
          <c:tx>
            <c:strRef>
              <c:f>'Monthly Data'!$W$1</c:f>
              <c:strCache>
                <c:ptCount val="1"/>
                <c:pt idx="0">
                  <c:v>Other</c:v>
                </c:pt>
              </c:strCache>
            </c:strRef>
          </c:tx>
          <c:spPr>
            <a:solidFill>
              <a:schemeClr val="accent3">
                <a:lumMod val="60000"/>
              </a:schemeClr>
            </a:solidFill>
            <a:ln>
              <a:noFill/>
            </a:ln>
            <a:effectLst/>
          </c:spPr>
          <c:cat>
            <c:numRef>
              <c:f>('Monthly Data'!$M$226,'Monthly Data'!$M$203:$M$226)</c:f>
              <c:numCache>
                <c:formatCode>General</c:formatCode>
                <c:ptCount val="25"/>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1</c:v>
                </c:pt>
              </c:numCache>
            </c:numRef>
          </c:cat>
          <c:val>
            <c:numRef>
              <c:f>('Monthly Data'!$W$226,'Monthly Data'!$W$203:$W$225)</c:f>
              <c:numCache>
                <c:formatCode>0</c:formatCode>
                <c:ptCount val="24"/>
                <c:pt idx="0">
                  <c:v>43.55</c:v>
                </c:pt>
                <c:pt idx="1">
                  <c:v>43.55</c:v>
                </c:pt>
                <c:pt idx="2">
                  <c:v>43.55</c:v>
                </c:pt>
                <c:pt idx="3">
                  <c:v>43.55</c:v>
                </c:pt>
                <c:pt idx="4">
                  <c:v>43.55</c:v>
                </c:pt>
                <c:pt idx="5">
                  <c:v>43.55</c:v>
                </c:pt>
                <c:pt idx="6">
                  <c:v>43.55</c:v>
                </c:pt>
                <c:pt idx="7">
                  <c:v>43.55</c:v>
                </c:pt>
                <c:pt idx="8">
                  <c:v>43.55</c:v>
                </c:pt>
                <c:pt idx="9">
                  <c:v>43.55</c:v>
                </c:pt>
                <c:pt idx="10">
                  <c:v>43.55</c:v>
                </c:pt>
                <c:pt idx="11">
                  <c:v>43.55</c:v>
                </c:pt>
                <c:pt idx="12">
                  <c:v>43.55</c:v>
                </c:pt>
                <c:pt idx="13">
                  <c:v>43.55</c:v>
                </c:pt>
                <c:pt idx="14">
                  <c:v>43.55</c:v>
                </c:pt>
                <c:pt idx="15">
                  <c:v>43.55</c:v>
                </c:pt>
                <c:pt idx="16">
                  <c:v>43.55</c:v>
                </c:pt>
                <c:pt idx="17">
                  <c:v>43.55</c:v>
                </c:pt>
                <c:pt idx="18">
                  <c:v>43.55</c:v>
                </c:pt>
                <c:pt idx="19">
                  <c:v>43.55</c:v>
                </c:pt>
                <c:pt idx="20">
                  <c:v>43.55</c:v>
                </c:pt>
                <c:pt idx="21">
                  <c:v>43.55</c:v>
                </c:pt>
                <c:pt idx="22">
                  <c:v>43.55</c:v>
                </c:pt>
                <c:pt idx="23">
                  <c:v>43.55</c:v>
                </c:pt>
              </c:numCache>
            </c:numRef>
          </c:val>
          <c:extLst>
            <c:ext xmlns:c16="http://schemas.microsoft.com/office/drawing/2014/chart" uri="{C3380CC4-5D6E-409C-BE32-E72D297353CC}">
              <c16:uniqueId val="{00000006-EA8D-4C0E-BCF8-863B7A29BF32}"/>
            </c:ext>
          </c:extLst>
        </c:ser>
        <c:ser>
          <c:idx val="9"/>
          <c:order val="8"/>
          <c:tx>
            <c:strRef>
              <c:f>'Monthly Data'!$X$1</c:f>
              <c:strCache>
                <c:ptCount val="1"/>
                <c:pt idx="0">
                  <c:v>Demand Response</c:v>
                </c:pt>
              </c:strCache>
            </c:strRef>
          </c:tx>
          <c:spPr>
            <a:solidFill>
              <a:schemeClr val="accent4">
                <a:lumMod val="60000"/>
              </a:schemeClr>
            </a:solidFill>
            <a:ln>
              <a:noFill/>
            </a:ln>
            <a:effectLst/>
          </c:spPr>
          <c:cat>
            <c:numRef>
              <c:f>('Monthly Data'!$M$226,'Monthly Data'!$M$203:$M$226)</c:f>
              <c:numCache>
                <c:formatCode>General</c:formatCode>
                <c:ptCount val="25"/>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1</c:v>
                </c:pt>
              </c:numCache>
            </c:numRef>
          </c:cat>
          <c:val>
            <c:numRef>
              <c:f>('Monthly Data'!$X$226,'Monthly Data'!$X$203:$X$225)</c:f>
              <c:numCache>
                <c:formatCode>0</c:formatCode>
                <c:ptCount val="24"/>
                <c:pt idx="0">
                  <c:v>1734.4200000000005</c:v>
                </c:pt>
                <c:pt idx="1">
                  <c:v>1734.4200000000005</c:v>
                </c:pt>
                <c:pt idx="2">
                  <c:v>1734.4200000000005</c:v>
                </c:pt>
                <c:pt idx="3">
                  <c:v>1734.4200000000005</c:v>
                </c:pt>
                <c:pt idx="4">
                  <c:v>1734.4200000000005</c:v>
                </c:pt>
                <c:pt idx="5">
                  <c:v>1734.4200000000005</c:v>
                </c:pt>
                <c:pt idx="6">
                  <c:v>1734.4200000000005</c:v>
                </c:pt>
                <c:pt idx="7">
                  <c:v>1734.4200000000005</c:v>
                </c:pt>
                <c:pt idx="8">
                  <c:v>1734.4200000000005</c:v>
                </c:pt>
                <c:pt idx="9">
                  <c:v>1734.4200000000005</c:v>
                </c:pt>
                <c:pt idx="10">
                  <c:v>1734.4200000000005</c:v>
                </c:pt>
                <c:pt idx="11">
                  <c:v>1734.4200000000005</c:v>
                </c:pt>
                <c:pt idx="12">
                  <c:v>1734.4200000000005</c:v>
                </c:pt>
                <c:pt idx="13">
                  <c:v>1734.4200000000005</c:v>
                </c:pt>
                <c:pt idx="14">
                  <c:v>1734.4200000000005</c:v>
                </c:pt>
                <c:pt idx="15">
                  <c:v>1734.4200000000005</c:v>
                </c:pt>
                <c:pt idx="16">
                  <c:v>1734.4200000000005</c:v>
                </c:pt>
                <c:pt idx="17">
                  <c:v>1734.4200000000005</c:v>
                </c:pt>
                <c:pt idx="18">
                  <c:v>1734.4200000000005</c:v>
                </c:pt>
                <c:pt idx="19">
                  <c:v>1734.4200000000005</c:v>
                </c:pt>
                <c:pt idx="20">
                  <c:v>1734.4200000000005</c:v>
                </c:pt>
                <c:pt idx="21">
                  <c:v>1734.4200000000005</c:v>
                </c:pt>
                <c:pt idx="22">
                  <c:v>1734.4200000000005</c:v>
                </c:pt>
                <c:pt idx="23">
                  <c:v>1734.4200000000005</c:v>
                </c:pt>
              </c:numCache>
            </c:numRef>
          </c:val>
          <c:extLst>
            <c:ext xmlns:c16="http://schemas.microsoft.com/office/drawing/2014/chart" uri="{C3380CC4-5D6E-409C-BE32-E72D297353CC}">
              <c16:uniqueId val="{00000007-EA8D-4C0E-BCF8-863B7A29BF32}"/>
            </c:ext>
          </c:extLst>
        </c:ser>
        <c:ser>
          <c:idx val="10"/>
          <c:order val="9"/>
          <c:tx>
            <c:strRef>
              <c:f>'Monthly Data'!$Y$1</c:f>
              <c:strCache>
                <c:ptCount val="1"/>
                <c:pt idx="0">
                  <c:v>Liquidated Damages</c:v>
                </c:pt>
              </c:strCache>
            </c:strRef>
          </c:tx>
          <c:spPr>
            <a:solidFill>
              <a:schemeClr val="accent5">
                <a:lumMod val="60000"/>
              </a:schemeClr>
            </a:solidFill>
            <a:ln>
              <a:noFill/>
            </a:ln>
            <a:effectLst/>
          </c:spPr>
          <c:cat>
            <c:numRef>
              <c:f>('Monthly Data'!$M$226,'Monthly Data'!$M$203:$M$226)</c:f>
              <c:numCache>
                <c:formatCode>General</c:formatCode>
                <c:ptCount val="25"/>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1</c:v>
                </c:pt>
              </c:numCache>
            </c:numRef>
          </c:cat>
          <c:val>
            <c:numRef>
              <c:f>('Monthly Data'!$Y$226,'Monthly Data'!$Y$203:$Y$225)</c:f>
              <c:numCache>
                <c:formatCode>0</c:formatCode>
                <c:ptCount val="24"/>
                <c:pt idx="0">
                  <c:v>289.85000000000002</c:v>
                </c:pt>
                <c:pt idx="1">
                  <c:v>289.85000000000002</c:v>
                </c:pt>
                <c:pt idx="2">
                  <c:v>289.85000000000002</c:v>
                </c:pt>
                <c:pt idx="3">
                  <c:v>289.85000000000002</c:v>
                </c:pt>
                <c:pt idx="4">
                  <c:v>289.85000000000002</c:v>
                </c:pt>
                <c:pt idx="5">
                  <c:v>289.85000000000002</c:v>
                </c:pt>
                <c:pt idx="6">
                  <c:v>289.85000000000002</c:v>
                </c:pt>
                <c:pt idx="7">
                  <c:v>289.85000000000002</c:v>
                </c:pt>
                <c:pt idx="8">
                  <c:v>289.85000000000002</c:v>
                </c:pt>
                <c:pt idx="9">
                  <c:v>289.85000000000002</c:v>
                </c:pt>
                <c:pt idx="10">
                  <c:v>289.85000000000002</c:v>
                </c:pt>
                <c:pt idx="11">
                  <c:v>289.85000000000002</c:v>
                </c:pt>
                <c:pt idx="12">
                  <c:v>289.85000000000002</c:v>
                </c:pt>
                <c:pt idx="13">
                  <c:v>289.85000000000002</c:v>
                </c:pt>
                <c:pt idx="14">
                  <c:v>289.85000000000002</c:v>
                </c:pt>
                <c:pt idx="15">
                  <c:v>289.85000000000002</c:v>
                </c:pt>
                <c:pt idx="16">
                  <c:v>289.85000000000002</c:v>
                </c:pt>
                <c:pt idx="17">
                  <c:v>289.85000000000002</c:v>
                </c:pt>
                <c:pt idx="18">
                  <c:v>289.85000000000002</c:v>
                </c:pt>
                <c:pt idx="19">
                  <c:v>289.85000000000002</c:v>
                </c:pt>
                <c:pt idx="20">
                  <c:v>289.85000000000002</c:v>
                </c:pt>
                <c:pt idx="21">
                  <c:v>289.85000000000002</c:v>
                </c:pt>
                <c:pt idx="22">
                  <c:v>289.85000000000002</c:v>
                </c:pt>
                <c:pt idx="23">
                  <c:v>289.85000000000002</c:v>
                </c:pt>
              </c:numCache>
            </c:numRef>
          </c:val>
          <c:extLst>
            <c:ext xmlns:c16="http://schemas.microsoft.com/office/drawing/2014/chart" uri="{C3380CC4-5D6E-409C-BE32-E72D297353CC}">
              <c16:uniqueId val="{00000008-EA8D-4C0E-BCF8-863B7A29BF32}"/>
            </c:ext>
          </c:extLst>
        </c:ser>
        <c:ser>
          <c:idx val="11"/>
          <c:order val="10"/>
          <c:tx>
            <c:strRef>
              <c:f>'Monthly Data'!$AD$1</c:f>
              <c:strCache>
                <c:ptCount val="1"/>
                <c:pt idx="0">
                  <c:v>Average Imports</c:v>
                </c:pt>
              </c:strCache>
            </c:strRef>
          </c:tx>
          <c:spPr>
            <a:solidFill>
              <a:srgbClr val="B93F1E"/>
            </a:solidFill>
            <a:ln>
              <a:noFill/>
            </a:ln>
            <a:effectLst/>
          </c:spPr>
          <c:cat>
            <c:numRef>
              <c:f>('Monthly Data'!$M$226,'Monthly Data'!$M$203:$M$226)</c:f>
              <c:numCache>
                <c:formatCode>General</c:formatCode>
                <c:ptCount val="25"/>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1</c:v>
                </c:pt>
              </c:numCache>
            </c:numRef>
          </c:cat>
          <c:val>
            <c:numRef>
              <c:f>('Monthly Data'!$AD$226,'Monthly Data'!$AD$203:$AD$225)</c:f>
              <c:numCache>
                <c:formatCode>0</c:formatCode>
                <c:ptCount val="24"/>
                <c:pt idx="0">
                  <c:v>6255.65</c:v>
                </c:pt>
                <c:pt idx="1">
                  <c:v>6255.65</c:v>
                </c:pt>
                <c:pt idx="2">
                  <c:v>6255.65</c:v>
                </c:pt>
                <c:pt idx="3">
                  <c:v>6255.65</c:v>
                </c:pt>
                <c:pt idx="4">
                  <c:v>6255.65</c:v>
                </c:pt>
                <c:pt idx="5">
                  <c:v>6255.65</c:v>
                </c:pt>
                <c:pt idx="6">
                  <c:v>6255.65</c:v>
                </c:pt>
                <c:pt idx="7">
                  <c:v>6255.65</c:v>
                </c:pt>
                <c:pt idx="8">
                  <c:v>6255.65</c:v>
                </c:pt>
                <c:pt idx="9">
                  <c:v>6255.65</c:v>
                </c:pt>
                <c:pt idx="10">
                  <c:v>6255.65</c:v>
                </c:pt>
                <c:pt idx="11">
                  <c:v>6255.65</c:v>
                </c:pt>
                <c:pt idx="12">
                  <c:v>6255.65</c:v>
                </c:pt>
                <c:pt idx="13">
                  <c:v>6255.65</c:v>
                </c:pt>
                <c:pt idx="14">
                  <c:v>6255.65</c:v>
                </c:pt>
                <c:pt idx="15">
                  <c:v>6255.65</c:v>
                </c:pt>
                <c:pt idx="16">
                  <c:v>6255.65</c:v>
                </c:pt>
                <c:pt idx="17">
                  <c:v>6255.65</c:v>
                </c:pt>
                <c:pt idx="18">
                  <c:v>6255.65</c:v>
                </c:pt>
                <c:pt idx="19">
                  <c:v>6255.65</c:v>
                </c:pt>
                <c:pt idx="20">
                  <c:v>6255.65</c:v>
                </c:pt>
                <c:pt idx="21">
                  <c:v>6255.65</c:v>
                </c:pt>
                <c:pt idx="22">
                  <c:v>6255.65</c:v>
                </c:pt>
                <c:pt idx="23">
                  <c:v>6255.65</c:v>
                </c:pt>
              </c:numCache>
            </c:numRef>
          </c:val>
          <c:extLst>
            <c:ext xmlns:c16="http://schemas.microsoft.com/office/drawing/2014/chart" uri="{C3380CC4-5D6E-409C-BE32-E72D297353CC}">
              <c16:uniqueId val="{00000009-EA8D-4C0E-BCF8-863B7A29BF32}"/>
            </c:ext>
          </c:extLst>
        </c:ser>
        <c:ser>
          <c:idx val="3"/>
          <c:order val="11"/>
          <c:tx>
            <c:strRef>
              <c:f>'Monthly Data'!$S$1</c:f>
              <c:strCache>
                <c:ptCount val="1"/>
                <c:pt idx="0">
                  <c:v>Battery Storage</c:v>
                </c:pt>
              </c:strCache>
            </c:strRef>
          </c:tx>
          <c:spPr>
            <a:solidFill>
              <a:srgbClr val="E2AE69"/>
            </a:solidFill>
            <a:ln>
              <a:noFill/>
            </a:ln>
            <a:effectLst/>
          </c:spPr>
          <c:cat>
            <c:numRef>
              <c:f>('Monthly Data'!$M$226,'Monthly Data'!$M$203:$M$226)</c:f>
              <c:numCache>
                <c:formatCode>General</c:formatCode>
                <c:ptCount val="25"/>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1</c:v>
                </c:pt>
              </c:numCache>
            </c:numRef>
          </c:cat>
          <c:val>
            <c:numRef>
              <c:f>('Monthly Data'!$S$226,'Monthly Data'!$S$203:$S$225)</c:f>
              <c:numCache>
                <c:formatCode>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4541.3909999999996</c:v>
                </c:pt>
                <c:pt idx="18">
                  <c:v>9082.7819999999992</c:v>
                </c:pt>
                <c:pt idx="19">
                  <c:v>9082.7819999999992</c:v>
                </c:pt>
                <c:pt idx="20">
                  <c:v>9082.7819999999992</c:v>
                </c:pt>
                <c:pt idx="21">
                  <c:v>4541.3909999999996</c:v>
                </c:pt>
                <c:pt idx="22">
                  <c:v>0</c:v>
                </c:pt>
                <c:pt idx="23">
                  <c:v>0</c:v>
                </c:pt>
              </c:numCache>
            </c:numRef>
          </c:val>
          <c:extLst>
            <c:ext xmlns:c16="http://schemas.microsoft.com/office/drawing/2014/chart" uri="{C3380CC4-5D6E-409C-BE32-E72D297353CC}">
              <c16:uniqueId val="{0000000A-EA8D-4C0E-BCF8-863B7A29BF32}"/>
            </c:ext>
          </c:extLst>
        </c:ser>
        <c:dLbls>
          <c:showLegendKey val="0"/>
          <c:showVal val="0"/>
          <c:showCatName val="0"/>
          <c:showSerName val="0"/>
          <c:showPercent val="0"/>
          <c:showBubbleSize val="0"/>
        </c:dLbls>
        <c:axId val="638075096"/>
        <c:axId val="638075752"/>
      </c:areaChart>
      <c:lineChart>
        <c:grouping val="standard"/>
        <c:varyColors val="0"/>
        <c:ser>
          <c:idx val="4"/>
          <c:order val="3"/>
          <c:tx>
            <c:strRef>
              <c:f>'Monthly Data'!$AM$1</c:f>
              <c:strCache>
                <c:ptCount val="1"/>
                <c:pt idx="0">
                  <c:v>Load+18.5%PRM</c:v>
                </c:pt>
              </c:strCache>
            </c:strRef>
          </c:tx>
          <c:spPr>
            <a:ln w="28575" cap="rnd">
              <a:solidFill>
                <a:schemeClr val="tx1"/>
              </a:solidFill>
              <a:round/>
            </a:ln>
            <a:effectLst/>
          </c:spPr>
          <c:marker>
            <c:symbol val="circle"/>
            <c:size val="5"/>
            <c:spPr>
              <a:solidFill>
                <a:schemeClr val="accent5"/>
              </a:solidFill>
              <a:ln w="9525">
                <a:solidFill>
                  <a:schemeClr val="tx1"/>
                </a:solidFill>
              </a:ln>
              <a:effectLst/>
            </c:spPr>
          </c:marker>
          <c:val>
            <c:numRef>
              <c:f>('Monthly Data'!$AM$226,'Monthly Data'!$AM$203:$AM$225)</c:f>
              <c:numCache>
                <c:formatCode>General</c:formatCode>
                <c:ptCount val="24"/>
                <c:pt idx="0">
                  <c:v>36167.385000000002</c:v>
                </c:pt>
                <c:pt idx="1">
                  <c:v>32951.294999999998</c:v>
                </c:pt>
                <c:pt idx="2">
                  <c:v>31228.305</c:v>
                </c:pt>
                <c:pt idx="3">
                  <c:v>30170.100000000002</c:v>
                </c:pt>
                <c:pt idx="4">
                  <c:v>29959.170000000002</c:v>
                </c:pt>
                <c:pt idx="5">
                  <c:v>30866.880000000001</c:v>
                </c:pt>
                <c:pt idx="6">
                  <c:v>32863.605000000003</c:v>
                </c:pt>
                <c:pt idx="7">
                  <c:v>34460.985000000001</c:v>
                </c:pt>
                <c:pt idx="8">
                  <c:v>35664.945</c:v>
                </c:pt>
                <c:pt idx="9">
                  <c:v>36592.800000000003</c:v>
                </c:pt>
                <c:pt idx="10">
                  <c:v>37741.065000000002</c:v>
                </c:pt>
                <c:pt idx="11">
                  <c:v>39389.4</c:v>
                </c:pt>
                <c:pt idx="12">
                  <c:v>41886.195</c:v>
                </c:pt>
                <c:pt idx="13">
                  <c:v>45024.075000000004</c:v>
                </c:pt>
                <c:pt idx="14">
                  <c:v>49114.695</c:v>
                </c:pt>
                <c:pt idx="15">
                  <c:v>52691.025000000001</c:v>
                </c:pt>
                <c:pt idx="16">
                  <c:v>53994.525000000001</c:v>
                </c:pt>
                <c:pt idx="17">
                  <c:v>54476.82</c:v>
                </c:pt>
                <c:pt idx="18">
                  <c:v>54118.950000000004</c:v>
                </c:pt>
                <c:pt idx="19">
                  <c:v>52130.520000000004</c:v>
                </c:pt>
                <c:pt idx="20">
                  <c:v>48567.225000000006</c:v>
                </c:pt>
                <c:pt idx="21">
                  <c:v>46006.44</c:v>
                </c:pt>
                <c:pt idx="22">
                  <c:v>42440.775000000001</c:v>
                </c:pt>
                <c:pt idx="23">
                  <c:v>39027.974999999999</c:v>
                </c:pt>
              </c:numCache>
            </c:numRef>
          </c:val>
          <c:smooth val="0"/>
          <c:extLst>
            <c:ext xmlns:c16="http://schemas.microsoft.com/office/drawing/2014/chart" uri="{C3380CC4-5D6E-409C-BE32-E72D297353CC}">
              <c16:uniqueId val="{0000000B-EA8D-4C0E-BCF8-863B7A29BF32}"/>
            </c:ext>
          </c:extLst>
        </c:ser>
        <c:ser>
          <c:idx val="12"/>
          <c:order val="12"/>
          <c:tx>
            <c:strRef>
              <c:f>'Monthly Data'!$N$1</c:f>
              <c:strCache>
                <c:ptCount val="1"/>
                <c:pt idx="0">
                  <c:v>Load</c:v>
                </c:pt>
              </c:strCache>
            </c:strRef>
          </c:tx>
          <c:spPr>
            <a:ln w="28575" cap="rnd">
              <a:solidFill>
                <a:schemeClr val="tx1"/>
              </a:solidFill>
              <a:prstDash val="dash"/>
              <a:round/>
            </a:ln>
            <a:effectLst/>
          </c:spPr>
          <c:marker>
            <c:symbol val="none"/>
          </c:marker>
          <c:val>
            <c:numRef>
              <c:f>('Monthly Data'!$N$226,'Monthly Data'!$N$203:$N$225)</c:f>
              <c:numCache>
                <c:formatCode>General</c:formatCode>
                <c:ptCount val="24"/>
                <c:pt idx="0">
                  <c:v>30521</c:v>
                </c:pt>
                <c:pt idx="1">
                  <c:v>27807</c:v>
                </c:pt>
                <c:pt idx="2">
                  <c:v>26353</c:v>
                </c:pt>
                <c:pt idx="3">
                  <c:v>25460</c:v>
                </c:pt>
                <c:pt idx="4">
                  <c:v>25282</c:v>
                </c:pt>
                <c:pt idx="5">
                  <c:v>26048</c:v>
                </c:pt>
                <c:pt idx="6">
                  <c:v>27733</c:v>
                </c:pt>
                <c:pt idx="7">
                  <c:v>29081</c:v>
                </c:pt>
                <c:pt idx="8">
                  <c:v>30097</c:v>
                </c:pt>
                <c:pt idx="9">
                  <c:v>30880</c:v>
                </c:pt>
                <c:pt idx="10">
                  <c:v>31849</c:v>
                </c:pt>
                <c:pt idx="11">
                  <c:v>33240</c:v>
                </c:pt>
                <c:pt idx="12">
                  <c:v>35347</c:v>
                </c:pt>
                <c:pt idx="13">
                  <c:v>37995</c:v>
                </c:pt>
                <c:pt idx="14">
                  <c:v>41447</c:v>
                </c:pt>
                <c:pt idx="15">
                  <c:v>44465</c:v>
                </c:pt>
                <c:pt idx="16">
                  <c:v>45565</c:v>
                </c:pt>
                <c:pt idx="17">
                  <c:v>45972</c:v>
                </c:pt>
                <c:pt idx="18">
                  <c:v>45670</c:v>
                </c:pt>
                <c:pt idx="19">
                  <c:v>43992</c:v>
                </c:pt>
                <c:pt idx="20">
                  <c:v>40985</c:v>
                </c:pt>
                <c:pt idx="21">
                  <c:v>38824</c:v>
                </c:pt>
                <c:pt idx="22">
                  <c:v>35815</c:v>
                </c:pt>
                <c:pt idx="23">
                  <c:v>32935</c:v>
                </c:pt>
              </c:numCache>
            </c:numRef>
          </c:val>
          <c:smooth val="0"/>
          <c:extLst>
            <c:ext xmlns:c16="http://schemas.microsoft.com/office/drawing/2014/chart" uri="{C3380CC4-5D6E-409C-BE32-E72D297353CC}">
              <c16:uniqueId val="{0000000C-EA8D-4C0E-BCF8-863B7A29BF32}"/>
            </c:ext>
          </c:extLst>
        </c:ser>
        <c:dLbls>
          <c:showLegendKey val="0"/>
          <c:showVal val="0"/>
          <c:showCatName val="0"/>
          <c:showSerName val="0"/>
          <c:showPercent val="0"/>
          <c:showBubbleSize val="0"/>
        </c:dLbls>
        <c:marker val="1"/>
        <c:smooth val="0"/>
        <c:axId val="638075096"/>
        <c:axId val="638075752"/>
      </c:lineChart>
      <c:catAx>
        <c:axId val="638075096"/>
        <c:scaling>
          <c:orientation val="minMax"/>
        </c:scaling>
        <c:delete val="0"/>
        <c:axPos val="b"/>
        <c:numFmt formatCode="General" sourceLinked="1"/>
        <c:majorTickMark val="in"/>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1" i="0" u="none" strike="noStrike" kern="1200" baseline="0">
                <a:ln w="6350">
                  <a:noFill/>
                </a:ln>
                <a:solidFill>
                  <a:schemeClr val="tx1"/>
                </a:solidFill>
                <a:latin typeface="+mn-lt"/>
                <a:ea typeface="+mn-ea"/>
                <a:cs typeface="+mn-cs"/>
              </a:defRPr>
            </a:pPr>
            <a:endParaRPr lang="en-US"/>
          </a:p>
        </c:txPr>
        <c:crossAx val="638075752"/>
        <c:crosses val="autoZero"/>
        <c:auto val="1"/>
        <c:lblAlgn val="ctr"/>
        <c:lblOffset val="100"/>
        <c:noMultiLvlLbl val="0"/>
      </c:catAx>
      <c:valAx>
        <c:axId val="638075752"/>
        <c:scaling>
          <c:orientation val="minMax"/>
        </c:scaling>
        <c:delete val="0"/>
        <c:axPos val="l"/>
        <c:majorGridlines>
          <c:spPr>
            <a:ln w="9525" cap="flat" cmpd="sng" algn="ctr">
              <a:solidFill>
                <a:schemeClr val="bg1">
                  <a:lumMod val="7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sz="1100" b="1" i="0" baseline="0">
                    <a:solidFill>
                      <a:sysClr val="windowText" lastClr="000000"/>
                    </a:solidFill>
                    <a:effectLst/>
                  </a:rPr>
                  <a:t>Supply and Demand (MW)</a:t>
                </a:r>
                <a:endParaRPr lang="en-US" sz="1100">
                  <a:solidFill>
                    <a:sysClr val="windowText" lastClr="000000"/>
                  </a:solidFill>
                  <a:effectLst/>
                </a:endParaRPr>
              </a:p>
            </c:rich>
          </c:tx>
          <c:layout>
            <c:manualLayout>
              <c:xMode val="edge"/>
              <c:yMode val="edge"/>
              <c:x val="1.0152696556205328E-2"/>
              <c:y val="0.30677570471127596"/>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1000" b="1" i="0" u="none" strike="noStrike" kern="1200" baseline="0">
                <a:ln w="6350">
                  <a:noFill/>
                </a:ln>
                <a:solidFill>
                  <a:schemeClr val="tx1"/>
                </a:solidFill>
                <a:latin typeface="+mn-lt"/>
                <a:ea typeface="+mn-ea"/>
                <a:cs typeface="+mn-cs"/>
              </a:defRPr>
            </a:pPr>
            <a:endParaRPr lang="en-US"/>
          </a:p>
        </c:txPr>
        <c:crossAx val="638075096"/>
        <c:crosses val="autoZero"/>
        <c:crossBetween val="midCat"/>
      </c:valAx>
      <c:spPr>
        <a:noFill/>
        <a:ln>
          <a:solidFill>
            <a:schemeClr val="tx1"/>
          </a:solidFill>
        </a:ln>
        <a:effectLst/>
      </c:spPr>
    </c:plotArea>
    <c:legend>
      <c:legendPos val="r"/>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legend>
    <c:plotVisOnly val="1"/>
    <c:dispBlanksAs val="zero"/>
    <c:showDLblsOverMax val="0"/>
  </c:chart>
  <c:spPr>
    <a:solidFill>
      <a:schemeClr val="bg1"/>
    </a:solidFill>
    <a:ln w="25400" cap="flat" cmpd="sng" algn="ctr">
      <a:solidFill>
        <a:schemeClr val="tx1"/>
      </a:solidFill>
      <a:round/>
    </a:ln>
    <a:effectLst/>
  </c:spPr>
  <c:txPr>
    <a:bodyPr/>
    <a:lstStyle/>
    <a:p>
      <a:pPr>
        <a:defRPr/>
      </a:pPr>
      <a:endParaRPr lang="en-US"/>
    </a:p>
  </c:tx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b="1" baseline="0">
                <a:solidFill>
                  <a:sysClr val="windowText" lastClr="000000"/>
                </a:solidFill>
              </a:rPr>
              <a:t>October</a:t>
            </a:r>
            <a:endParaRPr lang="en-US" b="1">
              <a:solidFill>
                <a:sysClr val="windowText" lastClr="000000"/>
              </a:solidFill>
            </a:endParaRP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2908282920230352"/>
          <c:y val="0.1214207978190588"/>
          <c:w val="0.60838531103356397"/>
          <c:h val="0.79656810053858484"/>
        </c:manualLayout>
      </c:layout>
      <c:areaChart>
        <c:grouping val="stacked"/>
        <c:varyColors val="0"/>
        <c:ser>
          <c:idx val="0"/>
          <c:order val="0"/>
          <c:tx>
            <c:strRef>
              <c:f>'Monthly Data'!$P$1</c:f>
              <c:strCache>
                <c:ptCount val="1"/>
                <c:pt idx="0">
                  <c:v>Natural Gas</c:v>
                </c:pt>
              </c:strCache>
            </c:strRef>
          </c:tx>
          <c:spPr>
            <a:solidFill>
              <a:srgbClr val="E66D01"/>
            </a:solidFill>
            <a:ln>
              <a:noFill/>
            </a:ln>
            <a:effectLst/>
          </c:spPr>
          <c:cat>
            <c:numRef>
              <c:extLst>
                <c:ext xmlns:c15="http://schemas.microsoft.com/office/drawing/2012/chart" uri="{02D57815-91ED-43cb-92C2-25804820EDAC}">
                  <c15:fullRef>
                    <c15:sqref>('Monthly Data'!$M$251,'Monthly Data'!$M$228:$M$250)</c15:sqref>
                  </c15:fullRef>
                </c:ext>
              </c:extLst>
              <c:f>('Monthly Data'!$M$251,'Monthly Data'!$M$228:$M$250)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Data'!$P$251,'Monthly Data'!$P$228:$P$250)</c15:sqref>
                  </c15:fullRef>
                </c:ext>
              </c:extLst>
              <c:f>('Monthly Data'!$P$251,'Monthly Data'!$P$228:$P$250)</c:f>
              <c:numCache>
                <c:formatCode>0</c:formatCode>
                <c:ptCount val="24"/>
                <c:pt idx="0">
                  <c:v>26067.510000000002</c:v>
                </c:pt>
                <c:pt idx="1">
                  <c:v>26067.510000000002</c:v>
                </c:pt>
                <c:pt idx="2">
                  <c:v>26067.510000000002</c:v>
                </c:pt>
                <c:pt idx="3">
                  <c:v>26067.510000000002</c:v>
                </c:pt>
                <c:pt idx="4">
                  <c:v>26067.510000000002</c:v>
                </c:pt>
                <c:pt idx="5">
                  <c:v>26067.510000000002</c:v>
                </c:pt>
                <c:pt idx="6">
                  <c:v>26067.510000000002</c:v>
                </c:pt>
                <c:pt idx="7">
                  <c:v>26067.510000000002</c:v>
                </c:pt>
                <c:pt idx="8">
                  <c:v>26067.510000000002</c:v>
                </c:pt>
                <c:pt idx="9">
                  <c:v>26067.510000000002</c:v>
                </c:pt>
                <c:pt idx="10">
                  <c:v>26067.510000000002</c:v>
                </c:pt>
                <c:pt idx="11">
                  <c:v>26067.510000000002</c:v>
                </c:pt>
                <c:pt idx="12">
                  <c:v>26067.510000000002</c:v>
                </c:pt>
                <c:pt idx="13">
                  <c:v>26067.510000000002</c:v>
                </c:pt>
                <c:pt idx="14">
                  <c:v>26067.510000000002</c:v>
                </c:pt>
                <c:pt idx="15">
                  <c:v>26067.510000000002</c:v>
                </c:pt>
                <c:pt idx="16">
                  <c:v>26067.510000000002</c:v>
                </c:pt>
                <c:pt idx="17">
                  <c:v>26067.510000000002</c:v>
                </c:pt>
                <c:pt idx="18">
                  <c:v>26067.510000000002</c:v>
                </c:pt>
                <c:pt idx="19">
                  <c:v>26067.510000000002</c:v>
                </c:pt>
                <c:pt idx="20">
                  <c:v>26067.510000000002</c:v>
                </c:pt>
                <c:pt idx="21">
                  <c:v>26067.510000000002</c:v>
                </c:pt>
                <c:pt idx="22">
                  <c:v>26067.510000000002</c:v>
                </c:pt>
                <c:pt idx="23">
                  <c:v>26067.510000000002</c:v>
                </c:pt>
              </c:numCache>
            </c:numRef>
          </c:val>
          <c:extLst>
            <c:ext xmlns:c16="http://schemas.microsoft.com/office/drawing/2014/chart" uri="{C3380CC4-5D6E-409C-BE32-E72D297353CC}">
              <c16:uniqueId val="{00000000-A82A-452A-9183-61A133D6047D}"/>
            </c:ext>
          </c:extLst>
        </c:ser>
        <c:ser>
          <c:idx val="1"/>
          <c:order val="1"/>
          <c:tx>
            <c:strRef>
              <c:f>'Monthly Data'!$Q$1</c:f>
              <c:strCache>
                <c:ptCount val="1"/>
                <c:pt idx="0">
                  <c:v>Nuclear</c:v>
                </c:pt>
              </c:strCache>
            </c:strRef>
          </c:tx>
          <c:spPr>
            <a:solidFill>
              <a:srgbClr val="555555"/>
            </a:solidFill>
            <a:ln w="25400">
              <a:noFill/>
            </a:ln>
            <a:effectLst/>
          </c:spPr>
          <c:cat>
            <c:numRef>
              <c:extLst>
                <c:ext xmlns:c15="http://schemas.microsoft.com/office/drawing/2012/chart" uri="{02D57815-91ED-43cb-92C2-25804820EDAC}">
                  <c15:fullRef>
                    <c15:sqref>('Monthly Data'!$M$251,'Monthly Data'!$M$228:$M$250)</c15:sqref>
                  </c15:fullRef>
                </c:ext>
              </c:extLst>
              <c:f>('Monthly Data'!$M$251,'Monthly Data'!$M$228:$M$250)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Data'!$Q$251,'Monthly Data'!$Q$228:$Q$250)</c15:sqref>
                  </c15:fullRef>
                </c:ext>
              </c:extLst>
              <c:f>('Monthly Data'!$Q$251,'Monthly Data'!$Q$228:$Q$250)</c:f>
              <c:numCache>
                <c:formatCode>0</c:formatCode>
                <c:ptCount val="24"/>
                <c:pt idx="0">
                  <c:v>2280</c:v>
                </c:pt>
                <c:pt idx="1">
                  <c:v>2280</c:v>
                </c:pt>
                <c:pt idx="2">
                  <c:v>2280</c:v>
                </c:pt>
                <c:pt idx="3">
                  <c:v>2280</c:v>
                </c:pt>
                <c:pt idx="4">
                  <c:v>2280</c:v>
                </c:pt>
                <c:pt idx="5">
                  <c:v>2280</c:v>
                </c:pt>
                <c:pt idx="6">
                  <c:v>2280</c:v>
                </c:pt>
                <c:pt idx="7">
                  <c:v>2280</c:v>
                </c:pt>
                <c:pt idx="8">
                  <c:v>2280</c:v>
                </c:pt>
                <c:pt idx="9">
                  <c:v>2280</c:v>
                </c:pt>
                <c:pt idx="10">
                  <c:v>2280</c:v>
                </c:pt>
                <c:pt idx="11">
                  <c:v>2280</c:v>
                </c:pt>
                <c:pt idx="12">
                  <c:v>2280</c:v>
                </c:pt>
                <c:pt idx="13">
                  <c:v>2280</c:v>
                </c:pt>
                <c:pt idx="14">
                  <c:v>2280</c:v>
                </c:pt>
                <c:pt idx="15">
                  <c:v>2280</c:v>
                </c:pt>
                <c:pt idx="16">
                  <c:v>2280</c:v>
                </c:pt>
                <c:pt idx="17">
                  <c:v>2280</c:v>
                </c:pt>
                <c:pt idx="18">
                  <c:v>2280</c:v>
                </c:pt>
                <c:pt idx="19">
                  <c:v>2280</c:v>
                </c:pt>
                <c:pt idx="20">
                  <c:v>2280</c:v>
                </c:pt>
                <c:pt idx="21">
                  <c:v>2280</c:v>
                </c:pt>
                <c:pt idx="22">
                  <c:v>2280</c:v>
                </c:pt>
                <c:pt idx="23">
                  <c:v>2280</c:v>
                </c:pt>
              </c:numCache>
            </c:numRef>
          </c:val>
          <c:extLst>
            <c:ext xmlns:c16="http://schemas.microsoft.com/office/drawing/2014/chart" uri="{C3380CC4-5D6E-409C-BE32-E72D297353CC}">
              <c16:uniqueId val="{00000001-A82A-452A-9183-61A133D6047D}"/>
            </c:ext>
          </c:extLst>
        </c:ser>
        <c:ser>
          <c:idx val="2"/>
          <c:order val="2"/>
          <c:tx>
            <c:strRef>
              <c:f>'Monthly Data'!$R$1</c:f>
              <c:strCache>
                <c:ptCount val="1"/>
                <c:pt idx="0">
                  <c:v>Hydro</c:v>
                </c:pt>
              </c:strCache>
            </c:strRef>
          </c:tx>
          <c:spPr>
            <a:solidFill>
              <a:srgbClr val="35BDB2"/>
            </a:solidFill>
            <a:ln>
              <a:noFill/>
            </a:ln>
            <a:effectLst/>
          </c:spPr>
          <c:cat>
            <c:numRef>
              <c:extLst>
                <c:ext xmlns:c15="http://schemas.microsoft.com/office/drawing/2012/chart" uri="{02D57815-91ED-43cb-92C2-25804820EDAC}">
                  <c15:fullRef>
                    <c15:sqref>('Monthly Data'!$M$251,'Monthly Data'!$M$228:$M$250)</c15:sqref>
                  </c15:fullRef>
                </c:ext>
              </c:extLst>
              <c:f>('Monthly Data'!$M$251,'Monthly Data'!$M$228:$M$250)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Data'!$R$251,'Monthly Data'!$R$228:$R$250)</c15:sqref>
                  </c15:fullRef>
                </c:ext>
              </c:extLst>
              <c:f>('Monthly Data'!$R$251,'Monthly Data'!$R$228:$R$250)</c:f>
              <c:numCache>
                <c:formatCode>0</c:formatCode>
                <c:ptCount val="24"/>
                <c:pt idx="0">
                  <c:v>5663.18</c:v>
                </c:pt>
                <c:pt idx="1">
                  <c:v>5663.18</c:v>
                </c:pt>
                <c:pt idx="2">
                  <c:v>5663.18</c:v>
                </c:pt>
                <c:pt idx="3">
                  <c:v>5663.18</c:v>
                </c:pt>
                <c:pt idx="4">
                  <c:v>5663.18</c:v>
                </c:pt>
                <c:pt idx="5">
                  <c:v>5663.18</c:v>
                </c:pt>
                <c:pt idx="6">
                  <c:v>5663.18</c:v>
                </c:pt>
                <c:pt idx="7">
                  <c:v>5663.18</c:v>
                </c:pt>
                <c:pt idx="8">
                  <c:v>5663.18</c:v>
                </c:pt>
                <c:pt idx="9">
                  <c:v>5663.18</c:v>
                </c:pt>
                <c:pt idx="10">
                  <c:v>5663.18</c:v>
                </c:pt>
                <c:pt idx="11">
                  <c:v>5663.18</c:v>
                </c:pt>
                <c:pt idx="12">
                  <c:v>5663.18</c:v>
                </c:pt>
                <c:pt idx="13">
                  <c:v>5663.18</c:v>
                </c:pt>
                <c:pt idx="14">
                  <c:v>5663.18</c:v>
                </c:pt>
                <c:pt idx="15">
                  <c:v>5663.18</c:v>
                </c:pt>
                <c:pt idx="16">
                  <c:v>5663.18</c:v>
                </c:pt>
                <c:pt idx="17">
                  <c:v>5663.18</c:v>
                </c:pt>
                <c:pt idx="18">
                  <c:v>5663.18</c:v>
                </c:pt>
                <c:pt idx="19">
                  <c:v>5663.18</c:v>
                </c:pt>
                <c:pt idx="20">
                  <c:v>5663.18</c:v>
                </c:pt>
                <c:pt idx="21">
                  <c:v>5663.18</c:v>
                </c:pt>
                <c:pt idx="22">
                  <c:v>5663.18</c:v>
                </c:pt>
                <c:pt idx="23">
                  <c:v>5663.18</c:v>
                </c:pt>
              </c:numCache>
            </c:numRef>
          </c:val>
          <c:extLst>
            <c:ext xmlns:c16="http://schemas.microsoft.com/office/drawing/2014/chart" uri="{C3380CC4-5D6E-409C-BE32-E72D297353CC}">
              <c16:uniqueId val="{00000002-A82A-452A-9183-61A133D6047D}"/>
            </c:ext>
          </c:extLst>
        </c:ser>
        <c:ser>
          <c:idx val="5"/>
          <c:order val="4"/>
          <c:tx>
            <c:strRef>
              <c:f>'Monthly Data'!$AP$1</c:f>
              <c:strCache>
                <c:ptCount val="1"/>
                <c:pt idx="0">
                  <c:v>Solar</c:v>
                </c:pt>
              </c:strCache>
            </c:strRef>
          </c:tx>
          <c:spPr>
            <a:solidFill>
              <a:srgbClr val="FFA300"/>
            </a:solidFill>
            <a:ln>
              <a:noFill/>
            </a:ln>
            <a:effectLst/>
          </c:spPr>
          <c:cat>
            <c:numRef>
              <c:extLst>
                <c:ext xmlns:c15="http://schemas.microsoft.com/office/drawing/2012/chart" uri="{02D57815-91ED-43cb-92C2-25804820EDAC}">
                  <c15:fullRef>
                    <c15:sqref>('Monthly Data'!$M$251,'Monthly Data'!$M$228:$M$250)</c15:sqref>
                  </c15:fullRef>
                </c:ext>
              </c:extLst>
              <c:f>('Monthly Data'!$M$251,'Monthly Data'!$M$228:$M$250)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Data'!$AP$251,'Monthly Data'!$AP$228:$AP$250)</c15:sqref>
                  </c15:fullRef>
                </c:ext>
              </c:extLst>
              <c:f>('Monthly Data'!$AP$251,'Monthly Data'!$AP$228:$AP$250)</c:f>
              <c:numCache>
                <c:formatCode>General</c:formatCode>
                <c:ptCount val="24"/>
                <c:pt idx="0">
                  <c:v>6.8597550000000016</c:v>
                </c:pt>
                <c:pt idx="1">
                  <c:v>8.9734050000000014</c:v>
                </c:pt>
                <c:pt idx="2">
                  <c:v>8.6467500000000008</c:v>
                </c:pt>
                <c:pt idx="3">
                  <c:v>7.6283550000000018</c:v>
                </c:pt>
                <c:pt idx="4">
                  <c:v>8.2048050000000003</c:v>
                </c:pt>
                <c:pt idx="5">
                  <c:v>9.9918000000000013</c:v>
                </c:pt>
                <c:pt idx="6">
                  <c:v>11.721150000000002</c:v>
                </c:pt>
                <c:pt idx="7">
                  <c:v>25.921035000000003</c:v>
                </c:pt>
                <c:pt idx="8">
                  <c:v>1782.8829900000003</c:v>
                </c:pt>
                <c:pt idx="9">
                  <c:v>7999.7809500000021</c:v>
                </c:pt>
                <c:pt idx="10">
                  <c:v>11745.975780000002</c:v>
                </c:pt>
                <c:pt idx="11">
                  <c:v>13174.783965000002</c:v>
                </c:pt>
                <c:pt idx="12">
                  <c:v>13651.143030000003</c:v>
                </c:pt>
                <c:pt idx="13">
                  <c:v>13800.751020000002</c:v>
                </c:pt>
                <c:pt idx="14">
                  <c:v>13711.362840000002</c:v>
                </c:pt>
                <c:pt idx="15">
                  <c:v>13352.484285000004</c:v>
                </c:pt>
                <c:pt idx="16">
                  <c:v>12045.652920000002</c:v>
                </c:pt>
                <c:pt idx="17">
                  <c:v>9116.9410500000013</c:v>
                </c:pt>
                <c:pt idx="18">
                  <c:v>2424.3949800000005</c:v>
                </c:pt>
                <c:pt idx="19">
                  <c:v>48.537090000000006</c:v>
                </c:pt>
                <c:pt idx="20">
                  <c:v>11.106270000000002</c:v>
                </c:pt>
                <c:pt idx="21">
                  <c:v>8.5698900000000009</c:v>
                </c:pt>
                <c:pt idx="22">
                  <c:v>8.5698900000000009</c:v>
                </c:pt>
                <c:pt idx="23">
                  <c:v>7.5322800000000001</c:v>
                </c:pt>
              </c:numCache>
            </c:numRef>
          </c:val>
          <c:extLst>
            <c:ext xmlns:c16="http://schemas.microsoft.com/office/drawing/2014/chart" uri="{C3380CC4-5D6E-409C-BE32-E72D297353CC}">
              <c16:uniqueId val="{00000003-A82A-452A-9183-61A133D6047D}"/>
            </c:ext>
          </c:extLst>
        </c:ser>
        <c:ser>
          <c:idx val="6"/>
          <c:order val="5"/>
          <c:tx>
            <c:strRef>
              <c:f>'Monthly Data'!$AQ$1</c:f>
              <c:strCache>
                <c:ptCount val="1"/>
                <c:pt idx="0">
                  <c:v>Wind</c:v>
                </c:pt>
              </c:strCache>
            </c:strRef>
          </c:tx>
          <c:spPr>
            <a:solidFill>
              <a:srgbClr val="3B6E8F"/>
            </a:solidFill>
            <a:ln>
              <a:noFill/>
            </a:ln>
            <a:effectLst/>
          </c:spPr>
          <c:cat>
            <c:numRef>
              <c:extLst>
                <c:ext xmlns:c15="http://schemas.microsoft.com/office/drawing/2012/chart" uri="{02D57815-91ED-43cb-92C2-25804820EDAC}">
                  <c15:fullRef>
                    <c15:sqref>('Monthly Data'!$M$251,'Monthly Data'!$M$228:$M$250)</c15:sqref>
                  </c15:fullRef>
                </c:ext>
              </c:extLst>
              <c:f>('Monthly Data'!$M$251,'Monthly Data'!$M$228:$M$250)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Data'!$AQ$251,'Monthly Data'!$AQ$228:$AQ$250)</c15:sqref>
                  </c15:fullRef>
                </c:ext>
              </c:extLst>
              <c:f>('Monthly Data'!$AQ$251,'Monthly Data'!$AQ$228:$AQ$250)</c:f>
              <c:numCache>
                <c:formatCode>0</c:formatCode>
                <c:ptCount val="24"/>
                <c:pt idx="0">
                  <c:v>293.9369828400001</c:v>
                </c:pt>
                <c:pt idx="1">
                  <c:v>242.86296024000004</c:v>
                </c:pt>
                <c:pt idx="2">
                  <c:v>237.63590244000005</c:v>
                </c:pt>
                <c:pt idx="3">
                  <c:v>212.14297476000004</c:v>
                </c:pt>
                <c:pt idx="4">
                  <c:v>199.66101264000005</c:v>
                </c:pt>
                <c:pt idx="5">
                  <c:v>185.79356532000003</c:v>
                </c:pt>
                <c:pt idx="6">
                  <c:v>179.71002576000004</c:v>
                </c:pt>
                <c:pt idx="7">
                  <c:v>170.52803748000002</c:v>
                </c:pt>
                <c:pt idx="8">
                  <c:v>170.43987024000003</c:v>
                </c:pt>
                <c:pt idx="9">
                  <c:v>168.26087988</c:v>
                </c:pt>
                <c:pt idx="10">
                  <c:v>140.13553032000002</c:v>
                </c:pt>
                <c:pt idx="11">
                  <c:v>114.63000732</c:v>
                </c:pt>
                <c:pt idx="12">
                  <c:v>129.05164872</c:v>
                </c:pt>
                <c:pt idx="13">
                  <c:v>149.56942500000002</c:v>
                </c:pt>
                <c:pt idx="14">
                  <c:v>172.69443252000002</c:v>
                </c:pt>
                <c:pt idx="15">
                  <c:v>181.76306292000001</c:v>
                </c:pt>
                <c:pt idx="16">
                  <c:v>185.31494316000004</c:v>
                </c:pt>
                <c:pt idx="17">
                  <c:v>189.76109112000003</c:v>
                </c:pt>
                <c:pt idx="18">
                  <c:v>156.54723228</c:v>
                </c:pt>
                <c:pt idx="19">
                  <c:v>213.40250676000002</c:v>
                </c:pt>
                <c:pt idx="20">
                  <c:v>274.43942748000006</c:v>
                </c:pt>
                <c:pt idx="21">
                  <c:v>298.37053548000006</c:v>
                </c:pt>
                <c:pt idx="22">
                  <c:v>285.78781080000005</c:v>
                </c:pt>
                <c:pt idx="23">
                  <c:v>307.91778804000006</c:v>
                </c:pt>
              </c:numCache>
            </c:numRef>
          </c:val>
          <c:extLst>
            <c:ext xmlns:c16="http://schemas.microsoft.com/office/drawing/2014/chart" uri="{C3380CC4-5D6E-409C-BE32-E72D297353CC}">
              <c16:uniqueId val="{00000004-A82A-452A-9183-61A133D6047D}"/>
            </c:ext>
          </c:extLst>
        </c:ser>
        <c:ser>
          <c:idx val="7"/>
          <c:order val="6"/>
          <c:tx>
            <c:strRef>
              <c:f>'Monthly Data'!$V$1</c:f>
              <c:strCache>
                <c:ptCount val="1"/>
                <c:pt idx="0">
                  <c:v>Other Renewables</c:v>
                </c:pt>
              </c:strCache>
            </c:strRef>
          </c:tx>
          <c:spPr>
            <a:solidFill>
              <a:srgbClr val="84BD00"/>
            </a:solidFill>
            <a:ln>
              <a:noFill/>
            </a:ln>
            <a:effectLst/>
          </c:spPr>
          <c:cat>
            <c:numRef>
              <c:extLst>
                <c:ext xmlns:c15="http://schemas.microsoft.com/office/drawing/2012/chart" uri="{02D57815-91ED-43cb-92C2-25804820EDAC}">
                  <c15:fullRef>
                    <c15:sqref>('Monthly Data'!$M$251,'Monthly Data'!$M$228:$M$250)</c15:sqref>
                  </c15:fullRef>
                </c:ext>
              </c:extLst>
              <c:f>('Monthly Data'!$M$251,'Monthly Data'!$M$228:$M$250)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Data'!$V$251,'Monthly Data'!$V$228:$V$250)</c15:sqref>
                  </c15:fullRef>
                </c:ext>
              </c:extLst>
              <c:f>('Monthly Data'!$V$251,'Monthly Data'!$V$228:$V$250)</c:f>
              <c:numCache>
                <c:formatCode>0</c:formatCode>
                <c:ptCount val="24"/>
                <c:pt idx="0">
                  <c:v>1804.24</c:v>
                </c:pt>
                <c:pt idx="1">
                  <c:v>1804.24</c:v>
                </c:pt>
                <c:pt idx="2">
                  <c:v>1804.24</c:v>
                </c:pt>
                <c:pt idx="3">
                  <c:v>1804.24</c:v>
                </c:pt>
                <c:pt idx="4">
                  <c:v>1804.24</c:v>
                </c:pt>
                <c:pt idx="5">
                  <c:v>1804.24</c:v>
                </c:pt>
                <c:pt idx="6">
                  <c:v>1804.24</c:v>
                </c:pt>
                <c:pt idx="7">
                  <c:v>1804.24</c:v>
                </c:pt>
                <c:pt idx="8">
                  <c:v>1804.24</c:v>
                </c:pt>
                <c:pt idx="9">
                  <c:v>1804.24</c:v>
                </c:pt>
                <c:pt idx="10">
                  <c:v>1804.24</c:v>
                </c:pt>
                <c:pt idx="11">
                  <c:v>1804.24</c:v>
                </c:pt>
                <c:pt idx="12">
                  <c:v>1804.24</c:v>
                </c:pt>
                <c:pt idx="13">
                  <c:v>1804.24</c:v>
                </c:pt>
                <c:pt idx="14">
                  <c:v>1804.24</c:v>
                </c:pt>
                <c:pt idx="15">
                  <c:v>1804.24</c:v>
                </c:pt>
                <c:pt idx="16">
                  <c:v>1804.24</c:v>
                </c:pt>
                <c:pt idx="17">
                  <c:v>1804.24</c:v>
                </c:pt>
                <c:pt idx="18">
                  <c:v>1804.24</c:v>
                </c:pt>
                <c:pt idx="19">
                  <c:v>1804.24</c:v>
                </c:pt>
                <c:pt idx="20">
                  <c:v>1804.24</c:v>
                </c:pt>
                <c:pt idx="21">
                  <c:v>1804.24</c:v>
                </c:pt>
                <c:pt idx="22">
                  <c:v>1804.24</c:v>
                </c:pt>
                <c:pt idx="23">
                  <c:v>1804.24</c:v>
                </c:pt>
              </c:numCache>
            </c:numRef>
          </c:val>
          <c:extLst>
            <c:ext xmlns:c16="http://schemas.microsoft.com/office/drawing/2014/chart" uri="{C3380CC4-5D6E-409C-BE32-E72D297353CC}">
              <c16:uniqueId val="{00000005-A82A-452A-9183-61A133D6047D}"/>
            </c:ext>
          </c:extLst>
        </c:ser>
        <c:ser>
          <c:idx val="8"/>
          <c:order val="7"/>
          <c:tx>
            <c:strRef>
              <c:f>'Monthly Data'!$W$1</c:f>
              <c:strCache>
                <c:ptCount val="1"/>
                <c:pt idx="0">
                  <c:v>Other</c:v>
                </c:pt>
              </c:strCache>
            </c:strRef>
          </c:tx>
          <c:spPr>
            <a:solidFill>
              <a:schemeClr val="accent3">
                <a:lumMod val="60000"/>
              </a:schemeClr>
            </a:solidFill>
            <a:ln>
              <a:noFill/>
            </a:ln>
            <a:effectLst/>
          </c:spPr>
          <c:cat>
            <c:numRef>
              <c:extLst>
                <c:ext xmlns:c15="http://schemas.microsoft.com/office/drawing/2012/chart" uri="{02D57815-91ED-43cb-92C2-25804820EDAC}">
                  <c15:fullRef>
                    <c15:sqref>('Monthly Data'!$M$251,'Monthly Data'!$M$228:$M$250)</c15:sqref>
                  </c15:fullRef>
                </c:ext>
              </c:extLst>
              <c:f>('Monthly Data'!$M$251,'Monthly Data'!$M$228:$M$250)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Data'!$W$251,'Monthly Data'!$W$228:$W$250)</c15:sqref>
                  </c15:fullRef>
                </c:ext>
              </c:extLst>
              <c:f>('Monthly Data'!$W$251,'Monthly Data'!$W$228:$W$250)</c:f>
              <c:numCache>
                <c:formatCode>0</c:formatCode>
                <c:ptCount val="24"/>
                <c:pt idx="0">
                  <c:v>36.380000000000003</c:v>
                </c:pt>
                <c:pt idx="1">
                  <c:v>36.380000000000003</c:v>
                </c:pt>
                <c:pt idx="2">
                  <c:v>36.380000000000003</c:v>
                </c:pt>
                <c:pt idx="3">
                  <c:v>36.380000000000003</c:v>
                </c:pt>
                <c:pt idx="4">
                  <c:v>36.380000000000003</c:v>
                </c:pt>
                <c:pt idx="5">
                  <c:v>36.380000000000003</c:v>
                </c:pt>
                <c:pt idx="6">
                  <c:v>36.380000000000003</c:v>
                </c:pt>
                <c:pt idx="7">
                  <c:v>36.380000000000003</c:v>
                </c:pt>
                <c:pt idx="8">
                  <c:v>36.380000000000003</c:v>
                </c:pt>
                <c:pt idx="9">
                  <c:v>36.380000000000003</c:v>
                </c:pt>
                <c:pt idx="10">
                  <c:v>36.380000000000003</c:v>
                </c:pt>
                <c:pt idx="11">
                  <c:v>36.380000000000003</c:v>
                </c:pt>
                <c:pt idx="12">
                  <c:v>36.380000000000003</c:v>
                </c:pt>
                <c:pt idx="13">
                  <c:v>36.380000000000003</c:v>
                </c:pt>
                <c:pt idx="14">
                  <c:v>36.380000000000003</c:v>
                </c:pt>
                <c:pt idx="15">
                  <c:v>36.380000000000003</c:v>
                </c:pt>
                <c:pt idx="16">
                  <c:v>36.380000000000003</c:v>
                </c:pt>
                <c:pt idx="17">
                  <c:v>36.380000000000003</c:v>
                </c:pt>
                <c:pt idx="18">
                  <c:v>36.380000000000003</c:v>
                </c:pt>
                <c:pt idx="19">
                  <c:v>36.380000000000003</c:v>
                </c:pt>
                <c:pt idx="20">
                  <c:v>36.380000000000003</c:v>
                </c:pt>
                <c:pt idx="21">
                  <c:v>36.380000000000003</c:v>
                </c:pt>
                <c:pt idx="22">
                  <c:v>36.380000000000003</c:v>
                </c:pt>
                <c:pt idx="23">
                  <c:v>36.380000000000003</c:v>
                </c:pt>
              </c:numCache>
            </c:numRef>
          </c:val>
          <c:extLst>
            <c:ext xmlns:c16="http://schemas.microsoft.com/office/drawing/2014/chart" uri="{C3380CC4-5D6E-409C-BE32-E72D297353CC}">
              <c16:uniqueId val="{00000006-A82A-452A-9183-61A133D6047D}"/>
            </c:ext>
          </c:extLst>
        </c:ser>
        <c:ser>
          <c:idx val="9"/>
          <c:order val="8"/>
          <c:tx>
            <c:strRef>
              <c:f>'Monthly Data'!$X$1</c:f>
              <c:strCache>
                <c:ptCount val="1"/>
                <c:pt idx="0">
                  <c:v>Demand Response</c:v>
                </c:pt>
              </c:strCache>
            </c:strRef>
          </c:tx>
          <c:spPr>
            <a:solidFill>
              <a:schemeClr val="accent4">
                <a:lumMod val="60000"/>
              </a:schemeClr>
            </a:solidFill>
            <a:ln>
              <a:noFill/>
            </a:ln>
            <a:effectLst/>
          </c:spPr>
          <c:cat>
            <c:numRef>
              <c:extLst>
                <c:ext xmlns:c15="http://schemas.microsoft.com/office/drawing/2012/chart" uri="{02D57815-91ED-43cb-92C2-25804820EDAC}">
                  <c15:fullRef>
                    <c15:sqref>('Monthly Data'!$M$251,'Monthly Data'!$M$228:$M$250)</c15:sqref>
                  </c15:fullRef>
                </c:ext>
              </c:extLst>
              <c:f>('Monthly Data'!$M$251,'Monthly Data'!$M$228:$M$250)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Data'!$X$251,'Monthly Data'!$X$228:$X$250)</c15:sqref>
                  </c15:fullRef>
                </c:ext>
              </c:extLst>
              <c:f>('Monthly Data'!$X$251,'Monthly Data'!$X$228:$X$250)</c:f>
              <c:numCache>
                <c:formatCode>0</c:formatCode>
                <c:ptCount val="24"/>
                <c:pt idx="0">
                  <c:v>1511.8200000000004</c:v>
                </c:pt>
                <c:pt idx="1">
                  <c:v>1511.8200000000004</c:v>
                </c:pt>
                <c:pt idx="2">
                  <c:v>1511.8200000000004</c:v>
                </c:pt>
                <c:pt idx="3">
                  <c:v>1511.8200000000004</c:v>
                </c:pt>
                <c:pt idx="4">
                  <c:v>1511.8200000000004</c:v>
                </c:pt>
                <c:pt idx="5">
                  <c:v>1511.8200000000004</c:v>
                </c:pt>
                <c:pt idx="6">
                  <c:v>1511.8200000000004</c:v>
                </c:pt>
                <c:pt idx="7">
                  <c:v>1511.8200000000004</c:v>
                </c:pt>
                <c:pt idx="8">
                  <c:v>1511.8200000000004</c:v>
                </c:pt>
                <c:pt idx="9">
                  <c:v>1511.8200000000004</c:v>
                </c:pt>
                <c:pt idx="10">
                  <c:v>1511.8200000000004</c:v>
                </c:pt>
                <c:pt idx="11">
                  <c:v>1511.8200000000004</c:v>
                </c:pt>
                <c:pt idx="12">
                  <c:v>1511.8200000000004</c:v>
                </c:pt>
                <c:pt idx="13">
                  <c:v>1511.8200000000004</c:v>
                </c:pt>
                <c:pt idx="14">
                  <c:v>1511.8200000000004</c:v>
                </c:pt>
                <c:pt idx="15">
                  <c:v>1511.8200000000004</c:v>
                </c:pt>
                <c:pt idx="16">
                  <c:v>1511.8200000000004</c:v>
                </c:pt>
                <c:pt idx="17">
                  <c:v>1511.8200000000004</c:v>
                </c:pt>
                <c:pt idx="18">
                  <c:v>1511.8200000000004</c:v>
                </c:pt>
                <c:pt idx="19">
                  <c:v>1511.8200000000004</c:v>
                </c:pt>
                <c:pt idx="20">
                  <c:v>1511.8200000000004</c:v>
                </c:pt>
                <c:pt idx="21">
                  <c:v>1511.8200000000004</c:v>
                </c:pt>
                <c:pt idx="22">
                  <c:v>1511.8200000000004</c:v>
                </c:pt>
                <c:pt idx="23">
                  <c:v>1511.8200000000004</c:v>
                </c:pt>
              </c:numCache>
            </c:numRef>
          </c:val>
          <c:extLst>
            <c:ext xmlns:c16="http://schemas.microsoft.com/office/drawing/2014/chart" uri="{C3380CC4-5D6E-409C-BE32-E72D297353CC}">
              <c16:uniqueId val="{00000007-A82A-452A-9183-61A133D6047D}"/>
            </c:ext>
          </c:extLst>
        </c:ser>
        <c:ser>
          <c:idx val="10"/>
          <c:order val="9"/>
          <c:tx>
            <c:strRef>
              <c:f>'Monthly Data'!$Y$1</c:f>
              <c:strCache>
                <c:ptCount val="1"/>
                <c:pt idx="0">
                  <c:v>Liquidated Damages</c:v>
                </c:pt>
              </c:strCache>
            </c:strRef>
          </c:tx>
          <c:spPr>
            <a:solidFill>
              <a:schemeClr val="accent5">
                <a:lumMod val="60000"/>
              </a:schemeClr>
            </a:solidFill>
            <a:ln>
              <a:noFill/>
            </a:ln>
            <a:effectLst/>
          </c:spPr>
          <c:cat>
            <c:numRef>
              <c:extLst>
                <c:ext xmlns:c15="http://schemas.microsoft.com/office/drawing/2012/chart" uri="{02D57815-91ED-43cb-92C2-25804820EDAC}">
                  <c15:fullRef>
                    <c15:sqref>('Monthly Data'!$M$251,'Monthly Data'!$M$228:$M$250)</c15:sqref>
                  </c15:fullRef>
                </c:ext>
              </c:extLst>
              <c:f>('Monthly Data'!$M$251,'Monthly Data'!$M$228:$M$250)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Data'!$Y$251,'Monthly Data'!$Y$228:$Y$250)</c15:sqref>
                  </c15:fullRef>
                </c:ext>
              </c:extLst>
              <c:f>('Monthly Data'!$Y$251,'Monthly Data'!$Y$228:$Y$250)</c:f>
              <c:numCache>
                <c:formatCode>0</c:formatCode>
                <c:ptCount val="24"/>
                <c:pt idx="0">
                  <c:v>343</c:v>
                </c:pt>
                <c:pt idx="1">
                  <c:v>343</c:v>
                </c:pt>
                <c:pt idx="2">
                  <c:v>343</c:v>
                </c:pt>
                <c:pt idx="3">
                  <c:v>343</c:v>
                </c:pt>
                <c:pt idx="4">
                  <c:v>343</c:v>
                </c:pt>
                <c:pt idx="5">
                  <c:v>343</c:v>
                </c:pt>
                <c:pt idx="6">
                  <c:v>343</c:v>
                </c:pt>
                <c:pt idx="7">
                  <c:v>343</c:v>
                </c:pt>
                <c:pt idx="8">
                  <c:v>343</c:v>
                </c:pt>
                <c:pt idx="9">
                  <c:v>343</c:v>
                </c:pt>
                <c:pt idx="10">
                  <c:v>343</c:v>
                </c:pt>
                <c:pt idx="11">
                  <c:v>343</c:v>
                </c:pt>
                <c:pt idx="12">
                  <c:v>343</c:v>
                </c:pt>
                <c:pt idx="13">
                  <c:v>343</c:v>
                </c:pt>
                <c:pt idx="14">
                  <c:v>343</c:v>
                </c:pt>
                <c:pt idx="15">
                  <c:v>343</c:v>
                </c:pt>
                <c:pt idx="16">
                  <c:v>343</c:v>
                </c:pt>
                <c:pt idx="17">
                  <c:v>343</c:v>
                </c:pt>
                <c:pt idx="18">
                  <c:v>343</c:v>
                </c:pt>
                <c:pt idx="19">
                  <c:v>343</c:v>
                </c:pt>
                <c:pt idx="20">
                  <c:v>343</c:v>
                </c:pt>
                <c:pt idx="21">
                  <c:v>343</c:v>
                </c:pt>
                <c:pt idx="22">
                  <c:v>343</c:v>
                </c:pt>
                <c:pt idx="23">
                  <c:v>343</c:v>
                </c:pt>
              </c:numCache>
            </c:numRef>
          </c:val>
          <c:extLst>
            <c:ext xmlns:c16="http://schemas.microsoft.com/office/drawing/2014/chart" uri="{C3380CC4-5D6E-409C-BE32-E72D297353CC}">
              <c16:uniqueId val="{00000008-A82A-452A-9183-61A133D6047D}"/>
            </c:ext>
          </c:extLst>
        </c:ser>
        <c:ser>
          <c:idx val="11"/>
          <c:order val="10"/>
          <c:tx>
            <c:strRef>
              <c:f>'Monthly Data'!$AD$1</c:f>
              <c:strCache>
                <c:ptCount val="1"/>
                <c:pt idx="0">
                  <c:v>Average Imports</c:v>
                </c:pt>
              </c:strCache>
            </c:strRef>
          </c:tx>
          <c:spPr>
            <a:solidFill>
              <a:srgbClr val="B93F1E"/>
            </a:solidFill>
            <a:ln>
              <a:noFill/>
            </a:ln>
            <a:effectLst/>
          </c:spPr>
          <c:cat>
            <c:numRef>
              <c:extLst>
                <c:ext xmlns:c15="http://schemas.microsoft.com/office/drawing/2012/chart" uri="{02D57815-91ED-43cb-92C2-25804820EDAC}">
                  <c15:fullRef>
                    <c15:sqref>('Monthly Data'!$M$251,'Monthly Data'!$M$228:$M$250)</c15:sqref>
                  </c15:fullRef>
                </c:ext>
              </c:extLst>
              <c:f>('Monthly Data'!$M$251,'Monthly Data'!$M$228:$M$250)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Data'!$AD$251,'Monthly Data'!$AD$228:$AD$250)</c15:sqref>
                  </c15:fullRef>
                </c:ext>
              </c:extLst>
              <c:f>('Monthly Data'!$AD$251,'Monthly Data'!$AD$228:$AD$250)</c:f>
              <c:numCache>
                <c:formatCode>0</c:formatCode>
                <c:ptCount val="24"/>
                <c:pt idx="0">
                  <c:v>3816.8549999999996</c:v>
                </c:pt>
                <c:pt idx="1">
                  <c:v>3816.8549999999996</c:v>
                </c:pt>
                <c:pt idx="2">
                  <c:v>3816.8549999999996</c:v>
                </c:pt>
                <c:pt idx="3">
                  <c:v>3816.8549999999996</c:v>
                </c:pt>
                <c:pt idx="4">
                  <c:v>3816.8549999999996</c:v>
                </c:pt>
                <c:pt idx="5">
                  <c:v>3816.8549999999996</c:v>
                </c:pt>
                <c:pt idx="6">
                  <c:v>3816.8549999999996</c:v>
                </c:pt>
                <c:pt idx="7">
                  <c:v>3816.8549999999996</c:v>
                </c:pt>
                <c:pt idx="8">
                  <c:v>3816.8549999999996</c:v>
                </c:pt>
                <c:pt idx="9">
                  <c:v>3816.8549999999996</c:v>
                </c:pt>
                <c:pt idx="10">
                  <c:v>3816.8549999999996</c:v>
                </c:pt>
                <c:pt idx="11">
                  <c:v>3816.8549999999996</c:v>
                </c:pt>
                <c:pt idx="12">
                  <c:v>3816.8549999999996</c:v>
                </c:pt>
                <c:pt idx="13">
                  <c:v>3816.8549999999996</c:v>
                </c:pt>
                <c:pt idx="14">
                  <c:v>3816.8549999999996</c:v>
                </c:pt>
                <c:pt idx="15">
                  <c:v>3816.8549999999996</c:v>
                </c:pt>
                <c:pt idx="16">
                  <c:v>3816.8549999999996</c:v>
                </c:pt>
                <c:pt idx="17">
                  <c:v>3816.8549999999996</c:v>
                </c:pt>
                <c:pt idx="18">
                  <c:v>3816.8549999999996</c:v>
                </c:pt>
                <c:pt idx="19">
                  <c:v>3816.8549999999996</c:v>
                </c:pt>
                <c:pt idx="20">
                  <c:v>3816.8549999999996</c:v>
                </c:pt>
                <c:pt idx="21">
                  <c:v>3816.8549999999996</c:v>
                </c:pt>
                <c:pt idx="22">
                  <c:v>3816.8549999999996</c:v>
                </c:pt>
                <c:pt idx="23">
                  <c:v>3816.8549999999996</c:v>
                </c:pt>
              </c:numCache>
            </c:numRef>
          </c:val>
          <c:extLst>
            <c:ext xmlns:c16="http://schemas.microsoft.com/office/drawing/2014/chart" uri="{C3380CC4-5D6E-409C-BE32-E72D297353CC}">
              <c16:uniqueId val="{00000009-A82A-452A-9183-61A133D6047D}"/>
            </c:ext>
          </c:extLst>
        </c:ser>
        <c:ser>
          <c:idx val="3"/>
          <c:order val="11"/>
          <c:tx>
            <c:strRef>
              <c:f>'Monthly Data'!$S$1</c:f>
              <c:strCache>
                <c:ptCount val="1"/>
                <c:pt idx="0">
                  <c:v>Battery Storage</c:v>
                </c:pt>
              </c:strCache>
            </c:strRef>
          </c:tx>
          <c:spPr>
            <a:solidFill>
              <a:srgbClr val="E2AE69"/>
            </a:solidFill>
            <a:ln>
              <a:noFill/>
            </a:ln>
            <a:effectLst/>
          </c:spPr>
          <c:cat>
            <c:numRef>
              <c:extLst>
                <c:ext xmlns:c15="http://schemas.microsoft.com/office/drawing/2012/chart" uri="{02D57815-91ED-43cb-92C2-25804820EDAC}">
                  <c15:fullRef>
                    <c15:sqref>('Monthly Data'!$M$251,'Monthly Data'!$M$228:$M$250)</c15:sqref>
                  </c15:fullRef>
                </c:ext>
              </c:extLst>
              <c:f>('Monthly Data'!$M$251,'Monthly Data'!$M$228:$M$250)</c:f>
              <c:numCache>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Cache>
            </c:numRef>
          </c:cat>
          <c:val>
            <c:numRef>
              <c:extLst>
                <c:ext xmlns:c15="http://schemas.microsoft.com/office/drawing/2012/chart" uri="{02D57815-91ED-43cb-92C2-25804820EDAC}">
                  <c15:fullRef>
                    <c15:sqref>('Monthly Data'!$S$251,'Monthly Data'!$S$228:$S$251)</c15:sqref>
                  </c15:fullRef>
                </c:ext>
              </c:extLst>
              <c:f>('Monthly Data'!$S$251,'Monthly Data'!$S$228:$S$250)</c:f>
              <c:numCache>
                <c:formatCode>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4541.3909999999996</c:v>
                </c:pt>
                <c:pt idx="17">
                  <c:v>9082.7819999999992</c:v>
                </c:pt>
                <c:pt idx="18">
                  <c:v>9082.7819999999992</c:v>
                </c:pt>
                <c:pt idx="19">
                  <c:v>9082.7819999999992</c:v>
                </c:pt>
                <c:pt idx="20">
                  <c:v>4541.3909999999996</c:v>
                </c:pt>
                <c:pt idx="21">
                  <c:v>0</c:v>
                </c:pt>
                <c:pt idx="22">
                  <c:v>0</c:v>
                </c:pt>
                <c:pt idx="23">
                  <c:v>0</c:v>
                </c:pt>
              </c:numCache>
            </c:numRef>
          </c:val>
          <c:extLst>
            <c:ext xmlns:c16="http://schemas.microsoft.com/office/drawing/2014/chart" uri="{C3380CC4-5D6E-409C-BE32-E72D297353CC}">
              <c16:uniqueId val="{0000000A-A82A-452A-9183-61A133D6047D}"/>
            </c:ext>
          </c:extLst>
        </c:ser>
        <c:dLbls>
          <c:showLegendKey val="0"/>
          <c:showVal val="0"/>
          <c:showCatName val="0"/>
          <c:showSerName val="0"/>
          <c:showPercent val="0"/>
          <c:showBubbleSize val="0"/>
        </c:dLbls>
        <c:axId val="638075096"/>
        <c:axId val="638075752"/>
      </c:areaChart>
      <c:lineChart>
        <c:grouping val="standard"/>
        <c:varyColors val="0"/>
        <c:ser>
          <c:idx val="4"/>
          <c:order val="3"/>
          <c:tx>
            <c:strRef>
              <c:f>'Monthly Data'!$AM$1</c:f>
              <c:strCache>
                <c:ptCount val="1"/>
                <c:pt idx="0">
                  <c:v>Load+18.5%PRM</c:v>
                </c:pt>
              </c:strCache>
            </c:strRef>
          </c:tx>
          <c:spPr>
            <a:ln w="28575" cap="rnd">
              <a:solidFill>
                <a:schemeClr val="tx1"/>
              </a:solidFill>
              <a:round/>
            </a:ln>
            <a:effectLst/>
          </c:spPr>
          <c:marker>
            <c:symbol val="circle"/>
            <c:size val="5"/>
            <c:spPr>
              <a:solidFill>
                <a:schemeClr val="accent5"/>
              </a:solidFill>
              <a:ln w="9525">
                <a:solidFill>
                  <a:schemeClr val="tx1"/>
                </a:solidFill>
              </a:ln>
              <a:effectLst/>
            </c:spPr>
          </c:marker>
          <c:cat>
            <c:strLit>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('Monthly Data'!$AM$251,'Monthly Data'!$AM$228:$AM$250)</c15:sqref>
                  </c15:fullRef>
                </c:ext>
              </c:extLst>
              <c:f>('Monthly Data'!$AM$251,'Monthly Data'!$AM$228:$AM$250)</c:f>
              <c:numCache>
                <c:formatCode>General</c:formatCode>
                <c:ptCount val="24"/>
                <c:pt idx="0">
                  <c:v>30876.36</c:v>
                </c:pt>
                <c:pt idx="1">
                  <c:v>28473.18</c:v>
                </c:pt>
                <c:pt idx="2">
                  <c:v>27217.08</c:v>
                </c:pt>
                <c:pt idx="3">
                  <c:v>26402.985000000001</c:v>
                </c:pt>
                <c:pt idx="4">
                  <c:v>26337.81</c:v>
                </c:pt>
                <c:pt idx="5">
                  <c:v>27164.940000000002</c:v>
                </c:pt>
                <c:pt idx="6">
                  <c:v>29265.945</c:v>
                </c:pt>
                <c:pt idx="7">
                  <c:v>30857.4</c:v>
                </c:pt>
                <c:pt idx="8">
                  <c:v>31269.780000000002</c:v>
                </c:pt>
                <c:pt idx="9">
                  <c:v>31090.845000000001</c:v>
                </c:pt>
                <c:pt idx="10">
                  <c:v>30980.640000000003</c:v>
                </c:pt>
                <c:pt idx="11">
                  <c:v>31119.285</c:v>
                </c:pt>
                <c:pt idx="12">
                  <c:v>32394.345000000001</c:v>
                </c:pt>
                <c:pt idx="13">
                  <c:v>34482.315000000002</c:v>
                </c:pt>
                <c:pt idx="14">
                  <c:v>36979.11</c:v>
                </c:pt>
                <c:pt idx="15">
                  <c:v>39599.145000000004</c:v>
                </c:pt>
                <c:pt idx="16">
                  <c:v>41903.97</c:v>
                </c:pt>
                <c:pt idx="17">
                  <c:v>43660.14</c:v>
                </c:pt>
                <c:pt idx="18">
                  <c:v>43826.04</c:v>
                </c:pt>
                <c:pt idx="19">
                  <c:v>41591.130000000005</c:v>
                </c:pt>
                <c:pt idx="20">
                  <c:v>39388.215000000004</c:v>
                </c:pt>
                <c:pt idx="21">
                  <c:v>37578.720000000001</c:v>
                </c:pt>
                <c:pt idx="22">
                  <c:v>35119.845000000001</c:v>
                </c:pt>
                <c:pt idx="23">
                  <c:v>32927.595000000001</c:v>
                </c:pt>
              </c:numCache>
            </c:numRef>
          </c:val>
          <c:smooth val="0"/>
          <c:extLst>
            <c:ext xmlns:c16="http://schemas.microsoft.com/office/drawing/2014/chart" uri="{C3380CC4-5D6E-409C-BE32-E72D297353CC}">
              <c16:uniqueId val="{0000000B-A82A-452A-9183-61A133D6047D}"/>
            </c:ext>
          </c:extLst>
        </c:ser>
        <c:ser>
          <c:idx val="12"/>
          <c:order val="12"/>
          <c:tx>
            <c:strRef>
              <c:f>'Monthly Data'!$N$1</c:f>
              <c:strCache>
                <c:ptCount val="1"/>
                <c:pt idx="0">
                  <c:v>Load</c:v>
                </c:pt>
              </c:strCache>
            </c:strRef>
          </c:tx>
          <c:spPr>
            <a:ln w="28575" cap="rnd">
              <a:solidFill>
                <a:schemeClr val="tx1"/>
              </a:solidFill>
              <a:prstDash val="dash"/>
              <a:round/>
            </a:ln>
            <a:effectLst/>
          </c:spPr>
          <c:marker>
            <c:symbol val="none"/>
          </c:marker>
          <c:cat>
            <c:strLit>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('Monthly Data'!$N$251,'Monthly Data'!$N$228:$N$250)</c15:sqref>
                  </c15:fullRef>
                </c:ext>
              </c:extLst>
              <c:f>('Monthly Data'!$N$251,'Monthly Data'!$N$228:$N$250)</c:f>
              <c:numCache>
                <c:formatCode>General</c:formatCode>
                <c:ptCount val="24"/>
                <c:pt idx="0">
                  <c:v>26056</c:v>
                </c:pt>
                <c:pt idx="1">
                  <c:v>24028</c:v>
                </c:pt>
                <c:pt idx="2">
                  <c:v>22968</c:v>
                </c:pt>
                <c:pt idx="3">
                  <c:v>22281</c:v>
                </c:pt>
                <c:pt idx="4">
                  <c:v>22226</c:v>
                </c:pt>
                <c:pt idx="5">
                  <c:v>22924</c:v>
                </c:pt>
                <c:pt idx="6">
                  <c:v>24697</c:v>
                </c:pt>
                <c:pt idx="7">
                  <c:v>26040</c:v>
                </c:pt>
                <c:pt idx="8">
                  <c:v>26388</c:v>
                </c:pt>
                <c:pt idx="9">
                  <c:v>26237</c:v>
                </c:pt>
                <c:pt idx="10">
                  <c:v>26144</c:v>
                </c:pt>
                <c:pt idx="11">
                  <c:v>26261</c:v>
                </c:pt>
                <c:pt idx="12">
                  <c:v>27337</c:v>
                </c:pt>
                <c:pt idx="13">
                  <c:v>29099</c:v>
                </c:pt>
                <c:pt idx="14">
                  <c:v>31206</c:v>
                </c:pt>
                <c:pt idx="15">
                  <c:v>33417</c:v>
                </c:pt>
                <c:pt idx="16">
                  <c:v>35362</c:v>
                </c:pt>
                <c:pt idx="17">
                  <c:v>36844</c:v>
                </c:pt>
                <c:pt idx="18">
                  <c:v>36984</c:v>
                </c:pt>
                <c:pt idx="19">
                  <c:v>35098</c:v>
                </c:pt>
                <c:pt idx="20">
                  <c:v>33239</c:v>
                </c:pt>
                <c:pt idx="21">
                  <c:v>31712</c:v>
                </c:pt>
                <c:pt idx="22">
                  <c:v>29637</c:v>
                </c:pt>
                <c:pt idx="23">
                  <c:v>27787</c:v>
                </c:pt>
              </c:numCache>
            </c:numRef>
          </c:val>
          <c:smooth val="0"/>
          <c:extLst>
            <c:ext xmlns:c16="http://schemas.microsoft.com/office/drawing/2014/chart" uri="{C3380CC4-5D6E-409C-BE32-E72D297353CC}">
              <c16:uniqueId val="{0000000C-A82A-452A-9183-61A133D6047D}"/>
            </c:ext>
          </c:extLst>
        </c:ser>
        <c:dLbls>
          <c:showLegendKey val="0"/>
          <c:showVal val="0"/>
          <c:showCatName val="0"/>
          <c:showSerName val="0"/>
          <c:showPercent val="0"/>
          <c:showBubbleSize val="0"/>
        </c:dLbls>
        <c:marker val="1"/>
        <c:smooth val="0"/>
        <c:axId val="638075096"/>
        <c:axId val="638075752"/>
      </c:lineChart>
      <c:catAx>
        <c:axId val="638075096"/>
        <c:scaling>
          <c:orientation val="minMax"/>
        </c:scaling>
        <c:delete val="0"/>
        <c:axPos val="b"/>
        <c:numFmt formatCode="General" sourceLinked="1"/>
        <c:majorTickMark val="in"/>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1" i="0" u="none" strike="noStrike" kern="1200" baseline="0">
                <a:ln w="6350">
                  <a:noFill/>
                </a:ln>
                <a:solidFill>
                  <a:sysClr val="windowText" lastClr="000000"/>
                </a:solidFill>
                <a:latin typeface="+mn-lt"/>
                <a:ea typeface="+mn-ea"/>
                <a:cs typeface="+mn-cs"/>
              </a:defRPr>
            </a:pPr>
            <a:endParaRPr lang="en-US"/>
          </a:p>
        </c:txPr>
        <c:crossAx val="638075752"/>
        <c:crosses val="autoZero"/>
        <c:auto val="1"/>
        <c:lblAlgn val="ctr"/>
        <c:lblOffset val="100"/>
        <c:noMultiLvlLbl val="0"/>
      </c:catAx>
      <c:valAx>
        <c:axId val="638075752"/>
        <c:scaling>
          <c:orientation val="minMax"/>
        </c:scaling>
        <c:delete val="0"/>
        <c:axPos val="l"/>
        <c:majorGridlines>
          <c:spPr>
            <a:ln w="9525" cap="flat" cmpd="sng" algn="ctr">
              <a:solidFill>
                <a:schemeClr val="bg1">
                  <a:lumMod val="75000"/>
                </a:schemeClr>
              </a:solidFill>
              <a:round/>
            </a:ln>
            <a:effectLst/>
          </c:spPr>
        </c:majorGridlines>
        <c:title>
          <c:tx>
            <c:rich>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000" b="0" i="0" u="none" strike="noStrike" kern="1200" baseline="0">
                    <a:solidFill>
                      <a:sysClr val="windowText" lastClr="000000">
                        <a:lumMod val="65000"/>
                        <a:lumOff val="35000"/>
                      </a:sysClr>
                    </a:solidFill>
                    <a:latin typeface="+mn-lt"/>
                    <a:ea typeface="+mn-ea"/>
                    <a:cs typeface="+mn-cs"/>
                  </a:defRPr>
                </a:pPr>
                <a:r>
                  <a:rPr lang="en-US" sz="1100" b="1" i="0" baseline="0">
                    <a:solidFill>
                      <a:sysClr val="windowText" lastClr="000000"/>
                    </a:solidFill>
                    <a:effectLst/>
                  </a:rPr>
                  <a:t>Supply and Demand (MW)</a:t>
                </a:r>
                <a:endParaRPr lang="en-US" sz="1100">
                  <a:solidFill>
                    <a:sysClr val="windowText" lastClr="000000"/>
                  </a:solidFill>
                  <a:effectLst/>
                </a:endParaRPr>
              </a:p>
            </c:rich>
          </c:tx>
          <c:layout>
            <c:manualLayout>
              <c:xMode val="edge"/>
              <c:yMode val="edge"/>
              <c:x val="1.2950929074206634E-2"/>
              <c:y val="0.3166321527509694"/>
            </c:manualLayout>
          </c:layout>
          <c:overlay val="0"/>
          <c:spPr>
            <a:noFill/>
            <a:ln>
              <a:noFill/>
            </a:ln>
            <a:effectLst/>
          </c:spPr>
          <c:txPr>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000" b="0" i="0" u="none" strike="noStrike" kern="1200" baseline="0">
                  <a:solidFill>
                    <a:sysClr val="windowText" lastClr="000000">
                      <a:lumMod val="65000"/>
                      <a:lumOff val="35000"/>
                    </a:sysClr>
                  </a:solidFill>
                  <a:latin typeface="+mn-lt"/>
                  <a:ea typeface="+mn-ea"/>
                  <a:cs typeface="+mn-cs"/>
                </a:defRPr>
              </a:pPr>
              <a:endParaRPr lang="en-US"/>
            </a:p>
          </c:txPr>
        </c:title>
        <c:numFmt formatCode="#,##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1000" b="1" i="0" u="none" strike="noStrike" kern="1200" baseline="0">
                <a:ln w="6350">
                  <a:noFill/>
                </a:ln>
                <a:solidFill>
                  <a:sysClr val="windowText" lastClr="000000"/>
                </a:solidFill>
                <a:latin typeface="+mn-lt"/>
                <a:ea typeface="+mn-ea"/>
                <a:cs typeface="+mn-cs"/>
              </a:defRPr>
            </a:pPr>
            <a:endParaRPr lang="en-US"/>
          </a:p>
        </c:txPr>
        <c:crossAx val="638075096"/>
        <c:crosses val="autoZero"/>
        <c:crossBetween val="midCat"/>
      </c:valAx>
      <c:spPr>
        <a:noFill/>
        <a:ln>
          <a:solidFill>
            <a:schemeClr val="tx1"/>
          </a:solidFill>
        </a:ln>
        <a:effectLst/>
      </c:spPr>
    </c:plotArea>
    <c:legend>
      <c:legendPos val="r"/>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legend>
    <c:plotVisOnly val="1"/>
    <c:dispBlanksAs val="zero"/>
    <c:showDLblsOverMax val="0"/>
  </c:chart>
  <c:spPr>
    <a:solidFill>
      <a:schemeClr val="bg1"/>
    </a:solidFill>
    <a:ln w="25400" cap="flat" cmpd="sng" algn="ctr">
      <a:solidFill>
        <a:schemeClr val="tx1"/>
      </a:solidFill>
      <a:prstDash val="solid"/>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8" Type="http://schemas.openxmlformats.org/officeDocument/2006/relationships/chart" Target="../charts/chart14.xml"/><Relationship Id="rId3" Type="http://schemas.openxmlformats.org/officeDocument/2006/relationships/chart" Target="../charts/chart9.xml"/><Relationship Id="rId7" Type="http://schemas.openxmlformats.org/officeDocument/2006/relationships/chart" Target="../charts/chart13.xml"/><Relationship Id="rId12" Type="http://schemas.openxmlformats.org/officeDocument/2006/relationships/chart" Target="../charts/chart18.xml"/><Relationship Id="rId2" Type="http://schemas.openxmlformats.org/officeDocument/2006/relationships/chart" Target="../charts/chart8.xml"/><Relationship Id="rId1" Type="http://schemas.openxmlformats.org/officeDocument/2006/relationships/chart" Target="../charts/chart7.xml"/><Relationship Id="rId6" Type="http://schemas.openxmlformats.org/officeDocument/2006/relationships/chart" Target="../charts/chart12.xml"/><Relationship Id="rId11" Type="http://schemas.openxmlformats.org/officeDocument/2006/relationships/chart" Target="../charts/chart17.xml"/><Relationship Id="rId5" Type="http://schemas.openxmlformats.org/officeDocument/2006/relationships/chart" Target="../charts/chart11.xml"/><Relationship Id="rId10" Type="http://schemas.openxmlformats.org/officeDocument/2006/relationships/chart" Target="../charts/chart16.xml"/><Relationship Id="rId4" Type="http://schemas.openxmlformats.org/officeDocument/2006/relationships/chart" Target="../charts/chart10.xml"/><Relationship Id="rId9" Type="http://schemas.openxmlformats.org/officeDocument/2006/relationships/chart" Target="../charts/chart15.xm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12700</xdr:rowOff>
    </xdr:from>
    <xdr:to>
      <xdr:col>1</xdr:col>
      <xdr:colOff>107950</xdr:colOff>
      <xdr:row>2</xdr:row>
      <xdr:rowOff>3024</xdr:rowOff>
    </xdr:to>
    <xdr:pic>
      <xdr:nvPicPr>
        <xdr:cNvPr id="2" name="Picture 1"/>
        <xdr:cNvPicPr>
          <a:picLocks noChangeAspect="1"/>
        </xdr:cNvPicPr>
      </xdr:nvPicPr>
      <xdr:blipFill>
        <a:blip xmlns:r="http://schemas.openxmlformats.org/officeDocument/2006/relationships" r:embed="rId1"/>
        <a:stretch>
          <a:fillRect/>
        </a:stretch>
      </xdr:blipFill>
      <xdr:spPr>
        <a:xfrm>
          <a:off x="0" y="12700"/>
          <a:ext cx="1924050" cy="35862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3</xdr:col>
      <xdr:colOff>0</xdr:colOff>
      <xdr:row>2</xdr:row>
      <xdr:rowOff>0</xdr:rowOff>
    </xdr:from>
    <xdr:to>
      <xdr:col>12</xdr:col>
      <xdr:colOff>72813</xdr:colOff>
      <xdr:row>19</xdr:row>
      <xdr:rowOff>4233</xdr:rowOff>
    </xdr:to>
    <xdr:graphicFrame macro="">
      <xdr:nvGraphicFramePr>
        <xdr:cNvPr id="14"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19</xdr:col>
      <xdr:colOff>550331</xdr:colOff>
      <xdr:row>2</xdr:row>
      <xdr:rowOff>0</xdr:rowOff>
    </xdr:from>
    <xdr:to>
      <xdr:col>26</xdr:col>
      <xdr:colOff>211410</xdr:colOff>
      <xdr:row>19</xdr:row>
      <xdr:rowOff>1185</xdr:rowOff>
    </xdr:to>
    <xdr:graphicFrame macro="">
      <xdr:nvGraphicFramePr>
        <xdr:cNvPr id="16" name="Chart 1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3</xdr:col>
      <xdr:colOff>0</xdr:colOff>
      <xdr:row>19</xdr:row>
      <xdr:rowOff>31749</xdr:rowOff>
    </xdr:from>
    <xdr:to>
      <xdr:col>12</xdr:col>
      <xdr:colOff>73829</xdr:colOff>
      <xdr:row>36</xdr:row>
      <xdr:rowOff>32934</xdr:rowOff>
    </xdr:to>
    <xdr:graphicFrame macro="">
      <xdr:nvGraphicFramePr>
        <xdr:cNvPr id="18" name="Chart 1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12</xdr:col>
      <xdr:colOff>95250</xdr:colOff>
      <xdr:row>19</xdr:row>
      <xdr:rowOff>31749</xdr:rowOff>
    </xdr:from>
    <xdr:to>
      <xdr:col>19</xdr:col>
      <xdr:colOff>528913</xdr:colOff>
      <xdr:row>36</xdr:row>
      <xdr:rowOff>32934</xdr:rowOff>
    </xdr:to>
    <xdr:graphicFrame macro="">
      <xdr:nvGraphicFramePr>
        <xdr:cNvPr id="19" name="Chart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19</xdr:col>
      <xdr:colOff>550333</xdr:colOff>
      <xdr:row>19</xdr:row>
      <xdr:rowOff>31749</xdr:rowOff>
    </xdr:from>
    <xdr:to>
      <xdr:col>26</xdr:col>
      <xdr:colOff>211412</xdr:colOff>
      <xdr:row>36</xdr:row>
      <xdr:rowOff>32934</xdr:rowOff>
    </xdr:to>
    <xdr:graphicFrame macro="">
      <xdr:nvGraphicFramePr>
        <xdr:cNvPr id="20" name="Chart 1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12</xdr:col>
      <xdr:colOff>95249</xdr:colOff>
      <xdr:row>2</xdr:row>
      <xdr:rowOff>0</xdr:rowOff>
    </xdr:from>
    <xdr:to>
      <xdr:col>19</xdr:col>
      <xdr:colOff>528912</xdr:colOff>
      <xdr:row>19</xdr:row>
      <xdr:rowOff>1185</xdr:rowOff>
    </xdr:to>
    <xdr:graphicFrame macro="">
      <xdr:nvGraphicFramePr>
        <xdr:cNvPr id="21" name="Chart 2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31750</xdr:colOff>
      <xdr:row>77</xdr:row>
      <xdr:rowOff>14815</xdr:rowOff>
    </xdr:from>
    <xdr:to>
      <xdr:col>9</xdr:col>
      <xdr:colOff>605959</xdr:colOff>
      <xdr:row>100</xdr:row>
      <xdr:rowOff>171618</xdr:rowOff>
    </xdr:to>
    <xdr:graphicFrame macro="">
      <xdr:nvGraphicFramePr>
        <xdr:cNvPr id="30" name="Chart 2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31750</xdr:colOff>
      <xdr:row>52</xdr:row>
      <xdr:rowOff>10582</xdr:rowOff>
    </xdr:from>
    <xdr:to>
      <xdr:col>9</xdr:col>
      <xdr:colOff>605959</xdr:colOff>
      <xdr:row>75</xdr:row>
      <xdr:rowOff>161035</xdr:rowOff>
    </xdr:to>
    <xdr:graphicFrame macro="">
      <xdr:nvGraphicFramePr>
        <xdr:cNvPr id="31" name="Chart 3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31750</xdr:colOff>
      <xdr:row>27</xdr:row>
      <xdr:rowOff>21166</xdr:rowOff>
    </xdr:from>
    <xdr:to>
      <xdr:col>9</xdr:col>
      <xdr:colOff>605959</xdr:colOff>
      <xdr:row>50</xdr:row>
      <xdr:rowOff>171618</xdr:rowOff>
    </xdr:to>
    <xdr:graphicFrame macro="">
      <xdr:nvGraphicFramePr>
        <xdr:cNvPr id="32" name="Chart 3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31750</xdr:colOff>
      <xdr:row>2</xdr:row>
      <xdr:rowOff>14816</xdr:rowOff>
    </xdr:from>
    <xdr:to>
      <xdr:col>9</xdr:col>
      <xdr:colOff>605959</xdr:colOff>
      <xdr:row>25</xdr:row>
      <xdr:rowOff>162475</xdr:rowOff>
    </xdr:to>
    <xdr:graphicFrame macro="">
      <xdr:nvGraphicFramePr>
        <xdr:cNvPr id="33" name="Chart 3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31750</xdr:colOff>
      <xdr:row>252</xdr:row>
      <xdr:rowOff>31750</xdr:rowOff>
    </xdr:from>
    <xdr:to>
      <xdr:col>9</xdr:col>
      <xdr:colOff>605959</xdr:colOff>
      <xdr:row>276</xdr:row>
      <xdr:rowOff>2286</xdr:rowOff>
    </xdr:to>
    <xdr:graphicFrame macro="">
      <xdr:nvGraphicFramePr>
        <xdr:cNvPr id="34" name="Chart 3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0</xdr:col>
      <xdr:colOff>31750</xdr:colOff>
      <xdr:row>277</xdr:row>
      <xdr:rowOff>10582</xdr:rowOff>
    </xdr:from>
    <xdr:to>
      <xdr:col>9</xdr:col>
      <xdr:colOff>605959</xdr:colOff>
      <xdr:row>300</xdr:row>
      <xdr:rowOff>161035</xdr:rowOff>
    </xdr:to>
    <xdr:graphicFrame macro="">
      <xdr:nvGraphicFramePr>
        <xdr:cNvPr id="35" name="Chart 3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0</xdr:col>
      <xdr:colOff>31750</xdr:colOff>
      <xdr:row>102</xdr:row>
      <xdr:rowOff>10584</xdr:rowOff>
    </xdr:from>
    <xdr:to>
      <xdr:col>9</xdr:col>
      <xdr:colOff>603251</xdr:colOff>
      <xdr:row>125</xdr:row>
      <xdr:rowOff>148166</xdr:rowOff>
    </xdr:to>
    <xdr:graphicFrame macro="">
      <xdr:nvGraphicFramePr>
        <xdr:cNvPr id="14"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0</xdr:col>
      <xdr:colOff>31750</xdr:colOff>
      <xdr:row>127</xdr:row>
      <xdr:rowOff>21166</xdr:rowOff>
    </xdr:from>
    <xdr:to>
      <xdr:col>9</xdr:col>
      <xdr:colOff>605959</xdr:colOff>
      <xdr:row>150</xdr:row>
      <xdr:rowOff>171619</xdr:rowOff>
    </xdr:to>
    <xdr:graphicFrame macro="">
      <xdr:nvGraphicFramePr>
        <xdr:cNvPr id="15" name="Chart 1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0</xdr:col>
      <xdr:colOff>31749</xdr:colOff>
      <xdr:row>152</xdr:row>
      <xdr:rowOff>31750</xdr:rowOff>
    </xdr:from>
    <xdr:to>
      <xdr:col>9</xdr:col>
      <xdr:colOff>605958</xdr:colOff>
      <xdr:row>176</xdr:row>
      <xdr:rowOff>2286</xdr:rowOff>
    </xdr:to>
    <xdr:graphicFrame macro="">
      <xdr:nvGraphicFramePr>
        <xdr:cNvPr id="16" name="Chart 1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0</xdr:col>
      <xdr:colOff>31750</xdr:colOff>
      <xdr:row>177</xdr:row>
      <xdr:rowOff>35982</xdr:rowOff>
    </xdr:from>
    <xdr:to>
      <xdr:col>9</xdr:col>
      <xdr:colOff>605959</xdr:colOff>
      <xdr:row>201</xdr:row>
      <xdr:rowOff>12868</xdr:rowOff>
    </xdr:to>
    <xdr:graphicFrame macro="">
      <xdr:nvGraphicFramePr>
        <xdr:cNvPr id="17"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0</xdr:col>
      <xdr:colOff>31750</xdr:colOff>
      <xdr:row>202</xdr:row>
      <xdr:rowOff>21166</xdr:rowOff>
    </xdr:from>
    <xdr:to>
      <xdr:col>9</xdr:col>
      <xdr:colOff>605959</xdr:colOff>
      <xdr:row>225</xdr:row>
      <xdr:rowOff>171619</xdr:rowOff>
    </xdr:to>
    <xdr:graphicFrame macro="">
      <xdr:nvGraphicFramePr>
        <xdr:cNvPr id="18" name="Chart 1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0</xdr:col>
      <xdr:colOff>31750</xdr:colOff>
      <xdr:row>227</xdr:row>
      <xdr:rowOff>25399</xdr:rowOff>
    </xdr:from>
    <xdr:to>
      <xdr:col>9</xdr:col>
      <xdr:colOff>605959</xdr:colOff>
      <xdr:row>251</xdr:row>
      <xdr:rowOff>2285</xdr:rowOff>
    </xdr:to>
    <xdr:graphicFrame macro="">
      <xdr:nvGraphicFramePr>
        <xdr:cNvPr id="19" name="Chart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Sffs01\rv%20team\Link%20Busta%20(DO%20NOT%20DELETE%20THIS%20FILE).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myfiles\home\rray\profile\Desktop\Riddhi\Initiatives\HPG\HPG%202017\Pmax%20vs%20LGIA\Jeff%20B%20TP%20response%20June%202017\TPP%20gen%20pmax%20sce.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M:\USERS\EMosley\General%20Marketing\Bloomberg%20One%20Page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Users\liw0\Downloads\RESOLVE_User_Interface%202018-04-17\RESOLVE_User_Interface%202018-04-17%20-%20Copy.xlsm" TargetMode="External"/></Relationships>
</file>

<file path=xl/externalLinks/_rels/externalLink5.xml.rels><?xml version="1.0" encoding="UTF-8" standalone="yes"?>
<Relationships xmlns="http://schemas.openxmlformats.org/package/2006/relationships"><Relationship Id="rId1" Type="http://schemas.microsoft.com/office/2006/relationships/xlExternalLinkPath/xlPathMissing" Target="RecoveredExternalLink1"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SB6\AppData\Local\Microsoft\Windows\INetCache\Content.Outlook\FB4QUM2C\Copy%20of%20NetQualifyingCapacityList-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pservedio\AppData\Local\Microsoft\Windows\Temporary%20Internet%20Files\Content.Outlook\MU17HYWB\AllRequests_12_9_14.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Users\hernansj\Desktop\RESOLVE_2017IEPRupdate_2018-04-17\RESOLVE_Results_Viewer%202017-10-24.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myfiles\home\rray\profile\Desktop\Riddhi\Initiatives\HPG\HPG%202017\Pmax%20vs%20LGIA\Jeff%20B%20TP%20response%20June%202017\3%20year%20NQC%202015-2017.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myfiles\home\rray\profile\Desktop\Riddhi\Initiatives\HPG\HPG%202017\Pmax%20vs%20LGIA\Jeff%20B%20TP%20response%20June%202017\TPP%20gen%20pmax%20pge.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https://records.oa.caiso.com/sites/MID/ID/RTN/Records/Goals/2020/Gas_Retirement/Goal2b/Nov30-Filing/Historical-Profiles.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http://fprojp02.oa.caiso.com/Users/gkatta/AppData/Local/Microsoft/Windows/Temporary%20Internet%20Files/Content.IE5/8WSC1CLA/ResourceAdequacyPlanTemplate.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ink Busta (DO NOT DELETE THIS "/>
      <sheetName val="Traffic_Rev"/>
      <sheetName val="RTL-IP-Dep-FA"/>
      <sheetName val="IA - Summary"/>
      <sheetName val="Assumptions"/>
      <sheetName val="#REF"/>
      <sheetName val="IPRD"/>
      <sheetName val="Inventec"/>
      <sheetName val="Broadcom"/>
      <sheetName val="VARS"/>
      <sheetName val="7 Qtr (1Q00-3Q01)"/>
      <sheetName val="Cap-FA"/>
      <sheetName val="Assumptions and Inputs"/>
      <sheetName val="Summary"/>
      <sheetName val="Risk Data"/>
      <sheetName val="Bal Sht 9-30-01"/>
      <sheetName val="Do not use"/>
      <sheetName val="LOH0197"/>
      <sheetName val="CAPITAL"/>
      <sheetName val="CAPMIP"/>
      <sheetName val="Input1"/>
      <sheetName val="Input2"/>
      <sheetName val="EPG"/>
      <sheetName val="Music"/>
      <sheetName val="Shopping"/>
      <sheetName val="Weather"/>
      <sheetName val="Banking"/>
      <sheetName val="Cost to Customer"/>
      <sheetName val="2001"/>
      <sheetName val="Q3"/>
      <sheetName val="Q4"/>
      <sheetName val="Projections 2"/>
      <sheetName val="Inputs"/>
      <sheetName val="key_inputs"/>
      <sheetName val="Proj. Financials"/>
      <sheetName val="KeyMultInputs"/>
      <sheetName val="Attrition"/>
      <sheetName val="Iowa Curves"/>
      <sheetName val="Historical"/>
      <sheetName val="Mult-3yr"/>
      <sheetName val="WP_Hist ABC"/>
      <sheetName val="Exb II.1_Summary Taira"/>
      <sheetName val="Detail Schedules"/>
      <sheetName val="Forecast"/>
      <sheetName val="Jobs"/>
      <sheetName val="dom-salaries"/>
      <sheetName val="Trends &amp; Rates"/>
      <sheetName val="Deferred Maint - old"/>
      <sheetName val="Deferred Add"/>
      <sheetName val="Existing"/>
      <sheetName val="INPUT"/>
      <sheetName val="DCF"/>
      <sheetName val="Historical IS"/>
      <sheetName val="LCOE"/>
      <sheetName val="Scratch and Validation Rules"/>
      <sheetName val="MA SREC Prices"/>
      <sheetName val="Drop Down"/>
      <sheetName val="Topaz_Wind_LLC"/>
      <sheetName val="Update_Tracker"/>
      <sheetName val="Dash"/>
      <sheetName val="Main_Inputs"/>
      <sheetName val="CTB"/>
      <sheetName val="Post-Flip PAYG"/>
      <sheetName val="Topaz_Wind_LLC_Allocations"/>
      <sheetName val="Tax_Equity_Accounts"/>
      <sheetName val="Metrics"/>
      <sheetName val="XIRR_Flip_Tracker"/>
      <sheetName val="CD_EY Cost Seg_Tax"/>
      <sheetName val="CD_EY Cost Seg_Val"/>
      <sheetName val="HH1_EY Cost Seg_Tax"/>
      <sheetName val="HH1_EY Cost Seg_Val"/>
      <sheetName val="COD_Depr_Inputs"/>
      <sheetName val="2017_Tax_Depr"/>
      <sheetName val="CD_PTC Exp_1.5_87"/>
      <sheetName val="CD_PTC Exp_1.5_77"/>
      <sheetName val="HH1_PTC Exp_1.5_87"/>
      <sheetName val="HH1_PTC Exp_1.5_87a"/>
      <sheetName val="Hours In Period"/>
      <sheetName val="OM_Inputs"/>
      <sheetName val="CD_Pro_Forma"/>
      <sheetName val="HH1_Pro_Forma"/>
      <sheetName val="CD_Rev_Build"/>
      <sheetName val="HH1_Rev_Build"/>
      <sheetName val="Rev_Inputs"/>
      <sheetName val="Hedge &amp; TA"/>
      <sheetName val="Merchant_and_Rec_Pricing"/>
      <sheetName val="NEER_Accounting"/>
      <sheetName val="Defd_Contrib_Sched"/>
      <sheetName val="Schedule 4.3(k)"/>
      <sheetName val="12x24_Inputs"/>
      <sheetName val="SREC Curves"/>
      <sheetName val="Link_Busta_(DO_NOT_DELETE_THIS_"/>
      <sheetName val="IA_-_Summary"/>
      <sheetName val="7_Qtr_(1Q00-3Q01)"/>
      <sheetName val="Assumptions_and_Inputs"/>
      <sheetName val="Risk_Data"/>
      <sheetName val="Bal_Sht_9-30-01"/>
      <sheetName val="Do_not_use"/>
      <sheetName val="Cost_to_Customer"/>
      <sheetName val="Projections_2"/>
      <sheetName val="Historical_IS"/>
      <sheetName val="Detail_Schedules"/>
      <sheetName val="Trends_&amp;_Rates"/>
      <sheetName val="Deferred_Maint_-_old"/>
      <sheetName val="Deferred_Add"/>
      <sheetName val="Proj__Financials"/>
      <sheetName val="Iowa_Curves"/>
      <sheetName val="WP_Hist_ABC"/>
      <sheetName val="Exb_II_1_Summary_Taira"/>
      <sheetName val="Exh B-8"/>
      <sheetName val="Exh B-5"/>
      <sheetName val="Exh B-2"/>
      <sheetName val="Exh B-6"/>
      <sheetName val="Exh B-4"/>
      <sheetName val="Exh B-3"/>
      <sheetName val="Exh B-7"/>
      <sheetName val="Exh B-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refreshError="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ID-PMAX"/>
      <sheetName val="mapping"/>
      <sheetName val="base case"/>
      <sheetName val="SCE data request"/>
    </sheetNames>
    <sheetDataSet>
      <sheetData sheetId="0"/>
      <sheetData sheetId="1"/>
      <sheetData sheetId="2">
        <row r="2">
          <cell r="E2" t="str">
            <v>24001 1</v>
          </cell>
          <cell r="F2">
            <v>175</v>
          </cell>
        </row>
        <row r="3">
          <cell r="E3" t="str">
            <v>24002 2</v>
          </cell>
          <cell r="F3">
            <v>175</v>
          </cell>
        </row>
        <row r="4">
          <cell r="E4" t="str">
            <v>24003 3</v>
          </cell>
          <cell r="F4">
            <v>320</v>
          </cell>
        </row>
        <row r="5">
          <cell r="E5" t="str">
            <v>24004 4</v>
          </cell>
          <cell r="F5">
            <v>320</v>
          </cell>
        </row>
        <row r="6">
          <cell r="E6" t="str">
            <v>24005 5</v>
          </cell>
          <cell r="F6">
            <v>480</v>
          </cell>
        </row>
        <row r="7">
          <cell r="E7" t="str">
            <v>24007 DG</v>
          </cell>
          <cell r="F7">
            <v>7.04</v>
          </cell>
        </row>
        <row r="8">
          <cell r="E8" t="str">
            <v>24009 1</v>
          </cell>
          <cell r="F8">
            <v>40</v>
          </cell>
        </row>
        <row r="9">
          <cell r="E9" t="str">
            <v>24010 2</v>
          </cell>
          <cell r="F9">
            <v>40</v>
          </cell>
        </row>
        <row r="10">
          <cell r="E10" t="str">
            <v>24011 1</v>
          </cell>
          <cell r="F10">
            <v>80</v>
          </cell>
        </row>
        <row r="11">
          <cell r="E11" t="str">
            <v>24012 2</v>
          </cell>
          <cell r="F11">
            <v>80</v>
          </cell>
        </row>
        <row r="12">
          <cell r="E12" t="str">
            <v>24013 3</v>
          </cell>
          <cell r="F12">
            <v>80</v>
          </cell>
        </row>
        <row r="13">
          <cell r="E13" t="str">
            <v>24014 4</v>
          </cell>
          <cell r="F13">
            <v>80</v>
          </cell>
        </row>
        <row r="14">
          <cell r="E14" t="str">
            <v>24017 1</v>
          </cell>
          <cell r="F14">
            <v>21</v>
          </cell>
        </row>
        <row r="15">
          <cell r="E15" t="str">
            <v>24018 1</v>
          </cell>
          <cell r="F15">
            <v>35</v>
          </cell>
        </row>
        <row r="16">
          <cell r="E16" t="str">
            <v>24020 1</v>
          </cell>
          <cell r="F16">
            <v>17</v>
          </cell>
        </row>
        <row r="17">
          <cell r="E17" t="str">
            <v>24022 1</v>
          </cell>
          <cell r="F17">
            <v>38</v>
          </cell>
        </row>
        <row r="18">
          <cell r="E18" t="str">
            <v>24023 2</v>
          </cell>
          <cell r="F18">
            <v>38</v>
          </cell>
        </row>
        <row r="19">
          <cell r="E19" t="str">
            <v>24026 D1</v>
          </cell>
          <cell r="F19">
            <v>30</v>
          </cell>
        </row>
        <row r="20">
          <cell r="E20" t="str">
            <v>24045 R1</v>
          </cell>
          <cell r="F20">
            <v>0</v>
          </cell>
        </row>
        <row r="21">
          <cell r="E21" t="str">
            <v>24046 R2</v>
          </cell>
          <cell r="F21">
            <v>0</v>
          </cell>
        </row>
        <row r="22">
          <cell r="E22" t="str">
            <v>24047 R3</v>
          </cell>
          <cell r="F22">
            <v>335</v>
          </cell>
        </row>
        <row r="23">
          <cell r="E23" t="str">
            <v>24048 R4</v>
          </cell>
          <cell r="F23">
            <v>335</v>
          </cell>
        </row>
        <row r="24">
          <cell r="E24" t="str">
            <v>24050 R1</v>
          </cell>
          <cell r="F24">
            <v>0</v>
          </cell>
        </row>
        <row r="25">
          <cell r="E25" t="str">
            <v>24051 R2</v>
          </cell>
          <cell r="F25">
            <v>0</v>
          </cell>
        </row>
        <row r="26">
          <cell r="E26" t="str">
            <v>24052 3</v>
          </cell>
          <cell r="F26">
            <v>320</v>
          </cell>
        </row>
        <row r="27">
          <cell r="E27" t="str">
            <v>24053 4</v>
          </cell>
          <cell r="F27">
            <v>320</v>
          </cell>
        </row>
        <row r="28">
          <cell r="E28" t="str">
            <v>24054 R5</v>
          </cell>
          <cell r="F28">
            <v>0</v>
          </cell>
        </row>
        <row r="29">
          <cell r="E29" t="str">
            <v>24062 1</v>
          </cell>
          <cell r="F29">
            <v>90</v>
          </cell>
        </row>
        <row r="30">
          <cell r="E30" t="str">
            <v>24062 HP</v>
          </cell>
          <cell r="F30">
            <v>14</v>
          </cell>
        </row>
        <row r="31">
          <cell r="E31" t="str">
            <v>24063 D1</v>
          </cell>
          <cell r="F31">
            <v>50</v>
          </cell>
        </row>
        <row r="32">
          <cell r="E32" t="str">
            <v>24066 1</v>
          </cell>
          <cell r="F32">
            <v>215</v>
          </cell>
        </row>
        <row r="33">
          <cell r="E33" t="str">
            <v>24067 2</v>
          </cell>
          <cell r="F33">
            <v>215</v>
          </cell>
        </row>
        <row r="34">
          <cell r="E34" t="str">
            <v>24070 D1</v>
          </cell>
          <cell r="F34">
            <v>50.4</v>
          </cell>
        </row>
        <row r="35">
          <cell r="E35" t="str">
            <v>24071 1</v>
          </cell>
          <cell r="F35">
            <v>30</v>
          </cell>
        </row>
        <row r="36">
          <cell r="E36" t="str">
            <v>24079 R7</v>
          </cell>
          <cell r="F36">
            <v>63</v>
          </cell>
        </row>
        <row r="37">
          <cell r="E37" t="str">
            <v>24080 R8</v>
          </cell>
          <cell r="F37">
            <v>82.5</v>
          </cell>
        </row>
        <row r="38">
          <cell r="E38" t="str">
            <v>24081 R9</v>
          </cell>
          <cell r="F38">
            <v>63</v>
          </cell>
        </row>
        <row r="39">
          <cell r="E39" t="str">
            <v>24089 1</v>
          </cell>
          <cell r="F39">
            <v>215</v>
          </cell>
        </row>
        <row r="40">
          <cell r="E40" t="str">
            <v>24090 2</v>
          </cell>
          <cell r="F40">
            <v>215</v>
          </cell>
        </row>
        <row r="41">
          <cell r="E41" t="str">
            <v>24094 1</v>
          </cell>
          <cell r="F41">
            <v>21.6</v>
          </cell>
        </row>
        <row r="42">
          <cell r="E42" t="str">
            <v>24102 1</v>
          </cell>
          <cell r="F42">
            <v>90.8</v>
          </cell>
        </row>
        <row r="43">
          <cell r="E43" t="str">
            <v>24103 2</v>
          </cell>
          <cell r="F43">
            <v>90.8</v>
          </cell>
        </row>
        <row r="44">
          <cell r="E44" t="str">
            <v>24104 3</v>
          </cell>
          <cell r="F44">
            <v>90.8</v>
          </cell>
        </row>
        <row r="45">
          <cell r="E45" t="str">
            <v>24105 4</v>
          </cell>
          <cell r="F45">
            <v>90.8</v>
          </cell>
        </row>
        <row r="46">
          <cell r="E46" t="str">
            <v>24107 1</v>
          </cell>
          <cell r="F46">
            <v>750</v>
          </cell>
        </row>
        <row r="47">
          <cell r="E47" t="str">
            <v>24108 2</v>
          </cell>
          <cell r="F47">
            <v>750</v>
          </cell>
        </row>
        <row r="48">
          <cell r="E48" t="str">
            <v>24110 D1</v>
          </cell>
          <cell r="F48">
            <v>48.5</v>
          </cell>
        </row>
        <row r="49">
          <cell r="E49" t="str">
            <v>24113 1</v>
          </cell>
          <cell r="F49">
            <v>56</v>
          </cell>
        </row>
        <row r="50">
          <cell r="E50" t="str">
            <v>24113 2</v>
          </cell>
          <cell r="F50">
            <v>56</v>
          </cell>
        </row>
        <row r="51">
          <cell r="E51" t="str">
            <v>24116 1</v>
          </cell>
          <cell r="F51">
            <v>50</v>
          </cell>
        </row>
        <row r="52">
          <cell r="E52" t="str">
            <v>24118 D1</v>
          </cell>
          <cell r="F52">
            <v>30</v>
          </cell>
        </row>
        <row r="53">
          <cell r="E53" t="str">
            <v>24119 D1</v>
          </cell>
          <cell r="F53">
            <v>51</v>
          </cell>
        </row>
        <row r="54">
          <cell r="E54" t="str">
            <v>24121 5</v>
          </cell>
          <cell r="F54">
            <v>175</v>
          </cell>
        </row>
        <row r="55">
          <cell r="E55" t="str">
            <v>24122 6</v>
          </cell>
          <cell r="F55">
            <v>145</v>
          </cell>
        </row>
        <row r="56">
          <cell r="E56" t="str">
            <v>24123 7</v>
          </cell>
          <cell r="F56">
            <v>480</v>
          </cell>
        </row>
        <row r="57">
          <cell r="E57" t="str">
            <v>24124 8</v>
          </cell>
          <cell r="F57">
            <v>480</v>
          </cell>
        </row>
        <row r="58">
          <cell r="E58" t="str">
            <v>24133 DG</v>
          </cell>
          <cell r="F58">
            <v>98.9</v>
          </cell>
        </row>
        <row r="59">
          <cell r="E59" t="str">
            <v>24139 D1</v>
          </cell>
          <cell r="F59">
            <v>33</v>
          </cell>
        </row>
        <row r="60">
          <cell r="E60" t="str">
            <v>24140 D1</v>
          </cell>
          <cell r="F60">
            <v>37</v>
          </cell>
        </row>
        <row r="61">
          <cell r="E61" t="str">
            <v>24143 1</v>
          </cell>
          <cell r="F61">
            <v>75</v>
          </cell>
        </row>
        <row r="62">
          <cell r="E62" t="str">
            <v>24144 2</v>
          </cell>
          <cell r="F62">
            <v>75</v>
          </cell>
        </row>
        <row r="63">
          <cell r="E63" t="str">
            <v>24145 3</v>
          </cell>
          <cell r="F63">
            <v>75</v>
          </cell>
        </row>
        <row r="64">
          <cell r="E64" t="str">
            <v>24146 4</v>
          </cell>
          <cell r="F64">
            <v>75</v>
          </cell>
        </row>
        <row r="65">
          <cell r="E65" t="str">
            <v>24148 D1</v>
          </cell>
          <cell r="F65">
            <v>22</v>
          </cell>
        </row>
        <row r="66">
          <cell r="E66" t="str">
            <v>24149 D2</v>
          </cell>
          <cell r="F66">
            <v>22</v>
          </cell>
        </row>
        <row r="67">
          <cell r="E67" t="str">
            <v>24150 1</v>
          </cell>
          <cell r="F67">
            <v>41</v>
          </cell>
        </row>
        <row r="68">
          <cell r="E68" t="str">
            <v>24159 D1</v>
          </cell>
          <cell r="F68">
            <v>25</v>
          </cell>
        </row>
        <row r="69">
          <cell r="E69" t="str">
            <v>24161 6</v>
          </cell>
          <cell r="F69">
            <v>480</v>
          </cell>
        </row>
        <row r="70">
          <cell r="E70" t="str">
            <v>24162 R7</v>
          </cell>
          <cell r="F70">
            <v>138</v>
          </cell>
        </row>
        <row r="71">
          <cell r="E71" t="str">
            <v>24163 5</v>
          </cell>
          <cell r="F71">
            <v>40</v>
          </cell>
        </row>
        <row r="72">
          <cell r="E72" t="str">
            <v>24164 6</v>
          </cell>
          <cell r="F72">
            <v>40</v>
          </cell>
        </row>
        <row r="73">
          <cell r="E73" t="str">
            <v>24167 R3</v>
          </cell>
          <cell r="F73">
            <v>220</v>
          </cell>
        </row>
        <row r="74">
          <cell r="E74" t="str">
            <v>24168 R4</v>
          </cell>
          <cell r="F74">
            <v>220</v>
          </cell>
        </row>
        <row r="75">
          <cell r="E75" t="str">
            <v>24169 R5</v>
          </cell>
          <cell r="F75">
            <v>0</v>
          </cell>
        </row>
        <row r="76">
          <cell r="E76" t="str">
            <v>24170 1</v>
          </cell>
          <cell r="F76">
            <v>56.3</v>
          </cell>
        </row>
        <row r="77">
          <cell r="E77" t="str">
            <v>24170 2</v>
          </cell>
          <cell r="F77">
            <v>56.5</v>
          </cell>
        </row>
        <row r="78">
          <cell r="E78" t="str">
            <v>24171 3</v>
          </cell>
          <cell r="F78">
            <v>56.5</v>
          </cell>
        </row>
        <row r="79">
          <cell r="E79" t="str">
            <v>24171 4</v>
          </cell>
          <cell r="F79">
            <v>56.5</v>
          </cell>
        </row>
        <row r="80">
          <cell r="E80" t="str">
            <v>24173 R5</v>
          </cell>
          <cell r="F80">
            <v>56.5</v>
          </cell>
        </row>
        <row r="81">
          <cell r="E81" t="str">
            <v>24174 R6</v>
          </cell>
          <cell r="F81">
            <v>56.5</v>
          </cell>
        </row>
        <row r="82">
          <cell r="E82" t="str">
            <v>24197 DG</v>
          </cell>
          <cell r="F82">
            <v>76.52</v>
          </cell>
        </row>
        <row r="83">
          <cell r="E83" t="str">
            <v>24201 DG</v>
          </cell>
          <cell r="F83">
            <v>1.1599999999999999</v>
          </cell>
        </row>
        <row r="84">
          <cell r="E84" t="str">
            <v>24207 DG</v>
          </cell>
          <cell r="F84">
            <v>74.23</v>
          </cell>
        </row>
        <row r="85">
          <cell r="E85" t="str">
            <v>24213 DG</v>
          </cell>
          <cell r="F85">
            <v>46.06</v>
          </cell>
        </row>
        <row r="86">
          <cell r="E86" t="str">
            <v>24216 DG</v>
          </cell>
          <cell r="F86">
            <v>15.55</v>
          </cell>
        </row>
        <row r="87">
          <cell r="E87" t="str">
            <v>24222 3</v>
          </cell>
          <cell r="F87">
            <v>140</v>
          </cell>
        </row>
        <row r="88">
          <cell r="E88" t="str">
            <v>24239 C1</v>
          </cell>
          <cell r="F88">
            <v>43</v>
          </cell>
        </row>
        <row r="89">
          <cell r="E89" t="str">
            <v>24240 C2</v>
          </cell>
          <cell r="F89">
            <v>43</v>
          </cell>
        </row>
        <row r="90">
          <cell r="E90" t="str">
            <v>24241 S3</v>
          </cell>
          <cell r="F90">
            <v>50</v>
          </cell>
        </row>
        <row r="91">
          <cell r="E91" t="str">
            <v>24242 1</v>
          </cell>
          <cell r="F91">
            <v>48</v>
          </cell>
        </row>
        <row r="92">
          <cell r="E92" t="str">
            <v>24243 1</v>
          </cell>
          <cell r="F92">
            <v>48</v>
          </cell>
        </row>
        <row r="93">
          <cell r="E93" t="str">
            <v>24249 1</v>
          </cell>
          <cell r="F93">
            <v>30</v>
          </cell>
        </row>
        <row r="94">
          <cell r="E94" t="str">
            <v>24250 1</v>
          </cell>
          <cell r="F94">
            <v>30</v>
          </cell>
        </row>
        <row r="95">
          <cell r="E95" t="str">
            <v>24257 EQ</v>
          </cell>
          <cell r="F95">
            <v>42.5</v>
          </cell>
        </row>
        <row r="96">
          <cell r="E96" t="str">
            <v>24258 EQ</v>
          </cell>
          <cell r="F96">
            <v>42.5</v>
          </cell>
        </row>
        <row r="97">
          <cell r="E97" t="str">
            <v>24259 EQ</v>
          </cell>
          <cell r="F97">
            <v>75</v>
          </cell>
        </row>
        <row r="98">
          <cell r="E98" t="str">
            <v>24269 1</v>
          </cell>
          <cell r="F98">
            <v>41.8</v>
          </cell>
        </row>
        <row r="99">
          <cell r="E99" t="str">
            <v>24270 1</v>
          </cell>
          <cell r="F99">
            <v>1.5</v>
          </cell>
        </row>
        <row r="100">
          <cell r="E100" t="str">
            <v>24271 1</v>
          </cell>
          <cell r="F100">
            <v>14.9</v>
          </cell>
        </row>
        <row r="101">
          <cell r="E101" t="str">
            <v>24272 1</v>
          </cell>
          <cell r="F101">
            <v>21.2</v>
          </cell>
        </row>
        <row r="102">
          <cell r="E102" t="str">
            <v>24279 1</v>
          </cell>
          <cell r="F102">
            <v>18.2</v>
          </cell>
        </row>
        <row r="103">
          <cell r="E103" t="str">
            <v>24280 1</v>
          </cell>
          <cell r="F103">
            <v>18</v>
          </cell>
        </row>
        <row r="104">
          <cell r="E104" t="str">
            <v>24281 1</v>
          </cell>
          <cell r="F104">
            <v>19.8</v>
          </cell>
        </row>
        <row r="105">
          <cell r="E105" t="str">
            <v>24282 1</v>
          </cell>
          <cell r="F105">
            <v>20.9</v>
          </cell>
        </row>
        <row r="106">
          <cell r="E106" t="str">
            <v>24299 1</v>
          </cell>
          <cell r="F106">
            <v>51</v>
          </cell>
        </row>
        <row r="107">
          <cell r="E107" t="str">
            <v>24300 1</v>
          </cell>
          <cell r="F107">
            <v>51</v>
          </cell>
        </row>
        <row r="108">
          <cell r="E108" t="str">
            <v>24306 1</v>
          </cell>
          <cell r="F108">
            <v>19.899999999999999</v>
          </cell>
        </row>
        <row r="109">
          <cell r="E109" t="str">
            <v>24306 2</v>
          </cell>
          <cell r="F109">
            <v>21.6</v>
          </cell>
        </row>
        <row r="110">
          <cell r="E110" t="str">
            <v>24307 3</v>
          </cell>
          <cell r="F110">
            <v>21.6</v>
          </cell>
        </row>
        <row r="111">
          <cell r="E111" t="str">
            <v>24307 4</v>
          </cell>
          <cell r="F111">
            <v>31.2</v>
          </cell>
        </row>
        <row r="112">
          <cell r="E112" t="str">
            <v>24308 1</v>
          </cell>
          <cell r="F112">
            <v>50.8</v>
          </cell>
        </row>
        <row r="113">
          <cell r="E113" t="str">
            <v>24308 2</v>
          </cell>
          <cell r="F113">
            <v>52</v>
          </cell>
        </row>
        <row r="114">
          <cell r="E114" t="str">
            <v>24309 3</v>
          </cell>
          <cell r="F114">
            <v>18.7</v>
          </cell>
        </row>
        <row r="115">
          <cell r="E115" t="str">
            <v>24309 4</v>
          </cell>
          <cell r="F115">
            <v>19.7</v>
          </cell>
        </row>
        <row r="116">
          <cell r="E116" t="str">
            <v>24310 5</v>
          </cell>
          <cell r="F116">
            <v>17</v>
          </cell>
        </row>
        <row r="117">
          <cell r="E117" t="str">
            <v>24310 6</v>
          </cell>
          <cell r="F117">
            <v>18.5</v>
          </cell>
        </row>
        <row r="118">
          <cell r="E118" t="str">
            <v>24311 1</v>
          </cell>
          <cell r="F118">
            <v>33</v>
          </cell>
        </row>
        <row r="119">
          <cell r="E119" t="str">
            <v>24311 2</v>
          </cell>
          <cell r="F119">
            <v>34</v>
          </cell>
        </row>
        <row r="120">
          <cell r="E120" t="str">
            <v>24312 3</v>
          </cell>
          <cell r="F120">
            <v>34</v>
          </cell>
        </row>
        <row r="121">
          <cell r="E121" t="str">
            <v>24312 4</v>
          </cell>
          <cell r="F121">
            <v>36</v>
          </cell>
        </row>
        <row r="122">
          <cell r="E122" t="str">
            <v>24313 5</v>
          </cell>
          <cell r="F122">
            <v>36.450000000000003</v>
          </cell>
        </row>
        <row r="123">
          <cell r="E123" t="str">
            <v>24314 41</v>
          </cell>
          <cell r="F123">
            <v>50.4</v>
          </cell>
        </row>
        <row r="124">
          <cell r="E124" t="str">
            <v>24314 42</v>
          </cell>
          <cell r="F124">
            <v>50.6</v>
          </cell>
        </row>
        <row r="125">
          <cell r="E125" t="str">
            <v>24315 81</v>
          </cell>
          <cell r="F125">
            <v>24.4</v>
          </cell>
        </row>
        <row r="126">
          <cell r="E126" t="str">
            <v>24315 82</v>
          </cell>
          <cell r="F126">
            <v>44</v>
          </cell>
        </row>
        <row r="127">
          <cell r="E127" t="str">
            <v>24317 1</v>
          </cell>
          <cell r="F127">
            <v>93.5</v>
          </cell>
        </row>
        <row r="128">
          <cell r="E128" t="str">
            <v>24318 2</v>
          </cell>
          <cell r="F128">
            <v>93.5</v>
          </cell>
        </row>
        <row r="129">
          <cell r="E129" t="str">
            <v>24319 1</v>
          </cell>
          <cell r="F129">
            <v>207</v>
          </cell>
        </row>
        <row r="130">
          <cell r="E130" t="str">
            <v>24323 1</v>
          </cell>
          <cell r="F130">
            <v>9.6</v>
          </cell>
        </row>
        <row r="131">
          <cell r="E131" t="str">
            <v>24324 D1</v>
          </cell>
          <cell r="F131">
            <v>8</v>
          </cell>
        </row>
        <row r="132">
          <cell r="E132" t="str">
            <v>24325 1</v>
          </cell>
          <cell r="F132">
            <v>12</v>
          </cell>
        </row>
        <row r="133">
          <cell r="E133" t="str">
            <v>24326 S1</v>
          </cell>
          <cell r="F133">
            <v>20</v>
          </cell>
        </row>
        <row r="134">
          <cell r="E134" t="str">
            <v>24327 1</v>
          </cell>
          <cell r="F134">
            <v>49.9</v>
          </cell>
        </row>
        <row r="135">
          <cell r="E135" t="str">
            <v>24328 1</v>
          </cell>
          <cell r="F135">
            <v>17</v>
          </cell>
        </row>
        <row r="136">
          <cell r="E136" t="str">
            <v>24329 1</v>
          </cell>
          <cell r="F136">
            <v>21.6</v>
          </cell>
        </row>
        <row r="137">
          <cell r="E137" t="str">
            <v>24330 1</v>
          </cell>
          <cell r="F137">
            <v>17</v>
          </cell>
        </row>
        <row r="138">
          <cell r="E138" t="str">
            <v>24331 1</v>
          </cell>
          <cell r="F138">
            <v>17</v>
          </cell>
        </row>
        <row r="139">
          <cell r="E139" t="str">
            <v>24332 D1</v>
          </cell>
          <cell r="F139">
            <v>13</v>
          </cell>
        </row>
        <row r="140">
          <cell r="E140" t="str">
            <v>24333 R1</v>
          </cell>
          <cell r="F140">
            <v>74</v>
          </cell>
        </row>
        <row r="141">
          <cell r="E141" t="str">
            <v>24334 R2</v>
          </cell>
          <cell r="F141">
            <v>74</v>
          </cell>
        </row>
        <row r="142">
          <cell r="E142" t="str">
            <v>24335 R3</v>
          </cell>
          <cell r="F142">
            <v>74</v>
          </cell>
        </row>
        <row r="143">
          <cell r="E143" t="str">
            <v>24336 R4</v>
          </cell>
          <cell r="F143">
            <v>74</v>
          </cell>
        </row>
        <row r="144">
          <cell r="E144" t="str">
            <v>24337 1</v>
          </cell>
          <cell r="F144">
            <v>10.1</v>
          </cell>
        </row>
        <row r="145">
          <cell r="E145" t="str">
            <v>24340 1</v>
          </cell>
          <cell r="F145">
            <v>20.399999999999999</v>
          </cell>
        </row>
        <row r="146">
          <cell r="E146" t="str">
            <v>24341 1</v>
          </cell>
          <cell r="F146">
            <v>20</v>
          </cell>
        </row>
        <row r="147">
          <cell r="E147" t="str">
            <v>24342 1</v>
          </cell>
          <cell r="F147">
            <v>24.7</v>
          </cell>
        </row>
        <row r="148">
          <cell r="E148" t="str">
            <v>24361 3</v>
          </cell>
          <cell r="F148">
            <v>40</v>
          </cell>
        </row>
        <row r="149">
          <cell r="E149" t="str">
            <v>24362 G1</v>
          </cell>
          <cell r="F149">
            <v>29</v>
          </cell>
        </row>
        <row r="150">
          <cell r="E150" t="str">
            <v>24370 1</v>
          </cell>
          <cell r="F150">
            <v>18</v>
          </cell>
        </row>
        <row r="151">
          <cell r="E151" t="str">
            <v>24372 1</v>
          </cell>
          <cell r="F151">
            <v>22.8</v>
          </cell>
        </row>
        <row r="152">
          <cell r="E152" t="str">
            <v>24373 2</v>
          </cell>
          <cell r="F152">
            <v>21.5</v>
          </cell>
        </row>
        <row r="153">
          <cell r="E153" t="str">
            <v>24394 SC</v>
          </cell>
          <cell r="F153">
            <v>0</v>
          </cell>
        </row>
        <row r="154">
          <cell r="E154" t="str">
            <v>24436 1</v>
          </cell>
          <cell r="F154">
            <v>13</v>
          </cell>
        </row>
        <row r="155">
          <cell r="E155" t="str">
            <v>24437 1</v>
          </cell>
          <cell r="F155">
            <v>6.2</v>
          </cell>
        </row>
        <row r="156">
          <cell r="E156" t="str">
            <v>24437 2</v>
          </cell>
          <cell r="F156">
            <v>6.2</v>
          </cell>
        </row>
        <row r="157">
          <cell r="E157" t="str">
            <v>24437 3</v>
          </cell>
          <cell r="F157">
            <v>6.2</v>
          </cell>
        </row>
        <row r="158">
          <cell r="E158" t="str">
            <v>24437 4</v>
          </cell>
          <cell r="F158">
            <v>6.2</v>
          </cell>
        </row>
        <row r="159">
          <cell r="E159" t="str">
            <v>24456 1</v>
          </cell>
          <cell r="F159">
            <v>10</v>
          </cell>
        </row>
        <row r="160">
          <cell r="E160" t="str">
            <v>24457 1</v>
          </cell>
          <cell r="F160">
            <v>21.8</v>
          </cell>
        </row>
        <row r="161">
          <cell r="E161" t="str">
            <v>24458 1</v>
          </cell>
          <cell r="F161">
            <v>95.13</v>
          </cell>
        </row>
        <row r="162">
          <cell r="E162" t="str">
            <v>24459 1</v>
          </cell>
          <cell r="F162">
            <v>40.799999999999997</v>
          </cell>
        </row>
        <row r="163">
          <cell r="E163" t="str">
            <v>24460 1</v>
          </cell>
          <cell r="F163">
            <v>14</v>
          </cell>
        </row>
        <row r="164">
          <cell r="E164" t="str">
            <v>24465 1</v>
          </cell>
          <cell r="F164">
            <v>56</v>
          </cell>
        </row>
        <row r="165">
          <cell r="E165" t="str">
            <v>24481 1</v>
          </cell>
          <cell r="F165">
            <v>18</v>
          </cell>
        </row>
        <row r="166">
          <cell r="E166" t="str">
            <v>24482 1</v>
          </cell>
          <cell r="F166">
            <v>6.6</v>
          </cell>
        </row>
        <row r="167">
          <cell r="E167" t="str">
            <v>24483 1</v>
          </cell>
          <cell r="F167">
            <v>19.399999999999999</v>
          </cell>
        </row>
        <row r="168">
          <cell r="E168" t="str">
            <v>24484 1</v>
          </cell>
          <cell r="F168">
            <v>13.2</v>
          </cell>
        </row>
        <row r="169">
          <cell r="E169" t="str">
            <v>24485 1</v>
          </cell>
          <cell r="F169">
            <v>12.8</v>
          </cell>
        </row>
        <row r="170">
          <cell r="E170" t="str">
            <v>24486 1</v>
          </cell>
          <cell r="F170">
            <v>4.5</v>
          </cell>
        </row>
        <row r="171">
          <cell r="E171" t="str">
            <v>24487 1</v>
          </cell>
          <cell r="F171">
            <v>8</v>
          </cell>
        </row>
        <row r="172">
          <cell r="E172" t="str">
            <v>24491 1</v>
          </cell>
          <cell r="F172">
            <v>0</v>
          </cell>
        </row>
        <row r="173">
          <cell r="E173" t="str">
            <v>24635 1</v>
          </cell>
          <cell r="F173">
            <v>20</v>
          </cell>
        </row>
        <row r="174">
          <cell r="E174" t="str">
            <v>24639 EQ</v>
          </cell>
          <cell r="F174">
            <v>20</v>
          </cell>
        </row>
        <row r="175">
          <cell r="E175" t="str">
            <v>24650 1</v>
          </cell>
          <cell r="F175">
            <v>133.4</v>
          </cell>
        </row>
        <row r="176">
          <cell r="E176" t="str">
            <v>24652 1</v>
          </cell>
          <cell r="F176">
            <v>126</v>
          </cell>
        </row>
        <row r="177">
          <cell r="E177" t="str">
            <v>24654 1</v>
          </cell>
          <cell r="F177">
            <v>133.4</v>
          </cell>
        </row>
        <row r="178">
          <cell r="E178" t="str">
            <v>24658 EQ</v>
          </cell>
          <cell r="F178">
            <v>34.5</v>
          </cell>
        </row>
        <row r="179">
          <cell r="E179" t="str">
            <v>24659 EQ</v>
          </cell>
          <cell r="F179">
            <v>7.5</v>
          </cell>
        </row>
        <row r="180">
          <cell r="E180" t="str">
            <v>24660 EQ</v>
          </cell>
          <cell r="F180">
            <v>42</v>
          </cell>
        </row>
        <row r="181">
          <cell r="E181" t="str">
            <v>24661 EQ</v>
          </cell>
          <cell r="F181">
            <v>43.5</v>
          </cell>
        </row>
        <row r="182">
          <cell r="E182" t="str">
            <v>24662 EQ</v>
          </cell>
          <cell r="F182">
            <v>42</v>
          </cell>
        </row>
        <row r="183">
          <cell r="E183" t="str">
            <v>24663 EQ</v>
          </cell>
          <cell r="F183">
            <v>19.5</v>
          </cell>
        </row>
        <row r="184">
          <cell r="E184" t="str">
            <v>24695 EQ</v>
          </cell>
          <cell r="F184">
            <v>21</v>
          </cell>
        </row>
        <row r="185">
          <cell r="E185" t="str">
            <v>24696 EQ</v>
          </cell>
          <cell r="F185">
            <v>21</v>
          </cell>
        </row>
        <row r="186">
          <cell r="E186" t="str">
            <v>24697 EQ</v>
          </cell>
          <cell r="F186">
            <v>18</v>
          </cell>
        </row>
        <row r="187">
          <cell r="E187" t="str">
            <v>24698 EQ</v>
          </cell>
          <cell r="F187">
            <v>18</v>
          </cell>
        </row>
        <row r="188">
          <cell r="E188" t="str">
            <v>24699 EQ</v>
          </cell>
          <cell r="F188">
            <v>24</v>
          </cell>
        </row>
        <row r="189">
          <cell r="E189" t="str">
            <v>24703 7</v>
          </cell>
          <cell r="F189">
            <v>24</v>
          </cell>
        </row>
        <row r="190">
          <cell r="E190" t="str">
            <v>24704 8</v>
          </cell>
          <cell r="F190">
            <v>24</v>
          </cell>
        </row>
        <row r="191">
          <cell r="E191" t="str">
            <v>24705 9</v>
          </cell>
          <cell r="F191">
            <v>24</v>
          </cell>
        </row>
        <row r="192">
          <cell r="E192" t="str">
            <v>24708 1</v>
          </cell>
          <cell r="F192">
            <v>47</v>
          </cell>
        </row>
        <row r="193">
          <cell r="E193" t="str">
            <v>24709 26</v>
          </cell>
          <cell r="F193">
            <v>13.3</v>
          </cell>
        </row>
        <row r="194">
          <cell r="E194" t="str">
            <v>24710 34</v>
          </cell>
          <cell r="F194">
            <v>15.9</v>
          </cell>
        </row>
        <row r="195">
          <cell r="E195" t="str">
            <v>24711 1</v>
          </cell>
          <cell r="F195">
            <v>32.200000000000003</v>
          </cell>
        </row>
        <row r="196">
          <cell r="E196" t="str">
            <v>24712 2</v>
          </cell>
          <cell r="F196">
            <v>30</v>
          </cell>
        </row>
        <row r="197">
          <cell r="E197" t="str">
            <v>24713 3</v>
          </cell>
          <cell r="F197">
            <v>30</v>
          </cell>
        </row>
        <row r="198">
          <cell r="E198" t="str">
            <v>24714 R1</v>
          </cell>
          <cell r="F198">
            <v>65</v>
          </cell>
        </row>
        <row r="199">
          <cell r="E199" t="str">
            <v>24715 R2</v>
          </cell>
          <cell r="F199">
            <v>65</v>
          </cell>
        </row>
        <row r="200">
          <cell r="E200" t="str">
            <v>24718 R3</v>
          </cell>
          <cell r="F200">
            <v>66.5</v>
          </cell>
        </row>
        <row r="201">
          <cell r="E201" t="str">
            <v>24719 R3</v>
          </cell>
          <cell r="F201">
            <v>108</v>
          </cell>
        </row>
        <row r="202">
          <cell r="E202" t="str">
            <v>24720 R4</v>
          </cell>
          <cell r="F202">
            <v>66.5</v>
          </cell>
        </row>
        <row r="203">
          <cell r="E203" t="str">
            <v>24721 R4</v>
          </cell>
          <cell r="F203">
            <v>108</v>
          </cell>
        </row>
        <row r="204">
          <cell r="E204" t="str">
            <v>24726 1</v>
          </cell>
          <cell r="F204">
            <v>30</v>
          </cell>
        </row>
        <row r="205">
          <cell r="E205" t="str">
            <v>24726 2</v>
          </cell>
          <cell r="F205">
            <v>30</v>
          </cell>
        </row>
        <row r="206">
          <cell r="E206" t="str">
            <v>24733 1</v>
          </cell>
          <cell r="F206">
            <v>55</v>
          </cell>
        </row>
        <row r="207">
          <cell r="E207" t="str">
            <v>24734 R3</v>
          </cell>
          <cell r="F207">
            <v>66.5</v>
          </cell>
        </row>
        <row r="208">
          <cell r="E208" t="str">
            <v>24735 R4</v>
          </cell>
          <cell r="F208">
            <v>66.5</v>
          </cell>
        </row>
        <row r="209">
          <cell r="E209" t="str">
            <v>24737 8</v>
          </cell>
          <cell r="F209">
            <v>89</v>
          </cell>
        </row>
        <row r="210">
          <cell r="E210" t="str">
            <v>24738 9</v>
          </cell>
          <cell r="F210">
            <v>89</v>
          </cell>
        </row>
        <row r="211">
          <cell r="E211" t="str">
            <v>24744 4</v>
          </cell>
          <cell r="F211">
            <v>30</v>
          </cell>
        </row>
        <row r="212">
          <cell r="E212" t="str">
            <v>24745 5</v>
          </cell>
          <cell r="F212">
            <v>30</v>
          </cell>
        </row>
        <row r="213">
          <cell r="E213" t="str">
            <v>24746 6</v>
          </cell>
          <cell r="F213">
            <v>30</v>
          </cell>
        </row>
        <row r="214">
          <cell r="E214" t="str">
            <v>24747 1</v>
          </cell>
          <cell r="F214">
            <v>59</v>
          </cell>
        </row>
        <row r="215">
          <cell r="E215" t="str">
            <v>24751 1</v>
          </cell>
          <cell r="F215">
            <v>20</v>
          </cell>
        </row>
        <row r="216">
          <cell r="E216" t="str">
            <v>24752 2</v>
          </cell>
          <cell r="F216">
            <v>32.6</v>
          </cell>
        </row>
        <row r="217">
          <cell r="E217" t="str">
            <v>24754 3</v>
          </cell>
          <cell r="F217">
            <v>34.200000000000003</v>
          </cell>
        </row>
        <row r="218">
          <cell r="E218" t="str">
            <v>24755 4</v>
          </cell>
          <cell r="F218">
            <v>34.200000000000003</v>
          </cell>
        </row>
        <row r="219">
          <cell r="E219" t="str">
            <v>24756 5</v>
          </cell>
          <cell r="F219">
            <v>34.200000000000003</v>
          </cell>
        </row>
        <row r="220">
          <cell r="E220" t="str">
            <v>24757 6</v>
          </cell>
          <cell r="F220">
            <v>35</v>
          </cell>
        </row>
        <row r="221">
          <cell r="E221" t="str">
            <v>24758 7</v>
          </cell>
          <cell r="F221">
            <v>35</v>
          </cell>
        </row>
        <row r="222">
          <cell r="E222" t="str">
            <v>24783 1</v>
          </cell>
          <cell r="F222">
            <v>30</v>
          </cell>
        </row>
        <row r="223">
          <cell r="E223" t="str">
            <v>24784 1</v>
          </cell>
          <cell r="F223">
            <v>3.7</v>
          </cell>
        </row>
        <row r="224">
          <cell r="E224" t="str">
            <v>24787 1</v>
          </cell>
          <cell r="F224">
            <v>10.9</v>
          </cell>
        </row>
        <row r="225">
          <cell r="E225" t="str">
            <v>24798 1</v>
          </cell>
          <cell r="F225">
            <v>156</v>
          </cell>
        </row>
        <row r="226">
          <cell r="E226" t="str">
            <v>24799 2</v>
          </cell>
          <cell r="F226">
            <v>156</v>
          </cell>
        </row>
        <row r="227">
          <cell r="E227" t="str">
            <v>24815 G1</v>
          </cell>
          <cell r="F227">
            <v>8.6999999999999993</v>
          </cell>
        </row>
        <row r="228">
          <cell r="E228" t="str">
            <v>24815 G2</v>
          </cell>
          <cell r="F228">
            <v>3</v>
          </cell>
        </row>
        <row r="229">
          <cell r="E229" t="str">
            <v>24815 G3</v>
          </cell>
          <cell r="F229">
            <v>6.8</v>
          </cell>
        </row>
        <row r="230">
          <cell r="E230" t="str">
            <v>24815 PC</v>
          </cell>
          <cell r="F230">
            <v>2.1</v>
          </cell>
        </row>
        <row r="231">
          <cell r="E231" t="str">
            <v>24815 QF</v>
          </cell>
          <cell r="F231">
            <v>144.80000000000001</v>
          </cell>
        </row>
        <row r="232">
          <cell r="E232" t="str">
            <v>24815 W2</v>
          </cell>
          <cell r="F232">
            <v>16.5</v>
          </cell>
        </row>
        <row r="233">
          <cell r="E233" t="str">
            <v>24815 W3</v>
          </cell>
          <cell r="F233">
            <v>11.6</v>
          </cell>
        </row>
        <row r="234">
          <cell r="E234" t="str">
            <v>24839 1</v>
          </cell>
          <cell r="F234">
            <v>45</v>
          </cell>
        </row>
        <row r="235">
          <cell r="E235" t="str">
            <v>24840 1</v>
          </cell>
          <cell r="F235">
            <v>11</v>
          </cell>
        </row>
        <row r="236">
          <cell r="E236" t="str">
            <v>24841 1</v>
          </cell>
          <cell r="F236">
            <v>11</v>
          </cell>
        </row>
        <row r="237">
          <cell r="E237" t="str">
            <v>24842 1</v>
          </cell>
          <cell r="F237">
            <v>11</v>
          </cell>
        </row>
        <row r="238">
          <cell r="E238" t="str">
            <v>24843 1</v>
          </cell>
          <cell r="F238">
            <v>11</v>
          </cell>
        </row>
        <row r="239">
          <cell r="E239" t="str">
            <v>24861 G3</v>
          </cell>
          <cell r="F239">
            <v>105.71</v>
          </cell>
        </row>
        <row r="240">
          <cell r="E240" t="str">
            <v>24862 G2</v>
          </cell>
          <cell r="F240">
            <v>24.27</v>
          </cell>
        </row>
        <row r="241">
          <cell r="E241" t="str">
            <v>24863 G1</v>
          </cell>
          <cell r="F241">
            <v>124.41</v>
          </cell>
        </row>
        <row r="242">
          <cell r="E242" t="str">
            <v>24905 R1</v>
          </cell>
          <cell r="F242">
            <v>32.5</v>
          </cell>
        </row>
        <row r="243">
          <cell r="E243" t="str">
            <v>24906 R2</v>
          </cell>
          <cell r="F243">
            <v>32.5</v>
          </cell>
        </row>
        <row r="244">
          <cell r="E244" t="str">
            <v>24907 R3</v>
          </cell>
          <cell r="F244">
            <v>44.5</v>
          </cell>
        </row>
        <row r="245">
          <cell r="E245" t="str">
            <v>24908 R4</v>
          </cell>
          <cell r="F245">
            <v>44.5</v>
          </cell>
        </row>
        <row r="246">
          <cell r="E246" t="str">
            <v>24921 1</v>
          </cell>
          <cell r="F246">
            <v>166</v>
          </cell>
        </row>
        <row r="247">
          <cell r="E247" t="str">
            <v>24922 1</v>
          </cell>
          <cell r="F247">
            <v>166</v>
          </cell>
        </row>
        <row r="248">
          <cell r="E248" t="str">
            <v>24923 1</v>
          </cell>
          <cell r="F248">
            <v>207.5</v>
          </cell>
        </row>
        <row r="249">
          <cell r="E249" t="str">
            <v>24924 1</v>
          </cell>
          <cell r="F249">
            <v>166</v>
          </cell>
        </row>
        <row r="250">
          <cell r="E250" t="str">
            <v>24925 1</v>
          </cell>
          <cell r="F250">
            <v>166</v>
          </cell>
        </row>
        <row r="251">
          <cell r="E251" t="str">
            <v>24926 1</v>
          </cell>
          <cell r="F251">
            <v>264.7</v>
          </cell>
        </row>
        <row r="252">
          <cell r="E252" t="str">
            <v>24967 PV</v>
          </cell>
          <cell r="F252">
            <v>22.68</v>
          </cell>
        </row>
        <row r="253">
          <cell r="E253" t="str">
            <v>24968 PV</v>
          </cell>
          <cell r="F253">
            <v>226.8</v>
          </cell>
        </row>
        <row r="254">
          <cell r="E254" t="str">
            <v>24969 PV</v>
          </cell>
          <cell r="F254">
            <v>80.64</v>
          </cell>
        </row>
        <row r="255">
          <cell r="E255" t="str">
            <v>24970 PV</v>
          </cell>
          <cell r="F255">
            <v>219.1</v>
          </cell>
        </row>
        <row r="256">
          <cell r="E256" t="str">
            <v>24976 1</v>
          </cell>
          <cell r="F256">
            <v>250</v>
          </cell>
        </row>
        <row r="257">
          <cell r="E257" t="str">
            <v>24977 1</v>
          </cell>
          <cell r="F257">
            <v>140</v>
          </cell>
        </row>
        <row r="258">
          <cell r="E258" t="str">
            <v>24978 1</v>
          </cell>
          <cell r="F258">
            <v>140</v>
          </cell>
        </row>
        <row r="259">
          <cell r="E259" t="str">
            <v>24982 1</v>
          </cell>
          <cell r="F259">
            <v>125</v>
          </cell>
        </row>
        <row r="260">
          <cell r="E260" t="str">
            <v>24983 2</v>
          </cell>
          <cell r="F260">
            <v>125</v>
          </cell>
        </row>
        <row r="261">
          <cell r="E261" t="str">
            <v>24984 3</v>
          </cell>
          <cell r="F261">
            <v>125</v>
          </cell>
        </row>
        <row r="262">
          <cell r="E262" t="str">
            <v>24985 4</v>
          </cell>
          <cell r="F262">
            <v>110</v>
          </cell>
        </row>
        <row r="263">
          <cell r="E263" t="str">
            <v>25008 2</v>
          </cell>
          <cell r="F263">
            <v>151.9</v>
          </cell>
        </row>
        <row r="264">
          <cell r="E264" t="str">
            <v>25009 1</v>
          </cell>
          <cell r="F264">
            <v>148.1</v>
          </cell>
        </row>
        <row r="265">
          <cell r="E265" t="str">
            <v>25042 1</v>
          </cell>
          <cell r="F265">
            <v>44.83</v>
          </cell>
        </row>
        <row r="266">
          <cell r="E266" t="str">
            <v>25043 1</v>
          </cell>
          <cell r="F266">
            <v>42.42</v>
          </cell>
        </row>
        <row r="267">
          <cell r="E267" t="str">
            <v>25052 EQ</v>
          </cell>
          <cell r="F267">
            <v>20.02</v>
          </cell>
        </row>
        <row r="268">
          <cell r="E268" t="str">
            <v>25054 EQ</v>
          </cell>
          <cell r="F268">
            <v>20.02</v>
          </cell>
        </row>
        <row r="269">
          <cell r="E269" t="str">
            <v>25056 EQ</v>
          </cell>
          <cell r="F269">
            <v>20</v>
          </cell>
        </row>
        <row r="270">
          <cell r="E270" t="str">
            <v>25058 EQ</v>
          </cell>
          <cell r="F270">
            <v>15</v>
          </cell>
        </row>
        <row r="271">
          <cell r="E271" t="str">
            <v>25069 EQ</v>
          </cell>
          <cell r="F271">
            <v>20</v>
          </cell>
        </row>
        <row r="272">
          <cell r="E272" t="str">
            <v>25070 EQ</v>
          </cell>
          <cell r="F272">
            <v>14</v>
          </cell>
        </row>
        <row r="273">
          <cell r="E273" t="str">
            <v>25071 EQ</v>
          </cell>
          <cell r="F273">
            <v>6</v>
          </cell>
        </row>
        <row r="274">
          <cell r="E274" t="str">
            <v>25075 EQ</v>
          </cell>
          <cell r="F274">
            <v>20</v>
          </cell>
        </row>
        <row r="275">
          <cell r="E275" t="str">
            <v>25076 EQ</v>
          </cell>
          <cell r="F275">
            <v>50</v>
          </cell>
        </row>
        <row r="276">
          <cell r="E276" t="str">
            <v>25080 EQ</v>
          </cell>
          <cell r="F276">
            <v>13.2</v>
          </cell>
        </row>
        <row r="277">
          <cell r="E277" t="str">
            <v>25081 EQ</v>
          </cell>
          <cell r="F277">
            <v>12</v>
          </cell>
        </row>
        <row r="278">
          <cell r="E278" t="str">
            <v>25082 EQ</v>
          </cell>
          <cell r="F278">
            <v>20</v>
          </cell>
        </row>
        <row r="279">
          <cell r="E279" t="str">
            <v>25083 EQ</v>
          </cell>
          <cell r="F279">
            <v>20</v>
          </cell>
        </row>
        <row r="280">
          <cell r="E280" t="str">
            <v>25086 EQ</v>
          </cell>
          <cell r="F280">
            <v>20</v>
          </cell>
        </row>
        <row r="281">
          <cell r="E281" t="str">
            <v>25089 EQ</v>
          </cell>
          <cell r="F281">
            <v>20</v>
          </cell>
        </row>
        <row r="282">
          <cell r="E282" t="str">
            <v>25099 1</v>
          </cell>
          <cell r="F282">
            <v>165</v>
          </cell>
        </row>
        <row r="283">
          <cell r="E283" t="str">
            <v>25101 1</v>
          </cell>
          <cell r="F283">
            <v>195</v>
          </cell>
        </row>
        <row r="284">
          <cell r="E284" t="str">
            <v>25102 1</v>
          </cell>
          <cell r="F284">
            <v>165</v>
          </cell>
        </row>
        <row r="285">
          <cell r="E285" t="str">
            <v>25104 1</v>
          </cell>
          <cell r="F285">
            <v>48</v>
          </cell>
        </row>
        <row r="286">
          <cell r="E286" t="str">
            <v>25104 2</v>
          </cell>
          <cell r="F286">
            <v>10</v>
          </cell>
        </row>
        <row r="287">
          <cell r="E287" t="str">
            <v>25113 1</v>
          </cell>
          <cell r="F287">
            <v>154.97999999999999</v>
          </cell>
        </row>
        <row r="288">
          <cell r="E288" t="str">
            <v>25119 1</v>
          </cell>
          <cell r="F288">
            <v>93.6</v>
          </cell>
        </row>
        <row r="289">
          <cell r="E289" t="str">
            <v>25208 1</v>
          </cell>
          <cell r="F289">
            <v>48</v>
          </cell>
        </row>
        <row r="290">
          <cell r="E290" t="str">
            <v>25211 1</v>
          </cell>
          <cell r="F290">
            <v>60.5</v>
          </cell>
        </row>
        <row r="291">
          <cell r="E291" t="str">
            <v>25212 2</v>
          </cell>
          <cell r="F291">
            <v>60.5</v>
          </cell>
        </row>
        <row r="292">
          <cell r="E292" t="str">
            <v>25213 3</v>
          </cell>
          <cell r="F292">
            <v>60.5</v>
          </cell>
        </row>
        <row r="293">
          <cell r="E293" t="str">
            <v>25214 4</v>
          </cell>
          <cell r="F293">
            <v>60.5</v>
          </cell>
        </row>
        <row r="294">
          <cell r="E294" t="str">
            <v>25301 1</v>
          </cell>
          <cell r="F294">
            <v>47.2</v>
          </cell>
        </row>
        <row r="295">
          <cell r="E295" t="str">
            <v>25302 1</v>
          </cell>
          <cell r="F295">
            <v>47.2</v>
          </cell>
        </row>
        <row r="296">
          <cell r="E296" t="str">
            <v>25303 1</v>
          </cell>
          <cell r="F296">
            <v>47.2</v>
          </cell>
        </row>
        <row r="297">
          <cell r="E297" t="str">
            <v>25411 1</v>
          </cell>
          <cell r="F297">
            <v>0</v>
          </cell>
        </row>
        <row r="298">
          <cell r="E298" t="str">
            <v>25411 2</v>
          </cell>
          <cell r="F298">
            <v>0</v>
          </cell>
        </row>
        <row r="299">
          <cell r="E299" t="str">
            <v>25411 3</v>
          </cell>
          <cell r="F299">
            <v>0</v>
          </cell>
        </row>
        <row r="300">
          <cell r="E300" t="str">
            <v>25411 4</v>
          </cell>
          <cell r="F300">
            <v>0</v>
          </cell>
        </row>
        <row r="301">
          <cell r="E301" t="str">
            <v>25412 5</v>
          </cell>
          <cell r="F301">
            <v>0</v>
          </cell>
        </row>
        <row r="302">
          <cell r="E302" t="str">
            <v>25412 6</v>
          </cell>
          <cell r="F302">
            <v>0</v>
          </cell>
        </row>
        <row r="303">
          <cell r="E303" t="str">
            <v>25412 7</v>
          </cell>
          <cell r="F303">
            <v>0</v>
          </cell>
        </row>
        <row r="304">
          <cell r="E304" t="str">
            <v>25412 8</v>
          </cell>
          <cell r="F304">
            <v>0</v>
          </cell>
        </row>
        <row r="305">
          <cell r="E305" t="str">
            <v>25412 9</v>
          </cell>
          <cell r="F305">
            <v>0</v>
          </cell>
        </row>
        <row r="306">
          <cell r="E306" t="str">
            <v>25413 1</v>
          </cell>
          <cell r="F306">
            <v>0</v>
          </cell>
        </row>
        <row r="307">
          <cell r="E307" t="str">
            <v>25413 2</v>
          </cell>
          <cell r="F307">
            <v>0</v>
          </cell>
        </row>
        <row r="308">
          <cell r="E308" t="str">
            <v>25413 3</v>
          </cell>
          <cell r="F308">
            <v>0</v>
          </cell>
        </row>
        <row r="309">
          <cell r="E309" t="str">
            <v>25413 4</v>
          </cell>
          <cell r="F309">
            <v>0</v>
          </cell>
        </row>
        <row r="310">
          <cell r="E310" t="str">
            <v>25414 5</v>
          </cell>
          <cell r="F310">
            <v>0</v>
          </cell>
        </row>
        <row r="311">
          <cell r="E311" t="str">
            <v>25414 6</v>
          </cell>
          <cell r="F311">
            <v>0</v>
          </cell>
        </row>
        <row r="312">
          <cell r="E312" t="str">
            <v>25414 7</v>
          </cell>
          <cell r="F312">
            <v>0</v>
          </cell>
        </row>
        <row r="313">
          <cell r="E313" t="str">
            <v>25414 8</v>
          </cell>
          <cell r="F313">
            <v>0</v>
          </cell>
        </row>
        <row r="314">
          <cell r="E314" t="str">
            <v>25414 9</v>
          </cell>
          <cell r="F314">
            <v>0</v>
          </cell>
        </row>
        <row r="315">
          <cell r="E315" t="str">
            <v>25415 1</v>
          </cell>
          <cell r="F315">
            <v>0</v>
          </cell>
        </row>
        <row r="316">
          <cell r="E316" t="str">
            <v>25415 2</v>
          </cell>
          <cell r="F316">
            <v>0</v>
          </cell>
        </row>
        <row r="317">
          <cell r="E317" t="str">
            <v>25415 3</v>
          </cell>
          <cell r="F317">
            <v>0</v>
          </cell>
        </row>
        <row r="318">
          <cell r="E318" t="str">
            <v>25415 4</v>
          </cell>
          <cell r="F318">
            <v>0</v>
          </cell>
        </row>
        <row r="319">
          <cell r="E319" t="str">
            <v>25416 5</v>
          </cell>
          <cell r="F319">
            <v>0</v>
          </cell>
        </row>
        <row r="320">
          <cell r="E320" t="str">
            <v>25416 6</v>
          </cell>
          <cell r="F320">
            <v>0</v>
          </cell>
        </row>
        <row r="321">
          <cell r="E321" t="str">
            <v>25416 7</v>
          </cell>
          <cell r="F321">
            <v>0</v>
          </cell>
        </row>
        <row r="322">
          <cell r="E322" t="str">
            <v>25416 8</v>
          </cell>
          <cell r="F322">
            <v>0</v>
          </cell>
        </row>
        <row r="323">
          <cell r="E323" t="str">
            <v>25416 9</v>
          </cell>
          <cell r="F323">
            <v>0</v>
          </cell>
        </row>
        <row r="324">
          <cell r="E324" t="str">
            <v>25417 1</v>
          </cell>
          <cell r="F324">
            <v>0</v>
          </cell>
        </row>
        <row r="325">
          <cell r="E325" t="str">
            <v>25417 2</v>
          </cell>
          <cell r="F325">
            <v>0</v>
          </cell>
        </row>
        <row r="326">
          <cell r="E326" t="str">
            <v>25417 3</v>
          </cell>
          <cell r="F326">
            <v>0</v>
          </cell>
        </row>
        <row r="327">
          <cell r="E327" t="str">
            <v>25417 4</v>
          </cell>
          <cell r="F327">
            <v>0</v>
          </cell>
        </row>
        <row r="328">
          <cell r="E328" t="str">
            <v>25418 5</v>
          </cell>
          <cell r="F328">
            <v>0</v>
          </cell>
        </row>
        <row r="329">
          <cell r="E329" t="str">
            <v>25418 6</v>
          </cell>
          <cell r="F329">
            <v>0</v>
          </cell>
        </row>
        <row r="330">
          <cell r="E330" t="str">
            <v>25418 7</v>
          </cell>
          <cell r="F330">
            <v>0</v>
          </cell>
        </row>
        <row r="331">
          <cell r="E331" t="str">
            <v>25418 8</v>
          </cell>
          <cell r="F331">
            <v>0</v>
          </cell>
        </row>
        <row r="332">
          <cell r="E332" t="str">
            <v>25418 9</v>
          </cell>
          <cell r="F332">
            <v>0</v>
          </cell>
        </row>
        <row r="333">
          <cell r="E333" t="str">
            <v>25419 1</v>
          </cell>
          <cell r="F333">
            <v>0</v>
          </cell>
        </row>
        <row r="334">
          <cell r="E334" t="str">
            <v>25419 2</v>
          </cell>
          <cell r="F334">
            <v>0</v>
          </cell>
        </row>
        <row r="335">
          <cell r="E335" t="str">
            <v>25419 3</v>
          </cell>
          <cell r="F335">
            <v>0</v>
          </cell>
        </row>
        <row r="336">
          <cell r="E336" t="str">
            <v>25419 4</v>
          </cell>
          <cell r="F336">
            <v>0</v>
          </cell>
        </row>
        <row r="337">
          <cell r="E337" t="str">
            <v>25420 5</v>
          </cell>
          <cell r="F337">
            <v>0</v>
          </cell>
        </row>
        <row r="338">
          <cell r="E338" t="str">
            <v>25420 6</v>
          </cell>
          <cell r="F338">
            <v>0</v>
          </cell>
        </row>
        <row r="339">
          <cell r="E339" t="str">
            <v>25420 7</v>
          </cell>
          <cell r="F339">
            <v>0</v>
          </cell>
        </row>
        <row r="340">
          <cell r="E340" t="str">
            <v>25420 8</v>
          </cell>
          <cell r="F340">
            <v>0</v>
          </cell>
        </row>
        <row r="341">
          <cell r="E341" t="str">
            <v>25420 9</v>
          </cell>
          <cell r="F341">
            <v>0</v>
          </cell>
        </row>
        <row r="342">
          <cell r="E342" t="str">
            <v>25422 1</v>
          </cell>
          <cell r="F342">
            <v>23.9</v>
          </cell>
        </row>
        <row r="343">
          <cell r="E343" t="str">
            <v>25424 2</v>
          </cell>
          <cell r="F343">
            <v>3.3</v>
          </cell>
        </row>
        <row r="344">
          <cell r="E344" t="str">
            <v>25424 3</v>
          </cell>
          <cell r="F344">
            <v>3.3</v>
          </cell>
        </row>
        <row r="345">
          <cell r="E345" t="str">
            <v>25424 4</v>
          </cell>
          <cell r="F345">
            <v>3.3</v>
          </cell>
        </row>
        <row r="346">
          <cell r="E346" t="str">
            <v>25425 6</v>
          </cell>
          <cell r="F346">
            <v>3.3</v>
          </cell>
        </row>
        <row r="347">
          <cell r="E347" t="str">
            <v>25425 7</v>
          </cell>
          <cell r="F347">
            <v>3.3</v>
          </cell>
        </row>
        <row r="348">
          <cell r="E348" t="str">
            <v>25425 8</v>
          </cell>
          <cell r="F348">
            <v>3.3</v>
          </cell>
        </row>
        <row r="349">
          <cell r="E349" t="str">
            <v>25426 10</v>
          </cell>
          <cell r="F349">
            <v>3.3</v>
          </cell>
        </row>
        <row r="350">
          <cell r="E350" t="str">
            <v>25426 11</v>
          </cell>
          <cell r="F350">
            <v>3.3</v>
          </cell>
        </row>
        <row r="351">
          <cell r="E351" t="str">
            <v>25426 12</v>
          </cell>
          <cell r="F351">
            <v>3.3</v>
          </cell>
        </row>
        <row r="352">
          <cell r="E352" t="str">
            <v>25510 LP</v>
          </cell>
          <cell r="F352">
            <v>14</v>
          </cell>
        </row>
        <row r="353">
          <cell r="E353" t="str">
            <v>25603 3</v>
          </cell>
          <cell r="F353">
            <v>80</v>
          </cell>
        </row>
        <row r="354">
          <cell r="E354" t="str">
            <v>25604 4</v>
          </cell>
          <cell r="F354">
            <v>80</v>
          </cell>
        </row>
        <row r="355">
          <cell r="E355" t="str">
            <v>25605 1</v>
          </cell>
          <cell r="F355">
            <v>0</v>
          </cell>
        </row>
        <row r="356">
          <cell r="E356" t="str">
            <v>25606 2</v>
          </cell>
          <cell r="F356">
            <v>0</v>
          </cell>
        </row>
        <row r="357">
          <cell r="E357" t="str">
            <v>25607 3</v>
          </cell>
          <cell r="F357">
            <v>0</v>
          </cell>
        </row>
        <row r="358">
          <cell r="E358" t="str">
            <v>25607 5</v>
          </cell>
          <cell r="F358">
            <v>0</v>
          </cell>
        </row>
        <row r="359">
          <cell r="E359" t="str">
            <v>25608 4</v>
          </cell>
          <cell r="F359">
            <v>0</v>
          </cell>
        </row>
        <row r="360">
          <cell r="E360" t="str">
            <v>25608 6</v>
          </cell>
          <cell r="F360">
            <v>0</v>
          </cell>
        </row>
        <row r="361">
          <cell r="E361" t="str">
            <v>25609 7</v>
          </cell>
          <cell r="F361">
            <v>0</v>
          </cell>
        </row>
        <row r="362">
          <cell r="E362" t="str">
            <v>25609 9</v>
          </cell>
          <cell r="F362">
            <v>0</v>
          </cell>
        </row>
        <row r="363">
          <cell r="E363" t="str">
            <v>25610 10</v>
          </cell>
          <cell r="F363">
            <v>0</v>
          </cell>
        </row>
        <row r="364">
          <cell r="E364" t="str">
            <v>25610 8</v>
          </cell>
          <cell r="F364">
            <v>0</v>
          </cell>
        </row>
        <row r="365">
          <cell r="E365" t="str">
            <v>25611 11</v>
          </cell>
          <cell r="F365">
            <v>0</v>
          </cell>
        </row>
        <row r="366">
          <cell r="E366" t="str">
            <v>25611 13</v>
          </cell>
          <cell r="F366">
            <v>0</v>
          </cell>
        </row>
        <row r="367">
          <cell r="E367" t="str">
            <v>25612 12</v>
          </cell>
          <cell r="F367">
            <v>0</v>
          </cell>
        </row>
        <row r="368">
          <cell r="E368" t="str">
            <v>25612 14</v>
          </cell>
          <cell r="F368">
            <v>0</v>
          </cell>
        </row>
        <row r="369">
          <cell r="E369" t="str">
            <v>25614 1</v>
          </cell>
          <cell r="F369">
            <v>0</v>
          </cell>
        </row>
        <row r="370">
          <cell r="E370" t="str">
            <v>25614 2</v>
          </cell>
          <cell r="F370">
            <v>0</v>
          </cell>
        </row>
        <row r="371">
          <cell r="E371" t="str">
            <v>25614 3</v>
          </cell>
          <cell r="F371">
            <v>0</v>
          </cell>
        </row>
        <row r="372">
          <cell r="E372" t="str">
            <v>25614 4</v>
          </cell>
          <cell r="F372">
            <v>0</v>
          </cell>
        </row>
        <row r="373">
          <cell r="E373" t="str">
            <v>25615 5</v>
          </cell>
          <cell r="F373">
            <v>0</v>
          </cell>
        </row>
        <row r="374">
          <cell r="E374" t="str">
            <v>25615 6</v>
          </cell>
          <cell r="F374">
            <v>0</v>
          </cell>
        </row>
        <row r="375">
          <cell r="E375" t="str">
            <v>25615 7</v>
          </cell>
          <cell r="F375">
            <v>0</v>
          </cell>
        </row>
        <row r="376">
          <cell r="E376" t="str">
            <v>25615 8</v>
          </cell>
          <cell r="F376">
            <v>0</v>
          </cell>
        </row>
        <row r="377">
          <cell r="E377" t="str">
            <v>25617 1</v>
          </cell>
          <cell r="F377">
            <v>0</v>
          </cell>
        </row>
        <row r="378">
          <cell r="E378" t="str">
            <v>25617 2</v>
          </cell>
          <cell r="F378">
            <v>0</v>
          </cell>
        </row>
        <row r="379">
          <cell r="E379" t="str">
            <v>25617 3</v>
          </cell>
          <cell r="F379">
            <v>0</v>
          </cell>
        </row>
        <row r="380">
          <cell r="E380" t="str">
            <v>25618 4</v>
          </cell>
          <cell r="F380">
            <v>0</v>
          </cell>
        </row>
        <row r="381">
          <cell r="E381" t="str">
            <v>25618 5</v>
          </cell>
          <cell r="F381">
            <v>0</v>
          </cell>
        </row>
        <row r="382">
          <cell r="E382" t="str">
            <v>25618 6</v>
          </cell>
          <cell r="F382">
            <v>0</v>
          </cell>
        </row>
        <row r="383">
          <cell r="E383" t="str">
            <v>25619 7</v>
          </cell>
          <cell r="F383">
            <v>0</v>
          </cell>
        </row>
        <row r="384">
          <cell r="E384" t="str">
            <v>25619 8</v>
          </cell>
          <cell r="F384">
            <v>0</v>
          </cell>
        </row>
        <row r="385">
          <cell r="E385" t="str">
            <v>25620 9</v>
          </cell>
          <cell r="F385">
            <v>0</v>
          </cell>
        </row>
        <row r="386">
          <cell r="E386" t="str">
            <v>25632 QF</v>
          </cell>
          <cell r="F386">
            <v>22.5</v>
          </cell>
        </row>
        <row r="387">
          <cell r="E387" t="str">
            <v>25633 QF</v>
          </cell>
          <cell r="F387">
            <v>20</v>
          </cell>
        </row>
        <row r="388">
          <cell r="E388" t="str">
            <v>25634 QF</v>
          </cell>
          <cell r="F388">
            <v>17.100000000000001</v>
          </cell>
        </row>
        <row r="389">
          <cell r="E389" t="str">
            <v>25634 W5</v>
          </cell>
          <cell r="F389">
            <v>3.7</v>
          </cell>
        </row>
        <row r="390">
          <cell r="E390" t="str">
            <v>25635 Q1</v>
          </cell>
          <cell r="F390">
            <v>32.9</v>
          </cell>
        </row>
        <row r="391">
          <cell r="E391" t="str">
            <v>25635 Q2</v>
          </cell>
          <cell r="F391">
            <v>15.1</v>
          </cell>
        </row>
        <row r="392">
          <cell r="E392" t="str">
            <v>25636 Q1</v>
          </cell>
          <cell r="F392">
            <v>6.3</v>
          </cell>
        </row>
        <row r="393">
          <cell r="E393" t="str">
            <v>25636 Q2</v>
          </cell>
          <cell r="F393">
            <v>6.6</v>
          </cell>
        </row>
        <row r="394">
          <cell r="E394" t="str">
            <v>25637 QF</v>
          </cell>
          <cell r="F394">
            <v>40</v>
          </cell>
        </row>
        <row r="395">
          <cell r="E395" t="str">
            <v>25639 QF</v>
          </cell>
          <cell r="F395">
            <v>27</v>
          </cell>
        </row>
        <row r="396">
          <cell r="E396" t="str">
            <v>25640 QF</v>
          </cell>
          <cell r="F396">
            <v>30</v>
          </cell>
        </row>
        <row r="397">
          <cell r="E397" t="str">
            <v>25645 EU</v>
          </cell>
          <cell r="F397">
            <v>16.899999999999999</v>
          </cell>
        </row>
        <row r="398">
          <cell r="E398" t="str">
            <v>25645 Q1</v>
          </cell>
          <cell r="F398">
            <v>25.5</v>
          </cell>
        </row>
        <row r="399">
          <cell r="E399" t="str">
            <v>25645 Q2</v>
          </cell>
          <cell r="F399">
            <v>19.3</v>
          </cell>
        </row>
        <row r="400">
          <cell r="E400" t="str">
            <v>25646 Q1</v>
          </cell>
          <cell r="F400">
            <v>3</v>
          </cell>
        </row>
        <row r="401">
          <cell r="E401" t="str">
            <v>25646 Q2</v>
          </cell>
          <cell r="F401">
            <v>28</v>
          </cell>
        </row>
        <row r="402">
          <cell r="E402" t="str">
            <v>25648 1</v>
          </cell>
          <cell r="F402">
            <v>60</v>
          </cell>
        </row>
        <row r="403">
          <cell r="E403" t="str">
            <v>25649 2</v>
          </cell>
          <cell r="F403">
            <v>60</v>
          </cell>
        </row>
        <row r="404">
          <cell r="E404" t="str">
            <v>25651 1</v>
          </cell>
          <cell r="F404">
            <v>38</v>
          </cell>
        </row>
        <row r="405">
          <cell r="E405" t="str">
            <v>25652 2</v>
          </cell>
          <cell r="F405">
            <v>38</v>
          </cell>
        </row>
        <row r="406">
          <cell r="E406" t="str">
            <v>25653 1</v>
          </cell>
          <cell r="F406">
            <v>19.7</v>
          </cell>
        </row>
        <row r="407">
          <cell r="E407" t="str">
            <v>25657 1</v>
          </cell>
          <cell r="F407">
            <v>30</v>
          </cell>
        </row>
        <row r="408">
          <cell r="E408" t="str">
            <v>25658 2</v>
          </cell>
          <cell r="F408">
            <v>30</v>
          </cell>
        </row>
        <row r="409">
          <cell r="E409" t="str">
            <v>25659 3</v>
          </cell>
          <cell r="F409">
            <v>30</v>
          </cell>
        </row>
        <row r="410">
          <cell r="E410" t="str">
            <v>29000 1</v>
          </cell>
          <cell r="F410">
            <v>330</v>
          </cell>
        </row>
        <row r="411">
          <cell r="E411" t="str">
            <v>29001 1</v>
          </cell>
          <cell r="F411">
            <v>170</v>
          </cell>
        </row>
        <row r="412">
          <cell r="E412" t="str">
            <v>29002 1</v>
          </cell>
          <cell r="F412">
            <v>170</v>
          </cell>
        </row>
        <row r="413">
          <cell r="E413" t="str">
            <v>29003 1</v>
          </cell>
          <cell r="F413">
            <v>170</v>
          </cell>
        </row>
        <row r="414">
          <cell r="E414" t="str">
            <v>29004 1</v>
          </cell>
          <cell r="F414">
            <v>48</v>
          </cell>
        </row>
        <row r="415">
          <cell r="E415" t="str">
            <v>29005 1</v>
          </cell>
          <cell r="F415">
            <v>25</v>
          </cell>
        </row>
        <row r="416">
          <cell r="E416" t="str">
            <v>29006 1</v>
          </cell>
          <cell r="F416">
            <v>25</v>
          </cell>
        </row>
        <row r="417">
          <cell r="E417" t="str">
            <v>29008 1</v>
          </cell>
          <cell r="F417">
            <v>18</v>
          </cell>
        </row>
        <row r="418">
          <cell r="E418" t="str">
            <v>29009 1</v>
          </cell>
          <cell r="F418">
            <v>42.2</v>
          </cell>
        </row>
        <row r="419">
          <cell r="E419" t="str">
            <v>29009 2</v>
          </cell>
          <cell r="F419">
            <v>7.7</v>
          </cell>
        </row>
        <row r="420">
          <cell r="E420" t="str">
            <v>29011 C1</v>
          </cell>
          <cell r="F420">
            <v>5.67</v>
          </cell>
        </row>
        <row r="421">
          <cell r="E421" t="str">
            <v>29011 C2</v>
          </cell>
          <cell r="F421">
            <v>5.67</v>
          </cell>
        </row>
        <row r="422">
          <cell r="E422" t="str">
            <v>29011 C3</v>
          </cell>
          <cell r="F422">
            <v>5.67</v>
          </cell>
        </row>
        <row r="423">
          <cell r="E423" t="str">
            <v>29011 C4</v>
          </cell>
          <cell r="F423">
            <v>5.67</v>
          </cell>
        </row>
        <row r="424">
          <cell r="E424" t="str">
            <v>29011 S1</v>
          </cell>
          <cell r="F424">
            <v>10.16</v>
          </cell>
        </row>
        <row r="425">
          <cell r="E425" t="str">
            <v>29013 CT</v>
          </cell>
          <cell r="F425">
            <v>56</v>
          </cell>
        </row>
        <row r="426">
          <cell r="E426" t="str">
            <v>29014 ST</v>
          </cell>
          <cell r="F426">
            <v>15</v>
          </cell>
        </row>
        <row r="427">
          <cell r="E427" t="str">
            <v>29021 1</v>
          </cell>
          <cell r="F427">
            <v>45</v>
          </cell>
        </row>
        <row r="428">
          <cell r="E428" t="str">
            <v>29041 1</v>
          </cell>
          <cell r="F428">
            <v>405</v>
          </cell>
        </row>
        <row r="429">
          <cell r="E429" t="str">
            <v>29042 2</v>
          </cell>
          <cell r="F429">
            <v>405</v>
          </cell>
        </row>
        <row r="430">
          <cell r="E430" t="str">
            <v>29051 G1</v>
          </cell>
          <cell r="F430">
            <v>170</v>
          </cell>
        </row>
        <row r="431">
          <cell r="E431" t="str">
            <v>29052 G2</v>
          </cell>
          <cell r="F431">
            <v>170</v>
          </cell>
        </row>
        <row r="432">
          <cell r="E432" t="str">
            <v>29053 S1</v>
          </cell>
          <cell r="F432">
            <v>175</v>
          </cell>
        </row>
        <row r="433">
          <cell r="E433" t="str">
            <v>29054 G3</v>
          </cell>
          <cell r="F433">
            <v>170</v>
          </cell>
        </row>
        <row r="434">
          <cell r="E434" t="str">
            <v>29055 S2</v>
          </cell>
          <cell r="F434">
            <v>85</v>
          </cell>
        </row>
        <row r="435">
          <cell r="E435" t="str">
            <v>29060 S1</v>
          </cell>
          <cell r="F435">
            <v>44.4</v>
          </cell>
        </row>
        <row r="436">
          <cell r="E436" t="str">
            <v>29060 S2</v>
          </cell>
          <cell r="F436">
            <v>22.2</v>
          </cell>
        </row>
        <row r="437">
          <cell r="E437" t="str">
            <v>29060 S3</v>
          </cell>
          <cell r="F437">
            <v>22.4</v>
          </cell>
        </row>
        <row r="438">
          <cell r="E438" t="str">
            <v>29061 1</v>
          </cell>
          <cell r="F438">
            <v>66</v>
          </cell>
        </row>
        <row r="439">
          <cell r="E439" t="str">
            <v>29101 1</v>
          </cell>
          <cell r="F439">
            <v>107</v>
          </cell>
        </row>
        <row r="440">
          <cell r="E440" t="str">
            <v>29102 1</v>
          </cell>
          <cell r="F440">
            <v>107</v>
          </cell>
        </row>
        <row r="441">
          <cell r="E441" t="str">
            <v>29103 1</v>
          </cell>
          <cell r="F441">
            <v>107</v>
          </cell>
        </row>
        <row r="442">
          <cell r="E442" t="str">
            <v>29104 1</v>
          </cell>
          <cell r="F442">
            <v>107</v>
          </cell>
        </row>
        <row r="443">
          <cell r="E443" t="str">
            <v>29105 1</v>
          </cell>
          <cell r="F443">
            <v>107</v>
          </cell>
        </row>
        <row r="444">
          <cell r="E444" t="str">
            <v>29106 1</v>
          </cell>
          <cell r="F444">
            <v>107</v>
          </cell>
        </row>
        <row r="445">
          <cell r="E445" t="str">
            <v>29107 1</v>
          </cell>
          <cell r="F445">
            <v>107</v>
          </cell>
        </row>
        <row r="446">
          <cell r="E446" t="str">
            <v>29108 1</v>
          </cell>
          <cell r="F446">
            <v>107</v>
          </cell>
        </row>
        <row r="447">
          <cell r="E447" t="str">
            <v>29180 1</v>
          </cell>
          <cell r="F447">
            <v>60.5</v>
          </cell>
        </row>
        <row r="448">
          <cell r="E448" t="str">
            <v>29190 1</v>
          </cell>
          <cell r="F448">
            <v>60.5</v>
          </cell>
        </row>
        <row r="449">
          <cell r="E449" t="str">
            <v>29191 1</v>
          </cell>
          <cell r="F449">
            <v>60.5</v>
          </cell>
        </row>
        <row r="450">
          <cell r="E450" t="str">
            <v>29201 1</v>
          </cell>
          <cell r="F450">
            <v>106</v>
          </cell>
        </row>
        <row r="451">
          <cell r="E451" t="str">
            <v>29202 1</v>
          </cell>
          <cell r="F451">
            <v>106</v>
          </cell>
        </row>
        <row r="452">
          <cell r="E452" t="str">
            <v>29203 1</v>
          </cell>
          <cell r="F452">
            <v>106</v>
          </cell>
        </row>
        <row r="453">
          <cell r="E453" t="str">
            <v>29204 1</v>
          </cell>
          <cell r="F453">
            <v>106</v>
          </cell>
        </row>
        <row r="454">
          <cell r="E454" t="str">
            <v>29205 1</v>
          </cell>
          <cell r="F454">
            <v>106</v>
          </cell>
        </row>
        <row r="455">
          <cell r="E455" t="str">
            <v>29207 1</v>
          </cell>
          <cell r="F455">
            <v>175</v>
          </cell>
        </row>
        <row r="456">
          <cell r="E456" t="str">
            <v>29208 1</v>
          </cell>
          <cell r="F456">
            <v>175</v>
          </cell>
        </row>
        <row r="457">
          <cell r="E457" t="str">
            <v>29209 1</v>
          </cell>
          <cell r="F457">
            <v>185</v>
          </cell>
        </row>
        <row r="458">
          <cell r="E458" t="str">
            <v>29260 1</v>
          </cell>
          <cell r="F458">
            <v>40</v>
          </cell>
        </row>
        <row r="459">
          <cell r="E459" t="str">
            <v>29290 1</v>
          </cell>
          <cell r="F459">
            <v>42.6</v>
          </cell>
        </row>
        <row r="460">
          <cell r="E460" t="str">
            <v>29305 1</v>
          </cell>
          <cell r="F460">
            <v>47.2</v>
          </cell>
        </row>
        <row r="461">
          <cell r="E461" t="str">
            <v>29306 1</v>
          </cell>
          <cell r="F461">
            <v>47.2</v>
          </cell>
        </row>
        <row r="462">
          <cell r="E462" t="str">
            <v>29307 1</v>
          </cell>
          <cell r="F462">
            <v>49.9</v>
          </cell>
        </row>
        <row r="463">
          <cell r="E463" t="str">
            <v>29308 1</v>
          </cell>
          <cell r="F463">
            <v>49.9</v>
          </cell>
        </row>
        <row r="464">
          <cell r="E464" t="str">
            <v>29309 1</v>
          </cell>
          <cell r="F464">
            <v>47.2</v>
          </cell>
        </row>
        <row r="465">
          <cell r="E465" t="str">
            <v>29338 G1</v>
          </cell>
          <cell r="F465">
            <v>24</v>
          </cell>
        </row>
        <row r="466">
          <cell r="E466" t="str">
            <v>29339 1</v>
          </cell>
          <cell r="F466">
            <v>42</v>
          </cell>
        </row>
        <row r="467">
          <cell r="E467" t="str">
            <v>29340 S1</v>
          </cell>
          <cell r="F467">
            <v>8.5</v>
          </cell>
        </row>
        <row r="468">
          <cell r="E468" t="str">
            <v>29415 EQ</v>
          </cell>
          <cell r="F468">
            <v>150</v>
          </cell>
        </row>
        <row r="469">
          <cell r="E469" t="str">
            <v>29418 EQ</v>
          </cell>
          <cell r="F469">
            <v>150</v>
          </cell>
        </row>
        <row r="470">
          <cell r="E470" t="str">
            <v>29421 EQ</v>
          </cell>
          <cell r="F470">
            <v>150</v>
          </cell>
        </row>
        <row r="471">
          <cell r="E471" t="str">
            <v>29425 EQ</v>
          </cell>
          <cell r="F471">
            <v>102</v>
          </cell>
        </row>
        <row r="472">
          <cell r="E472" t="str">
            <v>29428 EQ</v>
          </cell>
          <cell r="F472">
            <v>168</v>
          </cell>
        </row>
        <row r="473">
          <cell r="E473" t="str">
            <v>29431 EQ</v>
          </cell>
          <cell r="F473">
            <v>150</v>
          </cell>
        </row>
        <row r="474">
          <cell r="E474" t="str">
            <v>29434 EQ</v>
          </cell>
          <cell r="F474">
            <v>150</v>
          </cell>
        </row>
        <row r="475">
          <cell r="E475" t="str">
            <v>29437 EQ</v>
          </cell>
          <cell r="F475">
            <v>150</v>
          </cell>
        </row>
        <row r="476">
          <cell r="E476" t="str">
            <v>29450 EQ</v>
          </cell>
          <cell r="F476">
            <v>60</v>
          </cell>
        </row>
        <row r="477">
          <cell r="E477" t="str">
            <v>29451 EQ</v>
          </cell>
          <cell r="F477">
            <v>55.5</v>
          </cell>
        </row>
        <row r="478">
          <cell r="E478" t="str">
            <v>29452 EQ</v>
          </cell>
          <cell r="F478">
            <v>48</v>
          </cell>
        </row>
        <row r="479">
          <cell r="E479" t="str">
            <v>29453 EQ</v>
          </cell>
          <cell r="F479">
            <v>49.55</v>
          </cell>
        </row>
        <row r="480">
          <cell r="E480" t="str">
            <v>29454 EQ</v>
          </cell>
          <cell r="F480">
            <v>19.5</v>
          </cell>
        </row>
        <row r="481">
          <cell r="E481" t="str">
            <v>29455 EQ</v>
          </cell>
          <cell r="F481">
            <v>52.5</v>
          </cell>
        </row>
        <row r="482">
          <cell r="E482" t="str">
            <v>29464 EQ</v>
          </cell>
          <cell r="F482">
            <v>60</v>
          </cell>
        </row>
        <row r="483">
          <cell r="E483" t="str">
            <v>29465 EQ</v>
          </cell>
          <cell r="F483">
            <v>60</v>
          </cell>
        </row>
        <row r="484">
          <cell r="E484" t="str">
            <v>29474 EQ</v>
          </cell>
          <cell r="F484">
            <v>162</v>
          </cell>
        </row>
        <row r="485">
          <cell r="E485" t="str">
            <v>29490 EQ</v>
          </cell>
          <cell r="F485">
            <v>99</v>
          </cell>
        </row>
        <row r="486">
          <cell r="E486" t="str">
            <v>29491 EQ</v>
          </cell>
          <cell r="F486">
            <v>99.75</v>
          </cell>
        </row>
        <row r="487">
          <cell r="E487" t="str">
            <v>29539 EQ</v>
          </cell>
          <cell r="F487">
            <v>54</v>
          </cell>
        </row>
        <row r="488">
          <cell r="E488" t="str">
            <v>29540 EQ</v>
          </cell>
          <cell r="F488">
            <v>54.5</v>
          </cell>
        </row>
        <row r="489">
          <cell r="E489" t="str">
            <v>29541 EQ</v>
          </cell>
          <cell r="F489">
            <v>58.5</v>
          </cell>
        </row>
        <row r="490">
          <cell r="E490" t="str">
            <v>29542 EQ</v>
          </cell>
          <cell r="F490">
            <v>33</v>
          </cell>
        </row>
        <row r="491">
          <cell r="E491" t="str">
            <v>29543 EQ</v>
          </cell>
          <cell r="F491">
            <v>54</v>
          </cell>
        </row>
        <row r="492">
          <cell r="E492" t="str">
            <v>29544 EQ</v>
          </cell>
          <cell r="F492">
            <v>64.5</v>
          </cell>
        </row>
        <row r="493">
          <cell r="E493" t="str">
            <v>29555 EQ</v>
          </cell>
          <cell r="F493">
            <v>143.5</v>
          </cell>
        </row>
        <row r="494">
          <cell r="E494" t="str">
            <v>29556 EQ</v>
          </cell>
          <cell r="F494">
            <v>112.75</v>
          </cell>
        </row>
        <row r="495">
          <cell r="E495" t="str">
            <v>29590 EQ</v>
          </cell>
          <cell r="F495">
            <v>58</v>
          </cell>
        </row>
        <row r="496">
          <cell r="E496" t="str">
            <v>29591 EQ</v>
          </cell>
          <cell r="F496">
            <v>168</v>
          </cell>
        </row>
        <row r="497">
          <cell r="E497" t="str">
            <v>29592 EQ</v>
          </cell>
          <cell r="F497">
            <v>70</v>
          </cell>
        </row>
        <row r="498">
          <cell r="E498" t="str">
            <v>29593 EQ</v>
          </cell>
          <cell r="F498">
            <v>20</v>
          </cell>
        </row>
        <row r="499">
          <cell r="E499" t="str">
            <v>29594 EQ</v>
          </cell>
          <cell r="F499">
            <v>90</v>
          </cell>
        </row>
        <row r="500">
          <cell r="E500" t="str">
            <v>29595 EQ</v>
          </cell>
          <cell r="F500">
            <v>90</v>
          </cell>
        </row>
        <row r="501">
          <cell r="E501" t="str">
            <v>29596 EQ</v>
          </cell>
          <cell r="F501">
            <v>108</v>
          </cell>
        </row>
        <row r="502">
          <cell r="E502" t="str">
            <v>29597 EQ</v>
          </cell>
          <cell r="F502">
            <v>137</v>
          </cell>
        </row>
        <row r="503">
          <cell r="E503" t="str">
            <v>29604 G2</v>
          </cell>
          <cell r="F503">
            <v>143</v>
          </cell>
        </row>
        <row r="504">
          <cell r="E504" t="str">
            <v>29605 G1</v>
          </cell>
          <cell r="F504">
            <v>106</v>
          </cell>
        </row>
        <row r="505">
          <cell r="E505" t="str">
            <v>29637 EQ</v>
          </cell>
          <cell r="F505">
            <v>35</v>
          </cell>
        </row>
        <row r="506">
          <cell r="E506" t="str">
            <v>29638 EQ</v>
          </cell>
          <cell r="F506">
            <v>35</v>
          </cell>
        </row>
        <row r="507">
          <cell r="E507" t="str">
            <v>29639 EQ</v>
          </cell>
          <cell r="F507">
            <v>40</v>
          </cell>
        </row>
        <row r="508">
          <cell r="E508" t="str">
            <v>29640 EQ</v>
          </cell>
          <cell r="F508">
            <v>40</v>
          </cell>
        </row>
        <row r="509">
          <cell r="E509" t="str">
            <v>29659 EQ</v>
          </cell>
          <cell r="F509">
            <v>45</v>
          </cell>
        </row>
        <row r="510">
          <cell r="E510" t="str">
            <v>29662 EQ</v>
          </cell>
          <cell r="F510">
            <v>15</v>
          </cell>
        </row>
        <row r="511">
          <cell r="E511" t="str">
            <v>29672 EQ</v>
          </cell>
          <cell r="F511">
            <v>25.2</v>
          </cell>
        </row>
        <row r="512">
          <cell r="E512" t="str">
            <v>29673 EQ</v>
          </cell>
          <cell r="F512">
            <v>25.2</v>
          </cell>
        </row>
        <row r="513">
          <cell r="E513" t="str">
            <v>29674 EQ</v>
          </cell>
          <cell r="F513">
            <v>25.2</v>
          </cell>
        </row>
        <row r="514">
          <cell r="E514" t="str">
            <v>29675 EQ</v>
          </cell>
          <cell r="F514">
            <v>25.2</v>
          </cell>
        </row>
        <row r="515">
          <cell r="E515" t="str">
            <v>29679 EQ</v>
          </cell>
          <cell r="F515">
            <v>78.12</v>
          </cell>
        </row>
        <row r="516">
          <cell r="E516" t="str">
            <v>29682 EQ</v>
          </cell>
          <cell r="F516">
            <v>78.12</v>
          </cell>
        </row>
        <row r="517">
          <cell r="E517" t="str">
            <v xml:space="preserve">29687 A </v>
          </cell>
          <cell r="F517">
            <v>20.73</v>
          </cell>
        </row>
        <row r="518">
          <cell r="E518" t="str">
            <v xml:space="preserve">29690 B </v>
          </cell>
          <cell r="F518">
            <v>20.73</v>
          </cell>
        </row>
        <row r="519">
          <cell r="E519" t="str">
            <v>29694 EQ</v>
          </cell>
          <cell r="F519">
            <v>100</v>
          </cell>
        </row>
        <row r="520">
          <cell r="E520" t="str">
            <v>29697 EQ</v>
          </cell>
          <cell r="F520">
            <v>75</v>
          </cell>
        </row>
        <row r="521">
          <cell r="E521" t="str">
            <v>29703 1</v>
          </cell>
          <cell r="F521">
            <v>100</v>
          </cell>
        </row>
        <row r="522">
          <cell r="E522" t="str">
            <v>29704 1</v>
          </cell>
          <cell r="F522">
            <v>230</v>
          </cell>
        </row>
        <row r="523">
          <cell r="E523" t="str">
            <v>29709 EQ</v>
          </cell>
          <cell r="F523">
            <v>55.22</v>
          </cell>
        </row>
        <row r="524">
          <cell r="E524" t="str">
            <v>29710 EQ</v>
          </cell>
          <cell r="F524">
            <v>55.22</v>
          </cell>
        </row>
        <row r="525">
          <cell r="E525" t="str">
            <v>29711 EQ</v>
          </cell>
          <cell r="F525">
            <v>85.89</v>
          </cell>
        </row>
        <row r="526">
          <cell r="E526" t="str">
            <v>29712 EQ</v>
          </cell>
          <cell r="F526">
            <v>87.93</v>
          </cell>
        </row>
        <row r="527">
          <cell r="E527" t="str">
            <v>29720 1</v>
          </cell>
          <cell r="F527">
            <v>115</v>
          </cell>
        </row>
        <row r="528">
          <cell r="E528" t="str">
            <v>29721 1</v>
          </cell>
          <cell r="F528">
            <v>69</v>
          </cell>
        </row>
        <row r="529">
          <cell r="E529" t="str">
            <v>29722 1</v>
          </cell>
          <cell r="F529">
            <v>20</v>
          </cell>
        </row>
        <row r="530">
          <cell r="E530" t="str">
            <v>29878 EQ</v>
          </cell>
          <cell r="F530">
            <v>20</v>
          </cell>
        </row>
        <row r="531">
          <cell r="E531" t="str">
            <v>29884 EQ</v>
          </cell>
          <cell r="F531">
            <v>20</v>
          </cell>
        </row>
        <row r="532">
          <cell r="E532" t="str">
            <v>29888 EQ</v>
          </cell>
          <cell r="F532">
            <v>20</v>
          </cell>
        </row>
        <row r="533">
          <cell r="E533" t="str">
            <v>29896 EQ</v>
          </cell>
          <cell r="F533">
            <v>20</v>
          </cell>
        </row>
        <row r="534">
          <cell r="E534" t="str">
            <v>29900 EQ</v>
          </cell>
          <cell r="F534">
            <v>66</v>
          </cell>
        </row>
        <row r="535">
          <cell r="E535" t="str">
            <v>29901 8</v>
          </cell>
          <cell r="F535">
            <v>77</v>
          </cell>
        </row>
        <row r="536">
          <cell r="E536" t="str">
            <v>29902 7</v>
          </cell>
          <cell r="F536">
            <v>205</v>
          </cell>
        </row>
        <row r="537">
          <cell r="E537" t="str">
            <v>29903 6</v>
          </cell>
          <cell r="F537">
            <v>77</v>
          </cell>
        </row>
        <row r="538">
          <cell r="E538" t="str">
            <v>29904 5</v>
          </cell>
          <cell r="F538">
            <v>205</v>
          </cell>
        </row>
        <row r="539">
          <cell r="E539" t="str">
            <v>29914 EQ</v>
          </cell>
          <cell r="F539">
            <v>10</v>
          </cell>
        </row>
        <row r="540">
          <cell r="E540" t="str">
            <v>29918 EQ</v>
          </cell>
          <cell r="F540">
            <v>20</v>
          </cell>
        </row>
        <row r="541">
          <cell r="E541" t="str">
            <v>29951 D1</v>
          </cell>
          <cell r="F541">
            <v>12</v>
          </cell>
        </row>
        <row r="542">
          <cell r="E542" t="str">
            <v>29952 D1</v>
          </cell>
          <cell r="F542">
            <v>28</v>
          </cell>
        </row>
        <row r="543">
          <cell r="E543" t="str">
            <v>29953 D1</v>
          </cell>
          <cell r="F543">
            <v>29</v>
          </cell>
        </row>
        <row r="544">
          <cell r="E544" t="str">
            <v>29954 1</v>
          </cell>
          <cell r="F544">
            <v>4.7</v>
          </cell>
        </row>
        <row r="545">
          <cell r="E545" t="str">
            <v>29954 2</v>
          </cell>
          <cell r="F545">
            <v>4.7</v>
          </cell>
        </row>
        <row r="546">
          <cell r="E546" t="str">
            <v>29954 3</v>
          </cell>
          <cell r="F546">
            <v>4.7</v>
          </cell>
        </row>
        <row r="547">
          <cell r="E547" t="str">
            <v>29954 4</v>
          </cell>
          <cell r="F547">
            <v>4.7</v>
          </cell>
        </row>
        <row r="548">
          <cell r="E548" t="str">
            <v>29954 5</v>
          </cell>
          <cell r="F548">
            <v>4.7</v>
          </cell>
        </row>
      </sheetData>
      <sheetData sheetId="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ne-Pager"/>
      <sheetName val="1st Bond"/>
      <sheetName val="2nd Bond"/>
      <sheetName val="3rd Bond"/>
      <sheetName val="Quote"/>
      <sheetName val="Inputs"/>
      <sheetName val="ProjQtr"/>
      <sheetName val="WindQtr"/>
      <sheetName val="Summary"/>
    </sheetNames>
    <sheetDataSet>
      <sheetData sheetId="0" refreshError="1">
        <row r="2">
          <cell r="A2" t="str">
            <v>One New Orchard Road, Armonk, NY 10504, United States</v>
          </cell>
          <cell r="G2" t="str">
            <v>N.A.</v>
          </cell>
          <cell r="I2" t="str">
            <v>914-499-1900</v>
          </cell>
        </row>
        <row r="3">
          <cell r="Q3" t="str">
            <v>One New Orchard Road</v>
          </cell>
        </row>
        <row r="5">
          <cell r="A5" t="str">
            <v>Description</v>
          </cell>
        </row>
        <row r="6">
          <cell r="A6" t="str">
            <v>International Business Machines Corporation (IBM) provides customer solutions</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sclaimer"/>
      <sheetName val="Cover"/>
      <sheetName val="Dashboard"/>
      <sheetName val="Scenario Settings"/>
      <sheetName val="SYS_Fuel_Costs"/>
      <sheetName val="SYS_Planning_Reserve"/>
      <sheetName val="SYS_Local_Needs"/>
      <sheetName val="SYS_RPS_GHG_Targets"/>
      <sheetName val="SYS_Regional_Settings"/>
      <sheetName val="SYS_Reserves"/>
      <sheetName val="SYS_Baseline_Costs"/>
      <sheetName val="LOADS_Forecast"/>
      <sheetName val="LOADS_EV_Char"/>
      <sheetName val="LOADS_Hydrogen"/>
      <sheetName val="LOADS_Profiles"/>
      <sheetName val="REN_Baseline"/>
      <sheetName val="REN_Candidate"/>
      <sheetName val="REN_Supply_Curve"/>
      <sheetName val="REN_Tx_Costs"/>
      <sheetName val="REN_Profiles"/>
      <sheetName val="REN_Existing_Resources"/>
      <sheetName val="CONV_Baseline"/>
      <sheetName val="CONV_Candidate"/>
      <sheetName val="CONV_OpChar"/>
      <sheetName val="CONV_CAISO_Gen_List"/>
      <sheetName val="HYD_OpChar"/>
      <sheetName val="STOR_Inputs"/>
      <sheetName val="DR_Shed"/>
      <sheetName val="DR_Shift"/>
      <sheetName val="COSTS_Cost_Table"/>
      <sheetName val="COSTS_Resource_Char"/>
      <sheetName val="COSTS_Pro_Forma"/>
      <sheetName val="Inputs2Write"/>
      <sheetName val="PCMInputs2Write"/>
      <sheetName val="Lists"/>
    </sheetNames>
    <sheetDataSet>
      <sheetData sheetId="0"/>
      <sheetData sheetId="1"/>
      <sheetData sheetId="2">
        <row r="32">
          <cell r="D32" t="str">
            <v>50% by 2030</v>
          </cell>
        </row>
      </sheetData>
      <sheetData sheetId="3">
        <row r="2">
          <cell r="C2">
            <v>1</v>
          </cell>
        </row>
        <row r="4">
          <cell r="B4" t="str">
            <v>Saved Scenarios</v>
          </cell>
        </row>
      </sheetData>
      <sheetData sheetId="4"/>
      <sheetData sheetId="5"/>
      <sheetData sheetId="6"/>
      <sheetData sheetId="7"/>
      <sheetData sheetId="8"/>
      <sheetData sheetId="9"/>
      <sheetData sheetId="10"/>
      <sheetData sheetId="11">
        <row r="10">
          <cell r="D10">
            <v>7.3300000000000004E-2</v>
          </cell>
        </row>
        <row r="19">
          <cell r="C19" t="str">
            <v>CEC 2017 IEPR - Mid Demand</v>
          </cell>
        </row>
        <row r="20">
          <cell r="C20" t="str">
            <v>CARB Scoping Plan - SP</v>
          </cell>
        </row>
        <row r="21">
          <cell r="C21" t="str">
            <v>CARB Scoping Plan - Alt1</v>
          </cell>
        </row>
        <row r="65">
          <cell r="C65" t="str">
            <v>CEC 2017 IEPR - No AAEE</v>
          </cell>
        </row>
        <row r="66">
          <cell r="C66" t="str">
            <v>CEC 2017 IEPR - High Low AAEE</v>
          </cell>
        </row>
        <row r="67">
          <cell r="C67" t="str">
            <v>CEC 2017 IEPR - Mid Low AAEE</v>
          </cell>
        </row>
        <row r="68">
          <cell r="C68" t="str">
            <v>CEC 2017 IEPR - Mid Mid AAEE</v>
          </cell>
        </row>
        <row r="69">
          <cell r="C69" t="str">
            <v>CEC 2017 IEPR - Low High AAEE</v>
          </cell>
        </row>
        <row r="70">
          <cell r="C70" t="str">
            <v>CEC 2017 IEPR - Mid High AAEE</v>
          </cell>
        </row>
        <row r="71">
          <cell r="C71" t="str">
            <v>CEC 2017 IEPR - Mid High Plus AAEE</v>
          </cell>
        </row>
      </sheetData>
      <sheetData sheetId="12"/>
      <sheetData sheetId="13"/>
      <sheetData sheetId="14"/>
      <sheetData sheetId="15"/>
      <sheetData sheetId="16">
        <row r="27">
          <cell r="C27" t="str">
            <v>Northern_California_Solar</v>
          </cell>
        </row>
        <row r="28">
          <cell r="C28" t="str">
            <v>Solano_Solar</v>
          </cell>
        </row>
        <row r="29">
          <cell r="C29" t="str">
            <v>Central_Valley_North_Los_Banos_Solar</v>
          </cell>
        </row>
        <row r="30">
          <cell r="C30" t="str">
            <v>Westlands_Solar</v>
          </cell>
        </row>
        <row r="31">
          <cell r="C31" t="str">
            <v>Greater_Carrizo_Solar</v>
          </cell>
        </row>
        <row r="32">
          <cell r="C32" t="str">
            <v>Tehachapi_Solar</v>
          </cell>
        </row>
        <row r="33">
          <cell r="C33" t="str">
            <v>Kramer_Inyokern_Solar</v>
          </cell>
        </row>
        <row r="34">
          <cell r="C34" t="str">
            <v>Mountain_Pass_El_Dorado_Solar</v>
          </cell>
        </row>
        <row r="35">
          <cell r="C35" t="str">
            <v>Southern_California_Desert_Solar</v>
          </cell>
        </row>
        <row r="36">
          <cell r="C36" t="str">
            <v>Riverside_East_Palm_Springs_Solar</v>
          </cell>
        </row>
        <row r="37">
          <cell r="C37" t="str">
            <v>Greater_Imperial_Solar</v>
          </cell>
        </row>
        <row r="38">
          <cell r="C38" t="str">
            <v>Distributed_Solar</v>
          </cell>
        </row>
        <row r="39">
          <cell r="C39" t="str">
            <v>Baja_California_Solar</v>
          </cell>
        </row>
        <row r="40">
          <cell r="C40" t="str">
            <v>Utah_Solar</v>
          </cell>
        </row>
        <row r="41">
          <cell r="C41" t="str">
            <v>Southern_Nevada_Solar</v>
          </cell>
        </row>
        <row r="42">
          <cell r="C42" t="str">
            <v>Arizona_Solar</v>
          </cell>
        </row>
        <row r="43">
          <cell r="C43" t="str">
            <v>New_Mexico_Solar</v>
          </cell>
        </row>
        <row r="44">
          <cell r="C44" t="str">
            <v>Northern_California_Wind</v>
          </cell>
        </row>
        <row r="45">
          <cell r="C45" t="str">
            <v>Solano_Wind</v>
          </cell>
        </row>
        <row r="46">
          <cell r="C46" t="str">
            <v>Central_Valley_North_Los_Banos_Wind</v>
          </cell>
        </row>
        <row r="47">
          <cell r="C47" t="str">
            <v>Greater_Carrizo_Wind</v>
          </cell>
        </row>
        <row r="48">
          <cell r="C48" t="str">
            <v>Tehachapi_Wind</v>
          </cell>
        </row>
        <row r="49">
          <cell r="C49" t="str">
            <v>Kramer_Inyokern_Wind</v>
          </cell>
        </row>
        <row r="50">
          <cell r="C50" t="str">
            <v>Southern_California_Desert_Wind</v>
          </cell>
        </row>
        <row r="51">
          <cell r="C51" t="str">
            <v>Riverside_East_Palm_Springs_Wind</v>
          </cell>
        </row>
        <row r="52">
          <cell r="C52" t="str">
            <v>Greater_Imperial_Wind</v>
          </cell>
        </row>
        <row r="53">
          <cell r="C53" t="str">
            <v>Distributed_Wind</v>
          </cell>
        </row>
        <row r="54">
          <cell r="C54" t="str">
            <v>Baja_California_Wind</v>
          </cell>
        </row>
        <row r="55">
          <cell r="C55" t="str">
            <v>Pacific_Northwest_Wind</v>
          </cell>
        </row>
        <row r="56">
          <cell r="C56" t="str">
            <v>NW_Ext_Tx_Wind</v>
          </cell>
        </row>
        <row r="57">
          <cell r="C57" t="str">
            <v>Idaho_Wind</v>
          </cell>
        </row>
        <row r="58">
          <cell r="C58" t="str">
            <v>Utah_Wind</v>
          </cell>
        </row>
        <row r="59">
          <cell r="C59" t="str">
            <v>Wyoming_Wind</v>
          </cell>
        </row>
        <row r="60">
          <cell r="C60" t="str">
            <v>Southern_Nevada_Wind</v>
          </cell>
        </row>
        <row r="61">
          <cell r="C61" t="str">
            <v>Arizona_Wind</v>
          </cell>
        </row>
        <row r="62">
          <cell r="C62" t="str">
            <v>New_Mexico_Wind</v>
          </cell>
        </row>
        <row r="63">
          <cell r="C63" t="str">
            <v>SW_Ext_Tx_Wind</v>
          </cell>
        </row>
        <row r="64">
          <cell r="C64" t="str">
            <v>InState_Biomass</v>
          </cell>
        </row>
        <row r="65">
          <cell r="C65" t="str">
            <v>Greater_Imperial_Geothermal</v>
          </cell>
        </row>
        <row r="66">
          <cell r="C66" t="str">
            <v>Northern_California_Geothermal</v>
          </cell>
        </row>
        <row r="67">
          <cell r="C67" t="str">
            <v>Pacific_Northwest_Geothermal</v>
          </cell>
        </row>
        <row r="68">
          <cell r="C68" t="str">
            <v>Southern_Nevada_Geothermal</v>
          </cell>
        </row>
      </sheetData>
      <sheetData sheetId="17">
        <row r="3">
          <cell r="C3">
            <v>1280</v>
          </cell>
        </row>
        <row r="6">
          <cell r="B6" t="str">
            <v>Index</v>
          </cell>
          <cell r="C6" t="str">
            <v>ID</v>
          </cell>
          <cell r="D6" t="str">
            <v>Name</v>
          </cell>
          <cell r="E6" t="str">
            <v>State</v>
          </cell>
          <cell r="F6" t="str">
            <v>County</v>
          </cell>
          <cell r="G6" t="str">
            <v>Electrical Zone: Super CREZ or WREZ</v>
          </cell>
          <cell r="H6" t="str">
            <v>Latitude</v>
          </cell>
          <cell r="I6" t="str">
            <v>Longitude</v>
          </cell>
          <cell r="J6" t="str">
            <v>LCR Area</v>
          </cell>
          <cell r="K6" t="str">
            <v>Type</v>
          </cell>
          <cell r="L6" t="str">
            <v>Subtype</v>
          </cell>
          <cell r="M6" t="str">
            <v>DG Segment</v>
          </cell>
          <cell r="N6" t="str">
            <v>Source</v>
          </cell>
          <cell r="O6" t="str">
            <v>Project Type</v>
          </cell>
          <cell r="P6" t="str">
            <v>Assumed PCC</v>
          </cell>
          <cell r="Q6" t="str">
            <v>Bundled</v>
          </cell>
          <cell r="R6" t="str">
            <v>Raw Resource Potential</v>
          </cell>
          <cell r="S6" t="str">
            <v>Capacity Factor</v>
          </cell>
          <cell r="T6" t="str">
            <v>Base</v>
          </cell>
          <cell r="U6" t="str">
            <v>Env Baseline</v>
          </cell>
          <cell r="V6" t="str">
            <v>NGO1</v>
          </cell>
          <cell r="W6" t="str">
            <v>NGO1&amp;2</v>
          </cell>
          <cell r="X6" t="str">
            <v>DRECP/SJV</v>
          </cell>
          <cell r="Y6" t="str">
            <v>Conservative</v>
          </cell>
          <cell r="Z6" t="str">
            <v>Capital</v>
          </cell>
          <cell r="AA6" t="str">
            <v>Interconnection</v>
          </cell>
          <cell r="AB6" t="str">
            <v>Fixed O&amp;M</v>
          </cell>
          <cell r="AC6" t="str">
            <v>Variable O&amp;M</v>
          </cell>
          <cell r="AD6" t="str">
            <v>Heat Rate</v>
          </cell>
          <cell r="AE6" t="str">
            <v>Fuel Price</v>
          </cell>
          <cell r="AF6" t="str">
            <v>Incentive</v>
          </cell>
          <cell r="AH6" t="str">
            <v>Resolve Resource Zone</v>
          </cell>
          <cell r="AI6" t="str">
            <v>Resolve Resource Type</v>
          </cell>
          <cell r="AJ6" t="str">
            <v>Cost Match Type</v>
          </cell>
          <cell r="AK6" t="str">
            <v>Resolve Resource Name</v>
          </cell>
          <cell r="AM6" t="str">
            <v>Total Raw Resource Potential</v>
          </cell>
          <cell r="AN6" t="str">
            <v>Multiplier - Land Use Screen</v>
          </cell>
          <cell r="AO6" t="str">
            <v>Multiplier - PV Configuration</v>
          </cell>
          <cell r="AP6" t="str">
            <v>Remaining Available Potential</v>
          </cell>
        </row>
        <row r="8">
          <cell r="B8">
            <v>0</v>
          </cell>
          <cell r="C8">
            <v>0</v>
          </cell>
          <cell r="S8">
            <v>0</v>
          </cell>
        </row>
      </sheetData>
      <sheetData sheetId="18"/>
      <sheetData sheetId="19"/>
      <sheetData sheetId="20">
        <row r="3">
          <cell r="D3">
            <v>1351</v>
          </cell>
        </row>
      </sheetData>
      <sheetData sheetId="21">
        <row r="7">
          <cell r="C7" t="str">
            <v>CAISO_CHP</v>
          </cell>
        </row>
      </sheetData>
      <sheetData sheetId="22"/>
      <sheetData sheetId="23"/>
      <sheetData sheetId="24"/>
      <sheetData sheetId="25"/>
      <sheetData sheetId="26"/>
      <sheetData sheetId="27"/>
      <sheetData sheetId="28"/>
      <sheetData sheetId="29">
        <row r="9">
          <cell r="D9">
            <v>926.93267124324143</v>
          </cell>
        </row>
      </sheetData>
      <sheetData sheetId="30">
        <row r="11">
          <cell r="B11" t="str">
            <v>Biogas - Distributed</v>
          </cell>
        </row>
      </sheetData>
      <sheetData sheetId="31">
        <row r="19">
          <cell r="Q19" t="str">
            <v>n/a</v>
          </cell>
        </row>
        <row r="41">
          <cell r="AU41">
            <v>1.4</v>
          </cell>
        </row>
      </sheetData>
      <sheetData sheetId="32">
        <row r="3">
          <cell r="AI3">
            <v>1</v>
          </cell>
          <cell r="CS3" t="str">
            <v>CAISO_CHP</v>
          </cell>
          <cell r="CV3" t="str">
            <v>CAISO</v>
          </cell>
          <cell r="CX3">
            <v>0</v>
          </cell>
          <cell r="CY3">
            <v>0</v>
          </cell>
          <cell r="DH3" t="str">
            <v>Wind</v>
          </cell>
          <cell r="DT3">
            <v>1</v>
          </cell>
          <cell r="IZ3" t="str">
            <v>NW_to_CA</v>
          </cell>
          <cell r="KC3">
            <v>1</v>
          </cell>
          <cell r="ME3">
            <v>1</v>
          </cell>
        </row>
        <row r="4">
          <cell r="AI4">
            <v>2</v>
          </cell>
          <cell r="CS4" t="str">
            <v>CAISO_Nuclear</v>
          </cell>
          <cell r="CV4" t="str">
            <v>CAISO</v>
          </cell>
          <cell r="CX4">
            <v>0</v>
          </cell>
          <cell r="CY4">
            <v>0</v>
          </cell>
          <cell r="DH4" t="str">
            <v>Solar</v>
          </cell>
          <cell r="DT4">
            <v>1</v>
          </cell>
          <cell r="IZ4" t="str">
            <v>CAISO_Simultaneous_Import</v>
          </cell>
          <cell r="KC4">
            <v>2</v>
          </cell>
          <cell r="ME4">
            <v>2</v>
          </cell>
        </row>
        <row r="5">
          <cell r="AI5">
            <v>3</v>
          </cell>
          <cell r="CS5" t="str">
            <v>CAISO_CCGT1</v>
          </cell>
          <cell r="CV5" t="str">
            <v>CAISO</v>
          </cell>
          <cell r="CX5">
            <v>0</v>
          </cell>
          <cell r="CY5">
            <v>0</v>
          </cell>
          <cell r="DH5" t="str">
            <v>Geothermal</v>
          </cell>
          <cell r="DT5">
            <v>0</v>
          </cell>
          <cell r="IZ5" t="str">
            <v>NW_to_CA_min</v>
          </cell>
          <cell r="KC5">
            <v>3</v>
          </cell>
          <cell r="ME5">
            <v>3</v>
          </cell>
        </row>
        <row r="6">
          <cell r="AI6">
            <v>4</v>
          </cell>
          <cell r="CS6" t="str">
            <v>CAISO_CCGT2</v>
          </cell>
          <cell r="CV6" t="str">
            <v>CAISO</v>
          </cell>
          <cell r="CX6">
            <v>0</v>
          </cell>
          <cell r="CY6">
            <v>0</v>
          </cell>
          <cell r="DH6" t="str">
            <v>Small_Hydro</v>
          </cell>
          <cell r="DT6">
            <v>0</v>
          </cell>
          <cell r="IZ6" t="str">
            <v>CAISO_Simultaneous_Import_min</v>
          </cell>
          <cell r="KC6">
            <v>4</v>
          </cell>
          <cell r="ME6">
            <v>4</v>
          </cell>
        </row>
        <row r="7">
          <cell r="AI7">
            <v>5</v>
          </cell>
          <cell r="CS7" t="str">
            <v>CAISO_Peaker1</v>
          </cell>
          <cell r="CV7" t="str">
            <v>CAISO</v>
          </cell>
          <cell r="CX7">
            <v>0</v>
          </cell>
          <cell r="CY7">
            <v>0</v>
          </cell>
          <cell r="DH7" t="str">
            <v>Biomass</v>
          </cell>
          <cell r="DT7">
            <v>0</v>
          </cell>
          <cell r="IZ7" t="str">
            <v/>
          </cell>
          <cell r="ME7">
            <v>5</v>
          </cell>
        </row>
        <row r="8">
          <cell r="AI8">
            <v>6</v>
          </cell>
          <cell r="CS8" t="str">
            <v>CAISO_Peaker2</v>
          </cell>
          <cell r="CV8" t="str">
            <v>CAISO</v>
          </cell>
          <cell r="CX8">
            <v>0</v>
          </cell>
          <cell r="CY8">
            <v>0</v>
          </cell>
          <cell r="DH8" t="str">
            <v>Customer_PV</v>
          </cell>
          <cell r="DT8">
            <v>1</v>
          </cell>
          <cell r="IZ8" t="str">
            <v/>
          </cell>
          <cell r="ME8">
            <v>6</v>
          </cell>
        </row>
        <row r="9">
          <cell r="AI9">
            <v>7</v>
          </cell>
          <cell r="CS9" t="str">
            <v>CAISO_Advanced_CCGT</v>
          </cell>
          <cell r="CV9" t="str">
            <v>CAISO</v>
          </cell>
          <cell r="CX9">
            <v>0</v>
          </cell>
          <cell r="CY9">
            <v>0</v>
          </cell>
          <cell r="DH9" t="str">
            <v>Hydro</v>
          </cell>
          <cell r="DT9">
            <v>0</v>
          </cell>
          <cell r="IZ9" t="str">
            <v/>
          </cell>
          <cell r="ME9">
            <v>7</v>
          </cell>
        </row>
        <row r="10">
          <cell r="AI10">
            <v>8</v>
          </cell>
          <cell r="CS10" t="str">
            <v>CAISO_Aero_CT</v>
          </cell>
          <cell r="CV10" t="str">
            <v>CAISO</v>
          </cell>
          <cell r="CX10">
            <v>0</v>
          </cell>
          <cell r="CY10">
            <v>0</v>
          </cell>
          <cell r="DH10" t="str">
            <v>CAISO_CHP</v>
          </cell>
          <cell r="DT10">
            <v>0</v>
          </cell>
          <cell r="IZ10" t="str">
            <v/>
          </cell>
          <cell r="ME10">
            <v>8</v>
          </cell>
        </row>
        <row r="11">
          <cell r="AI11">
            <v>9</v>
          </cell>
          <cell r="CS11" t="str">
            <v>CAISO_Reciprocating_Engine</v>
          </cell>
          <cell r="CV11" t="str">
            <v>CAISO</v>
          </cell>
          <cell r="CX11">
            <v>0</v>
          </cell>
          <cell r="CY11">
            <v>0</v>
          </cell>
          <cell r="DH11" t="str">
            <v>CAISO_Nuclear</v>
          </cell>
          <cell r="DT11">
            <v>0</v>
          </cell>
          <cell r="IZ11" t="str">
            <v/>
          </cell>
          <cell r="ME11">
            <v>9</v>
          </cell>
        </row>
        <row r="12">
          <cell r="AI12">
            <v>10</v>
          </cell>
          <cell r="CS12" t="str">
            <v>CAISO_ST</v>
          </cell>
          <cell r="CV12" t="str">
            <v>CAISO</v>
          </cell>
          <cell r="CX12">
            <v>0</v>
          </cell>
          <cell r="CY12">
            <v>0</v>
          </cell>
          <cell r="DH12" t="str">
            <v>CAISO_CCGT1</v>
          </cell>
          <cell r="DT12">
            <v>0</v>
          </cell>
          <cell r="IZ12" t="str">
            <v/>
          </cell>
          <cell r="ME12">
            <v>10</v>
          </cell>
        </row>
        <row r="13">
          <cell r="AI13">
            <v>11</v>
          </cell>
          <cell r="CS13" t="str">
            <v>CAISO_Shed_DR_Existing</v>
          </cell>
          <cell r="CV13" t="str">
            <v>CAISO</v>
          </cell>
          <cell r="CX13">
            <v>0</v>
          </cell>
          <cell r="CY13">
            <v>0</v>
          </cell>
          <cell r="DH13" t="str">
            <v>CAISO_CCGT2</v>
          </cell>
          <cell r="DT13">
            <v>0</v>
          </cell>
          <cell r="IZ13" t="str">
            <v/>
          </cell>
          <cell r="ME13">
            <v>11</v>
          </cell>
        </row>
        <row r="14">
          <cell r="AI14">
            <v>12</v>
          </cell>
          <cell r="CS14" t="str">
            <v>CAISO_Shed_DR_Tranche1</v>
          </cell>
          <cell r="CV14" t="str">
            <v>CAISO</v>
          </cell>
          <cell r="CX14">
            <v>0</v>
          </cell>
          <cell r="CY14">
            <v>0</v>
          </cell>
          <cell r="DH14" t="str">
            <v>CAISO_Peaker1</v>
          </cell>
          <cell r="DT14">
            <v>0</v>
          </cell>
          <cell r="IZ14" t="str">
            <v/>
          </cell>
          <cell r="ME14">
            <v>12</v>
          </cell>
        </row>
        <row r="15">
          <cell r="AI15">
            <v>13</v>
          </cell>
          <cell r="CS15" t="str">
            <v>CAISO_Shed_DR_Tranche2</v>
          </cell>
          <cell r="CV15" t="str">
            <v>CAISO</v>
          </cell>
          <cell r="CX15">
            <v>0</v>
          </cell>
          <cell r="CY15">
            <v>0</v>
          </cell>
          <cell r="DH15" t="str">
            <v>CAISO_Peaker2</v>
          </cell>
          <cell r="DT15">
            <v>0</v>
          </cell>
          <cell r="IZ15" t="str">
            <v/>
          </cell>
          <cell r="ME15">
            <v>13</v>
          </cell>
        </row>
        <row r="16">
          <cell r="AI16">
            <v>14</v>
          </cell>
          <cell r="CS16" t="str">
            <v>CAISO_Shed_DR_Tranche3</v>
          </cell>
          <cell r="CV16" t="str">
            <v>CAISO</v>
          </cell>
          <cell r="CX16">
            <v>0</v>
          </cell>
          <cell r="CY16">
            <v>0</v>
          </cell>
          <cell r="DH16" t="str">
            <v>CAISO_Advanced_CCGT</v>
          </cell>
          <cell r="DT16">
            <v>0</v>
          </cell>
          <cell r="IZ16" t="str">
            <v/>
          </cell>
          <cell r="ME16">
            <v>14</v>
          </cell>
        </row>
        <row r="17">
          <cell r="AI17">
            <v>15</v>
          </cell>
          <cell r="CS17" t="str">
            <v>CAISO_Shed_DR_Tranche4</v>
          </cell>
          <cell r="CV17" t="str">
            <v>CAISO</v>
          </cell>
          <cell r="CX17">
            <v>0</v>
          </cell>
          <cell r="CY17">
            <v>0</v>
          </cell>
          <cell r="DH17" t="str">
            <v>CAISO_Aero_CT</v>
          </cell>
          <cell r="DT17">
            <v>0</v>
          </cell>
          <cell r="IZ17" t="str">
            <v/>
          </cell>
          <cell r="ME17">
            <v>15</v>
          </cell>
        </row>
        <row r="18">
          <cell r="AI18">
            <v>16</v>
          </cell>
          <cell r="CS18" t="str">
            <v>CAISO_Shed_DR_Tranche5</v>
          </cell>
          <cell r="CV18" t="str">
            <v>CAISO</v>
          </cell>
          <cell r="CX18">
            <v>0</v>
          </cell>
          <cell r="CY18">
            <v>0</v>
          </cell>
          <cell r="DH18" t="str">
            <v>CAISO_Reciprocating_Engine</v>
          </cell>
          <cell r="DT18">
            <v>0</v>
          </cell>
          <cell r="IZ18" t="str">
            <v/>
          </cell>
          <cell r="ME18">
            <v>16</v>
          </cell>
        </row>
        <row r="19">
          <cell r="AI19">
            <v>17</v>
          </cell>
          <cell r="CS19" t="str">
            <v>CAISO_Shed_DR_Tranche6</v>
          </cell>
          <cell r="CV19" t="str">
            <v>CAISO</v>
          </cell>
          <cell r="CX19">
            <v>0</v>
          </cell>
          <cell r="CY19">
            <v>0</v>
          </cell>
          <cell r="DH19" t="str">
            <v>CAISO_ST</v>
          </cell>
          <cell r="DT19">
            <v>0</v>
          </cell>
          <cell r="IZ19" t="str">
            <v/>
          </cell>
          <cell r="ME19">
            <v>17</v>
          </cell>
        </row>
        <row r="20">
          <cell r="AI20">
            <v>18</v>
          </cell>
          <cell r="CS20" t="str">
            <v>CAISO_Shed_DR_Tranche7</v>
          </cell>
          <cell r="CV20" t="str">
            <v>CAISO</v>
          </cell>
          <cell r="CX20">
            <v>0</v>
          </cell>
          <cell r="CY20">
            <v>0</v>
          </cell>
          <cell r="DH20" t="str">
            <v>CAISO_Conventional_DR</v>
          </cell>
          <cell r="DT20">
            <v>0</v>
          </cell>
          <cell r="IZ20" t="str">
            <v/>
          </cell>
          <cell r="ME20">
            <v>18</v>
          </cell>
        </row>
        <row r="21">
          <cell r="AI21">
            <v>19</v>
          </cell>
          <cell r="CS21" t="str">
            <v>CAISO_Shed_DR_Tranche8</v>
          </cell>
          <cell r="CV21" t="str">
            <v>CAISO</v>
          </cell>
          <cell r="CX21">
            <v>0</v>
          </cell>
          <cell r="CY21">
            <v>0</v>
          </cell>
          <cell r="DH21" t="str">
            <v>NW_Nuclear</v>
          </cell>
          <cell r="DT21">
            <v>0</v>
          </cell>
          <cell r="ME21">
            <v>19</v>
          </cell>
        </row>
        <row r="22">
          <cell r="AI22">
            <v>20</v>
          </cell>
          <cell r="CS22" t="str">
            <v>NW_Nuclear</v>
          </cell>
          <cell r="CV22" t="str">
            <v>NW</v>
          </cell>
          <cell r="CX22">
            <v>0</v>
          </cell>
          <cell r="CY22">
            <v>0</v>
          </cell>
          <cell r="DH22" t="str">
            <v>NW_Coal</v>
          </cell>
          <cell r="DT22">
            <v>0</v>
          </cell>
          <cell r="ME22">
            <v>20</v>
          </cell>
        </row>
        <row r="23">
          <cell r="AI23">
            <v>21</v>
          </cell>
          <cell r="CS23" t="str">
            <v>NW_Coal</v>
          </cell>
          <cell r="CV23" t="str">
            <v>NW</v>
          </cell>
          <cell r="CX23">
            <v>0</v>
          </cell>
          <cell r="CY23">
            <v>0</v>
          </cell>
          <cell r="DH23" t="str">
            <v>NW_CCGT</v>
          </cell>
          <cell r="DT23">
            <v>0</v>
          </cell>
          <cell r="ME23">
            <v>21</v>
          </cell>
        </row>
        <row r="24">
          <cell r="AI24">
            <v>22</v>
          </cell>
          <cell r="CS24" t="str">
            <v>NW_CCGT</v>
          </cell>
          <cell r="CV24" t="str">
            <v>NW</v>
          </cell>
          <cell r="CX24">
            <v>0</v>
          </cell>
          <cell r="CY24">
            <v>0</v>
          </cell>
          <cell r="DH24" t="str">
            <v>NW_Peaker</v>
          </cell>
          <cell r="DT24">
            <v>0</v>
          </cell>
          <cell r="ME24">
            <v>22</v>
          </cell>
        </row>
        <row r="25">
          <cell r="AI25">
            <v>23</v>
          </cell>
          <cell r="CS25" t="str">
            <v>NW_Peaker</v>
          </cell>
          <cell r="CV25" t="str">
            <v>NW</v>
          </cell>
          <cell r="CX25">
            <v>0</v>
          </cell>
          <cell r="CY25">
            <v>0</v>
          </cell>
          <cell r="DH25" t="str">
            <v>SW_Nuclear</v>
          </cell>
          <cell r="DT25">
            <v>0</v>
          </cell>
          <cell r="ME25" t="str">
            <v/>
          </cell>
        </row>
        <row r="26">
          <cell r="AI26">
            <v>24</v>
          </cell>
          <cell r="CS26" t="str">
            <v>SW_Nuclear</v>
          </cell>
          <cell r="CV26" t="str">
            <v>SW</v>
          </cell>
          <cell r="CX26">
            <v>0</v>
          </cell>
          <cell r="CY26">
            <v>0</v>
          </cell>
          <cell r="DH26" t="str">
            <v>SW_Coal</v>
          </cell>
          <cell r="DT26">
            <v>0</v>
          </cell>
          <cell r="ME26" t="str">
            <v/>
          </cell>
        </row>
        <row r="27">
          <cell r="AI27">
            <v>25</v>
          </cell>
          <cell r="CS27" t="str">
            <v>SW_Coal</v>
          </cell>
          <cell r="CV27" t="str">
            <v>SW</v>
          </cell>
          <cell r="CX27">
            <v>0</v>
          </cell>
          <cell r="CY27">
            <v>0</v>
          </cell>
          <cell r="DH27" t="str">
            <v>SW_CCGT</v>
          </cell>
          <cell r="DT27">
            <v>0</v>
          </cell>
          <cell r="ME27" t="str">
            <v/>
          </cell>
        </row>
        <row r="28">
          <cell r="AI28">
            <v>26</v>
          </cell>
          <cell r="CS28" t="str">
            <v>SW_CCGT</v>
          </cell>
          <cell r="CV28" t="str">
            <v>SW</v>
          </cell>
          <cell r="CX28">
            <v>0</v>
          </cell>
          <cell r="CY28">
            <v>0</v>
          </cell>
          <cell r="DH28" t="str">
            <v>SW_Peaker</v>
          </cell>
          <cell r="DT28">
            <v>0</v>
          </cell>
          <cell r="ME28" t="str">
            <v/>
          </cell>
        </row>
        <row r="29">
          <cell r="AI29">
            <v>27</v>
          </cell>
          <cell r="CS29" t="str">
            <v>SW_Peaker</v>
          </cell>
          <cell r="CV29" t="str">
            <v>SW</v>
          </cell>
          <cell r="CX29">
            <v>0</v>
          </cell>
          <cell r="CY29">
            <v>0</v>
          </cell>
          <cell r="DH29" t="str">
            <v>LDWP_Nuclear</v>
          </cell>
          <cell r="DT29">
            <v>0</v>
          </cell>
          <cell r="ME29" t="str">
            <v/>
          </cell>
        </row>
        <row r="30">
          <cell r="AI30">
            <v>28</v>
          </cell>
          <cell r="CS30" t="str">
            <v>LDWP_Nuclear</v>
          </cell>
          <cell r="CV30" t="str">
            <v>LDWP</v>
          </cell>
          <cell r="CX30">
            <v>0</v>
          </cell>
          <cell r="CY30">
            <v>0</v>
          </cell>
          <cell r="DH30" t="str">
            <v>LDWP_Coal</v>
          </cell>
          <cell r="DT30">
            <v>0</v>
          </cell>
          <cell r="ME30" t="str">
            <v/>
          </cell>
        </row>
        <row r="31">
          <cell r="AI31">
            <v>29</v>
          </cell>
          <cell r="CS31" t="str">
            <v>LDWP_Coal</v>
          </cell>
          <cell r="CV31" t="str">
            <v>LDWP</v>
          </cell>
          <cell r="CX31">
            <v>0</v>
          </cell>
          <cell r="CY31">
            <v>0</v>
          </cell>
          <cell r="DH31" t="str">
            <v>LDWP_CCGT</v>
          </cell>
          <cell r="DT31">
            <v>0</v>
          </cell>
          <cell r="ME31" t="str">
            <v/>
          </cell>
        </row>
        <row r="32">
          <cell r="AI32">
            <v>30</v>
          </cell>
          <cell r="CS32" t="str">
            <v>LDWP_CCGT</v>
          </cell>
          <cell r="CV32" t="str">
            <v>LDWP</v>
          </cell>
          <cell r="CX32">
            <v>0</v>
          </cell>
          <cell r="CY32">
            <v>0</v>
          </cell>
          <cell r="DH32" t="str">
            <v>LDWP_Peaker</v>
          </cell>
          <cell r="DT32">
            <v>0</v>
          </cell>
          <cell r="ME32" t="str">
            <v/>
          </cell>
        </row>
        <row r="33">
          <cell r="AI33">
            <v>31</v>
          </cell>
          <cell r="CS33" t="str">
            <v>LDWP_Peaker</v>
          </cell>
          <cell r="CV33" t="str">
            <v>LDWP</v>
          </cell>
          <cell r="CX33">
            <v>0</v>
          </cell>
          <cell r="CY33">
            <v>0</v>
          </cell>
          <cell r="DH33" t="str">
            <v>IID_CCGT</v>
          </cell>
          <cell r="DT33">
            <v>0</v>
          </cell>
          <cell r="ME33" t="str">
            <v/>
          </cell>
        </row>
        <row r="34">
          <cell r="AI34">
            <v>32</v>
          </cell>
          <cell r="CS34" t="str">
            <v>IID_CCGT</v>
          </cell>
          <cell r="CV34" t="str">
            <v>IID</v>
          </cell>
          <cell r="CX34">
            <v>0</v>
          </cell>
          <cell r="CY34">
            <v>0</v>
          </cell>
          <cell r="DH34" t="str">
            <v>IID_Peaker</v>
          </cell>
          <cell r="DT34">
            <v>0</v>
          </cell>
          <cell r="ME34" t="str">
            <v/>
          </cell>
        </row>
        <row r="35">
          <cell r="AI35">
            <v>33</v>
          </cell>
          <cell r="CS35" t="str">
            <v>IID_Peaker</v>
          </cell>
          <cell r="CV35" t="str">
            <v>IID</v>
          </cell>
          <cell r="CX35">
            <v>0</v>
          </cell>
          <cell r="CY35">
            <v>0</v>
          </cell>
          <cell r="DH35" t="str">
            <v>BANC_CCGT</v>
          </cell>
          <cell r="DT35">
            <v>0</v>
          </cell>
          <cell r="ME35" t="str">
            <v/>
          </cell>
        </row>
        <row r="36">
          <cell r="AI36">
            <v>34</v>
          </cell>
          <cell r="CS36" t="str">
            <v>BANC_CCGT</v>
          </cell>
          <cell r="CV36" t="str">
            <v>BANC</v>
          </cell>
          <cell r="CX36">
            <v>0</v>
          </cell>
          <cell r="CY36">
            <v>0</v>
          </cell>
          <cell r="DH36" t="str">
            <v>BANC_Peaker</v>
          </cell>
          <cell r="DT36">
            <v>0</v>
          </cell>
          <cell r="ME36" t="str">
            <v/>
          </cell>
        </row>
        <row r="37">
          <cell r="AI37">
            <v>35</v>
          </cell>
          <cell r="CS37" t="str">
            <v>BANC_Peaker</v>
          </cell>
          <cell r="CV37" t="str">
            <v>BANC</v>
          </cell>
          <cell r="CX37">
            <v>0</v>
          </cell>
          <cell r="CY37">
            <v>0</v>
          </cell>
          <cell r="DH37" t="str">
            <v>Li_Battery</v>
          </cell>
          <cell r="DT37">
            <v>0</v>
          </cell>
          <cell r="ME37" t="str">
            <v/>
          </cell>
        </row>
        <row r="38">
          <cell r="AI38">
            <v>36</v>
          </cell>
          <cell r="CS38" t="str">
            <v>CAISO_Existing_Pumped_Storage</v>
          </cell>
          <cell r="CV38" t="str">
            <v>CAISO</v>
          </cell>
          <cell r="CX38">
            <v>0</v>
          </cell>
          <cell r="CY38">
            <v>0</v>
          </cell>
          <cell r="DH38" t="str">
            <v>Flow_Battery</v>
          </cell>
          <cell r="DT38">
            <v>0</v>
          </cell>
          <cell r="ME38" t="str">
            <v/>
          </cell>
        </row>
        <row r="39">
          <cell r="AI39">
            <v>37</v>
          </cell>
          <cell r="CS39" t="str">
            <v>CAISO_Storage_Mandate</v>
          </cell>
          <cell r="CV39" t="str">
            <v>CAISO</v>
          </cell>
          <cell r="CX39">
            <v>0</v>
          </cell>
          <cell r="CY39">
            <v>0</v>
          </cell>
          <cell r="DH39" t="str">
            <v>Pumped_Hydro</v>
          </cell>
          <cell r="DT39">
            <v>0</v>
          </cell>
          <cell r="ME39" t="str">
            <v/>
          </cell>
        </row>
        <row r="40">
          <cell r="AI40" t="str">
            <v/>
          </cell>
          <cell r="CS40" t="str">
            <v>CAISO_New_Pumped_Storage</v>
          </cell>
          <cell r="CV40" t="str">
            <v>CAISO</v>
          </cell>
          <cell r="CX40">
            <v>0</v>
          </cell>
          <cell r="CY40">
            <v>0</v>
          </cell>
          <cell r="DH40" t="str">
            <v/>
          </cell>
          <cell r="DT40" t="str">
            <v/>
          </cell>
          <cell r="ME40" t="str">
            <v/>
          </cell>
        </row>
        <row r="41">
          <cell r="AI41" t="str">
            <v/>
          </cell>
          <cell r="CS41" t="str">
            <v>CAISO_New_Flow_Battery</v>
          </cell>
          <cell r="CV41" t="str">
            <v>CAISO</v>
          </cell>
          <cell r="CX41">
            <v>0</v>
          </cell>
          <cell r="CY41">
            <v>0</v>
          </cell>
          <cell r="DH41" t="str">
            <v/>
          </cell>
          <cell r="DT41" t="str">
            <v/>
          </cell>
          <cell r="ME41" t="str">
            <v/>
          </cell>
        </row>
        <row r="42">
          <cell r="AI42" t="str">
            <v/>
          </cell>
          <cell r="CS42" t="str">
            <v>CAISO_New_Li_Battery</v>
          </cell>
          <cell r="CV42" t="str">
            <v>CAISO</v>
          </cell>
          <cell r="CX42">
            <v>0</v>
          </cell>
          <cell r="CY42">
            <v>0</v>
          </cell>
          <cell r="DH42" t="str">
            <v/>
          </cell>
          <cell r="DT42" t="str">
            <v/>
          </cell>
          <cell r="ME42" t="str">
            <v/>
          </cell>
        </row>
        <row r="43">
          <cell r="AI43" t="str">
            <v/>
          </cell>
          <cell r="CS43" t="str">
            <v>CAISO_Hydro</v>
          </cell>
          <cell r="CV43" t="str">
            <v>CAISO</v>
          </cell>
          <cell r="CX43">
            <v>0</v>
          </cell>
          <cell r="CY43">
            <v>0</v>
          </cell>
          <cell r="DH43" t="str">
            <v/>
          </cell>
          <cell r="DT43" t="str">
            <v/>
          </cell>
          <cell r="ME43" t="str">
            <v/>
          </cell>
        </row>
        <row r="44">
          <cell r="AI44" t="str">
            <v/>
          </cell>
          <cell r="CS44" t="str">
            <v>NW_Hydro</v>
          </cell>
          <cell r="CV44" t="str">
            <v>NW</v>
          </cell>
          <cell r="CX44">
            <v>0</v>
          </cell>
          <cell r="CY44">
            <v>0</v>
          </cell>
          <cell r="DH44" t="str">
            <v/>
          </cell>
          <cell r="DT44" t="str">
            <v/>
          </cell>
          <cell r="ME44" t="str">
            <v/>
          </cell>
        </row>
        <row r="45">
          <cell r="AI45" t="str">
            <v/>
          </cell>
          <cell r="CS45" t="str">
            <v>SW_Hydro</v>
          </cell>
          <cell r="CV45" t="str">
            <v>SW</v>
          </cell>
          <cell r="CX45">
            <v>0</v>
          </cell>
          <cell r="CY45">
            <v>0</v>
          </cell>
          <cell r="DH45" t="str">
            <v/>
          </cell>
          <cell r="DT45" t="str">
            <v/>
          </cell>
          <cell r="ME45" t="str">
            <v/>
          </cell>
        </row>
        <row r="46">
          <cell r="AI46" t="str">
            <v/>
          </cell>
          <cell r="CS46" t="str">
            <v>LDWP_Hydro</v>
          </cell>
          <cell r="CV46" t="str">
            <v>LDWP</v>
          </cell>
          <cell r="CX46">
            <v>0</v>
          </cell>
          <cell r="CY46">
            <v>0</v>
          </cell>
          <cell r="DH46" t="str">
            <v/>
          </cell>
          <cell r="DT46" t="str">
            <v/>
          </cell>
          <cell r="ME46" t="str">
            <v/>
          </cell>
        </row>
        <row r="47">
          <cell r="AI47" t="str">
            <v/>
          </cell>
          <cell r="CS47" t="str">
            <v>BANC_Hydro</v>
          </cell>
          <cell r="CV47" t="str">
            <v>BANC</v>
          </cell>
          <cell r="CX47">
            <v>0</v>
          </cell>
          <cell r="CY47">
            <v>0</v>
          </cell>
          <cell r="DH47" t="str">
            <v/>
          </cell>
          <cell r="DT47" t="str">
            <v/>
          </cell>
          <cell r="ME47" t="str">
            <v/>
          </cell>
        </row>
        <row r="48">
          <cell r="AI48" t="str">
            <v/>
          </cell>
          <cell r="CS48" t="str">
            <v>IID_Hydro</v>
          </cell>
          <cell r="CV48" t="str">
            <v>IID</v>
          </cell>
          <cell r="CX48">
            <v>0</v>
          </cell>
          <cell r="CY48">
            <v>0</v>
          </cell>
          <cell r="DH48" t="str">
            <v/>
          </cell>
          <cell r="DT48" t="str">
            <v/>
          </cell>
          <cell r="ME48" t="str">
            <v/>
          </cell>
        </row>
        <row r="49">
          <cell r="AI49" t="str">
            <v/>
          </cell>
          <cell r="CS49" t="str">
            <v>BANC_Biomass_for_Other</v>
          </cell>
          <cell r="CV49" t="str">
            <v>BANC</v>
          </cell>
          <cell r="CX49">
            <v>0</v>
          </cell>
          <cell r="CY49">
            <v>0</v>
          </cell>
          <cell r="DH49" t="str">
            <v/>
          </cell>
          <cell r="DT49" t="str">
            <v/>
          </cell>
          <cell r="ME49" t="str">
            <v/>
          </cell>
        </row>
        <row r="50">
          <cell r="AI50" t="str">
            <v/>
          </cell>
          <cell r="CS50" t="str">
            <v>BANC_Geothermal_for_Other</v>
          </cell>
          <cell r="CV50" t="str">
            <v>BANC</v>
          </cell>
          <cell r="CX50">
            <v>0</v>
          </cell>
          <cell r="CY50">
            <v>0</v>
          </cell>
          <cell r="DH50" t="str">
            <v/>
          </cell>
          <cell r="DT50" t="str">
            <v/>
          </cell>
          <cell r="ME50" t="str">
            <v/>
          </cell>
        </row>
        <row r="51">
          <cell r="AI51" t="str">
            <v/>
          </cell>
          <cell r="CS51" t="str">
            <v>BANC_Small_Hydro_for_Other</v>
          </cell>
          <cell r="CV51" t="str">
            <v>BANC</v>
          </cell>
          <cell r="CX51">
            <v>0</v>
          </cell>
          <cell r="CY51">
            <v>0</v>
          </cell>
          <cell r="DH51" t="str">
            <v/>
          </cell>
          <cell r="DT51" t="str">
            <v/>
          </cell>
        </row>
        <row r="52">
          <cell r="AI52" t="str">
            <v/>
          </cell>
          <cell r="CS52" t="str">
            <v>BANC_Solar_for_Other</v>
          </cell>
          <cell r="CV52" t="str">
            <v>BANC</v>
          </cell>
          <cell r="CX52">
            <v>0</v>
          </cell>
          <cell r="CY52">
            <v>0</v>
          </cell>
          <cell r="DH52" t="str">
            <v/>
          </cell>
          <cell r="DT52" t="str">
            <v/>
          </cell>
        </row>
        <row r="53">
          <cell r="AI53" t="str">
            <v/>
          </cell>
          <cell r="CS53" t="str">
            <v>BANC_Wind_for_Other</v>
          </cell>
          <cell r="CV53" t="str">
            <v>BANC</v>
          </cell>
          <cell r="CX53">
            <v>0</v>
          </cell>
          <cell r="CY53">
            <v>0</v>
          </cell>
          <cell r="DH53" t="str">
            <v/>
          </cell>
          <cell r="DT53" t="str">
            <v/>
          </cell>
        </row>
        <row r="54">
          <cell r="AI54" t="str">
            <v/>
          </cell>
          <cell r="CS54" t="str">
            <v>CAISO_Biomass_for_Other</v>
          </cell>
          <cell r="CV54" t="str">
            <v>BANC</v>
          </cell>
          <cell r="CX54">
            <v>0</v>
          </cell>
          <cell r="CY54">
            <v>0</v>
          </cell>
          <cell r="DH54" t="str">
            <v/>
          </cell>
          <cell r="DT54" t="str">
            <v/>
          </cell>
        </row>
        <row r="55">
          <cell r="AI55" t="str">
            <v/>
          </cell>
          <cell r="CS55" t="str">
            <v>CAISO_Geothermal_for_Other</v>
          </cell>
          <cell r="CV55" t="str">
            <v>BANC</v>
          </cell>
          <cell r="CX55">
            <v>0</v>
          </cell>
          <cell r="CY55">
            <v>0</v>
          </cell>
          <cell r="DH55" t="str">
            <v/>
          </cell>
          <cell r="DT55" t="str">
            <v/>
          </cell>
        </row>
        <row r="56">
          <cell r="AI56" t="str">
            <v/>
          </cell>
          <cell r="CS56" t="str">
            <v>CAISO_Small_Hydro_for_Other</v>
          </cell>
          <cell r="CV56" t="str">
            <v>BANC</v>
          </cell>
          <cell r="CX56">
            <v>0</v>
          </cell>
          <cell r="CY56">
            <v>0</v>
          </cell>
          <cell r="DH56" t="str">
            <v/>
          </cell>
          <cell r="DT56" t="str">
            <v/>
          </cell>
        </row>
        <row r="57">
          <cell r="AI57" t="str">
            <v/>
          </cell>
          <cell r="CS57" t="str">
            <v>CAISO_Solar_for_Other</v>
          </cell>
          <cell r="CV57" t="str">
            <v>BANC</v>
          </cell>
          <cell r="CX57">
            <v>0</v>
          </cell>
          <cell r="CY57">
            <v>0</v>
          </cell>
          <cell r="DH57" t="str">
            <v/>
          </cell>
          <cell r="DT57" t="str">
            <v/>
          </cell>
        </row>
        <row r="58">
          <cell r="AI58" t="str">
            <v/>
          </cell>
          <cell r="CS58" t="str">
            <v>CAISO_Wind_for_Other</v>
          </cell>
          <cell r="CV58" t="str">
            <v>BANC</v>
          </cell>
          <cell r="CX58">
            <v>0</v>
          </cell>
          <cell r="CY58">
            <v>0</v>
          </cell>
          <cell r="DH58" t="str">
            <v/>
          </cell>
          <cell r="DT58" t="str">
            <v/>
          </cell>
        </row>
        <row r="59">
          <cell r="AI59" t="str">
            <v/>
          </cell>
          <cell r="CS59" t="str">
            <v>IID_Biomass_for_Other</v>
          </cell>
          <cell r="CV59" t="str">
            <v>IID</v>
          </cell>
          <cell r="CX59">
            <v>0</v>
          </cell>
          <cell r="CY59">
            <v>0</v>
          </cell>
          <cell r="DH59" t="str">
            <v/>
          </cell>
          <cell r="DT59" t="str">
            <v/>
          </cell>
        </row>
        <row r="60">
          <cell r="AI60" t="str">
            <v/>
          </cell>
          <cell r="CS60" t="str">
            <v>IID_Geothermal_for_Other</v>
          </cell>
          <cell r="CV60" t="str">
            <v>IID</v>
          </cell>
          <cell r="CX60">
            <v>0</v>
          </cell>
          <cell r="CY60">
            <v>0</v>
          </cell>
          <cell r="DH60" t="str">
            <v/>
          </cell>
          <cell r="DT60" t="str">
            <v/>
          </cell>
        </row>
        <row r="61">
          <cell r="AI61" t="str">
            <v/>
          </cell>
          <cell r="CS61" t="str">
            <v>IID_Small_Hydro_for_Other</v>
          </cell>
          <cell r="CV61" t="str">
            <v>IID</v>
          </cell>
          <cell r="CX61">
            <v>0</v>
          </cell>
          <cell r="CY61">
            <v>0</v>
          </cell>
          <cell r="DH61" t="str">
            <v/>
          </cell>
          <cell r="DT61" t="str">
            <v/>
          </cell>
        </row>
        <row r="62">
          <cell r="AI62" t="str">
            <v/>
          </cell>
          <cell r="CS62" t="str">
            <v>IID_Solar_for_Other</v>
          </cell>
          <cell r="CV62" t="str">
            <v>IID</v>
          </cell>
          <cell r="CX62">
            <v>0</v>
          </cell>
          <cell r="CY62">
            <v>0</v>
          </cell>
          <cell r="DH62" t="str">
            <v/>
          </cell>
          <cell r="DT62" t="str">
            <v/>
          </cell>
        </row>
        <row r="63">
          <cell r="AI63" t="str">
            <v/>
          </cell>
          <cell r="CS63" t="str">
            <v>IID_Wind_for_Other</v>
          </cell>
          <cell r="CV63" t="str">
            <v>IID</v>
          </cell>
          <cell r="CX63">
            <v>0</v>
          </cell>
          <cell r="CY63">
            <v>0</v>
          </cell>
          <cell r="DH63" t="str">
            <v/>
          </cell>
          <cell r="DT63" t="str">
            <v/>
          </cell>
        </row>
        <row r="64">
          <cell r="AI64" t="str">
            <v/>
          </cell>
          <cell r="CS64" t="str">
            <v>LDWP_Biomass_for_Other</v>
          </cell>
          <cell r="CV64" t="str">
            <v>LDWP</v>
          </cell>
          <cell r="CX64">
            <v>0</v>
          </cell>
          <cell r="CY64">
            <v>0</v>
          </cell>
          <cell r="DH64" t="str">
            <v/>
          </cell>
          <cell r="DT64" t="str">
            <v/>
          </cell>
        </row>
        <row r="65">
          <cell r="AI65" t="str">
            <v/>
          </cell>
          <cell r="CS65" t="str">
            <v>LDWP_Geothermal_for_Other</v>
          </cell>
          <cell r="CV65" t="str">
            <v>LDWP</v>
          </cell>
          <cell r="CX65">
            <v>0</v>
          </cell>
          <cell r="CY65">
            <v>0</v>
          </cell>
          <cell r="DH65" t="str">
            <v/>
          </cell>
          <cell r="DT65" t="str">
            <v/>
          </cell>
        </row>
        <row r="66">
          <cell r="AI66" t="str">
            <v/>
          </cell>
          <cell r="CS66" t="str">
            <v>LDWP_Small_Hydro_for_Other</v>
          </cell>
          <cell r="CV66" t="str">
            <v>LDWP</v>
          </cell>
          <cell r="CX66">
            <v>0</v>
          </cell>
          <cell r="CY66">
            <v>0</v>
          </cell>
          <cell r="DH66" t="str">
            <v/>
          </cell>
          <cell r="DT66" t="str">
            <v/>
          </cell>
        </row>
        <row r="67">
          <cell r="AI67" t="str">
            <v/>
          </cell>
          <cell r="CS67" t="str">
            <v>LDWP_Solar_for_Other</v>
          </cell>
          <cell r="CV67" t="str">
            <v>LDWP</v>
          </cell>
          <cell r="CX67">
            <v>0</v>
          </cell>
          <cell r="CY67">
            <v>0</v>
          </cell>
          <cell r="DH67" t="str">
            <v/>
          </cell>
          <cell r="DT67" t="str">
            <v/>
          </cell>
        </row>
        <row r="68">
          <cell r="AI68" t="str">
            <v/>
          </cell>
          <cell r="CS68" t="str">
            <v>LDWP_Wind_for_Other</v>
          </cell>
          <cell r="CV68" t="str">
            <v>LDWP</v>
          </cell>
          <cell r="CX68">
            <v>0</v>
          </cell>
          <cell r="CY68">
            <v>0</v>
          </cell>
          <cell r="DH68" t="str">
            <v/>
          </cell>
          <cell r="DT68" t="str">
            <v/>
          </cell>
        </row>
        <row r="69">
          <cell r="AI69" t="str">
            <v/>
          </cell>
          <cell r="CS69" t="str">
            <v>NW_Biomass_for_Other</v>
          </cell>
          <cell r="CV69" t="str">
            <v>NW</v>
          </cell>
          <cell r="CX69">
            <v>0</v>
          </cell>
          <cell r="CY69">
            <v>0</v>
          </cell>
          <cell r="DH69" t="str">
            <v/>
          </cell>
          <cell r="DT69" t="str">
            <v/>
          </cell>
        </row>
        <row r="70">
          <cell r="AI70" t="str">
            <v/>
          </cell>
          <cell r="CS70" t="str">
            <v>NW_Geothermal_for_Other</v>
          </cell>
          <cell r="CV70" t="str">
            <v>NW</v>
          </cell>
          <cell r="CX70">
            <v>0</v>
          </cell>
          <cell r="CY70">
            <v>0</v>
          </cell>
          <cell r="DH70" t="str">
            <v/>
          </cell>
          <cell r="DT70" t="str">
            <v/>
          </cell>
        </row>
        <row r="71">
          <cell r="AI71" t="str">
            <v/>
          </cell>
          <cell r="CS71" t="str">
            <v>NW_Small_Hydro_for_Other</v>
          </cell>
          <cell r="CV71" t="str">
            <v>NW</v>
          </cell>
          <cell r="CX71">
            <v>0</v>
          </cell>
          <cell r="CY71">
            <v>0</v>
          </cell>
          <cell r="DH71" t="str">
            <v/>
          </cell>
          <cell r="DT71" t="str">
            <v/>
          </cell>
        </row>
        <row r="72">
          <cell r="AI72" t="str">
            <v/>
          </cell>
          <cell r="CS72" t="str">
            <v>NW_Solar_for_Other</v>
          </cell>
          <cell r="CV72" t="str">
            <v>NW</v>
          </cell>
          <cell r="CX72">
            <v>0</v>
          </cell>
          <cell r="CY72">
            <v>0</v>
          </cell>
          <cell r="DH72" t="str">
            <v/>
          </cell>
          <cell r="DT72" t="str">
            <v/>
          </cell>
        </row>
        <row r="73">
          <cell r="AI73" t="str">
            <v/>
          </cell>
          <cell r="CS73" t="str">
            <v>NW_Wind_for_Other</v>
          </cell>
          <cell r="CV73" t="str">
            <v>NW</v>
          </cell>
          <cell r="CX73">
            <v>0</v>
          </cell>
          <cell r="CY73">
            <v>0</v>
          </cell>
          <cell r="DH73" t="str">
            <v/>
          </cell>
          <cell r="DT73" t="str">
            <v/>
          </cell>
        </row>
        <row r="74">
          <cell r="AI74" t="str">
            <v/>
          </cell>
          <cell r="CS74" t="str">
            <v>SW_Biomass_for_Other</v>
          </cell>
          <cell r="CV74" t="str">
            <v>SW</v>
          </cell>
          <cell r="CX74">
            <v>0</v>
          </cell>
          <cell r="CY74">
            <v>0</v>
          </cell>
          <cell r="DH74" t="str">
            <v/>
          </cell>
          <cell r="DT74" t="str">
            <v/>
          </cell>
        </row>
        <row r="75">
          <cell r="AI75" t="str">
            <v/>
          </cell>
          <cell r="CS75" t="str">
            <v>SW_Geothermal_for_Other</v>
          </cell>
          <cell r="CV75" t="str">
            <v>SW</v>
          </cell>
          <cell r="CX75">
            <v>0</v>
          </cell>
          <cell r="CY75">
            <v>0</v>
          </cell>
          <cell r="DH75" t="str">
            <v/>
          </cell>
          <cell r="DT75" t="str">
            <v/>
          </cell>
        </row>
        <row r="76">
          <cell r="AI76" t="str">
            <v/>
          </cell>
          <cell r="CS76" t="str">
            <v>SW_Small_Hydro_for_Other</v>
          </cell>
          <cell r="CV76" t="str">
            <v>SW</v>
          </cell>
          <cell r="CX76">
            <v>0</v>
          </cell>
          <cell r="CY76">
            <v>0</v>
          </cell>
          <cell r="DH76" t="str">
            <v/>
          </cell>
          <cell r="DT76" t="str">
            <v/>
          </cell>
        </row>
        <row r="77">
          <cell r="AI77" t="str">
            <v/>
          </cell>
          <cell r="CS77" t="str">
            <v>SW_Solar_for_Other</v>
          </cell>
          <cell r="CV77" t="str">
            <v>SW</v>
          </cell>
          <cell r="CX77">
            <v>0</v>
          </cell>
          <cell r="CY77">
            <v>0</v>
          </cell>
          <cell r="DH77" t="str">
            <v/>
          </cell>
          <cell r="DT77" t="str">
            <v/>
          </cell>
        </row>
        <row r="78">
          <cell r="CS78" t="str">
            <v>SW_Wind_for_Other</v>
          </cell>
          <cell r="CV78" t="str">
            <v>SW</v>
          </cell>
          <cell r="CX78">
            <v>0</v>
          </cell>
          <cell r="CY78">
            <v>0</v>
          </cell>
          <cell r="DH78" t="str">
            <v/>
          </cell>
          <cell r="DT78" t="str">
            <v/>
          </cell>
        </row>
        <row r="79">
          <cell r="CS79" t="str">
            <v>BANC_Small_Hydro_for_CAISO</v>
          </cell>
          <cell r="CV79" t="str">
            <v>CAISO</v>
          </cell>
          <cell r="CX79">
            <v>0</v>
          </cell>
          <cell r="CY79">
            <v>0</v>
          </cell>
          <cell r="DH79" t="str">
            <v/>
          </cell>
          <cell r="DT79" t="str">
            <v/>
          </cell>
        </row>
        <row r="80">
          <cell r="CS80" t="str">
            <v>CAISO_Biomass_for_CAISO</v>
          </cell>
          <cell r="CV80" t="str">
            <v>CAISO</v>
          </cell>
          <cell r="CX80">
            <v>0</v>
          </cell>
          <cell r="CY80">
            <v>0</v>
          </cell>
          <cell r="DH80" t="str">
            <v/>
          </cell>
          <cell r="DT80" t="str">
            <v/>
          </cell>
        </row>
        <row r="81">
          <cell r="CS81" t="str">
            <v>CAISO_Geothermal_for_CAISO</v>
          </cell>
          <cell r="CV81" t="str">
            <v>CAISO</v>
          </cell>
          <cell r="CX81">
            <v>0</v>
          </cell>
          <cell r="CY81">
            <v>0</v>
          </cell>
          <cell r="DH81" t="str">
            <v/>
          </cell>
          <cell r="DT81" t="str">
            <v/>
          </cell>
        </row>
        <row r="82">
          <cell r="CS82" t="str">
            <v>CAISO_Small_Hydro_for_CAISO</v>
          </cell>
          <cell r="CV82" t="str">
            <v>CAISO</v>
          </cell>
          <cell r="CX82">
            <v>0</v>
          </cell>
          <cell r="CY82">
            <v>0</v>
          </cell>
          <cell r="DH82" t="str">
            <v/>
          </cell>
          <cell r="DT82" t="str">
            <v/>
          </cell>
        </row>
        <row r="83">
          <cell r="CS83" t="str">
            <v>CAISO_Solar_for_CAISO</v>
          </cell>
          <cell r="CV83" t="str">
            <v>CAISO</v>
          </cell>
          <cell r="CX83">
            <v>0</v>
          </cell>
          <cell r="CY83">
            <v>0</v>
          </cell>
          <cell r="DH83" t="str">
            <v/>
          </cell>
          <cell r="DT83" t="str">
            <v/>
          </cell>
        </row>
        <row r="84">
          <cell r="CS84" t="str">
            <v>CAISO_Wind_for_CAISO</v>
          </cell>
          <cell r="CV84" t="str">
            <v>CAISO</v>
          </cell>
          <cell r="CX84">
            <v>0</v>
          </cell>
          <cell r="CY84">
            <v>0</v>
          </cell>
          <cell r="DH84" t="str">
            <v/>
          </cell>
          <cell r="DT84" t="str">
            <v/>
          </cell>
        </row>
        <row r="85">
          <cell r="CS85" t="str">
            <v>IID_Geothermal_for_CAISO</v>
          </cell>
          <cell r="CV85" t="str">
            <v>CAISO</v>
          </cell>
          <cell r="CX85">
            <v>0</v>
          </cell>
          <cell r="CY85">
            <v>0</v>
          </cell>
          <cell r="DH85" t="str">
            <v/>
          </cell>
          <cell r="DT85" t="str">
            <v/>
          </cell>
        </row>
        <row r="86">
          <cell r="CS86" t="str">
            <v>IID_Solar_for_CAISO</v>
          </cell>
          <cell r="CV86" t="str">
            <v>CAISO</v>
          </cell>
          <cell r="CX86">
            <v>0</v>
          </cell>
          <cell r="CY86">
            <v>0</v>
          </cell>
          <cell r="DH86" t="str">
            <v/>
          </cell>
          <cell r="DT86" t="str">
            <v/>
          </cell>
        </row>
        <row r="87">
          <cell r="CS87" t="str">
            <v>LDWP_Wind_for_CAISO</v>
          </cell>
          <cell r="CV87" t="str">
            <v>CAISO</v>
          </cell>
          <cell r="CX87">
            <v>0</v>
          </cell>
          <cell r="CY87">
            <v>0</v>
          </cell>
          <cell r="DH87" t="str">
            <v/>
          </cell>
          <cell r="DT87" t="str">
            <v/>
          </cell>
        </row>
        <row r="88">
          <cell r="CS88" t="str">
            <v>NW_Biomass_for_CAISO</v>
          </cell>
          <cell r="CV88" t="str">
            <v>CAISO</v>
          </cell>
          <cell r="CX88">
            <v>0</v>
          </cell>
          <cell r="CY88">
            <v>0</v>
          </cell>
          <cell r="DH88" t="str">
            <v/>
          </cell>
          <cell r="DT88" t="str">
            <v/>
          </cell>
        </row>
        <row r="89">
          <cell r="CS89" t="str">
            <v>NW_Geothermal_for_CAISO</v>
          </cell>
          <cell r="CV89" t="str">
            <v>CAISO</v>
          </cell>
          <cell r="CX89">
            <v>0</v>
          </cell>
          <cell r="CY89">
            <v>0</v>
          </cell>
          <cell r="DH89" t="str">
            <v/>
          </cell>
          <cell r="DT89" t="str">
            <v/>
          </cell>
        </row>
        <row r="90">
          <cell r="CS90" t="str">
            <v>NW_Small_Hydro_for_CAISO</v>
          </cell>
          <cell r="CV90" t="str">
            <v>CAISO</v>
          </cell>
          <cell r="CX90">
            <v>0</v>
          </cell>
          <cell r="CY90">
            <v>0</v>
          </cell>
          <cell r="DH90" t="str">
            <v/>
          </cell>
          <cell r="DT90" t="str">
            <v/>
          </cell>
        </row>
        <row r="91">
          <cell r="CS91" t="str">
            <v>NW_Wind_for_CAISO</v>
          </cell>
          <cell r="CV91" t="str">
            <v>CAISO</v>
          </cell>
          <cell r="CX91">
            <v>0</v>
          </cell>
          <cell r="CY91">
            <v>0</v>
          </cell>
          <cell r="DH91" t="str">
            <v/>
          </cell>
          <cell r="DT91" t="str">
            <v/>
          </cell>
        </row>
        <row r="92">
          <cell r="CS92" t="str">
            <v>SW_Solar_for_CAISO</v>
          </cell>
          <cell r="CV92" t="str">
            <v>CAISO</v>
          </cell>
          <cell r="CX92">
            <v>0</v>
          </cell>
          <cell r="CY92">
            <v>0</v>
          </cell>
          <cell r="DH92" t="str">
            <v/>
          </cell>
          <cell r="DT92" t="str">
            <v/>
          </cell>
        </row>
        <row r="93">
          <cell r="CS93" t="str">
            <v>SW_Wind_for_CAISO</v>
          </cell>
          <cell r="CV93" t="str">
            <v>CAISO</v>
          </cell>
          <cell r="CX93">
            <v>0</v>
          </cell>
          <cell r="CY93">
            <v>0</v>
          </cell>
          <cell r="DH93" t="str">
            <v/>
          </cell>
          <cell r="DT93" t="str">
            <v/>
          </cell>
        </row>
        <row r="94">
          <cell r="CS94" t="str">
            <v>Customer_PV</v>
          </cell>
          <cell r="CV94" t="str">
            <v>CAISO</v>
          </cell>
          <cell r="CX94">
            <v>0</v>
          </cell>
          <cell r="CY94">
            <v>0</v>
          </cell>
          <cell r="DH94" t="str">
            <v/>
          </cell>
          <cell r="DT94" t="str">
            <v/>
          </cell>
        </row>
        <row r="95">
          <cell r="CS95" t="str">
            <v>Northern_California_Solar</v>
          </cell>
          <cell r="CV95" t="str">
            <v>CAISO</v>
          </cell>
          <cell r="CX95">
            <v>0</v>
          </cell>
          <cell r="CY95">
            <v>0</v>
          </cell>
          <cell r="DH95" t="str">
            <v/>
          </cell>
          <cell r="DT95" t="str">
            <v/>
          </cell>
        </row>
        <row r="96">
          <cell r="CS96" t="str">
            <v>Solano_Solar</v>
          </cell>
          <cell r="CV96" t="str">
            <v>CAISO</v>
          </cell>
          <cell r="CX96">
            <v>0</v>
          </cell>
          <cell r="CY96">
            <v>0</v>
          </cell>
          <cell r="DH96" t="str">
            <v/>
          </cell>
          <cell r="DT96" t="str">
            <v/>
          </cell>
        </row>
        <row r="97">
          <cell r="CS97" t="str">
            <v>Central_Valley_North_Los_Banos_Solar</v>
          </cell>
          <cell r="CV97" t="str">
            <v>CAISO</v>
          </cell>
          <cell r="CX97">
            <v>0</v>
          </cell>
          <cell r="CY97">
            <v>0</v>
          </cell>
          <cell r="DH97" t="str">
            <v/>
          </cell>
          <cell r="DT97" t="str">
            <v/>
          </cell>
        </row>
        <row r="98">
          <cell r="CS98" t="str">
            <v>Westlands_Solar</v>
          </cell>
          <cell r="CV98" t="str">
            <v>CAISO</v>
          </cell>
          <cell r="CX98">
            <v>0</v>
          </cell>
          <cell r="CY98">
            <v>0</v>
          </cell>
          <cell r="DH98" t="str">
            <v/>
          </cell>
          <cell r="DT98" t="str">
            <v/>
          </cell>
        </row>
        <row r="99">
          <cell r="CS99" t="str">
            <v>Greater_Carrizo_Solar</v>
          </cell>
          <cell r="CV99" t="str">
            <v>CAISO</v>
          </cell>
          <cell r="CX99">
            <v>0</v>
          </cell>
          <cell r="CY99">
            <v>0</v>
          </cell>
          <cell r="DH99" t="str">
            <v/>
          </cell>
          <cell r="DT99" t="str">
            <v/>
          </cell>
        </row>
        <row r="100">
          <cell r="CS100" t="str">
            <v>Tehachapi_Solar</v>
          </cell>
          <cell r="CV100" t="str">
            <v>CAISO</v>
          </cell>
          <cell r="CX100">
            <v>0</v>
          </cell>
          <cell r="CY100">
            <v>0</v>
          </cell>
          <cell r="DH100" t="str">
            <v/>
          </cell>
          <cell r="DT100" t="str">
            <v/>
          </cell>
        </row>
        <row r="101">
          <cell r="CS101" t="str">
            <v>Kramer_Inyokern_Solar</v>
          </cell>
          <cell r="CV101" t="str">
            <v>CAISO</v>
          </cell>
          <cell r="CX101">
            <v>0</v>
          </cell>
          <cell r="CY101">
            <v>0</v>
          </cell>
          <cell r="DH101" t="str">
            <v/>
          </cell>
          <cell r="DT101" t="str">
            <v/>
          </cell>
        </row>
        <row r="102">
          <cell r="CS102" t="str">
            <v>Mountain_Pass_El_Dorado_Solar</v>
          </cell>
          <cell r="CV102" t="str">
            <v>CAISO</v>
          </cell>
          <cell r="CX102">
            <v>0</v>
          </cell>
          <cell r="CY102">
            <v>0</v>
          </cell>
          <cell r="DH102" t="str">
            <v/>
          </cell>
          <cell r="DT102" t="str">
            <v/>
          </cell>
        </row>
        <row r="103">
          <cell r="CS103" t="str">
            <v>Southern_California_Desert_Solar</v>
          </cell>
          <cell r="CV103" t="str">
            <v>CAISO</v>
          </cell>
          <cell r="CX103">
            <v>0</v>
          </cell>
          <cell r="CY103">
            <v>0</v>
          </cell>
          <cell r="DH103" t="str">
            <v/>
          </cell>
          <cell r="DT103" t="str">
            <v/>
          </cell>
        </row>
        <row r="104">
          <cell r="CS104" t="str">
            <v>Riverside_East_Palm_Springs_Solar</v>
          </cell>
          <cell r="CV104" t="str">
            <v>CAISO</v>
          </cell>
          <cell r="CX104">
            <v>0</v>
          </cell>
          <cell r="CY104">
            <v>0</v>
          </cell>
          <cell r="DH104" t="str">
            <v/>
          </cell>
          <cell r="DT104" t="str">
            <v/>
          </cell>
        </row>
        <row r="105">
          <cell r="CS105" t="str">
            <v>Greater_Imperial_Solar</v>
          </cell>
          <cell r="CV105" t="str">
            <v>CAISO</v>
          </cell>
          <cell r="CX105">
            <v>0</v>
          </cell>
          <cell r="CY105">
            <v>0</v>
          </cell>
        </row>
        <row r="106">
          <cell r="CS106" t="str">
            <v>Distributed_Solar</v>
          </cell>
          <cell r="CV106" t="str">
            <v>CAISO</v>
          </cell>
          <cell r="CX106">
            <v>0</v>
          </cell>
          <cell r="CY106">
            <v>0</v>
          </cell>
        </row>
        <row r="107">
          <cell r="CS107" t="str">
            <v>Southern_Nevada_Solar</v>
          </cell>
          <cell r="CV107" t="str">
            <v>CAISO</v>
          </cell>
          <cell r="CX107">
            <v>0</v>
          </cell>
          <cell r="CY107">
            <v>0</v>
          </cell>
        </row>
        <row r="108">
          <cell r="CS108" t="str">
            <v>Solano_Wind</v>
          </cell>
          <cell r="CV108" t="str">
            <v>CAISO</v>
          </cell>
          <cell r="CX108">
            <v>0</v>
          </cell>
          <cell r="CY108">
            <v>0</v>
          </cell>
        </row>
        <row r="109">
          <cell r="CS109" t="str">
            <v>Central_Valley_North_Los_Banos_Wind</v>
          </cell>
          <cell r="CV109" t="str">
            <v>CAISO</v>
          </cell>
          <cell r="CX109">
            <v>0</v>
          </cell>
          <cell r="CY109">
            <v>0</v>
          </cell>
        </row>
        <row r="110">
          <cell r="CS110" t="str">
            <v>Greater_Carrizo_Wind</v>
          </cell>
          <cell r="CV110" t="str">
            <v>CAISO</v>
          </cell>
          <cell r="CX110">
            <v>0</v>
          </cell>
          <cell r="CY110">
            <v>0</v>
          </cell>
        </row>
        <row r="111">
          <cell r="CS111" t="str">
            <v>Tehachapi_Wind</v>
          </cell>
          <cell r="CV111" t="str">
            <v>CAISO</v>
          </cell>
          <cell r="CX111">
            <v>0</v>
          </cell>
          <cell r="CY111">
            <v>0</v>
          </cell>
        </row>
        <row r="112">
          <cell r="CS112" t="str">
            <v>Riverside_East_Palm_Springs_Wind</v>
          </cell>
          <cell r="CV112" t="str">
            <v>CAISO</v>
          </cell>
          <cell r="CX112">
            <v>0</v>
          </cell>
          <cell r="CY112">
            <v>0</v>
          </cell>
        </row>
        <row r="113">
          <cell r="CS113" t="str">
            <v>Distributed_Wind</v>
          </cell>
          <cell r="CV113" t="str">
            <v>CAISO</v>
          </cell>
          <cell r="CX113">
            <v>0</v>
          </cell>
          <cell r="CY113">
            <v>0</v>
          </cell>
        </row>
        <row r="114">
          <cell r="CS114" t="str">
            <v>NW_Ext_Tx_Wind</v>
          </cell>
          <cell r="CV114" t="str">
            <v>CAISO</v>
          </cell>
          <cell r="CX114">
            <v>0</v>
          </cell>
          <cell r="CY114">
            <v>0</v>
          </cell>
        </row>
        <row r="115">
          <cell r="CS115" t="str">
            <v>Southern_Nevada_Wind</v>
          </cell>
          <cell r="CV115" t="str">
            <v>CAISO</v>
          </cell>
          <cell r="CX115">
            <v>0</v>
          </cell>
          <cell r="CY115">
            <v>0</v>
          </cell>
        </row>
        <row r="116">
          <cell r="CS116" t="str">
            <v>SW_Ext_Tx_Wind</v>
          </cell>
          <cell r="CV116" t="str">
            <v>CAISO</v>
          </cell>
          <cell r="CX116">
            <v>0</v>
          </cell>
          <cell r="CY116">
            <v>0</v>
          </cell>
        </row>
        <row r="117">
          <cell r="CS117" t="str">
            <v>InState_Biomass</v>
          </cell>
          <cell r="CV117" t="str">
            <v>CAISO</v>
          </cell>
          <cell r="CX117">
            <v>0</v>
          </cell>
          <cell r="CY117">
            <v>0</v>
          </cell>
        </row>
        <row r="118">
          <cell r="CS118" t="str">
            <v>Greater_Imperial_Geothermal</v>
          </cell>
          <cell r="CV118" t="str">
            <v>CAISO</v>
          </cell>
          <cell r="CX118">
            <v>0</v>
          </cell>
          <cell r="CY118">
            <v>0</v>
          </cell>
        </row>
        <row r="119">
          <cell r="CS119" t="str">
            <v>Northern_California_Geothermal</v>
          </cell>
          <cell r="CV119" t="str">
            <v>CAISO</v>
          </cell>
          <cell r="CX119">
            <v>0</v>
          </cell>
          <cell r="CY119">
            <v>0</v>
          </cell>
        </row>
        <row r="120">
          <cell r="CS120" t="str">
            <v>Southern_Nevada_Geothermal</v>
          </cell>
          <cell r="CV120" t="str">
            <v>CAISO</v>
          </cell>
          <cell r="CX120">
            <v>0</v>
          </cell>
          <cell r="CY120">
            <v>0</v>
          </cell>
        </row>
        <row r="121">
          <cell r="CS121" t="str">
            <v/>
          </cell>
          <cell r="CV121" t="str">
            <v/>
          </cell>
          <cell r="CX121" t="str">
            <v/>
          </cell>
          <cell r="CY121" t="str">
            <v/>
          </cell>
        </row>
        <row r="122">
          <cell r="CS122" t="str">
            <v/>
          </cell>
          <cell r="CV122" t="str">
            <v/>
          </cell>
          <cell r="CX122" t="str">
            <v/>
          </cell>
          <cell r="CY122" t="str">
            <v/>
          </cell>
        </row>
        <row r="123">
          <cell r="CS123" t="str">
            <v/>
          </cell>
          <cell r="CV123" t="str">
            <v/>
          </cell>
          <cell r="CX123" t="str">
            <v/>
          </cell>
          <cell r="CY123" t="str">
            <v/>
          </cell>
        </row>
        <row r="124">
          <cell r="CS124" t="str">
            <v/>
          </cell>
          <cell r="CV124" t="str">
            <v/>
          </cell>
          <cell r="CX124" t="str">
            <v/>
          </cell>
          <cell r="CY124" t="str">
            <v/>
          </cell>
        </row>
        <row r="125">
          <cell r="CS125" t="str">
            <v/>
          </cell>
          <cell r="CV125" t="str">
            <v/>
          </cell>
          <cell r="CX125" t="str">
            <v/>
          </cell>
          <cell r="CY125" t="str">
            <v/>
          </cell>
        </row>
        <row r="126">
          <cell r="CS126" t="str">
            <v/>
          </cell>
          <cell r="CV126" t="str">
            <v/>
          </cell>
          <cell r="CX126" t="str">
            <v/>
          </cell>
          <cell r="CY126" t="str">
            <v/>
          </cell>
        </row>
        <row r="127">
          <cell r="CS127" t="str">
            <v/>
          </cell>
          <cell r="CV127" t="str">
            <v/>
          </cell>
          <cell r="CX127" t="str">
            <v/>
          </cell>
          <cell r="CY127" t="str">
            <v/>
          </cell>
        </row>
        <row r="128">
          <cell r="CS128" t="str">
            <v/>
          </cell>
          <cell r="CV128" t="str">
            <v/>
          </cell>
          <cell r="CX128" t="str">
            <v/>
          </cell>
          <cell r="CY128" t="str">
            <v/>
          </cell>
        </row>
        <row r="129">
          <cell r="CS129" t="str">
            <v/>
          </cell>
          <cell r="CV129" t="str">
            <v/>
          </cell>
          <cell r="CX129" t="str">
            <v/>
          </cell>
          <cell r="CY129" t="str">
            <v/>
          </cell>
        </row>
        <row r="130">
          <cell r="CS130" t="str">
            <v/>
          </cell>
          <cell r="CV130" t="str">
            <v/>
          </cell>
          <cell r="CX130" t="str">
            <v/>
          </cell>
          <cell r="CY130" t="str">
            <v/>
          </cell>
        </row>
        <row r="131">
          <cell r="CS131" t="str">
            <v/>
          </cell>
          <cell r="CV131" t="str">
            <v/>
          </cell>
          <cell r="CX131" t="str">
            <v/>
          </cell>
          <cell r="CY131" t="str">
            <v/>
          </cell>
        </row>
        <row r="132">
          <cell r="CS132" t="str">
            <v/>
          </cell>
          <cell r="CV132" t="str">
            <v/>
          </cell>
          <cell r="CX132" t="str">
            <v/>
          </cell>
          <cell r="CY132" t="str">
            <v/>
          </cell>
        </row>
        <row r="133">
          <cell r="CS133" t="str">
            <v/>
          </cell>
          <cell r="CV133" t="str">
            <v/>
          </cell>
          <cell r="CX133" t="str">
            <v/>
          </cell>
          <cell r="CY133" t="str">
            <v/>
          </cell>
        </row>
        <row r="134">
          <cell r="CS134" t="str">
            <v/>
          </cell>
          <cell r="CV134" t="str">
            <v/>
          </cell>
          <cell r="CX134" t="str">
            <v/>
          </cell>
          <cell r="CY134" t="str">
            <v/>
          </cell>
        </row>
        <row r="135">
          <cell r="CS135" t="str">
            <v/>
          </cell>
          <cell r="CV135" t="str">
            <v/>
          </cell>
          <cell r="CX135" t="str">
            <v/>
          </cell>
          <cell r="CY135" t="str">
            <v/>
          </cell>
        </row>
        <row r="136">
          <cell r="CS136" t="str">
            <v/>
          </cell>
          <cell r="CV136" t="str">
            <v/>
          </cell>
          <cell r="CX136" t="str">
            <v/>
          </cell>
          <cell r="CY136" t="str">
            <v/>
          </cell>
        </row>
        <row r="137">
          <cell r="CS137" t="str">
            <v/>
          </cell>
          <cell r="CV137" t="str">
            <v/>
          </cell>
          <cell r="CX137" t="str">
            <v/>
          </cell>
          <cell r="CY137" t="str">
            <v/>
          </cell>
        </row>
        <row r="138">
          <cell r="CS138" t="str">
            <v/>
          </cell>
          <cell r="CV138" t="str">
            <v/>
          </cell>
          <cell r="CX138" t="str">
            <v/>
          </cell>
          <cell r="CY138" t="str">
            <v/>
          </cell>
        </row>
        <row r="139">
          <cell r="CS139" t="str">
            <v/>
          </cell>
          <cell r="CV139" t="str">
            <v/>
          </cell>
          <cell r="CX139" t="str">
            <v/>
          </cell>
          <cell r="CY139" t="str">
            <v/>
          </cell>
        </row>
        <row r="140">
          <cell r="CS140" t="str">
            <v/>
          </cell>
          <cell r="CV140" t="str">
            <v/>
          </cell>
          <cell r="CX140" t="str">
            <v/>
          </cell>
          <cell r="CY140" t="str">
            <v/>
          </cell>
        </row>
        <row r="141">
          <cell r="CS141" t="str">
            <v/>
          </cell>
          <cell r="CV141" t="str">
            <v/>
          </cell>
          <cell r="CX141" t="str">
            <v/>
          </cell>
          <cell r="CY141" t="str">
            <v/>
          </cell>
        </row>
        <row r="142">
          <cell r="CS142" t="str">
            <v/>
          </cell>
          <cell r="CV142" t="str">
            <v/>
          </cell>
          <cell r="CX142" t="str">
            <v/>
          </cell>
          <cell r="CY142" t="str">
            <v/>
          </cell>
        </row>
        <row r="143">
          <cell r="CS143" t="str">
            <v/>
          </cell>
          <cell r="CV143" t="str">
            <v/>
          </cell>
          <cell r="CX143" t="str">
            <v/>
          </cell>
          <cell r="CY143" t="str">
            <v/>
          </cell>
        </row>
        <row r="144">
          <cell r="CS144" t="str">
            <v/>
          </cell>
          <cell r="CV144" t="str">
            <v/>
          </cell>
          <cell r="CX144" t="str">
            <v/>
          </cell>
          <cell r="CY144" t="str">
            <v/>
          </cell>
        </row>
        <row r="145">
          <cell r="CS145" t="str">
            <v/>
          </cell>
          <cell r="CV145" t="str">
            <v/>
          </cell>
          <cell r="CX145" t="str">
            <v/>
          </cell>
          <cell r="CY145" t="str">
            <v/>
          </cell>
        </row>
        <row r="146">
          <cell r="CS146" t="str">
            <v/>
          </cell>
          <cell r="CV146" t="str">
            <v/>
          </cell>
          <cell r="CX146" t="str">
            <v/>
          </cell>
          <cell r="CY146" t="str">
            <v/>
          </cell>
        </row>
        <row r="147">
          <cell r="CS147" t="str">
            <v/>
          </cell>
          <cell r="CV147" t="str">
            <v/>
          </cell>
          <cell r="CX147" t="str">
            <v/>
          </cell>
          <cell r="CY147" t="str">
            <v/>
          </cell>
        </row>
        <row r="148">
          <cell r="CS148" t="str">
            <v/>
          </cell>
          <cell r="CV148" t="str">
            <v/>
          </cell>
          <cell r="CX148" t="str">
            <v/>
          </cell>
          <cell r="CY148" t="str">
            <v/>
          </cell>
        </row>
        <row r="149">
          <cell r="CS149" t="str">
            <v/>
          </cell>
          <cell r="CV149" t="str">
            <v/>
          </cell>
          <cell r="CX149" t="str">
            <v/>
          </cell>
          <cell r="CY149" t="str">
            <v/>
          </cell>
        </row>
        <row r="150">
          <cell r="CS150" t="str">
            <v/>
          </cell>
          <cell r="CV150" t="str">
            <v/>
          </cell>
          <cell r="CX150" t="str">
            <v/>
          </cell>
          <cell r="CY150" t="str">
            <v/>
          </cell>
        </row>
        <row r="151">
          <cell r="CS151" t="str">
            <v/>
          </cell>
          <cell r="CV151" t="str">
            <v/>
          </cell>
          <cell r="CX151" t="str">
            <v/>
          </cell>
          <cell r="CY151" t="str">
            <v/>
          </cell>
        </row>
        <row r="152">
          <cell r="CS152" t="str">
            <v/>
          </cell>
          <cell r="CV152" t="str">
            <v/>
          </cell>
          <cell r="CX152" t="str">
            <v/>
          </cell>
          <cell r="CY152" t="str">
            <v/>
          </cell>
        </row>
      </sheetData>
      <sheetData sheetId="33"/>
      <sheetData sheetId="34">
        <row r="2">
          <cell r="U2">
            <v>2030</v>
          </cell>
        </row>
        <row r="4">
          <cell r="L4" t="str">
            <v>CAISO</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shboard"/>
      <sheetName val="Resources - Scenario Costs All"/>
      <sheetName val="Resources - Scenario Costs"/>
      <sheetName val="Resources - Scenario Build"/>
      <sheetName val="Resources - Baseline"/>
      <sheetName val="Gen_List"/>
      <sheetName val="Output_Table"/>
      <sheetName val="Supply - Curve"/>
      <sheetName val="Pro_Forma"/>
      <sheetName val="Resource_Characteristics"/>
      <sheetName val="Capex Trajectories"/>
      <sheetName val="FO&amp;M Trajectories"/>
      <sheetName val="Financing Trajectories"/>
      <sheetName val="Lists"/>
    </sheetNames>
    <sheetDataSet>
      <sheetData sheetId="0">
        <row r="5">
          <cell r="C5" t="str">
            <v>DRECP/SJV</v>
          </cell>
        </row>
      </sheetData>
      <sheetData sheetId="1" refreshError="1"/>
      <sheetData sheetId="2" refreshError="1"/>
      <sheetData sheetId="3" refreshError="1"/>
      <sheetData sheetId="4"/>
      <sheetData sheetId="5"/>
      <sheetData sheetId="6">
        <row r="8">
          <cell r="D8">
            <v>2016</v>
          </cell>
          <cell r="E8">
            <v>2017</v>
          </cell>
          <cell r="F8">
            <v>2018</v>
          </cell>
          <cell r="G8">
            <v>2019</v>
          </cell>
          <cell r="H8">
            <v>2020</v>
          </cell>
          <cell r="I8">
            <v>2021</v>
          </cell>
          <cell r="J8">
            <v>2022</v>
          </cell>
          <cell r="K8">
            <v>2023</v>
          </cell>
          <cell r="L8">
            <v>2024</v>
          </cell>
          <cell r="M8">
            <v>2025</v>
          </cell>
          <cell r="N8">
            <v>2026</v>
          </cell>
          <cell r="O8">
            <v>2027</v>
          </cell>
          <cell r="P8">
            <v>2028</v>
          </cell>
          <cell r="Q8">
            <v>2029</v>
          </cell>
          <cell r="R8">
            <v>2030</v>
          </cell>
          <cell r="S8">
            <v>2031</v>
          </cell>
          <cell r="T8">
            <v>2032</v>
          </cell>
          <cell r="U8">
            <v>2033</v>
          </cell>
          <cell r="V8">
            <v>2034</v>
          </cell>
          <cell r="W8">
            <v>2035</v>
          </cell>
          <cell r="X8">
            <v>2036</v>
          </cell>
          <cell r="Y8">
            <v>2037</v>
          </cell>
          <cell r="Z8">
            <v>2038</v>
          </cell>
          <cell r="AA8">
            <v>2039</v>
          </cell>
          <cell r="AB8">
            <v>2040</v>
          </cell>
          <cell r="AC8">
            <v>2041</v>
          </cell>
          <cell r="AD8">
            <v>2042</v>
          </cell>
          <cell r="AE8">
            <v>2043</v>
          </cell>
          <cell r="AF8">
            <v>2044</v>
          </cell>
          <cell r="AG8">
            <v>2045</v>
          </cell>
          <cell r="AH8">
            <v>2046</v>
          </cell>
          <cell r="AI8">
            <v>2047</v>
          </cell>
          <cell r="AJ8">
            <v>2048</v>
          </cell>
          <cell r="AK8">
            <v>2049</v>
          </cell>
          <cell r="AL8">
            <v>2050</v>
          </cell>
        </row>
        <row r="9">
          <cell r="C9" t="str">
            <v>Solar - Dist</v>
          </cell>
          <cell r="D9">
            <v>342.15</v>
          </cell>
          <cell r="E9">
            <v>272.72000000000003</v>
          </cell>
          <cell r="F9">
            <v>282.62</v>
          </cell>
          <cell r="G9">
            <v>256.81</v>
          </cell>
          <cell r="H9">
            <v>227.2</v>
          </cell>
          <cell r="I9">
            <v>209.56</v>
          </cell>
          <cell r="J9">
            <v>194.77</v>
          </cell>
          <cell r="K9">
            <v>186.25</v>
          </cell>
          <cell r="L9">
            <v>166.57</v>
          </cell>
          <cell r="M9">
            <v>162.82</v>
          </cell>
          <cell r="N9">
            <v>159.36000000000001</v>
          </cell>
          <cell r="O9">
            <v>155.66999999999999</v>
          </cell>
          <cell r="P9">
            <v>149.61000000000001</v>
          </cell>
          <cell r="Q9">
            <v>143.35</v>
          </cell>
          <cell r="R9">
            <v>137.15</v>
          </cell>
          <cell r="S9">
            <v>135.52000000000001</v>
          </cell>
          <cell r="T9">
            <v>133.56</v>
          </cell>
          <cell r="U9">
            <v>131.61000000000001</v>
          </cell>
          <cell r="V9">
            <v>129.87</v>
          </cell>
          <cell r="W9">
            <v>128.03</v>
          </cell>
          <cell r="X9">
            <v>126.19</v>
          </cell>
          <cell r="Y9">
            <v>123.96</v>
          </cell>
          <cell r="Z9">
            <v>122.07</v>
          </cell>
          <cell r="AA9">
            <v>120.2</v>
          </cell>
          <cell r="AB9">
            <v>117.79</v>
          </cell>
          <cell r="AC9">
            <v>116.97</v>
          </cell>
          <cell r="AD9">
            <v>116.1</v>
          </cell>
          <cell r="AE9">
            <v>115.14</v>
          </cell>
          <cell r="AF9">
            <v>114.27</v>
          </cell>
          <cell r="AG9">
            <v>113.35</v>
          </cell>
          <cell r="AH9">
            <v>112.46</v>
          </cell>
          <cell r="AI9">
            <v>111.59</v>
          </cell>
          <cell r="AJ9">
            <v>110.56</v>
          </cell>
          <cell r="AK9">
            <v>109.57</v>
          </cell>
          <cell r="AL9">
            <v>108.69</v>
          </cell>
        </row>
        <row r="10">
          <cell r="C10" t="str">
            <v>Solar - Commercial</v>
          </cell>
          <cell r="D10">
            <v>207.11</v>
          </cell>
          <cell r="E10">
            <v>165.71</v>
          </cell>
          <cell r="F10">
            <v>171.38</v>
          </cell>
          <cell r="G10">
            <v>153.72</v>
          </cell>
          <cell r="H10">
            <v>142.43</v>
          </cell>
          <cell r="I10">
            <v>137.08000000000001</v>
          </cell>
          <cell r="J10">
            <v>130.05000000000001</v>
          </cell>
          <cell r="K10">
            <v>124.45</v>
          </cell>
          <cell r="L10">
            <v>111.16</v>
          </cell>
          <cell r="M10">
            <v>108.77</v>
          </cell>
          <cell r="N10">
            <v>106.67</v>
          </cell>
          <cell r="O10">
            <v>104.37</v>
          </cell>
          <cell r="P10">
            <v>100.46</v>
          </cell>
          <cell r="Q10">
            <v>96.36</v>
          </cell>
          <cell r="R10">
            <v>92.33</v>
          </cell>
          <cell r="S10">
            <v>92.06</v>
          </cell>
          <cell r="T10">
            <v>91.48</v>
          </cell>
          <cell r="U10">
            <v>90.93</v>
          </cell>
          <cell r="V10">
            <v>90.58</v>
          </cell>
          <cell r="W10">
            <v>90.15</v>
          </cell>
          <cell r="X10">
            <v>89.72</v>
          </cell>
          <cell r="Y10">
            <v>88.93</v>
          </cell>
          <cell r="Z10">
            <v>88.48</v>
          </cell>
          <cell r="AA10">
            <v>88.05</v>
          </cell>
          <cell r="AB10">
            <v>87.14</v>
          </cell>
          <cell r="AC10">
            <v>86.81</v>
          </cell>
          <cell r="AD10">
            <v>86.44</v>
          </cell>
          <cell r="AE10">
            <v>85.98</v>
          </cell>
          <cell r="AF10">
            <v>85.61</v>
          </cell>
          <cell r="AG10">
            <v>85.18</v>
          </cell>
          <cell r="AH10">
            <v>84.79</v>
          </cell>
          <cell r="AI10">
            <v>84.42</v>
          </cell>
          <cell r="AJ10">
            <v>83.89</v>
          </cell>
          <cell r="AK10">
            <v>83.39</v>
          </cell>
          <cell r="AL10">
            <v>83.01</v>
          </cell>
        </row>
        <row r="11">
          <cell r="C11" t="str">
            <v>Solar - Tracking</v>
          </cell>
          <cell r="D11">
            <v>143.72</v>
          </cell>
          <cell r="E11">
            <v>102.98</v>
          </cell>
          <cell r="F11">
            <v>101.46</v>
          </cell>
          <cell r="G11">
            <v>92.68</v>
          </cell>
          <cell r="H11">
            <v>86.36</v>
          </cell>
          <cell r="I11">
            <v>82.38</v>
          </cell>
          <cell r="J11">
            <v>79.75</v>
          </cell>
          <cell r="K11">
            <v>77.94</v>
          </cell>
          <cell r="L11">
            <v>71.17</v>
          </cell>
          <cell r="M11">
            <v>71.260000000000005</v>
          </cell>
          <cell r="N11">
            <v>71.59</v>
          </cell>
          <cell r="O11">
            <v>71.849999999999994</v>
          </cell>
          <cell r="P11">
            <v>71.03</v>
          </cell>
          <cell r="Q11">
            <v>70.08</v>
          </cell>
          <cell r="R11">
            <v>69.17</v>
          </cell>
          <cell r="S11">
            <v>69.02</v>
          </cell>
          <cell r="T11">
            <v>68.64</v>
          </cell>
          <cell r="U11">
            <v>68.28</v>
          </cell>
          <cell r="V11">
            <v>68.08</v>
          </cell>
          <cell r="W11">
            <v>67.81</v>
          </cell>
          <cell r="X11">
            <v>67.55</v>
          </cell>
          <cell r="Y11">
            <v>67.010000000000005</v>
          </cell>
          <cell r="Z11">
            <v>66.73</v>
          </cell>
          <cell r="AA11">
            <v>66.459999999999994</v>
          </cell>
          <cell r="AB11">
            <v>65.84</v>
          </cell>
          <cell r="AC11">
            <v>65.22</v>
          </cell>
          <cell r="AD11">
            <v>64.569999999999993</v>
          </cell>
          <cell r="AE11">
            <v>63.85</v>
          </cell>
          <cell r="AF11">
            <v>63.2</v>
          </cell>
          <cell r="AG11">
            <v>62.51</v>
          </cell>
          <cell r="AH11">
            <v>61.84</v>
          </cell>
          <cell r="AI11">
            <v>61.19</v>
          </cell>
          <cell r="AJ11">
            <v>60.42</v>
          </cell>
          <cell r="AK11">
            <v>59.67</v>
          </cell>
          <cell r="AL11">
            <v>59.01</v>
          </cell>
        </row>
        <row r="12">
          <cell r="C12" t="str">
            <v>Solar Thermal</v>
          </cell>
          <cell r="D12">
            <v>670.37</v>
          </cell>
          <cell r="E12">
            <v>656.41</v>
          </cell>
          <cell r="F12">
            <v>674.86</v>
          </cell>
          <cell r="G12">
            <v>612.30999999999995</v>
          </cell>
          <cell r="H12">
            <v>572.15</v>
          </cell>
          <cell r="I12">
            <v>558.66999999999996</v>
          </cell>
          <cell r="J12">
            <v>526.39</v>
          </cell>
          <cell r="K12">
            <v>503.24</v>
          </cell>
          <cell r="L12">
            <v>444.53</v>
          </cell>
          <cell r="M12">
            <v>439.23</v>
          </cell>
          <cell r="N12">
            <v>434.78</v>
          </cell>
          <cell r="O12">
            <v>429.87</v>
          </cell>
          <cell r="P12">
            <v>418.13</v>
          </cell>
          <cell r="Q12">
            <v>406.27</v>
          </cell>
          <cell r="R12">
            <v>394.98</v>
          </cell>
          <cell r="S12">
            <v>393.06</v>
          </cell>
          <cell r="T12">
            <v>390.18</v>
          </cell>
          <cell r="U12">
            <v>387.37</v>
          </cell>
          <cell r="V12">
            <v>385.19</v>
          </cell>
          <cell r="W12">
            <v>382.74</v>
          </cell>
          <cell r="X12">
            <v>380.31</v>
          </cell>
          <cell r="Y12">
            <v>376.75</v>
          </cell>
          <cell r="Z12">
            <v>374.23</v>
          </cell>
          <cell r="AA12">
            <v>371.78</v>
          </cell>
          <cell r="AB12">
            <v>367.69</v>
          </cell>
          <cell r="AC12">
            <v>363.99</v>
          </cell>
          <cell r="AD12">
            <v>360.15</v>
          </cell>
          <cell r="AE12">
            <v>356.04</v>
          </cell>
          <cell r="AF12">
            <v>352.2</v>
          </cell>
          <cell r="AG12">
            <v>348.21</v>
          </cell>
          <cell r="AH12">
            <v>344.29</v>
          </cell>
          <cell r="AI12">
            <v>340.46</v>
          </cell>
          <cell r="AJ12">
            <v>336.14</v>
          </cell>
          <cell r="AK12">
            <v>331.9</v>
          </cell>
          <cell r="AL12">
            <v>328.02</v>
          </cell>
        </row>
        <row r="13">
          <cell r="C13" t="str">
            <v>Wind - TRG2 (46% CF)</v>
          </cell>
          <cell r="D13">
            <v>103.79</v>
          </cell>
          <cell r="E13">
            <v>106.57</v>
          </cell>
          <cell r="F13">
            <v>115.89</v>
          </cell>
          <cell r="G13">
            <v>109.56</v>
          </cell>
          <cell r="H13">
            <v>104.26</v>
          </cell>
          <cell r="I13">
            <v>100.44</v>
          </cell>
          <cell r="J13">
            <v>96.91</v>
          </cell>
          <cell r="K13">
            <v>91.54</v>
          </cell>
          <cell r="L13">
            <v>91.62</v>
          </cell>
          <cell r="M13">
            <v>91.87</v>
          </cell>
          <cell r="N13">
            <v>92.38</v>
          </cell>
          <cell r="O13">
            <v>92.88</v>
          </cell>
          <cell r="P13">
            <v>92.04</v>
          </cell>
          <cell r="Q13">
            <v>91.12</v>
          </cell>
          <cell r="R13">
            <v>90.27</v>
          </cell>
          <cell r="S13">
            <v>90.01</v>
          </cell>
          <cell r="T13">
            <v>89.58</v>
          </cell>
          <cell r="U13">
            <v>89.21</v>
          </cell>
          <cell r="V13">
            <v>89.04</v>
          </cell>
          <cell r="W13">
            <v>88.85</v>
          </cell>
          <cell r="X13">
            <v>88.72</v>
          </cell>
          <cell r="Y13">
            <v>88.38</v>
          </cell>
          <cell r="Z13">
            <v>88.33</v>
          </cell>
          <cell r="AA13">
            <v>88.36</v>
          </cell>
          <cell r="AB13">
            <v>88.04</v>
          </cell>
          <cell r="AC13">
            <v>87.87</v>
          </cell>
          <cell r="AD13">
            <v>87.71</v>
          </cell>
          <cell r="AE13">
            <v>87.54</v>
          </cell>
          <cell r="AF13">
            <v>87.48</v>
          </cell>
          <cell r="AG13">
            <v>87.44</v>
          </cell>
          <cell r="AH13">
            <v>87.46</v>
          </cell>
          <cell r="AI13">
            <v>87.55</v>
          </cell>
          <cell r="AJ13">
            <v>87.57</v>
          </cell>
          <cell r="AK13">
            <v>87.66</v>
          </cell>
          <cell r="AL13">
            <v>87.89</v>
          </cell>
        </row>
        <row r="14">
          <cell r="C14" t="str">
            <v>Wind - TRG5 (41% CF)</v>
          </cell>
          <cell r="D14">
            <v>106.2</v>
          </cell>
          <cell r="E14">
            <v>109.55</v>
          </cell>
          <cell r="F14">
            <v>119.69</v>
          </cell>
          <cell r="G14">
            <v>113.68</v>
          </cell>
          <cell r="H14">
            <v>108.67</v>
          </cell>
          <cell r="I14">
            <v>105.17</v>
          </cell>
          <cell r="J14">
            <v>101.92</v>
          </cell>
          <cell r="K14">
            <v>96.7</v>
          </cell>
          <cell r="L14">
            <v>97.2</v>
          </cell>
          <cell r="M14">
            <v>97.87</v>
          </cell>
          <cell r="N14">
            <v>98.83</v>
          </cell>
          <cell r="O14">
            <v>99.76</v>
          </cell>
          <cell r="P14">
            <v>99.25</v>
          </cell>
          <cell r="Q14">
            <v>98.64</v>
          </cell>
          <cell r="R14">
            <v>98.08</v>
          </cell>
          <cell r="S14">
            <v>98.15</v>
          </cell>
          <cell r="T14">
            <v>98.02</v>
          </cell>
          <cell r="U14">
            <v>97.94</v>
          </cell>
          <cell r="V14">
            <v>98.06</v>
          </cell>
          <cell r="W14">
            <v>98.15</v>
          </cell>
          <cell r="X14">
            <v>98.29</v>
          </cell>
          <cell r="Y14">
            <v>98.17</v>
          </cell>
          <cell r="Z14">
            <v>98.36</v>
          </cell>
          <cell r="AA14">
            <v>98.62</v>
          </cell>
          <cell r="AB14">
            <v>98.48</v>
          </cell>
          <cell r="AC14">
            <v>98.48</v>
          </cell>
          <cell r="AD14">
            <v>98.48</v>
          </cell>
          <cell r="AE14">
            <v>98.44</v>
          </cell>
          <cell r="AF14">
            <v>98.51</v>
          </cell>
          <cell r="AG14">
            <v>98.58</v>
          </cell>
          <cell r="AH14">
            <v>98.7</v>
          </cell>
          <cell r="AI14">
            <v>98.89</v>
          </cell>
          <cell r="AJ14">
            <v>98.96</v>
          </cell>
          <cell r="AK14">
            <v>99.1</v>
          </cell>
          <cell r="AL14">
            <v>99.38</v>
          </cell>
        </row>
        <row r="15">
          <cell r="C15" t="str">
            <v>Wind - TRG6 (36% CF)</v>
          </cell>
          <cell r="D15">
            <v>108.72</v>
          </cell>
          <cell r="E15">
            <v>112.62</v>
          </cell>
          <cell r="F15">
            <v>123.55</v>
          </cell>
          <cell r="G15">
            <v>117.82</v>
          </cell>
          <cell r="H15">
            <v>113.08</v>
          </cell>
          <cell r="I15">
            <v>109.85</v>
          </cell>
          <cell r="J15">
            <v>106.87</v>
          </cell>
          <cell r="K15">
            <v>101.77</v>
          </cell>
          <cell r="L15">
            <v>102.66</v>
          </cell>
          <cell r="M15">
            <v>103.74</v>
          </cell>
          <cell r="N15">
            <v>105.11</v>
          </cell>
          <cell r="O15">
            <v>106.45</v>
          </cell>
          <cell r="P15">
            <v>106.25</v>
          </cell>
          <cell r="Q15">
            <v>105.91</v>
          </cell>
          <cell r="R15">
            <v>105.63</v>
          </cell>
          <cell r="S15">
            <v>106.01</v>
          </cell>
          <cell r="T15">
            <v>106.15</v>
          </cell>
          <cell r="U15">
            <v>106.34</v>
          </cell>
          <cell r="V15">
            <v>106.73</v>
          </cell>
          <cell r="W15">
            <v>107.08</v>
          </cell>
          <cell r="X15">
            <v>107.47</v>
          </cell>
          <cell r="Y15">
            <v>107.56</v>
          </cell>
          <cell r="Z15">
            <v>107.98</v>
          </cell>
          <cell r="AA15">
            <v>108.45</v>
          </cell>
          <cell r="AB15">
            <v>108.48</v>
          </cell>
          <cell r="AC15">
            <v>108.64</v>
          </cell>
          <cell r="AD15">
            <v>108.78</v>
          </cell>
          <cell r="AE15">
            <v>108.87</v>
          </cell>
          <cell r="AF15">
            <v>109.06</v>
          </cell>
          <cell r="AG15">
            <v>109.23</v>
          </cell>
          <cell r="AH15">
            <v>109.44</v>
          </cell>
          <cell r="AI15">
            <v>109.71</v>
          </cell>
          <cell r="AJ15">
            <v>109.84</v>
          </cell>
          <cell r="AK15">
            <v>110.03</v>
          </cell>
          <cell r="AL15">
            <v>110.35</v>
          </cell>
        </row>
        <row r="16">
          <cell r="C16" t="str">
            <v>Wind - TRG7 (30% CF)</v>
          </cell>
          <cell r="D16">
            <v>111.82</v>
          </cell>
          <cell r="E16">
            <v>116.25</v>
          </cell>
          <cell r="F16">
            <v>127.98</v>
          </cell>
          <cell r="G16">
            <v>122.46</v>
          </cell>
          <cell r="H16">
            <v>117.93</v>
          </cell>
          <cell r="I16">
            <v>114.93</v>
          </cell>
          <cell r="J16">
            <v>112.17</v>
          </cell>
          <cell r="K16">
            <v>107.14</v>
          </cell>
          <cell r="L16">
            <v>108.4</v>
          </cell>
          <cell r="M16">
            <v>109.85</v>
          </cell>
          <cell r="N16">
            <v>111.61</v>
          </cell>
          <cell r="O16">
            <v>113.34</v>
          </cell>
          <cell r="P16">
            <v>113.41</v>
          </cell>
          <cell r="Q16">
            <v>113.33</v>
          </cell>
          <cell r="R16">
            <v>113.3</v>
          </cell>
          <cell r="S16">
            <v>113.95</v>
          </cell>
          <cell r="T16">
            <v>114.35</v>
          </cell>
          <cell r="U16">
            <v>114.79</v>
          </cell>
          <cell r="V16">
            <v>115.43</v>
          </cell>
          <cell r="W16">
            <v>116.02</v>
          </cell>
          <cell r="X16">
            <v>116.63</v>
          </cell>
          <cell r="Y16">
            <v>116.92</v>
          </cell>
          <cell r="Z16">
            <v>117.54</v>
          </cell>
          <cell r="AA16">
            <v>118.22</v>
          </cell>
          <cell r="AB16">
            <v>118.38</v>
          </cell>
          <cell r="AC16">
            <v>118.69</v>
          </cell>
          <cell r="AD16">
            <v>118.97</v>
          </cell>
          <cell r="AE16">
            <v>119.16</v>
          </cell>
          <cell r="AF16">
            <v>119.47</v>
          </cell>
          <cell r="AG16">
            <v>119.73</v>
          </cell>
          <cell r="AH16">
            <v>120.03</v>
          </cell>
          <cell r="AI16">
            <v>120.38</v>
          </cell>
          <cell r="AJ16">
            <v>120.56</v>
          </cell>
          <cell r="AK16">
            <v>120.78</v>
          </cell>
          <cell r="AL16">
            <v>121.15</v>
          </cell>
        </row>
        <row r="17">
          <cell r="C17" t="str">
            <v>Floating Offshore Wind - TRG10 (47% CF)</v>
          </cell>
          <cell r="D17">
            <v>575.4</v>
          </cell>
          <cell r="E17">
            <v>571.28</v>
          </cell>
          <cell r="F17">
            <v>568.88</v>
          </cell>
          <cell r="G17">
            <v>505.54</v>
          </cell>
          <cell r="H17">
            <v>453.27</v>
          </cell>
          <cell r="I17">
            <v>416.53</v>
          </cell>
          <cell r="J17">
            <v>383.86</v>
          </cell>
          <cell r="K17">
            <v>343.27</v>
          </cell>
          <cell r="L17">
            <v>325.33</v>
          </cell>
          <cell r="M17">
            <v>318.20999999999998</v>
          </cell>
          <cell r="N17">
            <v>312.02</v>
          </cell>
          <cell r="O17">
            <v>305.56</v>
          </cell>
          <cell r="P17">
            <v>293.49</v>
          </cell>
          <cell r="Q17">
            <v>281.68</v>
          </cell>
          <cell r="R17">
            <v>270.54000000000002</v>
          </cell>
          <cell r="S17">
            <v>260.94</v>
          </cell>
          <cell r="T17">
            <v>251.15</v>
          </cell>
          <cell r="U17">
            <v>241.77</v>
          </cell>
          <cell r="V17">
            <v>233.25</v>
          </cell>
          <cell r="W17">
            <v>225.03</v>
          </cell>
          <cell r="X17">
            <v>217.15</v>
          </cell>
          <cell r="Y17">
            <v>208.93</v>
          </cell>
          <cell r="Z17">
            <v>201.67</v>
          </cell>
          <cell r="AA17">
            <v>194.72</v>
          </cell>
          <cell r="AB17">
            <v>187.26</v>
          </cell>
          <cell r="AC17">
            <v>181.82</v>
          </cell>
          <cell r="AD17">
            <v>176.52</v>
          </cell>
          <cell r="AE17">
            <v>171.3</v>
          </cell>
          <cell r="AF17">
            <v>166.41</v>
          </cell>
          <cell r="AG17">
            <v>161.63</v>
          </cell>
          <cell r="AH17">
            <v>157.08000000000001</v>
          </cell>
          <cell r="AI17">
            <v>152.74</v>
          </cell>
          <cell r="AJ17">
            <v>148.35</v>
          </cell>
          <cell r="AK17">
            <v>144.16</v>
          </cell>
          <cell r="AL17">
            <v>140.19</v>
          </cell>
        </row>
        <row r="18">
          <cell r="C18" t="str">
            <v>Floating Offshore Wind - TRG6 (52% CF)</v>
          </cell>
          <cell r="D18">
            <v>542.07000000000005</v>
          </cell>
          <cell r="E18">
            <v>538.17999999999995</v>
          </cell>
          <cell r="F18">
            <v>535.59</v>
          </cell>
          <cell r="G18">
            <v>475.66</v>
          </cell>
          <cell r="H18">
            <v>426.2</v>
          </cell>
          <cell r="I18">
            <v>391.39</v>
          </cell>
          <cell r="J18">
            <v>360.45</v>
          </cell>
          <cell r="K18">
            <v>322.11</v>
          </cell>
          <cell r="L18">
            <v>305.06</v>
          </cell>
          <cell r="M18">
            <v>298.17</v>
          </cell>
          <cell r="N18">
            <v>292.14999999999998</v>
          </cell>
          <cell r="O18">
            <v>285.89</v>
          </cell>
          <cell r="P18">
            <v>274.38</v>
          </cell>
          <cell r="Q18">
            <v>263.14</v>
          </cell>
          <cell r="R18">
            <v>252.53</v>
          </cell>
          <cell r="S18">
            <v>243.37</v>
          </cell>
          <cell r="T18">
            <v>234.05</v>
          </cell>
          <cell r="U18">
            <v>225.12</v>
          </cell>
          <cell r="V18">
            <v>217</v>
          </cell>
          <cell r="W18">
            <v>209.17</v>
          </cell>
          <cell r="X18">
            <v>201.66</v>
          </cell>
          <cell r="Y18">
            <v>193.86</v>
          </cell>
          <cell r="Z18">
            <v>186.96</v>
          </cell>
          <cell r="AA18">
            <v>180.35</v>
          </cell>
          <cell r="AB18">
            <v>173.27</v>
          </cell>
          <cell r="AC18">
            <v>168.08</v>
          </cell>
          <cell r="AD18">
            <v>163.03</v>
          </cell>
          <cell r="AE18">
            <v>158.05000000000001</v>
          </cell>
          <cell r="AF18">
            <v>153.38999999999999</v>
          </cell>
          <cell r="AG18">
            <v>148.84</v>
          </cell>
          <cell r="AH18">
            <v>144.5</v>
          </cell>
          <cell r="AI18">
            <v>140.37</v>
          </cell>
          <cell r="AJ18">
            <v>136.19</v>
          </cell>
          <cell r="AK18">
            <v>132.21</v>
          </cell>
          <cell r="AL18">
            <v>128.44</v>
          </cell>
        </row>
        <row r="19">
          <cell r="C19" t="str">
            <v>Utility-scale Battery - Li [Capacity] - No ITC</v>
          </cell>
          <cell r="D19">
            <v>26.35</v>
          </cell>
          <cell r="E19">
            <v>26.19</v>
          </cell>
          <cell r="F19">
            <v>27.13</v>
          </cell>
          <cell r="G19">
            <v>23.2</v>
          </cell>
          <cell r="H19">
            <v>19.98</v>
          </cell>
          <cell r="I19">
            <v>17.63</v>
          </cell>
          <cell r="J19">
            <v>15.63</v>
          </cell>
          <cell r="K19">
            <v>13.31</v>
          </cell>
          <cell r="L19">
            <v>11.97</v>
          </cell>
          <cell r="M19">
            <v>11.13</v>
          </cell>
          <cell r="N19">
            <v>10.46</v>
          </cell>
          <cell r="O19">
            <v>9.91</v>
          </cell>
          <cell r="P19">
            <v>9.4499999999999993</v>
          </cell>
          <cell r="Q19">
            <v>9.07</v>
          </cell>
          <cell r="R19">
            <v>8.83</v>
          </cell>
          <cell r="S19">
            <v>8.66</v>
          </cell>
          <cell r="T19">
            <v>8.5299999999999994</v>
          </cell>
          <cell r="U19">
            <v>8.41</v>
          </cell>
          <cell r="V19">
            <v>8.32</v>
          </cell>
          <cell r="W19">
            <v>8.2100000000000009</v>
          </cell>
          <cell r="X19">
            <v>8.16</v>
          </cell>
          <cell r="Y19">
            <v>8.07</v>
          </cell>
          <cell r="Z19">
            <v>8.0299999999999994</v>
          </cell>
          <cell r="AA19">
            <v>7.97</v>
          </cell>
          <cell r="AB19">
            <v>7.89</v>
          </cell>
          <cell r="AC19">
            <v>7.82</v>
          </cell>
          <cell r="AD19">
            <v>7.76</v>
          </cell>
          <cell r="AE19">
            <v>7.69</v>
          </cell>
          <cell r="AF19">
            <v>7.62</v>
          </cell>
          <cell r="AG19">
            <v>7.55</v>
          </cell>
          <cell r="AH19">
            <v>7.48</v>
          </cell>
          <cell r="AI19">
            <v>7.41</v>
          </cell>
          <cell r="AJ19">
            <v>7.32</v>
          </cell>
          <cell r="AK19">
            <v>7.24</v>
          </cell>
          <cell r="AL19">
            <v>7.17</v>
          </cell>
        </row>
        <row r="20">
          <cell r="C20" t="str">
            <v>Utility-scale Battery - Li [Energy] - No ITC</v>
          </cell>
          <cell r="D20">
            <v>36.54</v>
          </cell>
          <cell r="E20">
            <v>36.32</v>
          </cell>
          <cell r="F20">
            <v>37.619999999999997</v>
          </cell>
          <cell r="G20">
            <v>32.18</v>
          </cell>
          <cell r="H20">
            <v>27.71</v>
          </cell>
          <cell r="I20">
            <v>24.45</v>
          </cell>
          <cell r="J20">
            <v>21.68</v>
          </cell>
          <cell r="K20">
            <v>18.46</v>
          </cell>
          <cell r="L20">
            <v>16.600000000000001</v>
          </cell>
          <cell r="M20">
            <v>15.43</v>
          </cell>
          <cell r="N20">
            <v>14.51</v>
          </cell>
          <cell r="O20">
            <v>13.74</v>
          </cell>
          <cell r="P20">
            <v>13.1</v>
          </cell>
          <cell r="Q20">
            <v>12.58</v>
          </cell>
          <cell r="R20">
            <v>12.24</v>
          </cell>
          <cell r="S20">
            <v>12.01</v>
          </cell>
          <cell r="T20">
            <v>11.83</v>
          </cell>
          <cell r="U20">
            <v>11.66</v>
          </cell>
          <cell r="V20">
            <v>11.53</v>
          </cell>
          <cell r="W20">
            <v>11.39</v>
          </cell>
          <cell r="X20">
            <v>11.32</v>
          </cell>
          <cell r="Y20">
            <v>11.2</v>
          </cell>
          <cell r="Z20">
            <v>11.13</v>
          </cell>
          <cell r="AA20">
            <v>11.06</v>
          </cell>
          <cell r="AB20">
            <v>10.94</v>
          </cell>
          <cell r="AC20">
            <v>10.85</v>
          </cell>
          <cell r="AD20">
            <v>10.77</v>
          </cell>
          <cell r="AE20">
            <v>10.66</v>
          </cell>
          <cell r="AF20">
            <v>10.57</v>
          </cell>
          <cell r="AG20">
            <v>10.48</v>
          </cell>
          <cell r="AH20">
            <v>10.38</v>
          </cell>
          <cell r="AI20">
            <v>10.27</v>
          </cell>
          <cell r="AJ20">
            <v>10.16</v>
          </cell>
          <cell r="AK20">
            <v>10.039999999999999</v>
          </cell>
          <cell r="AL20">
            <v>9.9499999999999993</v>
          </cell>
        </row>
        <row r="21">
          <cell r="C21" t="str">
            <v>Utility-scale Battery - Li [Capacity] - ITC</v>
          </cell>
          <cell r="D21">
            <v>6.8</v>
          </cell>
          <cell r="E21">
            <v>6.76</v>
          </cell>
          <cell r="F21">
            <v>7</v>
          </cell>
          <cell r="G21">
            <v>5.99</v>
          </cell>
          <cell r="H21">
            <v>5.16</v>
          </cell>
          <cell r="I21">
            <v>4.55</v>
          </cell>
          <cell r="J21">
            <v>4.04</v>
          </cell>
          <cell r="K21">
            <v>3.44</v>
          </cell>
          <cell r="L21">
            <v>3.09</v>
          </cell>
          <cell r="M21">
            <v>2.87</v>
          </cell>
          <cell r="N21">
            <v>2.7</v>
          </cell>
          <cell r="O21">
            <v>2.5499999999999998</v>
          </cell>
          <cell r="P21">
            <v>2.4300000000000002</v>
          </cell>
          <cell r="Q21">
            <v>2.3199999999999998</v>
          </cell>
          <cell r="R21">
            <v>2.25</v>
          </cell>
          <cell r="S21">
            <v>2.21</v>
          </cell>
          <cell r="T21">
            <v>2.1800000000000002</v>
          </cell>
          <cell r="U21">
            <v>2.15</v>
          </cell>
          <cell r="V21">
            <v>2.13</v>
          </cell>
          <cell r="W21">
            <v>2.1</v>
          </cell>
          <cell r="X21">
            <v>2.09</v>
          </cell>
          <cell r="Y21">
            <v>2.06</v>
          </cell>
          <cell r="Z21">
            <v>2.0499999999999998</v>
          </cell>
          <cell r="AA21">
            <v>2.04</v>
          </cell>
          <cell r="AB21">
            <v>2.02</v>
          </cell>
          <cell r="AC21">
            <v>2</v>
          </cell>
          <cell r="AD21">
            <v>1.98</v>
          </cell>
          <cell r="AE21">
            <v>1.96</v>
          </cell>
          <cell r="AF21">
            <v>1.95</v>
          </cell>
          <cell r="AG21">
            <v>1.93</v>
          </cell>
          <cell r="AH21">
            <v>1.91</v>
          </cell>
          <cell r="AI21">
            <v>1.89</v>
          </cell>
          <cell r="AJ21">
            <v>1.87</v>
          </cell>
          <cell r="AK21">
            <v>1.85</v>
          </cell>
          <cell r="AL21">
            <v>1.83</v>
          </cell>
        </row>
        <row r="22">
          <cell r="C22" t="str">
            <v>Utility-scale Battery - Li [Energy] - ITC</v>
          </cell>
          <cell r="D22">
            <v>35.76</v>
          </cell>
          <cell r="E22">
            <v>35.549999999999997</v>
          </cell>
          <cell r="F22">
            <v>36.799999999999997</v>
          </cell>
          <cell r="G22">
            <v>31.48</v>
          </cell>
          <cell r="H22">
            <v>27.13</v>
          </cell>
          <cell r="I22">
            <v>23.95</v>
          </cell>
          <cell r="J22">
            <v>21.23</v>
          </cell>
          <cell r="K22">
            <v>18.100000000000001</v>
          </cell>
          <cell r="L22">
            <v>16.260000000000002</v>
          </cell>
          <cell r="M22">
            <v>15.11</v>
          </cell>
          <cell r="N22">
            <v>14.18</v>
          </cell>
          <cell r="O22">
            <v>13.41</v>
          </cell>
          <cell r="P22">
            <v>12.76</v>
          </cell>
          <cell r="Q22">
            <v>12.23</v>
          </cell>
          <cell r="R22">
            <v>11.85</v>
          </cell>
          <cell r="S22">
            <v>11.63</v>
          </cell>
          <cell r="T22">
            <v>11.46</v>
          </cell>
          <cell r="U22">
            <v>11.3</v>
          </cell>
          <cell r="V22">
            <v>11.18</v>
          </cell>
          <cell r="W22">
            <v>11.05</v>
          </cell>
          <cell r="X22">
            <v>10.97</v>
          </cell>
          <cell r="Y22">
            <v>10.86</v>
          </cell>
          <cell r="Z22">
            <v>10.8</v>
          </cell>
          <cell r="AA22">
            <v>10.72</v>
          </cell>
          <cell r="AB22">
            <v>10.61</v>
          </cell>
          <cell r="AC22">
            <v>10.51</v>
          </cell>
          <cell r="AD22">
            <v>10.44</v>
          </cell>
          <cell r="AE22">
            <v>10.33</v>
          </cell>
          <cell r="AF22">
            <v>10.25</v>
          </cell>
          <cell r="AG22">
            <v>10.15</v>
          </cell>
          <cell r="AH22">
            <v>10.050000000000001</v>
          </cell>
          <cell r="AI22">
            <v>9.9600000000000009</v>
          </cell>
          <cell r="AJ22">
            <v>9.84</v>
          </cell>
          <cell r="AK22">
            <v>9.73</v>
          </cell>
          <cell r="AL22">
            <v>9.64</v>
          </cell>
        </row>
        <row r="23">
          <cell r="C23" t="str">
            <v>BTM Battery - Li [Capacity]</v>
          </cell>
          <cell r="D23">
            <v>49.16</v>
          </cell>
          <cell r="E23">
            <v>48.97</v>
          </cell>
          <cell r="F23">
            <v>50.11</v>
          </cell>
          <cell r="G23">
            <v>44.01</v>
          </cell>
          <cell r="H23">
            <v>38.799999999999997</v>
          </cell>
          <cell r="I23">
            <v>34.76</v>
          </cell>
          <cell r="J23">
            <v>31.31</v>
          </cell>
          <cell r="K23">
            <v>27.49</v>
          </cell>
          <cell r="L23">
            <v>25.1</v>
          </cell>
          <cell r="M23">
            <v>23.51</v>
          </cell>
          <cell r="N23">
            <v>22.27</v>
          </cell>
          <cell r="O23">
            <v>21.3</v>
          </cell>
          <cell r="P23">
            <v>20.56</v>
          </cell>
          <cell r="Q23">
            <v>20.03</v>
          </cell>
          <cell r="R23">
            <v>19.8</v>
          </cell>
          <cell r="S23">
            <v>19.600000000000001</v>
          </cell>
          <cell r="T23">
            <v>19.34</v>
          </cell>
          <cell r="U23">
            <v>19.079999999999998</v>
          </cell>
          <cell r="V23">
            <v>18.87</v>
          </cell>
          <cell r="W23">
            <v>18.649999999999999</v>
          </cell>
          <cell r="X23">
            <v>18.510000000000002</v>
          </cell>
          <cell r="Y23">
            <v>18.309999999999999</v>
          </cell>
          <cell r="Z23">
            <v>18.18</v>
          </cell>
          <cell r="AA23">
            <v>18.04</v>
          </cell>
          <cell r="AB23">
            <v>17.84</v>
          </cell>
          <cell r="AC23">
            <v>17.68</v>
          </cell>
          <cell r="AD23">
            <v>17.54</v>
          </cell>
          <cell r="AE23">
            <v>17.37</v>
          </cell>
          <cell r="AF23">
            <v>17.21</v>
          </cell>
          <cell r="AG23">
            <v>17.05</v>
          </cell>
          <cell r="AH23">
            <v>16.89</v>
          </cell>
          <cell r="AI23">
            <v>16.72</v>
          </cell>
          <cell r="AJ23">
            <v>16.54</v>
          </cell>
          <cell r="AK23">
            <v>16.36</v>
          </cell>
          <cell r="AL23">
            <v>16.2</v>
          </cell>
        </row>
        <row r="24">
          <cell r="C24" t="str">
            <v>BTM Battery - Li [Energy]</v>
          </cell>
          <cell r="D24">
            <v>109.54</v>
          </cell>
          <cell r="E24">
            <v>109.11</v>
          </cell>
          <cell r="F24">
            <v>111.66</v>
          </cell>
          <cell r="G24">
            <v>98.07</v>
          </cell>
          <cell r="H24">
            <v>86.47</v>
          </cell>
          <cell r="I24">
            <v>77.459999999999994</v>
          </cell>
          <cell r="J24">
            <v>69.760000000000005</v>
          </cell>
          <cell r="K24">
            <v>61.27</v>
          </cell>
          <cell r="L24">
            <v>55.92</v>
          </cell>
          <cell r="M24">
            <v>52.38</v>
          </cell>
          <cell r="N24">
            <v>49.63</v>
          </cell>
          <cell r="O24">
            <v>47.46</v>
          </cell>
          <cell r="P24">
            <v>45.82</v>
          </cell>
          <cell r="Q24">
            <v>44.65</v>
          </cell>
          <cell r="R24">
            <v>44.12</v>
          </cell>
          <cell r="S24">
            <v>43.68</v>
          </cell>
          <cell r="T24">
            <v>43.09</v>
          </cell>
          <cell r="U24">
            <v>42.52</v>
          </cell>
          <cell r="V24">
            <v>42.06</v>
          </cell>
          <cell r="W24">
            <v>41.57</v>
          </cell>
          <cell r="X24">
            <v>41.25</v>
          </cell>
          <cell r="Y24">
            <v>40.81</v>
          </cell>
          <cell r="Z24">
            <v>40.51</v>
          </cell>
          <cell r="AA24">
            <v>40.19</v>
          </cell>
          <cell r="AB24">
            <v>39.76</v>
          </cell>
          <cell r="AC24">
            <v>39.409999999999997</v>
          </cell>
          <cell r="AD24">
            <v>39.090000000000003</v>
          </cell>
          <cell r="AE24">
            <v>38.700000000000003</v>
          </cell>
          <cell r="AF24">
            <v>38.36</v>
          </cell>
          <cell r="AG24">
            <v>38</v>
          </cell>
          <cell r="AH24">
            <v>37.630000000000003</v>
          </cell>
          <cell r="AI24">
            <v>37.26</v>
          </cell>
          <cell r="AJ24">
            <v>36.85</v>
          </cell>
          <cell r="AK24">
            <v>36.450000000000003</v>
          </cell>
          <cell r="AL24">
            <v>36.090000000000003</v>
          </cell>
        </row>
        <row r="25">
          <cell r="C25" t="str">
            <v>Flow Battery [Capacity]</v>
          </cell>
          <cell r="D25">
            <v>160.44999999999999</v>
          </cell>
          <cell r="E25">
            <v>159.5</v>
          </cell>
          <cell r="F25">
            <v>165.2</v>
          </cell>
          <cell r="G25">
            <v>145.93</v>
          </cell>
          <cell r="H25">
            <v>129.74</v>
          </cell>
          <cell r="I25">
            <v>118.19</v>
          </cell>
          <cell r="J25">
            <v>108.22</v>
          </cell>
          <cell r="K25">
            <v>95.17</v>
          </cell>
          <cell r="L25">
            <v>90.55</v>
          </cell>
          <cell r="M25">
            <v>86.76</v>
          </cell>
          <cell r="N25">
            <v>83.83</v>
          </cell>
          <cell r="O25">
            <v>81.38</v>
          </cell>
          <cell r="P25">
            <v>79.38</v>
          </cell>
          <cell r="Q25">
            <v>77.75</v>
          </cell>
          <cell r="R25">
            <v>77.319999999999993</v>
          </cell>
          <cell r="S25">
            <v>77.3</v>
          </cell>
          <cell r="T25">
            <v>77.41</v>
          </cell>
          <cell r="U25">
            <v>77.510000000000005</v>
          </cell>
          <cell r="V25">
            <v>77.86</v>
          </cell>
          <cell r="W25">
            <v>78.180000000000007</v>
          </cell>
          <cell r="X25">
            <v>78.5</v>
          </cell>
          <cell r="Y25">
            <v>78.400000000000006</v>
          </cell>
          <cell r="Z25">
            <v>78.680000000000007</v>
          </cell>
          <cell r="AA25">
            <v>78.97</v>
          </cell>
          <cell r="AB25">
            <v>78.92</v>
          </cell>
          <cell r="AC25">
            <v>79.06</v>
          </cell>
          <cell r="AD25">
            <v>79.180000000000007</v>
          </cell>
          <cell r="AE25">
            <v>79.209999999999994</v>
          </cell>
          <cell r="AF25">
            <v>79.349999999999994</v>
          </cell>
          <cell r="AG25">
            <v>79.39</v>
          </cell>
          <cell r="AH25">
            <v>79.45</v>
          </cell>
          <cell r="AI25">
            <v>79.510000000000005</v>
          </cell>
          <cell r="AJ25">
            <v>79.42</v>
          </cell>
          <cell r="AK25">
            <v>79.349999999999994</v>
          </cell>
          <cell r="AL25">
            <v>79.400000000000006</v>
          </cell>
        </row>
        <row r="26">
          <cell r="C26" t="str">
            <v>Flow Battery [Energy]</v>
          </cell>
          <cell r="D26">
            <v>28.73</v>
          </cell>
          <cell r="E26">
            <v>28.56</v>
          </cell>
          <cell r="F26">
            <v>29.58</v>
          </cell>
          <cell r="G26">
            <v>26.13</v>
          </cell>
          <cell r="H26">
            <v>23.23</v>
          </cell>
          <cell r="I26">
            <v>21.16</v>
          </cell>
          <cell r="J26">
            <v>19.38</v>
          </cell>
          <cell r="K26">
            <v>17.04</v>
          </cell>
          <cell r="L26">
            <v>15.35</v>
          </cell>
          <cell r="M26">
            <v>14.62</v>
          </cell>
          <cell r="N26">
            <v>14.04</v>
          </cell>
          <cell r="O26">
            <v>13.55</v>
          </cell>
          <cell r="P26">
            <v>13.14</v>
          </cell>
          <cell r="Q26">
            <v>12.8</v>
          </cell>
          <cell r="R26">
            <v>12.53</v>
          </cell>
          <cell r="S26">
            <v>12.36</v>
          </cell>
          <cell r="T26">
            <v>12.22</v>
          </cell>
          <cell r="U26">
            <v>12.09</v>
          </cell>
          <cell r="V26">
            <v>12.01</v>
          </cell>
          <cell r="W26">
            <v>11.91</v>
          </cell>
          <cell r="X26">
            <v>11.95</v>
          </cell>
          <cell r="Y26">
            <v>11.95</v>
          </cell>
          <cell r="Z26">
            <v>12.01</v>
          </cell>
          <cell r="AA26">
            <v>12.05</v>
          </cell>
          <cell r="AB26">
            <v>12.03</v>
          </cell>
          <cell r="AC26">
            <v>12.04</v>
          </cell>
          <cell r="AD26">
            <v>12.09</v>
          </cell>
          <cell r="AE26">
            <v>12.09</v>
          </cell>
          <cell r="AF26">
            <v>12.11</v>
          </cell>
          <cell r="AG26">
            <v>12.13</v>
          </cell>
          <cell r="AH26">
            <v>12.13</v>
          </cell>
          <cell r="AI26">
            <v>12.12</v>
          </cell>
          <cell r="AJ26">
            <v>12.1</v>
          </cell>
          <cell r="AK26">
            <v>12.08</v>
          </cell>
          <cell r="AL26">
            <v>12.08</v>
          </cell>
        </row>
        <row r="27">
          <cell r="C27" t="str">
            <v>Pumped Hydro Storage [Capacity]</v>
          </cell>
          <cell r="D27">
            <v>126.11</v>
          </cell>
          <cell r="E27">
            <v>125.03</v>
          </cell>
          <cell r="F27">
            <v>131.49</v>
          </cell>
          <cell r="G27">
            <v>119.01</v>
          </cell>
          <cell r="H27">
            <v>107.79</v>
          </cell>
          <cell r="I27">
            <v>101</v>
          </cell>
          <cell r="J27">
            <v>95.87</v>
          </cell>
          <cell r="K27">
            <v>85.02</v>
          </cell>
          <cell r="L27">
            <v>85.04</v>
          </cell>
          <cell r="M27">
            <v>85.26</v>
          </cell>
          <cell r="N27">
            <v>85.86</v>
          </cell>
          <cell r="O27">
            <v>86.3</v>
          </cell>
          <cell r="P27">
            <v>86.59</v>
          </cell>
          <cell r="Q27">
            <v>86.63</v>
          </cell>
          <cell r="R27">
            <v>87.37</v>
          </cell>
          <cell r="S27">
            <v>88.1</v>
          </cell>
          <cell r="T27">
            <v>88.27</v>
          </cell>
          <cell r="U27">
            <v>88.44</v>
          </cell>
          <cell r="V27">
            <v>89.05</v>
          </cell>
          <cell r="W27">
            <v>89.6</v>
          </cell>
          <cell r="X27">
            <v>90.14</v>
          </cell>
          <cell r="Y27">
            <v>89.95</v>
          </cell>
          <cell r="Z27">
            <v>90.44</v>
          </cell>
          <cell r="AA27">
            <v>90.94</v>
          </cell>
          <cell r="AB27">
            <v>90.85</v>
          </cell>
          <cell r="AC27">
            <v>91.1</v>
          </cell>
          <cell r="AD27">
            <v>91.31</v>
          </cell>
          <cell r="AE27">
            <v>91.36</v>
          </cell>
          <cell r="AF27">
            <v>91.6</v>
          </cell>
          <cell r="AG27">
            <v>91.67</v>
          </cell>
          <cell r="AH27">
            <v>91.78</v>
          </cell>
          <cell r="AI27">
            <v>91.89</v>
          </cell>
          <cell r="AJ27">
            <v>91.73</v>
          </cell>
          <cell r="AK27">
            <v>91.61</v>
          </cell>
          <cell r="AL27">
            <v>91.69</v>
          </cell>
        </row>
        <row r="28">
          <cell r="C28" t="str">
            <v>Pumped Hydro Storage [Energy]</v>
          </cell>
          <cell r="D28">
            <v>12.61</v>
          </cell>
          <cell r="E28">
            <v>12.5</v>
          </cell>
          <cell r="F28">
            <v>13.15</v>
          </cell>
          <cell r="G28">
            <v>11.9</v>
          </cell>
          <cell r="H28">
            <v>10.78</v>
          </cell>
          <cell r="I28">
            <v>10.1</v>
          </cell>
          <cell r="J28">
            <v>9.59</v>
          </cell>
          <cell r="K28">
            <v>8.5</v>
          </cell>
          <cell r="L28">
            <v>8.5</v>
          </cell>
          <cell r="M28">
            <v>8.5299999999999994</v>
          </cell>
          <cell r="N28">
            <v>8.59</v>
          </cell>
          <cell r="O28">
            <v>8.6300000000000008</v>
          </cell>
          <cell r="P28">
            <v>8.66</v>
          </cell>
          <cell r="Q28">
            <v>8.66</v>
          </cell>
          <cell r="R28">
            <v>8.74</v>
          </cell>
          <cell r="S28">
            <v>8.81</v>
          </cell>
          <cell r="T28">
            <v>8.83</v>
          </cell>
          <cell r="U28">
            <v>8.84</v>
          </cell>
          <cell r="V28">
            <v>8.9</v>
          </cell>
          <cell r="W28">
            <v>8.9600000000000009</v>
          </cell>
          <cell r="X28">
            <v>9.01</v>
          </cell>
          <cell r="Y28">
            <v>9</v>
          </cell>
          <cell r="Z28">
            <v>9.0399999999999991</v>
          </cell>
          <cell r="AA28">
            <v>9.09</v>
          </cell>
          <cell r="AB28">
            <v>9.09</v>
          </cell>
          <cell r="AC28">
            <v>9.11</v>
          </cell>
          <cell r="AD28">
            <v>9.1300000000000008</v>
          </cell>
          <cell r="AE28">
            <v>9.14</v>
          </cell>
          <cell r="AF28">
            <v>9.16</v>
          </cell>
          <cell r="AG28">
            <v>9.17</v>
          </cell>
          <cell r="AH28">
            <v>9.18</v>
          </cell>
          <cell r="AI28">
            <v>9.19</v>
          </cell>
          <cell r="AJ28">
            <v>9.17</v>
          </cell>
          <cell r="AK28">
            <v>9.16</v>
          </cell>
          <cell r="AL28">
            <v>9.17</v>
          </cell>
        </row>
        <row r="29">
          <cell r="C29" t="str">
            <v>Geothermal</v>
          </cell>
          <cell r="D29">
            <v>509</v>
          </cell>
          <cell r="E29">
            <v>521.4</v>
          </cell>
          <cell r="F29">
            <v>562.14</v>
          </cell>
          <cell r="G29">
            <v>541.63</v>
          </cell>
          <cell r="H29">
            <v>537.22</v>
          </cell>
          <cell r="I29">
            <v>537.95000000000005</v>
          </cell>
          <cell r="J29">
            <v>539.51</v>
          </cell>
          <cell r="K29">
            <v>554.86</v>
          </cell>
          <cell r="L29">
            <v>569.32000000000005</v>
          </cell>
          <cell r="M29">
            <v>584.49</v>
          </cell>
          <cell r="N29">
            <v>600.92999999999995</v>
          </cell>
          <cell r="O29">
            <v>617.13</v>
          </cell>
          <cell r="P29">
            <v>618.23</v>
          </cell>
          <cell r="Q29">
            <v>618.57000000000005</v>
          </cell>
          <cell r="R29">
            <v>619.25</v>
          </cell>
          <cell r="S29">
            <v>620.04</v>
          </cell>
          <cell r="T29">
            <v>619.55999999999995</v>
          </cell>
          <cell r="U29">
            <v>619.22</v>
          </cell>
          <cell r="V29">
            <v>619.77</v>
          </cell>
          <cell r="W29">
            <v>619.92999999999995</v>
          </cell>
          <cell r="X29">
            <v>620.19000000000005</v>
          </cell>
          <cell r="Y29">
            <v>618.88</v>
          </cell>
          <cell r="Z29">
            <v>619.05999999999995</v>
          </cell>
          <cell r="AA29">
            <v>619.41999999999996</v>
          </cell>
          <cell r="AB29">
            <v>617.79999999999995</v>
          </cell>
          <cell r="AC29">
            <v>616.73</v>
          </cell>
          <cell r="AD29">
            <v>615.44000000000005</v>
          </cell>
          <cell r="AE29">
            <v>613.74</v>
          </cell>
          <cell r="AF29">
            <v>612.46</v>
          </cell>
          <cell r="AG29">
            <v>610.96</v>
          </cell>
          <cell r="AH29">
            <v>609.6</v>
          </cell>
          <cell r="AI29">
            <v>608.4</v>
          </cell>
          <cell r="AJ29">
            <v>606.4</v>
          </cell>
          <cell r="AK29">
            <v>604.54999999999995</v>
          </cell>
          <cell r="AL29">
            <v>603.28</v>
          </cell>
        </row>
        <row r="30">
          <cell r="C30" t="str">
            <v>Biomass</v>
          </cell>
          <cell r="D30">
            <v>325.02</v>
          </cell>
          <cell r="E30">
            <v>332.81</v>
          </cell>
          <cell r="F30">
            <v>366.64</v>
          </cell>
          <cell r="G30">
            <v>350.94</v>
          </cell>
          <cell r="H30">
            <v>346.68</v>
          </cell>
          <cell r="I30">
            <v>343.53</v>
          </cell>
          <cell r="J30">
            <v>343.96</v>
          </cell>
          <cell r="K30">
            <v>349.45</v>
          </cell>
          <cell r="L30">
            <v>353.8</v>
          </cell>
          <cell r="M30">
            <v>358.82</v>
          </cell>
          <cell r="N30">
            <v>364.09</v>
          </cell>
          <cell r="O30">
            <v>370.04</v>
          </cell>
          <cell r="P30">
            <v>370.9</v>
          </cell>
          <cell r="Q30">
            <v>370.93</v>
          </cell>
          <cell r="R30">
            <v>370.96</v>
          </cell>
          <cell r="S30">
            <v>371.36</v>
          </cell>
          <cell r="T30">
            <v>370.74</v>
          </cell>
          <cell r="U30">
            <v>370.31</v>
          </cell>
          <cell r="V30">
            <v>370.19</v>
          </cell>
          <cell r="W30">
            <v>369.93</v>
          </cell>
          <cell r="X30">
            <v>370.08</v>
          </cell>
          <cell r="Y30">
            <v>368.63</v>
          </cell>
          <cell r="Z30">
            <v>368.4</v>
          </cell>
          <cell r="AA30">
            <v>368.18</v>
          </cell>
          <cell r="AB30">
            <v>366.62</v>
          </cell>
          <cell r="AC30">
            <v>365.6</v>
          </cell>
          <cell r="AD30">
            <v>364.24</v>
          </cell>
          <cell r="AE30">
            <v>362.93</v>
          </cell>
          <cell r="AF30">
            <v>361.64</v>
          </cell>
          <cell r="AG30">
            <v>360.19</v>
          </cell>
          <cell r="AH30">
            <v>358.7</v>
          </cell>
          <cell r="AI30">
            <v>357.55</v>
          </cell>
          <cell r="AJ30">
            <v>355.9</v>
          </cell>
          <cell r="AK30">
            <v>354.12</v>
          </cell>
          <cell r="AL30">
            <v>349.77</v>
          </cell>
        </row>
        <row r="31">
          <cell r="C31" t="str">
            <v>Small Hydro</v>
          </cell>
          <cell r="D31">
            <v>160.52000000000001</v>
          </cell>
          <cell r="E31">
            <v>163.4</v>
          </cell>
          <cell r="F31">
            <v>233.11</v>
          </cell>
          <cell r="G31">
            <v>200.83</v>
          </cell>
          <cell r="H31">
            <v>195.44</v>
          </cell>
          <cell r="I31">
            <v>197.81</v>
          </cell>
          <cell r="J31">
            <v>201.26</v>
          </cell>
          <cell r="K31">
            <v>203.92</v>
          </cell>
          <cell r="L31">
            <v>205.42</v>
          </cell>
          <cell r="M31">
            <v>207.45</v>
          </cell>
          <cell r="N31">
            <v>210.49</v>
          </cell>
          <cell r="O31">
            <v>213.19</v>
          </cell>
          <cell r="P31">
            <v>215.69</v>
          </cell>
          <cell r="Q31">
            <v>217.82</v>
          </cell>
          <cell r="R31">
            <v>219.86</v>
          </cell>
          <cell r="S31">
            <v>221.87</v>
          </cell>
          <cell r="T31">
            <v>223.11</v>
          </cell>
          <cell r="U31">
            <v>224.32</v>
          </cell>
          <cell r="V31">
            <v>226.18</v>
          </cell>
          <cell r="W31">
            <v>227.97</v>
          </cell>
          <cell r="X31">
            <v>229.73</v>
          </cell>
          <cell r="Y31">
            <v>230.46</v>
          </cell>
          <cell r="Z31">
            <v>232.15</v>
          </cell>
          <cell r="AA31">
            <v>233.86</v>
          </cell>
          <cell r="AB31">
            <v>233.74</v>
          </cell>
          <cell r="AC31">
            <v>234.1</v>
          </cell>
          <cell r="AD31">
            <v>234.39</v>
          </cell>
          <cell r="AE31">
            <v>234.46</v>
          </cell>
          <cell r="AF31">
            <v>234.82</v>
          </cell>
          <cell r="AG31">
            <v>234.91</v>
          </cell>
          <cell r="AH31">
            <v>235.07</v>
          </cell>
          <cell r="AI31">
            <v>235.23</v>
          </cell>
          <cell r="AJ31">
            <v>235</v>
          </cell>
          <cell r="AK31">
            <v>234.83</v>
          </cell>
          <cell r="AL31">
            <v>234.94</v>
          </cell>
        </row>
        <row r="32">
          <cell r="C32" t="str">
            <v>Gas - CCGT</v>
          </cell>
          <cell r="D32">
            <v>99.93</v>
          </cell>
          <cell r="E32">
            <v>103.24</v>
          </cell>
          <cell r="F32">
            <v>115.75</v>
          </cell>
          <cell r="G32">
            <v>109.76</v>
          </cell>
          <cell r="H32">
            <v>108.62</v>
          </cell>
          <cell r="I32">
            <v>108.85</v>
          </cell>
          <cell r="J32">
            <v>109.25</v>
          </cell>
          <cell r="K32">
            <v>109.48</v>
          </cell>
          <cell r="L32">
            <v>109.17</v>
          </cell>
          <cell r="M32">
            <v>108.92</v>
          </cell>
          <cell r="N32">
            <v>108.84</v>
          </cell>
          <cell r="O32">
            <v>109.11</v>
          </cell>
          <cell r="P32">
            <v>109.29</v>
          </cell>
          <cell r="Q32">
            <v>109.35</v>
          </cell>
          <cell r="R32">
            <v>109.44</v>
          </cell>
          <cell r="S32">
            <v>109.64</v>
          </cell>
          <cell r="T32">
            <v>109.47</v>
          </cell>
          <cell r="U32">
            <v>109.36</v>
          </cell>
          <cell r="V32">
            <v>109.45</v>
          </cell>
          <cell r="W32">
            <v>109.51</v>
          </cell>
          <cell r="X32">
            <v>109.68</v>
          </cell>
          <cell r="Y32">
            <v>109.33</v>
          </cell>
          <cell r="Z32">
            <v>109.36</v>
          </cell>
          <cell r="AA32">
            <v>109.41</v>
          </cell>
          <cell r="AB32">
            <v>109.01</v>
          </cell>
          <cell r="AC32">
            <v>108.8</v>
          </cell>
          <cell r="AD32">
            <v>108.49</v>
          </cell>
          <cell r="AE32">
            <v>108.17</v>
          </cell>
          <cell r="AF32">
            <v>107.83</v>
          </cell>
          <cell r="AG32">
            <v>107.47</v>
          </cell>
          <cell r="AH32">
            <v>107.06</v>
          </cell>
          <cell r="AI32">
            <v>106.75</v>
          </cell>
          <cell r="AJ32">
            <v>106.39</v>
          </cell>
          <cell r="AK32">
            <v>106.06</v>
          </cell>
          <cell r="AL32">
            <v>104.97</v>
          </cell>
        </row>
        <row r="33">
          <cell r="C33" t="str">
            <v>Gas - CT - Frame</v>
          </cell>
          <cell r="D33">
            <v>75.95</v>
          </cell>
          <cell r="E33">
            <v>78.31</v>
          </cell>
          <cell r="F33">
            <v>87.62</v>
          </cell>
          <cell r="G33">
            <v>82.92</v>
          </cell>
          <cell r="H33">
            <v>82.51</v>
          </cell>
          <cell r="I33">
            <v>82.68</v>
          </cell>
          <cell r="J33">
            <v>82.97</v>
          </cell>
          <cell r="K33">
            <v>83.12</v>
          </cell>
          <cell r="L33">
            <v>82.84</v>
          </cell>
          <cell r="M33">
            <v>82.58</v>
          </cell>
          <cell r="N33">
            <v>82.46</v>
          </cell>
          <cell r="O33">
            <v>82.63</v>
          </cell>
          <cell r="P33">
            <v>82.72</v>
          </cell>
          <cell r="Q33">
            <v>82.74</v>
          </cell>
          <cell r="R33">
            <v>82.79</v>
          </cell>
          <cell r="S33">
            <v>82.93</v>
          </cell>
          <cell r="T33">
            <v>82.77</v>
          </cell>
          <cell r="U33">
            <v>82.66</v>
          </cell>
          <cell r="V33">
            <v>82.72</v>
          </cell>
          <cell r="W33">
            <v>82.75</v>
          </cell>
          <cell r="X33">
            <v>82.88</v>
          </cell>
          <cell r="Y33">
            <v>82.6</v>
          </cell>
          <cell r="Z33">
            <v>82.61</v>
          </cell>
          <cell r="AA33">
            <v>82.63</v>
          </cell>
          <cell r="AB33">
            <v>82.31</v>
          </cell>
          <cell r="AC33">
            <v>82.14</v>
          </cell>
          <cell r="AD33">
            <v>81.900000000000006</v>
          </cell>
          <cell r="AE33">
            <v>81.63</v>
          </cell>
          <cell r="AF33">
            <v>81.36</v>
          </cell>
          <cell r="AG33">
            <v>81.069999999999993</v>
          </cell>
          <cell r="AH33">
            <v>80.739999999999995</v>
          </cell>
          <cell r="AI33">
            <v>80.48</v>
          </cell>
          <cell r="AJ33">
            <v>80.209999999999994</v>
          </cell>
          <cell r="AK33">
            <v>79.97</v>
          </cell>
          <cell r="AL33">
            <v>79.150000000000006</v>
          </cell>
        </row>
        <row r="34">
          <cell r="C34" t="str">
            <v>Gas - CT - Aero</v>
          </cell>
          <cell r="D34">
            <v>99.93</v>
          </cell>
          <cell r="E34">
            <v>103.04</v>
          </cell>
          <cell r="F34">
            <v>115.29</v>
          </cell>
          <cell r="G34">
            <v>109.11</v>
          </cell>
          <cell r="H34">
            <v>108.56</v>
          </cell>
          <cell r="I34">
            <v>108.79</v>
          </cell>
          <cell r="J34">
            <v>109.17</v>
          </cell>
          <cell r="K34">
            <v>109.36</v>
          </cell>
          <cell r="L34">
            <v>109</v>
          </cell>
          <cell r="M34">
            <v>108.66</v>
          </cell>
          <cell r="N34">
            <v>108.49</v>
          </cell>
          <cell r="O34">
            <v>108.72</v>
          </cell>
          <cell r="P34">
            <v>108.84</v>
          </cell>
          <cell r="Q34">
            <v>108.87</v>
          </cell>
          <cell r="R34">
            <v>108.94</v>
          </cell>
          <cell r="S34">
            <v>109.11</v>
          </cell>
          <cell r="T34">
            <v>108.91</v>
          </cell>
          <cell r="U34">
            <v>108.76</v>
          </cell>
          <cell r="V34">
            <v>108.84</v>
          </cell>
          <cell r="W34">
            <v>108.89</v>
          </cell>
          <cell r="X34">
            <v>109.05</v>
          </cell>
          <cell r="Y34">
            <v>108.69</v>
          </cell>
          <cell r="Z34">
            <v>108.69</v>
          </cell>
          <cell r="AA34">
            <v>108.72</v>
          </cell>
          <cell r="AB34">
            <v>108.3</v>
          </cell>
          <cell r="AC34">
            <v>108.08</v>
          </cell>
          <cell r="AD34">
            <v>107.76</v>
          </cell>
          <cell r="AE34">
            <v>107.41</v>
          </cell>
          <cell r="AF34">
            <v>107.05</v>
          </cell>
          <cell r="AG34">
            <v>106.67</v>
          </cell>
          <cell r="AH34">
            <v>106.23</v>
          </cell>
          <cell r="AI34">
            <v>105.9</v>
          </cell>
          <cell r="AJ34">
            <v>105.54</v>
          </cell>
          <cell r="AK34">
            <v>105.22</v>
          </cell>
          <cell r="AL34">
            <v>104.15</v>
          </cell>
        </row>
        <row r="35">
          <cell r="C35" t="str">
            <v>Solar - Dist</v>
          </cell>
          <cell r="D35">
            <v>13.4</v>
          </cell>
          <cell r="E35">
            <v>13.94</v>
          </cell>
          <cell r="F35">
            <v>15.36</v>
          </cell>
          <cell r="G35">
            <v>14.71</v>
          </cell>
          <cell r="H35">
            <v>14.6</v>
          </cell>
          <cell r="I35">
            <v>14.67</v>
          </cell>
          <cell r="J35">
            <v>14.35</v>
          </cell>
          <cell r="K35">
            <v>14.18</v>
          </cell>
          <cell r="L35">
            <v>13.11</v>
          </cell>
          <cell r="M35">
            <v>13.28</v>
          </cell>
          <cell r="N35">
            <v>13.47</v>
          </cell>
          <cell r="O35">
            <v>13.67</v>
          </cell>
          <cell r="P35">
            <v>13.66</v>
          </cell>
          <cell r="Q35">
            <v>13.63</v>
          </cell>
          <cell r="R35">
            <v>13.61</v>
          </cell>
          <cell r="S35">
            <v>13.68</v>
          </cell>
          <cell r="T35">
            <v>13.72</v>
          </cell>
          <cell r="U35">
            <v>13.76</v>
          </cell>
          <cell r="V35">
            <v>13.82</v>
          </cell>
          <cell r="W35">
            <v>13.88</v>
          </cell>
          <cell r="X35">
            <v>13.94</v>
          </cell>
          <cell r="Y35">
            <v>13.96</v>
          </cell>
          <cell r="Z35">
            <v>14.01</v>
          </cell>
          <cell r="AA35">
            <v>14.07</v>
          </cell>
          <cell r="AB35">
            <v>14.07</v>
          </cell>
          <cell r="AC35">
            <v>14.09</v>
          </cell>
          <cell r="AD35">
            <v>14.1</v>
          </cell>
          <cell r="AE35">
            <v>14.1</v>
          </cell>
          <cell r="AF35">
            <v>14.11</v>
          </cell>
          <cell r="AG35">
            <v>14.11</v>
          </cell>
          <cell r="AH35">
            <v>14.12</v>
          </cell>
          <cell r="AI35">
            <v>14.13</v>
          </cell>
          <cell r="AJ35">
            <v>14.12</v>
          </cell>
          <cell r="AK35">
            <v>14.11</v>
          </cell>
          <cell r="AL35">
            <v>14.12</v>
          </cell>
        </row>
        <row r="36">
          <cell r="C36" t="str">
            <v>Solar - Commercial</v>
          </cell>
          <cell r="D36">
            <v>11.98</v>
          </cell>
          <cell r="E36">
            <v>12.59</v>
          </cell>
          <cell r="F36">
            <v>14.12</v>
          </cell>
          <cell r="G36">
            <v>13.4</v>
          </cell>
          <cell r="H36">
            <v>13.27</v>
          </cell>
          <cell r="I36">
            <v>13.35</v>
          </cell>
          <cell r="J36">
            <v>13.07</v>
          </cell>
          <cell r="K36">
            <v>12.92</v>
          </cell>
          <cell r="L36">
            <v>11.94</v>
          </cell>
          <cell r="M36">
            <v>12.1</v>
          </cell>
          <cell r="N36">
            <v>12.3</v>
          </cell>
          <cell r="O36">
            <v>12.49</v>
          </cell>
          <cell r="P36">
            <v>12.5</v>
          </cell>
          <cell r="Q36">
            <v>12.49</v>
          </cell>
          <cell r="R36">
            <v>12.48</v>
          </cell>
          <cell r="S36">
            <v>12.56</v>
          </cell>
          <cell r="T36">
            <v>12.6</v>
          </cell>
          <cell r="U36">
            <v>12.65</v>
          </cell>
          <cell r="V36">
            <v>12.72</v>
          </cell>
          <cell r="W36">
            <v>12.79</v>
          </cell>
          <cell r="X36">
            <v>12.85</v>
          </cell>
          <cell r="Y36">
            <v>12.87</v>
          </cell>
          <cell r="Z36">
            <v>12.93</v>
          </cell>
          <cell r="AA36">
            <v>13</v>
          </cell>
          <cell r="AB36">
            <v>13</v>
          </cell>
          <cell r="AC36">
            <v>13.02</v>
          </cell>
          <cell r="AD36">
            <v>13.03</v>
          </cell>
          <cell r="AE36">
            <v>13.03</v>
          </cell>
          <cell r="AF36">
            <v>13.05</v>
          </cell>
          <cell r="AG36">
            <v>13.05</v>
          </cell>
          <cell r="AH36">
            <v>13.06</v>
          </cell>
          <cell r="AI36">
            <v>13.07</v>
          </cell>
          <cell r="AJ36">
            <v>13.06</v>
          </cell>
          <cell r="AK36">
            <v>13.06</v>
          </cell>
          <cell r="AL36">
            <v>13.07</v>
          </cell>
        </row>
        <row r="37">
          <cell r="C37" t="str">
            <v>Solar - Tracking</v>
          </cell>
          <cell r="D37">
            <v>11.98</v>
          </cell>
          <cell r="E37">
            <v>12.59</v>
          </cell>
          <cell r="F37">
            <v>14.12</v>
          </cell>
          <cell r="G37">
            <v>13.4</v>
          </cell>
          <cell r="H37">
            <v>13.27</v>
          </cell>
          <cell r="I37">
            <v>13.35</v>
          </cell>
          <cell r="J37">
            <v>13.07</v>
          </cell>
          <cell r="K37">
            <v>12.92</v>
          </cell>
          <cell r="L37">
            <v>11.94</v>
          </cell>
          <cell r="M37">
            <v>12.1</v>
          </cell>
          <cell r="N37">
            <v>12.3</v>
          </cell>
          <cell r="O37">
            <v>12.49</v>
          </cell>
          <cell r="P37">
            <v>12.5</v>
          </cell>
          <cell r="Q37">
            <v>12.49</v>
          </cell>
          <cell r="R37">
            <v>12.48</v>
          </cell>
          <cell r="S37">
            <v>12.56</v>
          </cell>
          <cell r="T37">
            <v>12.6</v>
          </cell>
          <cell r="U37">
            <v>12.65</v>
          </cell>
          <cell r="V37">
            <v>12.72</v>
          </cell>
          <cell r="W37">
            <v>12.79</v>
          </cell>
          <cell r="X37">
            <v>12.85</v>
          </cell>
          <cell r="Y37">
            <v>12.87</v>
          </cell>
          <cell r="Z37">
            <v>12.93</v>
          </cell>
          <cell r="AA37">
            <v>13</v>
          </cell>
          <cell r="AB37">
            <v>13</v>
          </cell>
          <cell r="AC37">
            <v>13.02</v>
          </cell>
          <cell r="AD37">
            <v>13.03</v>
          </cell>
          <cell r="AE37">
            <v>13.03</v>
          </cell>
          <cell r="AF37">
            <v>13.05</v>
          </cell>
          <cell r="AG37">
            <v>13.05</v>
          </cell>
          <cell r="AH37">
            <v>13.06</v>
          </cell>
          <cell r="AI37">
            <v>13.07</v>
          </cell>
          <cell r="AJ37">
            <v>13.06</v>
          </cell>
          <cell r="AK37">
            <v>13.06</v>
          </cell>
          <cell r="AL37">
            <v>13.07</v>
          </cell>
        </row>
        <row r="38">
          <cell r="C38" t="str">
            <v>Solar Thermal</v>
          </cell>
          <cell r="D38">
            <v>7.03</v>
          </cell>
          <cell r="E38">
            <v>7.16</v>
          </cell>
          <cell r="F38">
            <v>7.67</v>
          </cell>
          <cell r="G38">
            <v>7.27</v>
          </cell>
          <cell r="H38">
            <v>7.11</v>
          </cell>
          <cell r="I38">
            <v>7.03</v>
          </cell>
          <cell r="J38">
            <v>6.71</v>
          </cell>
          <cell r="K38">
            <v>6.5</v>
          </cell>
          <cell r="L38">
            <v>5.82</v>
          </cell>
          <cell r="M38">
            <v>5.82</v>
          </cell>
          <cell r="N38">
            <v>5.84</v>
          </cell>
          <cell r="O38">
            <v>5.86</v>
          </cell>
          <cell r="P38">
            <v>5.78</v>
          </cell>
          <cell r="Q38">
            <v>5.69</v>
          </cell>
          <cell r="R38">
            <v>5.61</v>
          </cell>
          <cell r="S38">
            <v>5.64</v>
          </cell>
          <cell r="T38">
            <v>5.66</v>
          </cell>
          <cell r="U38">
            <v>5.68</v>
          </cell>
          <cell r="V38">
            <v>5.7</v>
          </cell>
          <cell r="W38">
            <v>5.73</v>
          </cell>
          <cell r="X38">
            <v>5.75</v>
          </cell>
          <cell r="Y38">
            <v>5.76</v>
          </cell>
          <cell r="Z38">
            <v>5.78</v>
          </cell>
          <cell r="AA38">
            <v>5.81</v>
          </cell>
          <cell r="AB38">
            <v>5.81</v>
          </cell>
          <cell r="AC38">
            <v>5.81</v>
          </cell>
          <cell r="AD38">
            <v>5.82</v>
          </cell>
          <cell r="AE38">
            <v>5.82</v>
          </cell>
          <cell r="AF38">
            <v>5.82</v>
          </cell>
          <cell r="AG38">
            <v>5.82</v>
          </cell>
          <cell r="AH38">
            <v>5.83</v>
          </cell>
          <cell r="AI38">
            <v>5.83</v>
          </cell>
          <cell r="AJ38">
            <v>5.83</v>
          </cell>
          <cell r="AK38">
            <v>5.82</v>
          </cell>
          <cell r="AL38">
            <v>5.83</v>
          </cell>
        </row>
        <row r="39">
          <cell r="C39" t="str">
            <v>Wind - TRG2 (46% CF)</v>
          </cell>
          <cell r="D39">
            <v>9.11</v>
          </cell>
          <cell r="E39">
            <v>9.48</v>
          </cell>
          <cell r="F39">
            <v>10.45</v>
          </cell>
          <cell r="G39">
            <v>10</v>
          </cell>
          <cell r="H39">
            <v>9.64</v>
          </cell>
          <cell r="I39">
            <v>9.39</v>
          </cell>
          <cell r="J39">
            <v>9.17</v>
          </cell>
          <cell r="K39">
            <v>8.76</v>
          </cell>
          <cell r="L39">
            <v>8.8699999999999992</v>
          </cell>
          <cell r="M39">
            <v>8.98</v>
          </cell>
          <cell r="N39">
            <v>9.1300000000000008</v>
          </cell>
          <cell r="O39">
            <v>9.27</v>
          </cell>
          <cell r="P39">
            <v>9.27</v>
          </cell>
          <cell r="Q39">
            <v>9.26</v>
          </cell>
          <cell r="R39">
            <v>9.25</v>
          </cell>
          <cell r="S39">
            <v>9.3000000000000007</v>
          </cell>
          <cell r="T39">
            <v>9.33</v>
          </cell>
          <cell r="U39">
            <v>9.35</v>
          </cell>
          <cell r="V39">
            <v>9.4</v>
          </cell>
          <cell r="W39">
            <v>9.44</v>
          </cell>
          <cell r="X39">
            <v>9.48</v>
          </cell>
          <cell r="Y39">
            <v>9.49</v>
          </cell>
          <cell r="Z39">
            <v>9.5299999999999994</v>
          </cell>
          <cell r="AA39">
            <v>9.57</v>
          </cell>
          <cell r="AB39">
            <v>9.57</v>
          </cell>
          <cell r="AC39">
            <v>9.58</v>
          </cell>
          <cell r="AD39">
            <v>9.59</v>
          </cell>
          <cell r="AE39">
            <v>9.59</v>
          </cell>
          <cell r="AF39">
            <v>9.59</v>
          </cell>
          <cell r="AG39">
            <v>9.6</v>
          </cell>
          <cell r="AH39">
            <v>9.6</v>
          </cell>
          <cell r="AI39">
            <v>9.61</v>
          </cell>
          <cell r="AJ39">
            <v>9.6</v>
          </cell>
          <cell r="AK39">
            <v>9.6</v>
          </cell>
          <cell r="AL39">
            <v>9.6</v>
          </cell>
        </row>
        <row r="40">
          <cell r="C40" t="str">
            <v>Wind - TRG5 (41% CF)</v>
          </cell>
          <cell r="D40">
            <v>9.11</v>
          </cell>
          <cell r="E40">
            <v>9.48</v>
          </cell>
          <cell r="F40">
            <v>10.45</v>
          </cell>
          <cell r="G40">
            <v>10</v>
          </cell>
          <cell r="H40">
            <v>9.64</v>
          </cell>
          <cell r="I40">
            <v>9.39</v>
          </cell>
          <cell r="J40">
            <v>9.17</v>
          </cell>
          <cell r="K40">
            <v>8.76</v>
          </cell>
          <cell r="L40">
            <v>8.8699999999999992</v>
          </cell>
          <cell r="M40">
            <v>8.98</v>
          </cell>
          <cell r="N40">
            <v>9.1300000000000008</v>
          </cell>
          <cell r="O40">
            <v>9.27</v>
          </cell>
          <cell r="P40">
            <v>9.27</v>
          </cell>
          <cell r="Q40">
            <v>9.26</v>
          </cell>
          <cell r="R40">
            <v>9.25</v>
          </cell>
          <cell r="S40">
            <v>9.3000000000000007</v>
          </cell>
          <cell r="T40">
            <v>9.33</v>
          </cell>
          <cell r="U40">
            <v>9.35</v>
          </cell>
          <cell r="V40">
            <v>9.4</v>
          </cell>
          <cell r="W40">
            <v>9.44</v>
          </cell>
          <cell r="X40">
            <v>9.48</v>
          </cell>
          <cell r="Y40">
            <v>9.49</v>
          </cell>
          <cell r="Z40">
            <v>9.5299999999999994</v>
          </cell>
          <cell r="AA40">
            <v>9.57</v>
          </cell>
          <cell r="AB40">
            <v>9.57</v>
          </cell>
          <cell r="AC40">
            <v>9.58</v>
          </cell>
          <cell r="AD40">
            <v>9.59</v>
          </cell>
          <cell r="AE40">
            <v>9.59</v>
          </cell>
          <cell r="AF40">
            <v>9.59</v>
          </cell>
          <cell r="AG40">
            <v>9.6</v>
          </cell>
          <cell r="AH40">
            <v>9.6</v>
          </cell>
          <cell r="AI40">
            <v>9.61</v>
          </cell>
          <cell r="AJ40">
            <v>9.6</v>
          </cell>
          <cell r="AK40">
            <v>9.6</v>
          </cell>
          <cell r="AL40">
            <v>9.6</v>
          </cell>
        </row>
        <row r="41">
          <cell r="C41" t="str">
            <v>Wind - TRG6 (36% CF)</v>
          </cell>
          <cell r="D41">
            <v>9.11</v>
          </cell>
          <cell r="E41">
            <v>9.48</v>
          </cell>
          <cell r="F41">
            <v>10.45</v>
          </cell>
          <cell r="G41">
            <v>10</v>
          </cell>
          <cell r="H41">
            <v>9.64</v>
          </cell>
          <cell r="I41">
            <v>9.39</v>
          </cell>
          <cell r="J41">
            <v>9.17</v>
          </cell>
          <cell r="K41">
            <v>8.76</v>
          </cell>
          <cell r="L41">
            <v>8.8699999999999992</v>
          </cell>
          <cell r="M41">
            <v>8.98</v>
          </cell>
          <cell r="N41">
            <v>9.1300000000000008</v>
          </cell>
          <cell r="O41">
            <v>9.27</v>
          </cell>
          <cell r="P41">
            <v>9.27</v>
          </cell>
          <cell r="Q41">
            <v>9.26</v>
          </cell>
          <cell r="R41">
            <v>9.25</v>
          </cell>
          <cell r="S41">
            <v>9.3000000000000007</v>
          </cell>
          <cell r="T41">
            <v>9.33</v>
          </cell>
          <cell r="U41">
            <v>9.35</v>
          </cell>
          <cell r="V41">
            <v>9.4</v>
          </cell>
          <cell r="W41">
            <v>9.44</v>
          </cell>
          <cell r="X41">
            <v>9.48</v>
          </cell>
          <cell r="Y41">
            <v>9.49</v>
          </cell>
          <cell r="Z41">
            <v>9.5299999999999994</v>
          </cell>
          <cell r="AA41">
            <v>9.57</v>
          </cell>
          <cell r="AB41">
            <v>9.57</v>
          </cell>
          <cell r="AC41">
            <v>9.58</v>
          </cell>
          <cell r="AD41">
            <v>9.59</v>
          </cell>
          <cell r="AE41">
            <v>9.59</v>
          </cell>
          <cell r="AF41">
            <v>9.59</v>
          </cell>
          <cell r="AG41">
            <v>9.6</v>
          </cell>
          <cell r="AH41">
            <v>9.6</v>
          </cell>
          <cell r="AI41">
            <v>9.61</v>
          </cell>
          <cell r="AJ41">
            <v>9.6</v>
          </cell>
          <cell r="AK41">
            <v>9.6</v>
          </cell>
          <cell r="AL41">
            <v>9.6</v>
          </cell>
        </row>
        <row r="42">
          <cell r="C42" t="str">
            <v>Wind - TRG7 (30% CF)</v>
          </cell>
          <cell r="D42">
            <v>9.11</v>
          </cell>
          <cell r="E42">
            <v>9.48</v>
          </cell>
          <cell r="F42">
            <v>10.45</v>
          </cell>
          <cell r="G42">
            <v>10</v>
          </cell>
          <cell r="H42">
            <v>9.64</v>
          </cell>
          <cell r="I42">
            <v>9.39</v>
          </cell>
          <cell r="J42">
            <v>9.17</v>
          </cell>
          <cell r="K42">
            <v>8.76</v>
          </cell>
          <cell r="L42">
            <v>8.8699999999999992</v>
          </cell>
          <cell r="M42">
            <v>8.98</v>
          </cell>
          <cell r="N42">
            <v>9.1300000000000008</v>
          </cell>
          <cell r="O42">
            <v>9.27</v>
          </cell>
          <cell r="P42">
            <v>9.27</v>
          </cell>
          <cell r="Q42">
            <v>9.26</v>
          </cell>
          <cell r="R42">
            <v>9.25</v>
          </cell>
          <cell r="S42">
            <v>9.3000000000000007</v>
          </cell>
          <cell r="T42">
            <v>9.33</v>
          </cell>
          <cell r="U42">
            <v>9.35</v>
          </cell>
          <cell r="V42">
            <v>9.4</v>
          </cell>
          <cell r="W42">
            <v>9.44</v>
          </cell>
          <cell r="X42">
            <v>9.48</v>
          </cell>
          <cell r="Y42">
            <v>9.49</v>
          </cell>
          <cell r="Z42">
            <v>9.5299999999999994</v>
          </cell>
          <cell r="AA42">
            <v>9.57</v>
          </cell>
          <cell r="AB42">
            <v>9.57</v>
          </cell>
          <cell r="AC42">
            <v>9.58</v>
          </cell>
          <cell r="AD42">
            <v>9.59</v>
          </cell>
          <cell r="AE42">
            <v>9.59</v>
          </cell>
          <cell r="AF42">
            <v>9.59</v>
          </cell>
          <cell r="AG42">
            <v>9.6</v>
          </cell>
          <cell r="AH42">
            <v>9.6</v>
          </cell>
          <cell r="AI42">
            <v>9.61</v>
          </cell>
          <cell r="AJ42">
            <v>9.6</v>
          </cell>
          <cell r="AK42">
            <v>9.6</v>
          </cell>
          <cell r="AL42">
            <v>9.6</v>
          </cell>
        </row>
        <row r="43">
          <cell r="C43" t="str">
            <v>Floating Offshore Wind - TRG10 (47% CF)</v>
          </cell>
          <cell r="D43">
            <v>19.989999999999998</v>
          </cell>
          <cell r="E43">
            <v>19.850000000000001</v>
          </cell>
          <cell r="F43">
            <v>20.49</v>
          </cell>
          <cell r="G43">
            <v>18.87</v>
          </cell>
          <cell r="H43">
            <v>17.53</v>
          </cell>
          <cell r="I43">
            <v>16.690000000000001</v>
          </cell>
          <cell r="J43">
            <v>15.93</v>
          </cell>
          <cell r="K43">
            <v>14.75</v>
          </cell>
          <cell r="L43">
            <v>14.48</v>
          </cell>
          <cell r="M43">
            <v>14.66</v>
          </cell>
          <cell r="N43">
            <v>14.87</v>
          </cell>
          <cell r="O43">
            <v>15.07</v>
          </cell>
          <cell r="P43">
            <v>14.98</v>
          </cell>
          <cell r="Q43">
            <v>14.86</v>
          </cell>
          <cell r="R43">
            <v>14.76</v>
          </cell>
          <cell r="S43">
            <v>14.72</v>
          </cell>
          <cell r="T43">
            <v>14.64</v>
          </cell>
          <cell r="U43">
            <v>14.56</v>
          </cell>
          <cell r="V43">
            <v>14.51</v>
          </cell>
          <cell r="W43">
            <v>14.46</v>
          </cell>
          <cell r="X43">
            <v>14.4</v>
          </cell>
          <cell r="Y43">
            <v>14.3</v>
          </cell>
          <cell r="Z43">
            <v>14.25</v>
          </cell>
          <cell r="AA43">
            <v>14.19</v>
          </cell>
          <cell r="AB43">
            <v>14.07</v>
          </cell>
          <cell r="AC43">
            <v>14.09</v>
          </cell>
          <cell r="AD43">
            <v>14.1</v>
          </cell>
          <cell r="AE43">
            <v>14.1</v>
          </cell>
          <cell r="AF43">
            <v>14.11</v>
          </cell>
          <cell r="AG43">
            <v>14.11</v>
          </cell>
          <cell r="AH43">
            <v>14.12</v>
          </cell>
          <cell r="AI43">
            <v>14.13</v>
          </cell>
          <cell r="AJ43">
            <v>14.12</v>
          </cell>
          <cell r="AK43">
            <v>14.11</v>
          </cell>
          <cell r="AL43">
            <v>14.11</v>
          </cell>
        </row>
        <row r="44">
          <cell r="C44" t="str">
            <v>Floating Offshore Wind - TRG6 (52% CF)</v>
          </cell>
          <cell r="D44">
            <v>19.989999999999998</v>
          </cell>
          <cell r="E44">
            <v>19.850000000000001</v>
          </cell>
          <cell r="F44">
            <v>20.49</v>
          </cell>
          <cell r="G44">
            <v>18.87</v>
          </cell>
          <cell r="H44">
            <v>17.53</v>
          </cell>
          <cell r="I44">
            <v>16.690000000000001</v>
          </cell>
          <cell r="J44">
            <v>15.93</v>
          </cell>
          <cell r="K44">
            <v>14.75</v>
          </cell>
          <cell r="L44">
            <v>14.48</v>
          </cell>
          <cell r="M44">
            <v>14.66</v>
          </cell>
          <cell r="N44">
            <v>14.87</v>
          </cell>
          <cell r="O44">
            <v>15.07</v>
          </cell>
          <cell r="P44">
            <v>14.98</v>
          </cell>
          <cell r="Q44">
            <v>14.86</v>
          </cell>
          <cell r="R44">
            <v>14.76</v>
          </cell>
          <cell r="S44">
            <v>14.72</v>
          </cell>
          <cell r="T44">
            <v>14.64</v>
          </cell>
          <cell r="U44">
            <v>14.56</v>
          </cell>
          <cell r="V44">
            <v>14.51</v>
          </cell>
          <cell r="W44">
            <v>14.46</v>
          </cell>
          <cell r="X44">
            <v>14.4</v>
          </cell>
          <cell r="Y44">
            <v>14.3</v>
          </cell>
          <cell r="Z44">
            <v>14.25</v>
          </cell>
          <cell r="AA44">
            <v>14.19</v>
          </cell>
          <cell r="AB44">
            <v>14.07</v>
          </cell>
          <cell r="AC44">
            <v>14.09</v>
          </cell>
          <cell r="AD44">
            <v>14.1</v>
          </cell>
          <cell r="AE44">
            <v>14.1</v>
          </cell>
          <cell r="AF44">
            <v>14.11</v>
          </cell>
          <cell r="AG44">
            <v>14.11</v>
          </cell>
          <cell r="AH44">
            <v>14.12</v>
          </cell>
          <cell r="AI44">
            <v>14.13</v>
          </cell>
          <cell r="AJ44">
            <v>14.12</v>
          </cell>
          <cell r="AK44">
            <v>14.11</v>
          </cell>
          <cell r="AL44">
            <v>14.11</v>
          </cell>
        </row>
        <row r="45">
          <cell r="C45" t="str">
            <v>Utility-scale Battery - Li [Capacity] - No ITC</v>
          </cell>
          <cell r="D45">
            <v>0</v>
          </cell>
          <cell r="E45">
            <v>0</v>
          </cell>
          <cell r="F45">
            <v>0</v>
          </cell>
          <cell r="G45">
            <v>0</v>
          </cell>
          <cell r="H45">
            <v>0</v>
          </cell>
          <cell r="I45">
            <v>0</v>
          </cell>
          <cell r="J45">
            <v>0</v>
          </cell>
          <cell r="K45">
            <v>0</v>
          </cell>
          <cell r="L45">
            <v>0</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0</v>
          </cell>
          <cell r="AC45">
            <v>0</v>
          </cell>
          <cell r="AD45">
            <v>0</v>
          </cell>
          <cell r="AE45">
            <v>0</v>
          </cell>
          <cell r="AF45">
            <v>0</v>
          </cell>
          <cell r="AG45">
            <v>0</v>
          </cell>
          <cell r="AH45">
            <v>0</v>
          </cell>
          <cell r="AI45">
            <v>0</v>
          </cell>
          <cell r="AJ45">
            <v>0</v>
          </cell>
          <cell r="AK45">
            <v>0</v>
          </cell>
          <cell r="AL45">
            <v>0</v>
          </cell>
        </row>
        <row r="46">
          <cell r="C46" t="str">
            <v>Utility-scale Battery - Li [Energy] - No ITC</v>
          </cell>
          <cell r="D46">
            <v>0</v>
          </cell>
          <cell r="E46">
            <v>0</v>
          </cell>
          <cell r="F46">
            <v>0</v>
          </cell>
          <cell r="G46">
            <v>0</v>
          </cell>
          <cell r="H46">
            <v>0</v>
          </cell>
          <cell r="I46">
            <v>0</v>
          </cell>
          <cell r="J46">
            <v>0</v>
          </cell>
          <cell r="K46">
            <v>0</v>
          </cell>
          <cell r="L46">
            <v>0</v>
          </cell>
          <cell r="M46">
            <v>0</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0</v>
          </cell>
          <cell r="AD46">
            <v>0</v>
          </cell>
          <cell r="AE46">
            <v>0</v>
          </cell>
          <cell r="AF46">
            <v>0</v>
          </cell>
          <cell r="AG46">
            <v>0</v>
          </cell>
          <cell r="AH46">
            <v>0</v>
          </cell>
          <cell r="AI46">
            <v>0</v>
          </cell>
          <cell r="AJ46">
            <v>0</v>
          </cell>
          <cell r="AK46">
            <v>0</v>
          </cell>
          <cell r="AL46">
            <v>0</v>
          </cell>
        </row>
        <row r="47">
          <cell r="C47" t="str">
            <v>Utility-scale Battery - Li [Capacity] - ITC</v>
          </cell>
          <cell r="D47">
            <v>0</v>
          </cell>
          <cell r="E47">
            <v>0</v>
          </cell>
          <cell r="F47">
            <v>0</v>
          </cell>
          <cell r="G47">
            <v>0</v>
          </cell>
          <cell r="H47">
            <v>0</v>
          </cell>
          <cell r="I47">
            <v>0</v>
          </cell>
          <cell r="J47">
            <v>0</v>
          </cell>
          <cell r="K47">
            <v>0</v>
          </cell>
          <cell r="L47">
            <v>0</v>
          </cell>
          <cell r="M47">
            <v>0</v>
          </cell>
          <cell r="N47">
            <v>0</v>
          </cell>
          <cell r="O47">
            <v>0</v>
          </cell>
          <cell r="P47">
            <v>0</v>
          </cell>
          <cell r="Q47">
            <v>0</v>
          </cell>
          <cell r="R47">
            <v>0</v>
          </cell>
          <cell r="S47">
            <v>0</v>
          </cell>
          <cell r="T47">
            <v>0</v>
          </cell>
          <cell r="U47">
            <v>0</v>
          </cell>
          <cell r="V47">
            <v>0</v>
          </cell>
          <cell r="W47">
            <v>0</v>
          </cell>
          <cell r="X47">
            <v>0</v>
          </cell>
          <cell r="Y47">
            <v>0</v>
          </cell>
          <cell r="Z47">
            <v>0</v>
          </cell>
          <cell r="AA47">
            <v>0</v>
          </cell>
          <cell r="AB47">
            <v>0</v>
          </cell>
          <cell r="AC47">
            <v>0</v>
          </cell>
          <cell r="AD47">
            <v>0</v>
          </cell>
          <cell r="AE47">
            <v>0</v>
          </cell>
          <cell r="AF47">
            <v>0</v>
          </cell>
          <cell r="AG47">
            <v>0</v>
          </cell>
          <cell r="AH47">
            <v>0</v>
          </cell>
          <cell r="AI47">
            <v>0</v>
          </cell>
          <cell r="AJ47">
            <v>0</v>
          </cell>
          <cell r="AK47">
            <v>0</v>
          </cell>
          <cell r="AL47">
            <v>0</v>
          </cell>
        </row>
        <row r="48">
          <cell r="C48" t="str">
            <v>Utility-scale Battery - Li [Energy] - ITC</v>
          </cell>
          <cell r="D48">
            <v>0</v>
          </cell>
          <cell r="E48">
            <v>0</v>
          </cell>
          <cell r="F48">
            <v>0</v>
          </cell>
          <cell r="G48">
            <v>0</v>
          </cell>
          <cell r="H48">
            <v>0</v>
          </cell>
          <cell r="I48">
            <v>0</v>
          </cell>
          <cell r="J48">
            <v>0</v>
          </cell>
          <cell r="K48">
            <v>0</v>
          </cell>
          <cell r="L48">
            <v>0</v>
          </cell>
          <cell r="M48">
            <v>0</v>
          </cell>
          <cell r="N48">
            <v>0</v>
          </cell>
          <cell r="O48">
            <v>0</v>
          </cell>
          <cell r="P48">
            <v>0</v>
          </cell>
          <cell r="Q48">
            <v>0</v>
          </cell>
          <cell r="R48">
            <v>0</v>
          </cell>
          <cell r="S48">
            <v>0</v>
          </cell>
          <cell r="T48">
            <v>0</v>
          </cell>
          <cell r="U48">
            <v>0</v>
          </cell>
          <cell r="V48">
            <v>0</v>
          </cell>
          <cell r="W48">
            <v>0</v>
          </cell>
          <cell r="X48">
            <v>0</v>
          </cell>
          <cell r="Y48">
            <v>0</v>
          </cell>
          <cell r="Z48">
            <v>0</v>
          </cell>
          <cell r="AA48">
            <v>0</v>
          </cell>
          <cell r="AB48">
            <v>0</v>
          </cell>
          <cell r="AC48">
            <v>0</v>
          </cell>
          <cell r="AD48">
            <v>0</v>
          </cell>
          <cell r="AE48">
            <v>0</v>
          </cell>
          <cell r="AF48">
            <v>0</v>
          </cell>
          <cell r="AG48">
            <v>0</v>
          </cell>
          <cell r="AH48">
            <v>0</v>
          </cell>
          <cell r="AI48">
            <v>0</v>
          </cell>
          <cell r="AJ48">
            <v>0</v>
          </cell>
          <cell r="AK48">
            <v>0</v>
          </cell>
          <cell r="AL48">
            <v>0</v>
          </cell>
        </row>
        <row r="49">
          <cell r="C49" t="str">
            <v>BTM Battery - Li [Capacity]</v>
          </cell>
          <cell r="D49">
            <v>0</v>
          </cell>
          <cell r="E49">
            <v>0</v>
          </cell>
          <cell r="F49">
            <v>0</v>
          </cell>
          <cell r="G49">
            <v>0</v>
          </cell>
          <cell r="H49">
            <v>0</v>
          </cell>
          <cell r="I49">
            <v>0</v>
          </cell>
          <cell r="J49">
            <v>0</v>
          </cell>
          <cell r="K49">
            <v>0</v>
          </cell>
          <cell r="L49">
            <v>0</v>
          </cell>
          <cell r="M49">
            <v>0</v>
          </cell>
          <cell r="N49">
            <v>0</v>
          </cell>
          <cell r="O49">
            <v>0</v>
          </cell>
          <cell r="P49">
            <v>0</v>
          </cell>
          <cell r="Q49">
            <v>0</v>
          </cell>
          <cell r="R49">
            <v>0</v>
          </cell>
          <cell r="S49">
            <v>0</v>
          </cell>
          <cell r="T49">
            <v>0</v>
          </cell>
          <cell r="U49">
            <v>0</v>
          </cell>
          <cell r="V49">
            <v>0</v>
          </cell>
          <cell r="W49">
            <v>0</v>
          </cell>
          <cell r="X49">
            <v>0</v>
          </cell>
          <cell r="Y49">
            <v>0</v>
          </cell>
          <cell r="Z49">
            <v>0</v>
          </cell>
          <cell r="AA49">
            <v>0</v>
          </cell>
          <cell r="AB49">
            <v>0</v>
          </cell>
          <cell r="AC49">
            <v>0</v>
          </cell>
          <cell r="AD49">
            <v>0</v>
          </cell>
          <cell r="AE49">
            <v>0</v>
          </cell>
          <cell r="AF49">
            <v>0</v>
          </cell>
          <cell r="AG49">
            <v>0</v>
          </cell>
          <cell r="AH49">
            <v>0</v>
          </cell>
          <cell r="AI49">
            <v>0</v>
          </cell>
          <cell r="AJ49">
            <v>0</v>
          </cell>
          <cell r="AK49">
            <v>0</v>
          </cell>
          <cell r="AL49">
            <v>0</v>
          </cell>
        </row>
        <row r="50">
          <cell r="C50" t="str">
            <v>BTM Battery - Li [Energy]</v>
          </cell>
          <cell r="D50">
            <v>0</v>
          </cell>
          <cell r="E50">
            <v>0</v>
          </cell>
          <cell r="F50">
            <v>0</v>
          </cell>
          <cell r="G50">
            <v>0</v>
          </cell>
          <cell r="H50">
            <v>0</v>
          </cell>
          <cell r="I50">
            <v>0</v>
          </cell>
          <cell r="J50">
            <v>0</v>
          </cell>
          <cell r="K50">
            <v>0</v>
          </cell>
          <cell r="L50">
            <v>0</v>
          </cell>
          <cell r="M50">
            <v>0</v>
          </cell>
          <cell r="N50">
            <v>0</v>
          </cell>
          <cell r="O50">
            <v>0</v>
          </cell>
          <cell r="P50">
            <v>0</v>
          </cell>
          <cell r="Q50">
            <v>0</v>
          </cell>
          <cell r="R50">
            <v>0</v>
          </cell>
          <cell r="S50">
            <v>0</v>
          </cell>
          <cell r="T50">
            <v>0</v>
          </cell>
          <cell r="U50">
            <v>0</v>
          </cell>
          <cell r="V50">
            <v>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row>
        <row r="51">
          <cell r="C51" t="str">
            <v>Flow Battery [Capacity]</v>
          </cell>
          <cell r="D51">
            <v>0</v>
          </cell>
          <cell r="E51">
            <v>0</v>
          </cell>
          <cell r="F51">
            <v>0</v>
          </cell>
          <cell r="G51">
            <v>0</v>
          </cell>
          <cell r="H51">
            <v>0</v>
          </cell>
          <cell r="I51">
            <v>0</v>
          </cell>
          <cell r="J51">
            <v>0</v>
          </cell>
          <cell r="K51">
            <v>0</v>
          </cell>
          <cell r="L51">
            <v>0</v>
          </cell>
          <cell r="M51">
            <v>0</v>
          </cell>
          <cell r="N51">
            <v>0</v>
          </cell>
          <cell r="O51">
            <v>0</v>
          </cell>
          <cell r="P51">
            <v>0</v>
          </cell>
          <cell r="Q51">
            <v>0</v>
          </cell>
          <cell r="R51">
            <v>0</v>
          </cell>
          <cell r="S51">
            <v>0</v>
          </cell>
          <cell r="T51">
            <v>0</v>
          </cell>
          <cell r="U51">
            <v>0</v>
          </cell>
          <cell r="V51">
            <v>0</v>
          </cell>
          <cell r="W51">
            <v>0</v>
          </cell>
          <cell r="X51">
            <v>0</v>
          </cell>
          <cell r="Y51">
            <v>0</v>
          </cell>
          <cell r="Z51">
            <v>0</v>
          </cell>
          <cell r="AA51">
            <v>0</v>
          </cell>
          <cell r="AB51">
            <v>0</v>
          </cell>
          <cell r="AC51">
            <v>0</v>
          </cell>
          <cell r="AD51">
            <v>0</v>
          </cell>
          <cell r="AE51">
            <v>0</v>
          </cell>
          <cell r="AF51">
            <v>0</v>
          </cell>
          <cell r="AG51">
            <v>0</v>
          </cell>
          <cell r="AH51">
            <v>0</v>
          </cell>
          <cell r="AI51">
            <v>0</v>
          </cell>
          <cell r="AJ51">
            <v>0</v>
          </cell>
          <cell r="AK51">
            <v>0</v>
          </cell>
          <cell r="AL51">
            <v>0</v>
          </cell>
        </row>
        <row r="52">
          <cell r="C52" t="str">
            <v>Flow Battery [Energy]</v>
          </cell>
          <cell r="D52">
            <v>0</v>
          </cell>
          <cell r="E52">
            <v>0</v>
          </cell>
          <cell r="F52">
            <v>0</v>
          </cell>
          <cell r="G52">
            <v>0</v>
          </cell>
          <cell r="H52">
            <v>0</v>
          </cell>
          <cell r="I52">
            <v>0</v>
          </cell>
          <cell r="J52">
            <v>0</v>
          </cell>
          <cell r="K52">
            <v>0</v>
          </cell>
          <cell r="L52">
            <v>0</v>
          </cell>
          <cell r="M52">
            <v>0</v>
          </cell>
          <cell r="N52">
            <v>0</v>
          </cell>
          <cell r="O52">
            <v>0</v>
          </cell>
          <cell r="P52">
            <v>0</v>
          </cell>
          <cell r="Q52">
            <v>0</v>
          </cell>
          <cell r="R52">
            <v>0</v>
          </cell>
          <cell r="S52">
            <v>0</v>
          </cell>
          <cell r="T52">
            <v>0</v>
          </cell>
          <cell r="U52">
            <v>0</v>
          </cell>
          <cell r="V52">
            <v>0</v>
          </cell>
          <cell r="W52">
            <v>0</v>
          </cell>
          <cell r="X52">
            <v>0</v>
          </cell>
          <cell r="Y52">
            <v>0</v>
          </cell>
          <cell r="Z52">
            <v>0</v>
          </cell>
          <cell r="AA52">
            <v>0</v>
          </cell>
          <cell r="AB52">
            <v>0</v>
          </cell>
          <cell r="AC52">
            <v>0</v>
          </cell>
          <cell r="AD52">
            <v>0</v>
          </cell>
          <cell r="AE52">
            <v>0</v>
          </cell>
          <cell r="AF52">
            <v>0</v>
          </cell>
          <cell r="AG52">
            <v>0</v>
          </cell>
          <cell r="AH52">
            <v>0</v>
          </cell>
          <cell r="AI52">
            <v>0</v>
          </cell>
          <cell r="AJ52">
            <v>0</v>
          </cell>
          <cell r="AK52">
            <v>0</v>
          </cell>
          <cell r="AL52">
            <v>0</v>
          </cell>
        </row>
        <row r="53">
          <cell r="C53" t="str">
            <v>Pumped Hydro Storage [Capacity]</v>
          </cell>
          <cell r="D53">
            <v>0</v>
          </cell>
          <cell r="E53">
            <v>0</v>
          </cell>
          <cell r="F53">
            <v>0</v>
          </cell>
          <cell r="G53">
            <v>0</v>
          </cell>
          <cell r="H53">
            <v>0</v>
          </cell>
          <cell r="I53">
            <v>0</v>
          </cell>
          <cell r="J53">
            <v>0</v>
          </cell>
          <cell r="K53">
            <v>0</v>
          </cell>
          <cell r="L53">
            <v>0</v>
          </cell>
          <cell r="M53">
            <v>0</v>
          </cell>
          <cell r="N53">
            <v>0</v>
          </cell>
          <cell r="O53">
            <v>0</v>
          </cell>
          <cell r="P53">
            <v>0</v>
          </cell>
          <cell r="Q53">
            <v>0</v>
          </cell>
          <cell r="R53">
            <v>0</v>
          </cell>
          <cell r="S53">
            <v>0</v>
          </cell>
          <cell r="T53">
            <v>0</v>
          </cell>
          <cell r="U53">
            <v>0</v>
          </cell>
          <cell r="V53">
            <v>0</v>
          </cell>
          <cell r="W53">
            <v>0</v>
          </cell>
          <cell r="X53">
            <v>0</v>
          </cell>
          <cell r="Y53">
            <v>0</v>
          </cell>
          <cell r="Z53">
            <v>0</v>
          </cell>
          <cell r="AA53">
            <v>0</v>
          </cell>
          <cell r="AB53">
            <v>0</v>
          </cell>
          <cell r="AC53">
            <v>0</v>
          </cell>
          <cell r="AD53">
            <v>0</v>
          </cell>
          <cell r="AE53">
            <v>0</v>
          </cell>
          <cell r="AF53">
            <v>0</v>
          </cell>
          <cell r="AG53">
            <v>0</v>
          </cell>
          <cell r="AH53">
            <v>0</v>
          </cell>
          <cell r="AI53">
            <v>0</v>
          </cell>
          <cell r="AJ53">
            <v>0</v>
          </cell>
          <cell r="AK53">
            <v>0</v>
          </cell>
          <cell r="AL53">
            <v>0</v>
          </cell>
        </row>
        <row r="54">
          <cell r="C54" t="str">
            <v>Pumped Hydro Storage [Energy]</v>
          </cell>
          <cell r="D54">
            <v>0</v>
          </cell>
          <cell r="E54">
            <v>0</v>
          </cell>
          <cell r="F54">
            <v>0</v>
          </cell>
          <cell r="G54">
            <v>0</v>
          </cell>
          <cell r="H54">
            <v>0</v>
          </cell>
          <cell r="I54">
            <v>0</v>
          </cell>
          <cell r="J54">
            <v>0</v>
          </cell>
          <cell r="K54">
            <v>0</v>
          </cell>
          <cell r="L54">
            <v>0</v>
          </cell>
          <cell r="M54">
            <v>0</v>
          </cell>
          <cell r="N54">
            <v>0</v>
          </cell>
          <cell r="O54">
            <v>0</v>
          </cell>
          <cell r="P54">
            <v>0</v>
          </cell>
          <cell r="Q54">
            <v>0</v>
          </cell>
          <cell r="R54">
            <v>0</v>
          </cell>
          <cell r="S54">
            <v>0</v>
          </cell>
          <cell r="T54">
            <v>0</v>
          </cell>
          <cell r="U54">
            <v>0</v>
          </cell>
          <cell r="V54">
            <v>0</v>
          </cell>
          <cell r="W54">
            <v>0</v>
          </cell>
          <cell r="X54">
            <v>0</v>
          </cell>
          <cell r="Y54">
            <v>0</v>
          </cell>
          <cell r="Z54">
            <v>0</v>
          </cell>
          <cell r="AA54">
            <v>0</v>
          </cell>
          <cell r="AB54">
            <v>0</v>
          </cell>
          <cell r="AC54">
            <v>0</v>
          </cell>
          <cell r="AD54">
            <v>0</v>
          </cell>
          <cell r="AE54">
            <v>0</v>
          </cell>
          <cell r="AF54">
            <v>0</v>
          </cell>
          <cell r="AG54">
            <v>0</v>
          </cell>
          <cell r="AH54">
            <v>0</v>
          </cell>
          <cell r="AI54">
            <v>0</v>
          </cell>
          <cell r="AJ54">
            <v>0</v>
          </cell>
          <cell r="AK54">
            <v>0</v>
          </cell>
          <cell r="AL54">
            <v>0</v>
          </cell>
        </row>
        <row r="55">
          <cell r="C55" t="str">
            <v>Geothermal</v>
          </cell>
          <cell r="D55">
            <v>25.76</v>
          </cell>
          <cell r="E55">
            <v>26.45</v>
          </cell>
          <cell r="F55">
            <v>28.59</v>
          </cell>
          <cell r="G55">
            <v>27.62</v>
          </cell>
          <cell r="H55">
            <v>27.46</v>
          </cell>
          <cell r="I55">
            <v>27.57</v>
          </cell>
          <cell r="J55">
            <v>27.72</v>
          </cell>
          <cell r="K55">
            <v>28.58</v>
          </cell>
          <cell r="L55">
            <v>29.4</v>
          </cell>
          <cell r="M55">
            <v>30.26</v>
          </cell>
          <cell r="N55">
            <v>31.19</v>
          </cell>
          <cell r="O55">
            <v>32.119999999999997</v>
          </cell>
          <cell r="P55">
            <v>32.26</v>
          </cell>
          <cell r="Q55">
            <v>32.36</v>
          </cell>
          <cell r="R55">
            <v>32.479999999999997</v>
          </cell>
          <cell r="S55">
            <v>32.6</v>
          </cell>
          <cell r="T55">
            <v>32.659999999999997</v>
          </cell>
          <cell r="U55">
            <v>32.729999999999997</v>
          </cell>
          <cell r="V55">
            <v>32.85</v>
          </cell>
          <cell r="W55">
            <v>32.94</v>
          </cell>
          <cell r="X55">
            <v>33.04</v>
          </cell>
          <cell r="Y55">
            <v>33.06</v>
          </cell>
          <cell r="Z55">
            <v>33.15</v>
          </cell>
          <cell r="AA55">
            <v>33.26</v>
          </cell>
          <cell r="AB55">
            <v>33.26</v>
          </cell>
          <cell r="AC55">
            <v>33.29</v>
          </cell>
          <cell r="AD55">
            <v>33.31</v>
          </cell>
          <cell r="AE55">
            <v>33.31</v>
          </cell>
          <cell r="AF55">
            <v>33.33</v>
          </cell>
          <cell r="AG55">
            <v>33.340000000000003</v>
          </cell>
          <cell r="AH55">
            <v>33.35</v>
          </cell>
          <cell r="AI55">
            <v>33.380000000000003</v>
          </cell>
          <cell r="AJ55">
            <v>33.36</v>
          </cell>
          <cell r="AK55">
            <v>33.35</v>
          </cell>
          <cell r="AL55">
            <v>33.369999999999997</v>
          </cell>
        </row>
        <row r="56">
          <cell r="C56" t="str">
            <v>Biomass</v>
          </cell>
          <cell r="D56">
            <v>13</v>
          </cell>
          <cell r="E56">
            <v>13.34</v>
          </cell>
          <cell r="F56">
            <v>14.72</v>
          </cell>
          <cell r="G56">
            <v>14.11</v>
          </cell>
          <cell r="H56">
            <v>14.05</v>
          </cell>
          <cell r="I56">
            <v>14.11</v>
          </cell>
          <cell r="J56">
            <v>14.19</v>
          </cell>
          <cell r="K56">
            <v>14.46</v>
          </cell>
          <cell r="L56">
            <v>14.71</v>
          </cell>
          <cell r="M56">
            <v>14.97</v>
          </cell>
          <cell r="N56">
            <v>15.27</v>
          </cell>
          <cell r="O56">
            <v>15.57</v>
          </cell>
          <cell r="P56">
            <v>15.65</v>
          </cell>
          <cell r="Q56">
            <v>15.71</v>
          </cell>
          <cell r="R56">
            <v>15.78</v>
          </cell>
          <cell r="S56">
            <v>15.85</v>
          </cell>
          <cell r="T56">
            <v>15.89</v>
          </cell>
          <cell r="U56">
            <v>15.93</v>
          </cell>
          <cell r="V56">
            <v>15.99</v>
          </cell>
          <cell r="W56">
            <v>16.05</v>
          </cell>
          <cell r="X56">
            <v>16.11</v>
          </cell>
          <cell r="Y56">
            <v>16.12</v>
          </cell>
          <cell r="Z56">
            <v>16.18</v>
          </cell>
          <cell r="AA56">
            <v>16.239999999999998</v>
          </cell>
          <cell r="AB56">
            <v>16.239999999999998</v>
          </cell>
          <cell r="AC56">
            <v>16.260000000000002</v>
          </cell>
          <cell r="AD56">
            <v>16.27</v>
          </cell>
          <cell r="AE56">
            <v>16.27</v>
          </cell>
          <cell r="AF56">
            <v>16.28</v>
          </cell>
          <cell r="AG56">
            <v>16.28</v>
          </cell>
          <cell r="AH56">
            <v>16.29</v>
          </cell>
          <cell r="AI56">
            <v>16.3</v>
          </cell>
          <cell r="AJ56">
            <v>16.29</v>
          </cell>
          <cell r="AK56">
            <v>16.28</v>
          </cell>
          <cell r="AL56">
            <v>16.29</v>
          </cell>
        </row>
        <row r="57">
          <cell r="C57" t="str">
            <v>Small Hydro</v>
          </cell>
          <cell r="D57">
            <v>4.7</v>
          </cell>
          <cell r="E57">
            <v>4.78</v>
          </cell>
          <cell r="F57">
            <v>6.82</v>
          </cell>
          <cell r="G57">
            <v>5.88</v>
          </cell>
          <cell r="H57">
            <v>5.72</v>
          </cell>
          <cell r="I57">
            <v>5.79</v>
          </cell>
          <cell r="J57">
            <v>5.89</v>
          </cell>
          <cell r="K57">
            <v>5.97</v>
          </cell>
          <cell r="L57">
            <v>6.01</v>
          </cell>
          <cell r="M57">
            <v>6.07</v>
          </cell>
          <cell r="N57">
            <v>6.16</v>
          </cell>
          <cell r="O57">
            <v>6.24</v>
          </cell>
          <cell r="P57">
            <v>6.31</v>
          </cell>
          <cell r="Q57">
            <v>6.37</v>
          </cell>
          <cell r="R57">
            <v>6.43</v>
          </cell>
          <cell r="S57">
            <v>6.49</v>
          </cell>
          <cell r="T57">
            <v>6.53</v>
          </cell>
          <cell r="U57">
            <v>6.56</v>
          </cell>
          <cell r="V57">
            <v>6.62</v>
          </cell>
          <cell r="W57">
            <v>6.67</v>
          </cell>
          <cell r="X57">
            <v>6.72</v>
          </cell>
          <cell r="Y57">
            <v>6.74</v>
          </cell>
          <cell r="Z57">
            <v>6.79</v>
          </cell>
          <cell r="AA57">
            <v>6.84</v>
          </cell>
          <cell r="AB57">
            <v>6.84</v>
          </cell>
          <cell r="AC57">
            <v>6.85</v>
          </cell>
          <cell r="AD57">
            <v>6.86</v>
          </cell>
          <cell r="AE57">
            <v>6.86</v>
          </cell>
          <cell r="AF57">
            <v>6.87</v>
          </cell>
          <cell r="AG57">
            <v>6.87</v>
          </cell>
          <cell r="AH57">
            <v>6.88</v>
          </cell>
          <cell r="AI57">
            <v>6.88</v>
          </cell>
          <cell r="AJ57">
            <v>6.88</v>
          </cell>
          <cell r="AK57">
            <v>6.87</v>
          </cell>
          <cell r="AL57">
            <v>6.87</v>
          </cell>
        </row>
        <row r="58">
          <cell r="C58" t="str">
            <v>Gas - CCGT</v>
          </cell>
          <cell r="D58">
            <v>7.99</v>
          </cell>
          <cell r="E58">
            <v>8.27</v>
          </cell>
          <cell r="F58">
            <v>9.2899999999999991</v>
          </cell>
          <cell r="G58">
            <v>8.82</v>
          </cell>
          <cell r="H58">
            <v>8.74</v>
          </cell>
          <cell r="I58">
            <v>8.7899999999999991</v>
          </cell>
          <cell r="J58">
            <v>8.86</v>
          </cell>
          <cell r="K58">
            <v>8.9</v>
          </cell>
          <cell r="L58">
            <v>8.93</v>
          </cell>
          <cell r="M58">
            <v>8.9700000000000006</v>
          </cell>
          <cell r="N58">
            <v>9.0299999999999994</v>
          </cell>
          <cell r="O58">
            <v>9.09</v>
          </cell>
          <cell r="P58">
            <v>9.14</v>
          </cell>
          <cell r="Q58">
            <v>9.18</v>
          </cell>
          <cell r="R58">
            <v>9.2200000000000006</v>
          </cell>
          <cell r="S58">
            <v>9.27</v>
          </cell>
          <cell r="T58">
            <v>9.2899999999999991</v>
          </cell>
          <cell r="U58">
            <v>9.32</v>
          </cell>
          <cell r="V58">
            <v>9.36</v>
          </cell>
          <cell r="W58">
            <v>9.39</v>
          </cell>
          <cell r="X58">
            <v>9.43</v>
          </cell>
          <cell r="Y58">
            <v>9.44</v>
          </cell>
          <cell r="Z58">
            <v>9.48</v>
          </cell>
          <cell r="AA58">
            <v>9.52</v>
          </cell>
          <cell r="AB58">
            <v>9.52</v>
          </cell>
          <cell r="AC58">
            <v>9.5299999999999994</v>
          </cell>
          <cell r="AD58">
            <v>9.5299999999999994</v>
          </cell>
          <cell r="AE58">
            <v>9.5299999999999994</v>
          </cell>
          <cell r="AF58">
            <v>9.5399999999999991</v>
          </cell>
          <cell r="AG58">
            <v>9.5399999999999991</v>
          </cell>
          <cell r="AH58">
            <v>9.5500000000000007</v>
          </cell>
          <cell r="AI58">
            <v>9.56</v>
          </cell>
          <cell r="AJ58">
            <v>9.5500000000000007</v>
          </cell>
          <cell r="AK58">
            <v>9.5500000000000007</v>
          </cell>
          <cell r="AL58">
            <v>9.5500000000000007</v>
          </cell>
        </row>
        <row r="59">
          <cell r="C59" t="str">
            <v>Gas - CT - Frame</v>
          </cell>
          <cell r="D59">
            <v>7.99</v>
          </cell>
          <cell r="E59">
            <v>8.27</v>
          </cell>
          <cell r="F59">
            <v>9.2899999999999991</v>
          </cell>
          <cell r="G59">
            <v>8.82</v>
          </cell>
          <cell r="H59">
            <v>8.74</v>
          </cell>
          <cell r="I59">
            <v>8.7899999999999991</v>
          </cell>
          <cell r="J59">
            <v>8.86</v>
          </cell>
          <cell r="K59">
            <v>8.9</v>
          </cell>
          <cell r="L59">
            <v>8.93</v>
          </cell>
          <cell r="M59">
            <v>8.9700000000000006</v>
          </cell>
          <cell r="N59">
            <v>9.0299999999999994</v>
          </cell>
          <cell r="O59">
            <v>9.09</v>
          </cell>
          <cell r="P59">
            <v>9.14</v>
          </cell>
          <cell r="Q59">
            <v>9.18</v>
          </cell>
          <cell r="R59">
            <v>9.2200000000000006</v>
          </cell>
          <cell r="S59">
            <v>9.27</v>
          </cell>
          <cell r="T59">
            <v>9.2899999999999991</v>
          </cell>
          <cell r="U59">
            <v>9.32</v>
          </cell>
          <cell r="V59">
            <v>9.36</v>
          </cell>
          <cell r="W59">
            <v>9.39</v>
          </cell>
          <cell r="X59">
            <v>9.43</v>
          </cell>
          <cell r="Y59">
            <v>9.44</v>
          </cell>
          <cell r="Z59">
            <v>9.48</v>
          </cell>
          <cell r="AA59">
            <v>9.52</v>
          </cell>
          <cell r="AB59">
            <v>9.52</v>
          </cell>
          <cell r="AC59">
            <v>9.5299999999999994</v>
          </cell>
          <cell r="AD59">
            <v>9.5299999999999994</v>
          </cell>
          <cell r="AE59">
            <v>9.5299999999999994</v>
          </cell>
          <cell r="AF59">
            <v>9.5399999999999991</v>
          </cell>
          <cell r="AG59">
            <v>9.5399999999999991</v>
          </cell>
          <cell r="AH59">
            <v>9.5500000000000007</v>
          </cell>
          <cell r="AI59">
            <v>9.56</v>
          </cell>
          <cell r="AJ59">
            <v>9.5500000000000007</v>
          </cell>
          <cell r="AK59">
            <v>9.5500000000000007</v>
          </cell>
          <cell r="AL59">
            <v>9.5500000000000007</v>
          </cell>
        </row>
        <row r="60">
          <cell r="C60" t="str">
            <v>Gas - CT - Aero</v>
          </cell>
          <cell r="D60">
            <v>7.99</v>
          </cell>
          <cell r="E60">
            <v>8.27</v>
          </cell>
          <cell r="F60">
            <v>9.2899999999999991</v>
          </cell>
          <cell r="G60">
            <v>8.82</v>
          </cell>
          <cell r="H60">
            <v>8.74</v>
          </cell>
          <cell r="I60">
            <v>8.7899999999999991</v>
          </cell>
          <cell r="J60">
            <v>8.86</v>
          </cell>
          <cell r="K60">
            <v>8.9</v>
          </cell>
          <cell r="L60">
            <v>8.93</v>
          </cell>
          <cell r="M60">
            <v>8.9700000000000006</v>
          </cell>
          <cell r="N60">
            <v>9.0299999999999994</v>
          </cell>
          <cell r="O60">
            <v>9.09</v>
          </cell>
          <cell r="P60">
            <v>9.14</v>
          </cell>
          <cell r="Q60">
            <v>9.18</v>
          </cell>
          <cell r="R60">
            <v>9.2200000000000006</v>
          </cell>
          <cell r="S60">
            <v>9.27</v>
          </cell>
          <cell r="T60">
            <v>9.2899999999999991</v>
          </cell>
          <cell r="U60">
            <v>9.32</v>
          </cell>
          <cell r="V60">
            <v>9.36</v>
          </cell>
          <cell r="W60">
            <v>9.39</v>
          </cell>
          <cell r="X60">
            <v>9.43</v>
          </cell>
          <cell r="Y60">
            <v>9.44</v>
          </cell>
          <cell r="Z60">
            <v>9.48</v>
          </cell>
          <cell r="AA60">
            <v>9.52</v>
          </cell>
          <cell r="AB60">
            <v>9.52</v>
          </cell>
          <cell r="AC60">
            <v>9.5299999999999994</v>
          </cell>
          <cell r="AD60">
            <v>9.5299999999999994</v>
          </cell>
          <cell r="AE60">
            <v>9.5299999999999994</v>
          </cell>
          <cell r="AF60">
            <v>9.5399999999999991</v>
          </cell>
          <cell r="AG60">
            <v>9.5399999999999991</v>
          </cell>
          <cell r="AH60">
            <v>9.5500000000000007</v>
          </cell>
          <cell r="AI60">
            <v>9.56</v>
          </cell>
          <cell r="AJ60">
            <v>9.5500000000000007</v>
          </cell>
          <cell r="AK60">
            <v>9.5500000000000007</v>
          </cell>
          <cell r="AL60">
            <v>9.5500000000000007</v>
          </cell>
        </row>
        <row r="61">
          <cell r="C61" t="str">
            <v>Solar - Dist</v>
          </cell>
          <cell r="D61">
            <v>0</v>
          </cell>
          <cell r="E61">
            <v>0</v>
          </cell>
          <cell r="F61">
            <v>0</v>
          </cell>
          <cell r="G61">
            <v>0</v>
          </cell>
          <cell r="H61">
            <v>0</v>
          </cell>
          <cell r="I61">
            <v>0</v>
          </cell>
          <cell r="J61">
            <v>0</v>
          </cell>
          <cell r="K61">
            <v>0</v>
          </cell>
          <cell r="L61">
            <v>0</v>
          </cell>
          <cell r="M61">
            <v>0</v>
          </cell>
          <cell r="N61">
            <v>0</v>
          </cell>
          <cell r="O61">
            <v>0</v>
          </cell>
          <cell r="P61">
            <v>0</v>
          </cell>
          <cell r="Q61">
            <v>0</v>
          </cell>
          <cell r="R61">
            <v>0</v>
          </cell>
          <cell r="S61">
            <v>0</v>
          </cell>
          <cell r="T61">
            <v>0</v>
          </cell>
          <cell r="U61">
            <v>0</v>
          </cell>
          <cell r="V61">
            <v>0</v>
          </cell>
          <cell r="W61">
            <v>0</v>
          </cell>
          <cell r="X61">
            <v>0</v>
          </cell>
          <cell r="Y61">
            <v>0</v>
          </cell>
          <cell r="Z61">
            <v>0</v>
          </cell>
          <cell r="AA61">
            <v>0</v>
          </cell>
          <cell r="AB61">
            <v>0</v>
          </cell>
          <cell r="AC61">
            <v>0</v>
          </cell>
          <cell r="AD61">
            <v>0</v>
          </cell>
          <cell r="AE61">
            <v>0</v>
          </cell>
          <cell r="AF61">
            <v>0</v>
          </cell>
          <cell r="AG61">
            <v>0</v>
          </cell>
          <cell r="AH61">
            <v>0</v>
          </cell>
          <cell r="AI61">
            <v>0</v>
          </cell>
          <cell r="AJ61">
            <v>0</v>
          </cell>
          <cell r="AK61">
            <v>0</v>
          </cell>
          <cell r="AL61">
            <v>0</v>
          </cell>
        </row>
        <row r="62">
          <cell r="C62" t="str">
            <v>Solar - Commercial</v>
          </cell>
          <cell r="D62">
            <v>0</v>
          </cell>
          <cell r="E62">
            <v>0</v>
          </cell>
          <cell r="F62">
            <v>0</v>
          </cell>
          <cell r="G62">
            <v>0</v>
          </cell>
          <cell r="H62">
            <v>0</v>
          </cell>
          <cell r="I62">
            <v>0</v>
          </cell>
          <cell r="J62">
            <v>0</v>
          </cell>
          <cell r="K62">
            <v>0</v>
          </cell>
          <cell r="L62">
            <v>0</v>
          </cell>
          <cell r="M62">
            <v>0</v>
          </cell>
          <cell r="N62">
            <v>0</v>
          </cell>
          <cell r="O62">
            <v>0</v>
          </cell>
          <cell r="P62">
            <v>0</v>
          </cell>
          <cell r="Q62">
            <v>0</v>
          </cell>
          <cell r="R62">
            <v>0</v>
          </cell>
          <cell r="S62">
            <v>0</v>
          </cell>
          <cell r="T62">
            <v>0</v>
          </cell>
          <cell r="U62">
            <v>0</v>
          </cell>
          <cell r="V62">
            <v>0</v>
          </cell>
          <cell r="W62">
            <v>0</v>
          </cell>
          <cell r="X62">
            <v>0</v>
          </cell>
          <cell r="Y62">
            <v>0</v>
          </cell>
          <cell r="Z62">
            <v>0</v>
          </cell>
          <cell r="AA62">
            <v>0</v>
          </cell>
          <cell r="AB62">
            <v>0</v>
          </cell>
          <cell r="AC62">
            <v>0</v>
          </cell>
          <cell r="AD62">
            <v>0</v>
          </cell>
          <cell r="AE62">
            <v>0</v>
          </cell>
          <cell r="AF62">
            <v>0</v>
          </cell>
          <cell r="AG62">
            <v>0</v>
          </cell>
          <cell r="AH62">
            <v>0</v>
          </cell>
          <cell r="AI62">
            <v>0</v>
          </cell>
          <cell r="AJ62">
            <v>0</v>
          </cell>
          <cell r="AK62">
            <v>0</v>
          </cell>
          <cell r="AL62">
            <v>0</v>
          </cell>
        </row>
        <row r="63">
          <cell r="C63" t="str">
            <v>Solar - Tracking</v>
          </cell>
          <cell r="D63">
            <v>0</v>
          </cell>
          <cell r="E63">
            <v>0</v>
          </cell>
          <cell r="F63">
            <v>0</v>
          </cell>
          <cell r="G63">
            <v>0</v>
          </cell>
          <cell r="H63">
            <v>0</v>
          </cell>
          <cell r="I63">
            <v>0</v>
          </cell>
          <cell r="J63">
            <v>0</v>
          </cell>
          <cell r="K63">
            <v>0</v>
          </cell>
          <cell r="L63">
            <v>0</v>
          </cell>
          <cell r="M63">
            <v>0</v>
          </cell>
          <cell r="N63">
            <v>0</v>
          </cell>
          <cell r="O63">
            <v>0</v>
          </cell>
          <cell r="P63">
            <v>0</v>
          </cell>
          <cell r="Q63">
            <v>0</v>
          </cell>
          <cell r="R63">
            <v>0</v>
          </cell>
          <cell r="S63">
            <v>0</v>
          </cell>
          <cell r="T63">
            <v>0</v>
          </cell>
          <cell r="U63">
            <v>0</v>
          </cell>
          <cell r="V63">
            <v>0</v>
          </cell>
          <cell r="W63">
            <v>0</v>
          </cell>
          <cell r="X63">
            <v>0</v>
          </cell>
          <cell r="Y63">
            <v>0</v>
          </cell>
          <cell r="Z63">
            <v>0</v>
          </cell>
          <cell r="AA63">
            <v>0</v>
          </cell>
          <cell r="AB63">
            <v>0</v>
          </cell>
          <cell r="AC63">
            <v>0</v>
          </cell>
          <cell r="AD63">
            <v>0</v>
          </cell>
          <cell r="AE63">
            <v>0</v>
          </cell>
          <cell r="AF63">
            <v>0</v>
          </cell>
          <cell r="AG63">
            <v>0</v>
          </cell>
          <cell r="AH63">
            <v>0</v>
          </cell>
          <cell r="AI63">
            <v>0</v>
          </cell>
          <cell r="AJ63">
            <v>0</v>
          </cell>
          <cell r="AK63">
            <v>0</v>
          </cell>
          <cell r="AL63">
            <v>0</v>
          </cell>
        </row>
        <row r="64">
          <cell r="C64" t="str">
            <v>Solar Thermal</v>
          </cell>
          <cell r="D64">
            <v>0</v>
          </cell>
          <cell r="E64">
            <v>0</v>
          </cell>
          <cell r="F64">
            <v>0</v>
          </cell>
          <cell r="G64">
            <v>0</v>
          </cell>
          <cell r="H64">
            <v>0</v>
          </cell>
          <cell r="I64">
            <v>0</v>
          </cell>
          <cell r="J64">
            <v>0</v>
          </cell>
          <cell r="K64">
            <v>0</v>
          </cell>
          <cell r="L64">
            <v>0</v>
          </cell>
          <cell r="M64">
            <v>0</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cell r="AD64">
            <v>0</v>
          </cell>
          <cell r="AE64">
            <v>0</v>
          </cell>
          <cell r="AF64">
            <v>0</v>
          </cell>
          <cell r="AG64">
            <v>0</v>
          </cell>
          <cell r="AH64">
            <v>0</v>
          </cell>
          <cell r="AI64">
            <v>0</v>
          </cell>
          <cell r="AJ64">
            <v>0</v>
          </cell>
          <cell r="AK64">
            <v>0</v>
          </cell>
          <cell r="AL64">
            <v>0</v>
          </cell>
        </row>
        <row r="65">
          <cell r="C65" t="str">
            <v>Wind - TRG2 (46% CF)</v>
          </cell>
          <cell r="D65">
            <v>0</v>
          </cell>
          <cell r="E65">
            <v>0</v>
          </cell>
          <cell r="F65">
            <v>0</v>
          </cell>
          <cell r="G65">
            <v>0</v>
          </cell>
          <cell r="H65">
            <v>0</v>
          </cell>
          <cell r="I65">
            <v>0</v>
          </cell>
          <cell r="J65">
            <v>0</v>
          </cell>
          <cell r="K65">
            <v>0</v>
          </cell>
          <cell r="L65">
            <v>0</v>
          </cell>
          <cell r="M65">
            <v>0</v>
          </cell>
          <cell r="N65">
            <v>0</v>
          </cell>
          <cell r="O65">
            <v>0</v>
          </cell>
          <cell r="P65">
            <v>0</v>
          </cell>
          <cell r="Q65">
            <v>0</v>
          </cell>
          <cell r="R65">
            <v>0</v>
          </cell>
          <cell r="S65">
            <v>0</v>
          </cell>
          <cell r="T65">
            <v>0</v>
          </cell>
          <cell r="U65">
            <v>0</v>
          </cell>
          <cell r="V65">
            <v>0</v>
          </cell>
          <cell r="W65">
            <v>0</v>
          </cell>
          <cell r="X65">
            <v>0</v>
          </cell>
          <cell r="Y65">
            <v>0</v>
          </cell>
          <cell r="Z65">
            <v>0</v>
          </cell>
          <cell r="AA65">
            <v>0</v>
          </cell>
          <cell r="AB65">
            <v>0</v>
          </cell>
          <cell r="AC65">
            <v>0</v>
          </cell>
          <cell r="AD65">
            <v>0</v>
          </cell>
          <cell r="AE65">
            <v>0</v>
          </cell>
          <cell r="AF65">
            <v>0</v>
          </cell>
          <cell r="AG65">
            <v>0</v>
          </cell>
          <cell r="AH65">
            <v>0</v>
          </cell>
          <cell r="AI65">
            <v>0</v>
          </cell>
          <cell r="AJ65">
            <v>0</v>
          </cell>
          <cell r="AK65">
            <v>0</v>
          </cell>
          <cell r="AL65">
            <v>0</v>
          </cell>
        </row>
        <row r="66">
          <cell r="C66" t="str">
            <v>Wind - TRG5 (41% CF)</v>
          </cell>
          <cell r="D66">
            <v>0</v>
          </cell>
          <cell r="E66">
            <v>0</v>
          </cell>
          <cell r="F66">
            <v>0</v>
          </cell>
          <cell r="G66">
            <v>0</v>
          </cell>
          <cell r="H66">
            <v>0</v>
          </cell>
          <cell r="I66">
            <v>0</v>
          </cell>
          <cell r="J66">
            <v>0</v>
          </cell>
          <cell r="K66">
            <v>0</v>
          </cell>
          <cell r="L66">
            <v>0</v>
          </cell>
          <cell r="M66">
            <v>0</v>
          </cell>
          <cell r="N66">
            <v>0</v>
          </cell>
          <cell r="O66">
            <v>0</v>
          </cell>
          <cell r="P66">
            <v>0</v>
          </cell>
          <cell r="Q66">
            <v>0</v>
          </cell>
          <cell r="R66">
            <v>0</v>
          </cell>
          <cell r="S66">
            <v>0</v>
          </cell>
          <cell r="T66">
            <v>0</v>
          </cell>
          <cell r="U66">
            <v>0</v>
          </cell>
          <cell r="V66">
            <v>0</v>
          </cell>
          <cell r="W66">
            <v>0</v>
          </cell>
          <cell r="X66">
            <v>0</v>
          </cell>
          <cell r="Y66">
            <v>0</v>
          </cell>
          <cell r="Z66">
            <v>0</v>
          </cell>
          <cell r="AA66">
            <v>0</v>
          </cell>
          <cell r="AB66">
            <v>0</v>
          </cell>
          <cell r="AC66">
            <v>0</v>
          </cell>
          <cell r="AD66">
            <v>0</v>
          </cell>
          <cell r="AE66">
            <v>0</v>
          </cell>
          <cell r="AF66">
            <v>0</v>
          </cell>
          <cell r="AG66">
            <v>0</v>
          </cell>
          <cell r="AH66">
            <v>0</v>
          </cell>
          <cell r="AI66">
            <v>0</v>
          </cell>
          <cell r="AJ66">
            <v>0</v>
          </cell>
          <cell r="AK66">
            <v>0</v>
          </cell>
          <cell r="AL66">
            <v>0</v>
          </cell>
        </row>
        <row r="67">
          <cell r="C67" t="str">
            <v>Wind - TRG6 (36% CF)</v>
          </cell>
          <cell r="D67">
            <v>0</v>
          </cell>
          <cell r="E67">
            <v>0</v>
          </cell>
          <cell r="F67">
            <v>0</v>
          </cell>
          <cell r="G67">
            <v>0</v>
          </cell>
          <cell r="H67">
            <v>0</v>
          </cell>
          <cell r="I67">
            <v>0</v>
          </cell>
          <cell r="J67">
            <v>0</v>
          </cell>
          <cell r="K67">
            <v>0</v>
          </cell>
          <cell r="L67">
            <v>0</v>
          </cell>
          <cell r="M67">
            <v>0</v>
          </cell>
          <cell r="N67">
            <v>0</v>
          </cell>
          <cell r="O67">
            <v>0</v>
          </cell>
          <cell r="P67">
            <v>0</v>
          </cell>
          <cell r="Q67">
            <v>0</v>
          </cell>
          <cell r="R67">
            <v>0</v>
          </cell>
          <cell r="S67">
            <v>0</v>
          </cell>
          <cell r="T67">
            <v>0</v>
          </cell>
          <cell r="U67">
            <v>0</v>
          </cell>
          <cell r="V67">
            <v>0</v>
          </cell>
          <cell r="W67">
            <v>0</v>
          </cell>
          <cell r="X67">
            <v>0</v>
          </cell>
          <cell r="Y67">
            <v>0</v>
          </cell>
          <cell r="Z67">
            <v>0</v>
          </cell>
          <cell r="AA67">
            <v>0</v>
          </cell>
          <cell r="AB67">
            <v>0</v>
          </cell>
          <cell r="AC67">
            <v>0</v>
          </cell>
          <cell r="AD67">
            <v>0</v>
          </cell>
          <cell r="AE67">
            <v>0</v>
          </cell>
          <cell r="AF67">
            <v>0</v>
          </cell>
          <cell r="AG67">
            <v>0</v>
          </cell>
          <cell r="AH67">
            <v>0</v>
          </cell>
          <cell r="AI67">
            <v>0</v>
          </cell>
          <cell r="AJ67">
            <v>0</v>
          </cell>
          <cell r="AK67">
            <v>0</v>
          </cell>
          <cell r="AL67">
            <v>0</v>
          </cell>
        </row>
        <row r="68">
          <cell r="C68" t="str">
            <v>Wind - TRG7 (30% CF)</v>
          </cell>
          <cell r="D68">
            <v>0</v>
          </cell>
          <cell r="E68">
            <v>0</v>
          </cell>
          <cell r="F68">
            <v>0</v>
          </cell>
          <cell r="G68">
            <v>0</v>
          </cell>
          <cell r="H68">
            <v>0</v>
          </cell>
          <cell r="I68">
            <v>0</v>
          </cell>
          <cell r="J68">
            <v>0</v>
          </cell>
          <cell r="K68">
            <v>0</v>
          </cell>
          <cell r="L68">
            <v>0</v>
          </cell>
          <cell r="M68">
            <v>0</v>
          </cell>
          <cell r="N68">
            <v>0</v>
          </cell>
          <cell r="O68">
            <v>0</v>
          </cell>
          <cell r="P68">
            <v>0</v>
          </cell>
          <cell r="Q68">
            <v>0</v>
          </cell>
          <cell r="R68">
            <v>0</v>
          </cell>
          <cell r="S68">
            <v>0</v>
          </cell>
          <cell r="T68">
            <v>0</v>
          </cell>
          <cell r="U68">
            <v>0</v>
          </cell>
          <cell r="V68">
            <v>0</v>
          </cell>
          <cell r="W68">
            <v>0</v>
          </cell>
          <cell r="X68">
            <v>0</v>
          </cell>
          <cell r="Y68">
            <v>0</v>
          </cell>
          <cell r="Z68">
            <v>0</v>
          </cell>
          <cell r="AA68">
            <v>0</v>
          </cell>
          <cell r="AB68">
            <v>0</v>
          </cell>
          <cell r="AC68">
            <v>0</v>
          </cell>
          <cell r="AD68">
            <v>0</v>
          </cell>
          <cell r="AE68">
            <v>0</v>
          </cell>
          <cell r="AF68">
            <v>0</v>
          </cell>
          <cell r="AG68">
            <v>0</v>
          </cell>
          <cell r="AH68">
            <v>0</v>
          </cell>
          <cell r="AI68">
            <v>0</v>
          </cell>
          <cell r="AJ68">
            <v>0</v>
          </cell>
          <cell r="AK68">
            <v>0</v>
          </cell>
          <cell r="AL68">
            <v>0</v>
          </cell>
        </row>
        <row r="69">
          <cell r="C69" t="str">
            <v>Floating Offshore Wind - TRG10 (47% CF)</v>
          </cell>
          <cell r="D69">
            <v>0</v>
          </cell>
          <cell r="E69">
            <v>0</v>
          </cell>
          <cell r="F69">
            <v>0</v>
          </cell>
          <cell r="G69">
            <v>0</v>
          </cell>
          <cell r="H69">
            <v>0</v>
          </cell>
          <cell r="I69">
            <v>0</v>
          </cell>
          <cell r="J69">
            <v>0</v>
          </cell>
          <cell r="K69">
            <v>0</v>
          </cell>
          <cell r="L69">
            <v>0</v>
          </cell>
          <cell r="M69">
            <v>0</v>
          </cell>
          <cell r="N69">
            <v>0</v>
          </cell>
          <cell r="O69">
            <v>0</v>
          </cell>
          <cell r="P69">
            <v>0</v>
          </cell>
          <cell r="Q69">
            <v>0</v>
          </cell>
          <cell r="R69">
            <v>0</v>
          </cell>
          <cell r="S69">
            <v>0</v>
          </cell>
          <cell r="T69">
            <v>0</v>
          </cell>
          <cell r="U69">
            <v>0</v>
          </cell>
          <cell r="V69">
            <v>0</v>
          </cell>
          <cell r="W69">
            <v>0</v>
          </cell>
          <cell r="X69">
            <v>0</v>
          </cell>
          <cell r="Y69">
            <v>0</v>
          </cell>
          <cell r="Z69">
            <v>0</v>
          </cell>
          <cell r="AA69">
            <v>0</v>
          </cell>
          <cell r="AB69">
            <v>0</v>
          </cell>
          <cell r="AC69">
            <v>0</v>
          </cell>
          <cell r="AD69">
            <v>0</v>
          </cell>
          <cell r="AE69">
            <v>0</v>
          </cell>
          <cell r="AF69">
            <v>0</v>
          </cell>
          <cell r="AG69">
            <v>0</v>
          </cell>
          <cell r="AH69">
            <v>0</v>
          </cell>
          <cell r="AI69">
            <v>0</v>
          </cell>
          <cell r="AJ69">
            <v>0</v>
          </cell>
          <cell r="AK69">
            <v>0</v>
          </cell>
          <cell r="AL69">
            <v>0</v>
          </cell>
        </row>
        <row r="70">
          <cell r="C70" t="str">
            <v>Floating Offshore Wind - TRG6 (52% CF)</v>
          </cell>
          <cell r="D70">
            <v>0</v>
          </cell>
          <cell r="E70">
            <v>0</v>
          </cell>
          <cell r="F70">
            <v>0</v>
          </cell>
          <cell r="G70">
            <v>0</v>
          </cell>
          <cell r="H70">
            <v>0</v>
          </cell>
          <cell r="I70">
            <v>0</v>
          </cell>
          <cell r="J70">
            <v>0</v>
          </cell>
          <cell r="K70">
            <v>0</v>
          </cell>
          <cell r="L70">
            <v>0</v>
          </cell>
          <cell r="M70">
            <v>0</v>
          </cell>
          <cell r="N70">
            <v>0</v>
          </cell>
          <cell r="O70">
            <v>0</v>
          </cell>
          <cell r="P70">
            <v>0</v>
          </cell>
          <cell r="Q70">
            <v>0</v>
          </cell>
          <cell r="R70">
            <v>0</v>
          </cell>
          <cell r="S70">
            <v>0</v>
          </cell>
          <cell r="T70">
            <v>0</v>
          </cell>
          <cell r="U70">
            <v>0</v>
          </cell>
          <cell r="V70">
            <v>0</v>
          </cell>
          <cell r="W70">
            <v>0</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row>
        <row r="71">
          <cell r="C71" t="str">
            <v>Utility-scale Battery - Li [Capacity] - No ITC</v>
          </cell>
          <cell r="D71">
            <v>0</v>
          </cell>
          <cell r="E71">
            <v>0</v>
          </cell>
          <cell r="F71">
            <v>0</v>
          </cell>
          <cell r="G71">
            <v>0</v>
          </cell>
          <cell r="H71">
            <v>0</v>
          </cell>
          <cell r="I71">
            <v>0</v>
          </cell>
          <cell r="J71">
            <v>0</v>
          </cell>
          <cell r="K71">
            <v>0</v>
          </cell>
          <cell r="L71">
            <v>0</v>
          </cell>
          <cell r="M71">
            <v>0</v>
          </cell>
          <cell r="N71">
            <v>0</v>
          </cell>
          <cell r="O71">
            <v>0</v>
          </cell>
          <cell r="P71">
            <v>0</v>
          </cell>
          <cell r="Q71">
            <v>0</v>
          </cell>
          <cell r="R71">
            <v>0</v>
          </cell>
          <cell r="S71">
            <v>0</v>
          </cell>
          <cell r="T71">
            <v>0</v>
          </cell>
          <cell r="U71">
            <v>0</v>
          </cell>
          <cell r="V71">
            <v>0</v>
          </cell>
          <cell r="W71">
            <v>0</v>
          </cell>
          <cell r="X71">
            <v>0</v>
          </cell>
          <cell r="Y71">
            <v>0</v>
          </cell>
          <cell r="Z71">
            <v>0</v>
          </cell>
          <cell r="AA71">
            <v>0</v>
          </cell>
          <cell r="AB71">
            <v>0</v>
          </cell>
          <cell r="AC71">
            <v>0</v>
          </cell>
          <cell r="AD71">
            <v>0</v>
          </cell>
          <cell r="AE71">
            <v>0</v>
          </cell>
          <cell r="AF71">
            <v>0</v>
          </cell>
          <cell r="AG71">
            <v>0</v>
          </cell>
          <cell r="AH71">
            <v>0</v>
          </cell>
          <cell r="AI71">
            <v>0</v>
          </cell>
          <cell r="AJ71">
            <v>0</v>
          </cell>
          <cell r="AK71">
            <v>0</v>
          </cell>
          <cell r="AL71">
            <v>0</v>
          </cell>
        </row>
        <row r="72">
          <cell r="C72" t="str">
            <v>Utility-scale Battery - Li [Energy] - No ITC</v>
          </cell>
          <cell r="D72">
            <v>0</v>
          </cell>
          <cell r="E72">
            <v>0</v>
          </cell>
          <cell r="F72">
            <v>0</v>
          </cell>
          <cell r="G72">
            <v>0</v>
          </cell>
          <cell r="H72">
            <v>0</v>
          </cell>
          <cell r="I72">
            <v>0</v>
          </cell>
          <cell r="J72">
            <v>0</v>
          </cell>
          <cell r="K72">
            <v>0</v>
          </cell>
          <cell r="L72">
            <v>0</v>
          </cell>
          <cell r="M72">
            <v>0</v>
          </cell>
          <cell r="N72">
            <v>0</v>
          </cell>
          <cell r="O72">
            <v>0</v>
          </cell>
          <cell r="P72">
            <v>0</v>
          </cell>
          <cell r="Q72">
            <v>0</v>
          </cell>
          <cell r="R72">
            <v>0</v>
          </cell>
          <cell r="S72">
            <v>0</v>
          </cell>
          <cell r="T72">
            <v>0</v>
          </cell>
          <cell r="U72">
            <v>0</v>
          </cell>
          <cell r="V72">
            <v>0</v>
          </cell>
          <cell r="W72">
            <v>0</v>
          </cell>
          <cell r="X72">
            <v>0</v>
          </cell>
          <cell r="Y72">
            <v>0</v>
          </cell>
          <cell r="Z72">
            <v>0</v>
          </cell>
          <cell r="AA72">
            <v>0</v>
          </cell>
          <cell r="AB72">
            <v>0</v>
          </cell>
          <cell r="AC72">
            <v>0</v>
          </cell>
          <cell r="AD72">
            <v>0</v>
          </cell>
          <cell r="AE72">
            <v>0</v>
          </cell>
          <cell r="AF72">
            <v>0</v>
          </cell>
          <cell r="AG72">
            <v>0</v>
          </cell>
          <cell r="AH72">
            <v>0</v>
          </cell>
          <cell r="AI72">
            <v>0</v>
          </cell>
          <cell r="AJ72">
            <v>0</v>
          </cell>
          <cell r="AK72">
            <v>0</v>
          </cell>
          <cell r="AL72">
            <v>0</v>
          </cell>
        </row>
        <row r="73">
          <cell r="C73" t="str">
            <v>Utility-scale Battery - Li [Capacity] - ITC</v>
          </cell>
          <cell r="D73">
            <v>0</v>
          </cell>
          <cell r="E73">
            <v>0</v>
          </cell>
          <cell r="F73">
            <v>0</v>
          </cell>
          <cell r="G73">
            <v>0</v>
          </cell>
          <cell r="H73">
            <v>0</v>
          </cell>
          <cell r="I73">
            <v>0</v>
          </cell>
          <cell r="J73">
            <v>0</v>
          </cell>
          <cell r="K73">
            <v>0</v>
          </cell>
          <cell r="L73">
            <v>0</v>
          </cell>
          <cell r="M73">
            <v>0</v>
          </cell>
          <cell r="N73">
            <v>0</v>
          </cell>
          <cell r="O73">
            <v>0</v>
          </cell>
          <cell r="P73">
            <v>0</v>
          </cell>
          <cell r="Q73">
            <v>0</v>
          </cell>
          <cell r="R73">
            <v>0</v>
          </cell>
          <cell r="S73">
            <v>0</v>
          </cell>
          <cell r="T73">
            <v>0</v>
          </cell>
          <cell r="U73">
            <v>0</v>
          </cell>
          <cell r="V73">
            <v>0</v>
          </cell>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row>
        <row r="74">
          <cell r="C74" t="str">
            <v>Utility-scale Battery - Li [Energy] - ITC</v>
          </cell>
          <cell r="D74">
            <v>0</v>
          </cell>
          <cell r="E74">
            <v>0</v>
          </cell>
          <cell r="F74">
            <v>0</v>
          </cell>
          <cell r="G74">
            <v>0</v>
          </cell>
          <cell r="H74">
            <v>0</v>
          </cell>
          <cell r="I74">
            <v>0</v>
          </cell>
          <cell r="J74">
            <v>0</v>
          </cell>
          <cell r="K74">
            <v>0</v>
          </cell>
          <cell r="L74">
            <v>0</v>
          </cell>
          <cell r="M74">
            <v>0</v>
          </cell>
          <cell r="N74">
            <v>0</v>
          </cell>
          <cell r="O74">
            <v>0</v>
          </cell>
          <cell r="P74">
            <v>0</v>
          </cell>
          <cell r="Q74">
            <v>0</v>
          </cell>
          <cell r="R74">
            <v>0</v>
          </cell>
          <cell r="S74">
            <v>0</v>
          </cell>
          <cell r="T74">
            <v>0</v>
          </cell>
          <cell r="U74">
            <v>0</v>
          </cell>
          <cell r="V74">
            <v>0</v>
          </cell>
          <cell r="W74">
            <v>0</v>
          </cell>
          <cell r="X74">
            <v>0</v>
          </cell>
          <cell r="Y74">
            <v>0</v>
          </cell>
          <cell r="Z74">
            <v>0</v>
          </cell>
          <cell r="AA74">
            <v>0</v>
          </cell>
          <cell r="AB74">
            <v>0</v>
          </cell>
          <cell r="AC74">
            <v>0</v>
          </cell>
          <cell r="AD74">
            <v>0</v>
          </cell>
          <cell r="AE74">
            <v>0</v>
          </cell>
          <cell r="AF74">
            <v>0</v>
          </cell>
          <cell r="AG74">
            <v>0</v>
          </cell>
          <cell r="AH74">
            <v>0</v>
          </cell>
          <cell r="AI74">
            <v>0</v>
          </cell>
          <cell r="AJ74">
            <v>0</v>
          </cell>
          <cell r="AK74">
            <v>0</v>
          </cell>
          <cell r="AL74">
            <v>0</v>
          </cell>
        </row>
        <row r="75">
          <cell r="C75" t="str">
            <v>BTM Battery - Li [Capacity]</v>
          </cell>
          <cell r="D75">
            <v>0</v>
          </cell>
          <cell r="E75">
            <v>0</v>
          </cell>
          <cell r="F75">
            <v>0</v>
          </cell>
          <cell r="G75">
            <v>0</v>
          </cell>
          <cell r="H75">
            <v>0</v>
          </cell>
          <cell r="I75">
            <v>0</v>
          </cell>
          <cell r="J75">
            <v>0</v>
          </cell>
          <cell r="K75">
            <v>0</v>
          </cell>
          <cell r="L75">
            <v>0</v>
          </cell>
          <cell r="M75">
            <v>0</v>
          </cell>
          <cell r="N75">
            <v>0</v>
          </cell>
          <cell r="O75">
            <v>0</v>
          </cell>
          <cell r="P75">
            <v>0</v>
          </cell>
          <cell r="Q75">
            <v>0</v>
          </cell>
          <cell r="R75">
            <v>0</v>
          </cell>
          <cell r="S75">
            <v>0</v>
          </cell>
          <cell r="T75">
            <v>0</v>
          </cell>
          <cell r="U75">
            <v>0</v>
          </cell>
          <cell r="V75">
            <v>0</v>
          </cell>
          <cell r="W75">
            <v>0</v>
          </cell>
          <cell r="X75">
            <v>0</v>
          </cell>
          <cell r="Y75">
            <v>0</v>
          </cell>
          <cell r="Z75">
            <v>0</v>
          </cell>
          <cell r="AA75">
            <v>0</v>
          </cell>
          <cell r="AB75">
            <v>0</v>
          </cell>
          <cell r="AC75">
            <v>0</v>
          </cell>
          <cell r="AD75">
            <v>0</v>
          </cell>
          <cell r="AE75">
            <v>0</v>
          </cell>
          <cell r="AF75">
            <v>0</v>
          </cell>
          <cell r="AG75">
            <v>0</v>
          </cell>
          <cell r="AH75">
            <v>0</v>
          </cell>
          <cell r="AI75">
            <v>0</v>
          </cell>
          <cell r="AJ75">
            <v>0</v>
          </cell>
          <cell r="AK75">
            <v>0</v>
          </cell>
          <cell r="AL75">
            <v>0</v>
          </cell>
        </row>
        <row r="76">
          <cell r="C76" t="str">
            <v>BTM Battery - Li [Energy]</v>
          </cell>
          <cell r="D76">
            <v>0</v>
          </cell>
          <cell r="E76">
            <v>0</v>
          </cell>
          <cell r="F76">
            <v>0</v>
          </cell>
          <cell r="G76">
            <v>0</v>
          </cell>
          <cell r="H76">
            <v>0</v>
          </cell>
          <cell r="I76">
            <v>0</v>
          </cell>
          <cell r="J76">
            <v>0</v>
          </cell>
          <cell r="K76">
            <v>0</v>
          </cell>
          <cell r="L76">
            <v>0</v>
          </cell>
          <cell r="M76">
            <v>0</v>
          </cell>
          <cell r="N76">
            <v>0</v>
          </cell>
          <cell r="O76">
            <v>0</v>
          </cell>
          <cell r="P76">
            <v>0</v>
          </cell>
          <cell r="Q76">
            <v>0</v>
          </cell>
          <cell r="R76">
            <v>0</v>
          </cell>
          <cell r="S76">
            <v>0</v>
          </cell>
          <cell r="T76">
            <v>0</v>
          </cell>
          <cell r="U76">
            <v>0</v>
          </cell>
          <cell r="V76">
            <v>0</v>
          </cell>
          <cell r="W76">
            <v>0</v>
          </cell>
          <cell r="X76">
            <v>0</v>
          </cell>
          <cell r="Y76">
            <v>0</v>
          </cell>
          <cell r="Z76">
            <v>0</v>
          </cell>
          <cell r="AA76">
            <v>0</v>
          </cell>
          <cell r="AB76">
            <v>0</v>
          </cell>
          <cell r="AC76">
            <v>0</v>
          </cell>
          <cell r="AD76">
            <v>0</v>
          </cell>
          <cell r="AE76">
            <v>0</v>
          </cell>
          <cell r="AF76">
            <v>0</v>
          </cell>
          <cell r="AG76">
            <v>0</v>
          </cell>
          <cell r="AH76">
            <v>0</v>
          </cell>
          <cell r="AI76">
            <v>0</v>
          </cell>
          <cell r="AJ76">
            <v>0</v>
          </cell>
          <cell r="AK76">
            <v>0</v>
          </cell>
          <cell r="AL76">
            <v>0</v>
          </cell>
        </row>
        <row r="77">
          <cell r="C77" t="str">
            <v>Flow Battery [Capacity]</v>
          </cell>
          <cell r="D77">
            <v>0</v>
          </cell>
          <cell r="E77">
            <v>0</v>
          </cell>
          <cell r="F77">
            <v>0</v>
          </cell>
          <cell r="G77">
            <v>0</v>
          </cell>
          <cell r="H77">
            <v>0</v>
          </cell>
          <cell r="I77">
            <v>0</v>
          </cell>
          <cell r="J77">
            <v>0</v>
          </cell>
          <cell r="K77">
            <v>0</v>
          </cell>
          <cell r="L77">
            <v>0</v>
          </cell>
          <cell r="M77">
            <v>0</v>
          </cell>
          <cell r="N77">
            <v>0</v>
          </cell>
          <cell r="O77">
            <v>0</v>
          </cell>
          <cell r="P77">
            <v>0</v>
          </cell>
          <cell r="Q77">
            <v>0</v>
          </cell>
          <cell r="R77">
            <v>0</v>
          </cell>
          <cell r="S77">
            <v>0</v>
          </cell>
          <cell r="T77">
            <v>0</v>
          </cell>
          <cell r="U77">
            <v>0</v>
          </cell>
          <cell r="V77">
            <v>0</v>
          </cell>
          <cell r="W77">
            <v>0</v>
          </cell>
          <cell r="X77">
            <v>0</v>
          </cell>
          <cell r="Y77">
            <v>0</v>
          </cell>
          <cell r="Z77">
            <v>0</v>
          </cell>
          <cell r="AA77">
            <v>0</v>
          </cell>
          <cell r="AB77">
            <v>0</v>
          </cell>
          <cell r="AC77">
            <v>0</v>
          </cell>
          <cell r="AD77">
            <v>0</v>
          </cell>
          <cell r="AE77">
            <v>0</v>
          </cell>
          <cell r="AF77">
            <v>0</v>
          </cell>
          <cell r="AG77">
            <v>0</v>
          </cell>
          <cell r="AH77">
            <v>0</v>
          </cell>
          <cell r="AI77">
            <v>0</v>
          </cell>
          <cell r="AJ77">
            <v>0</v>
          </cell>
          <cell r="AK77">
            <v>0</v>
          </cell>
          <cell r="AL77">
            <v>0</v>
          </cell>
        </row>
        <row r="78">
          <cell r="C78" t="str">
            <v>Flow Battery [Energy]</v>
          </cell>
          <cell r="D78">
            <v>0</v>
          </cell>
          <cell r="E78">
            <v>0</v>
          </cell>
          <cell r="F78">
            <v>0</v>
          </cell>
          <cell r="G78">
            <v>0</v>
          </cell>
          <cell r="H78">
            <v>0</v>
          </cell>
          <cell r="I78">
            <v>0</v>
          </cell>
          <cell r="J78">
            <v>0</v>
          </cell>
          <cell r="K78">
            <v>0</v>
          </cell>
          <cell r="L78">
            <v>0</v>
          </cell>
          <cell r="M78">
            <v>0</v>
          </cell>
          <cell r="N78">
            <v>0</v>
          </cell>
          <cell r="O78">
            <v>0</v>
          </cell>
          <cell r="P78">
            <v>0</v>
          </cell>
          <cell r="Q78">
            <v>0</v>
          </cell>
          <cell r="R78">
            <v>0</v>
          </cell>
          <cell r="S78">
            <v>0</v>
          </cell>
          <cell r="T78">
            <v>0</v>
          </cell>
          <cell r="U78">
            <v>0</v>
          </cell>
          <cell r="V78">
            <v>0</v>
          </cell>
          <cell r="W78">
            <v>0</v>
          </cell>
          <cell r="X78">
            <v>0</v>
          </cell>
          <cell r="Y78">
            <v>0</v>
          </cell>
          <cell r="Z78">
            <v>0</v>
          </cell>
          <cell r="AA78">
            <v>0</v>
          </cell>
          <cell r="AB78">
            <v>0</v>
          </cell>
          <cell r="AC78">
            <v>0</v>
          </cell>
          <cell r="AD78">
            <v>0</v>
          </cell>
          <cell r="AE78">
            <v>0</v>
          </cell>
          <cell r="AF78">
            <v>0</v>
          </cell>
          <cell r="AG78">
            <v>0</v>
          </cell>
          <cell r="AH78">
            <v>0</v>
          </cell>
          <cell r="AI78">
            <v>0</v>
          </cell>
          <cell r="AJ78">
            <v>0</v>
          </cell>
          <cell r="AK78">
            <v>0</v>
          </cell>
          <cell r="AL78">
            <v>0</v>
          </cell>
        </row>
        <row r="79">
          <cell r="C79" t="str">
            <v>Pumped Hydro Storage [Capacity]</v>
          </cell>
          <cell r="D79">
            <v>0</v>
          </cell>
          <cell r="E79">
            <v>0</v>
          </cell>
          <cell r="F79">
            <v>0</v>
          </cell>
          <cell r="G79">
            <v>0</v>
          </cell>
          <cell r="H79">
            <v>0</v>
          </cell>
          <cell r="I79">
            <v>0</v>
          </cell>
          <cell r="J79">
            <v>0</v>
          </cell>
          <cell r="K79">
            <v>0</v>
          </cell>
          <cell r="L79">
            <v>0</v>
          </cell>
          <cell r="M79">
            <v>0</v>
          </cell>
          <cell r="N79">
            <v>0</v>
          </cell>
          <cell r="O79">
            <v>0</v>
          </cell>
          <cell r="P79">
            <v>0</v>
          </cell>
          <cell r="Q79">
            <v>0</v>
          </cell>
          <cell r="R79">
            <v>0</v>
          </cell>
          <cell r="S79">
            <v>0</v>
          </cell>
          <cell r="T79">
            <v>0</v>
          </cell>
          <cell r="U79">
            <v>0</v>
          </cell>
          <cell r="V79">
            <v>0</v>
          </cell>
          <cell r="W79">
            <v>0</v>
          </cell>
          <cell r="X79">
            <v>0</v>
          </cell>
          <cell r="Y79">
            <v>0</v>
          </cell>
          <cell r="Z79">
            <v>0</v>
          </cell>
          <cell r="AA79">
            <v>0</v>
          </cell>
          <cell r="AB79">
            <v>0</v>
          </cell>
          <cell r="AC79">
            <v>0</v>
          </cell>
          <cell r="AD79">
            <v>0</v>
          </cell>
          <cell r="AE79">
            <v>0</v>
          </cell>
          <cell r="AF79">
            <v>0</v>
          </cell>
          <cell r="AG79">
            <v>0</v>
          </cell>
          <cell r="AH79">
            <v>0</v>
          </cell>
          <cell r="AI79">
            <v>0</v>
          </cell>
          <cell r="AJ79">
            <v>0</v>
          </cell>
          <cell r="AK79">
            <v>0</v>
          </cell>
          <cell r="AL79">
            <v>0</v>
          </cell>
        </row>
        <row r="80">
          <cell r="C80" t="str">
            <v>Pumped Hydro Storage [Energy]</v>
          </cell>
          <cell r="D80">
            <v>0</v>
          </cell>
          <cell r="E80">
            <v>0</v>
          </cell>
          <cell r="F80">
            <v>0</v>
          </cell>
          <cell r="G80">
            <v>0</v>
          </cell>
          <cell r="H80">
            <v>0</v>
          </cell>
          <cell r="I80">
            <v>0</v>
          </cell>
          <cell r="J80">
            <v>0</v>
          </cell>
          <cell r="K80">
            <v>0</v>
          </cell>
          <cell r="L80">
            <v>0</v>
          </cell>
          <cell r="M80">
            <v>0</v>
          </cell>
          <cell r="N80">
            <v>0</v>
          </cell>
          <cell r="O80">
            <v>0</v>
          </cell>
          <cell r="P80">
            <v>0</v>
          </cell>
          <cell r="Q80">
            <v>0</v>
          </cell>
          <cell r="R80">
            <v>0</v>
          </cell>
          <cell r="S80">
            <v>0</v>
          </cell>
          <cell r="T80">
            <v>0</v>
          </cell>
          <cell r="U80">
            <v>0</v>
          </cell>
          <cell r="V80">
            <v>0</v>
          </cell>
          <cell r="W80">
            <v>0</v>
          </cell>
          <cell r="X80">
            <v>0</v>
          </cell>
          <cell r="Y80">
            <v>0</v>
          </cell>
          <cell r="Z80">
            <v>0</v>
          </cell>
          <cell r="AA80">
            <v>0</v>
          </cell>
          <cell r="AB80">
            <v>0</v>
          </cell>
          <cell r="AC80">
            <v>0</v>
          </cell>
          <cell r="AD80">
            <v>0</v>
          </cell>
          <cell r="AE80">
            <v>0</v>
          </cell>
          <cell r="AF80">
            <v>0</v>
          </cell>
          <cell r="AG80">
            <v>0</v>
          </cell>
          <cell r="AH80">
            <v>0</v>
          </cell>
          <cell r="AI80">
            <v>0</v>
          </cell>
          <cell r="AJ80">
            <v>0</v>
          </cell>
          <cell r="AK80">
            <v>0</v>
          </cell>
          <cell r="AL80">
            <v>0</v>
          </cell>
        </row>
        <row r="81">
          <cell r="C81" t="str">
            <v>Geothermal</v>
          </cell>
          <cell r="D81">
            <v>0</v>
          </cell>
          <cell r="E81">
            <v>0</v>
          </cell>
          <cell r="F81">
            <v>0</v>
          </cell>
          <cell r="G81">
            <v>0</v>
          </cell>
          <cell r="H81">
            <v>0</v>
          </cell>
          <cell r="I81">
            <v>0</v>
          </cell>
          <cell r="J81">
            <v>0</v>
          </cell>
          <cell r="K81">
            <v>0</v>
          </cell>
          <cell r="L81">
            <v>0</v>
          </cell>
          <cell r="M81">
            <v>0</v>
          </cell>
          <cell r="N81">
            <v>0</v>
          </cell>
          <cell r="O81">
            <v>0</v>
          </cell>
          <cell r="P81">
            <v>0</v>
          </cell>
          <cell r="Q81">
            <v>0</v>
          </cell>
          <cell r="R81">
            <v>0</v>
          </cell>
          <cell r="S81">
            <v>0</v>
          </cell>
          <cell r="T81">
            <v>0</v>
          </cell>
          <cell r="U81">
            <v>0</v>
          </cell>
          <cell r="V81">
            <v>0</v>
          </cell>
          <cell r="W81">
            <v>0</v>
          </cell>
          <cell r="X81">
            <v>0</v>
          </cell>
          <cell r="Y81">
            <v>0</v>
          </cell>
          <cell r="Z81">
            <v>0</v>
          </cell>
          <cell r="AA81">
            <v>0</v>
          </cell>
          <cell r="AB81">
            <v>0</v>
          </cell>
          <cell r="AC81">
            <v>0</v>
          </cell>
          <cell r="AD81">
            <v>0</v>
          </cell>
          <cell r="AE81">
            <v>0</v>
          </cell>
          <cell r="AF81">
            <v>0</v>
          </cell>
          <cell r="AG81">
            <v>0</v>
          </cell>
          <cell r="AH81">
            <v>0</v>
          </cell>
          <cell r="AI81">
            <v>0</v>
          </cell>
          <cell r="AJ81">
            <v>0</v>
          </cell>
          <cell r="AK81">
            <v>0</v>
          </cell>
          <cell r="AL81">
            <v>0</v>
          </cell>
        </row>
        <row r="82">
          <cell r="C82" t="str">
            <v>Biomass</v>
          </cell>
          <cell r="D82">
            <v>0</v>
          </cell>
          <cell r="E82">
            <v>0</v>
          </cell>
          <cell r="F82">
            <v>0</v>
          </cell>
          <cell r="G82">
            <v>0</v>
          </cell>
          <cell r="H82">
            <v>0</v>
          </cell>
          <cell r="I82">
            <v>0</v>
          </cell>
          <cell r="J82">
            <v>0</v>
          </cell>
          <cell r="K82">
            <v>0</v>
          </cell>
          <cell r="L82">
            <v>0</v>
          </cell>
          <cell r="M82">
            <v>0</v>
          </cell>
          <cell r="N82">
            <v>0</v>
          </cell>
          <cell r="O82">
            <v>0</v>
          </cell>
          <cell r="P82">
            <v>0</v>
          </cell>
          <cell r="Q82">
            <v>0</v>
          </cell>
          <cell r="R82">
            <v>0</v>
          </cell>
          <cell r="S82">
            <v>0</v>
          </cell>
          <cell r="T82">
            <v>0</v>
          </cell>
          <cell r="U82">
            <v>0</v>
          </cell>
          <cell r="V82">
            <v>0</v>
          </cell>
          <cell r="W82">
            <v>0</v>
          </cell>
          <cell r="X82">
            <v>0</v>
          </cell>
          <cell r="Y82">
            <v>0</v>
          </cell>
          <cell r="Z82">
            <v>0</v>
          </cell>
          <cell r="AA82">
            <v>0</v>
          </cell>
          <cell r="AB82">
            <v>0</v>
          </cell>
          <cell r="AC82">
            <v>0</v>
          </cell>
          <cell r="AD82">
            <v>0</v>
          </cell>
          <cell r="AE82">
            <v>0</v>
          </cell>
          <cell r="AF82">
            <v>0</v>
          </cell>
          <cell r="AG82">
            <v>0</v>
          </cell>
          <cell r="AH82">
            <v>0</v>
          </cell>
          <cell r="AI82">
            <v>0</v>
          </cell>
          <cell r="AJ82">
            <v>0</v>
          </cell>
          <cell r="AK82">
            <v>0</v>
          </cell>
          <cell r="AL82">
            <v>0</v>
          </cell>
        </row>
        <row r="83">
          <cell r="C83" t="str">
            <v>Small Hydro</v>
          </cell>
          <cell r="D83">
            <v>0</v>
          </cell>
          <cell r="E83">
            <v>0</v>
          </cell>
          <cell r="F83">
            <v>0</v>
          </cell>
          <cell r="G83">
            <v>0</v>
          </cell>
          <cell r="H83">
            <v>0</v>
          </cell>
          <cell r="I83">
            <v>0</v>
          </cell>
          <cell r="J83">
            <v>0</v>
          </cell>
          <cell r="K83">
            <v>0</v>
          </cell>
          <cell r="L83">
            <v>0</v>
          </cell>
          <cell r="M83">
            <v>0</v>
          </cell>
          <cell r="N83">
            <v>0</v>
          </cell>
          <cell r="O83">
            <v>0</v>
          </cell>
          <cell r="P83">
            <v>0</v>
          </cell>
          <cell r="Q83">
            <v>0</v>
          </cell>
          <cell r="R83">
            <v>0</v>
          </cell>
          <cell r="S83">
            <v>0</v>
          </cell>
          <cell r="T83">
            <v>0</v>
          </cell>
          <cell r="U83">
            <v>0</v>
          </cell>
          <cell r="V83">
            <v>0</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row>
        <row r="84">
          <cell r="C84" t="str">
            <v>Gas - CCGT</v>
          </cell>
          <cell r="D84">
            <v>0</v>
          </cell>
          <cell r="E84">
            <v>0</v>
          </cell>
          <cell r="F84">
            <v>0</v>
          </cell>
          <cell r="G84">
            <v>0</v>
          </cell>
          <cell r="H84">
            <v>0</v>
          </cell>
          <cell r="I84">
            <v>0</v>
          </cell>
          <cell r="J84">
            <v>0</v>
          </cell>
          <cell r="K84">
            <v>0</v>
          </cell>
          <cell r="L84">
            <v>0</v>
          </cell>
          <cell r="M84">
            <v>0</v>
          </cell>
          <cell r="N84">
            <v>0</v>
          </cell>
          <cell r="O84">
            <v>0</v>
          </cell>
          <cell r="P84">
            <v>0</v>
          </cell>
          <cell r="Q84">
            <v>0</v>
          </cell>
          <cell r="R84">
            <v>0</v>
          </cell>
          <cell r="S84">
            <v>0</v>
          </cell>
          <cell r="T84">
            <v>0</v>
          </cell>
          <cell r="U84">
            <v>0</v>
          </cell>
          <cell r="V84">
            <v>0</v>
          </cell>
          <cell r="W84">
            <v>0</v>
          </cell>
          <cell r="X84">
            <v>0</v>
          </cell>
          <cell r="Y84">
            <v>0</v>
          </cell>
          <cell r="Z84">
            <v>0</v>
          </cell>
          <cell r="AA84">
            <v>0</v>
          </cell>
          <cell r="AB84">
            <v>0</v>
          </cell>
          <cell r="AC84">
            <v>0</v>
          </cell>
          <cell r="AD84">
            <v>0</v>
          </cell>
          <cell r="AE84">
            <v>0</v>
          </cell>
          <cell r="AF84">
            <v>0</v>
          </cell>
          <cell r="AG84">
            <v>0</v>
          </cell>
          <cell r="AH84">
            <v>0</v>
          </cell>
          <cell r="AI84">
            <v>0</v>
          </cell>
          <cell r="AJ84">
            <v>0</v>
          </cell>
          <cell r="AK84">
            <v>0</v>
          </cell>
          <cell r="AL84">
            <v>0</v>
          </cell>
        </row>
        <row r="85">
          <cell r="C85" t="str">
            <v>Gas - CT - Frame</v>
          </cell>
          <cell r="D85">
            <v>0</v>
          </cell>
          <cell r="E85">
            <v>0</v>
          </cell>
          <cell r="F85">
            <v>0</v>
          </cell>
          <cell r="G85">
            <v>0</v>
          </cell>
          <cell r="H85">
            <v>0</v>
          </cell>
          <cell r="I85">
            <v>0</v>
          </cell>
          <cell r="J85">
            <v>0</v>
          </cell>
          <cell r="K85">
            <v>0</v>
          </cell>
          <cell r="L85">
            <v>0</v>
          </cell>
          <cell r="M85">
            <v>0</v>
          </cell>
          <cell r="N85">
            <v>0</v>
          </cell>
          <cell r="O85">
            <v>0</v>
          </cell>
          <cell r="P85">
            <v>0</v>
          </cell>
          <cell r="Q85">
            <v>0</v>
          </cell>
          <cell r="R85">
            <v>0</v>
          </cell>
          <cell r="S85">
            <v>0</v>
          </cell>
          <cell r="T85">
            <v>0</v>
          </cell>
          <cell r="U85">
            <v>0</v>
          </cell>
          <cell r="V85">
            <v>0</v>
          </cell>
          <cell r="W85">
            <v>0</v>
          </cell>
          <cell r="X85">
            <v>0</v>
          </cell>
          <cell r="Y85">
            <v>0</v>
          </cell>
          <cell r="Z85">
            <v>0</v>
          </cell>
          <cell r="AA85">
            <v>0</v>
          </cell>
          <cell r="AB85">
            <v>0</v>
          </cell>
          <cell r="AC85">
            <v>0</v>
          </cell>
          <cell r="AD85">
            <v>0</v>
          </cell>
          <cell r="AE85">
            <v>0</v>
          </cell>
          <cell r="AF85">
            <v>0</v>
          </cell>
          <cell r="AG85">
            <v>0</v>
          </cell>
          <cell r="AH85">
            <v>0</v>
          </cell>
          <cell r="AI85">
            <v>0</v>
          </cell>
          <cell r="AJ85">
            <v>0</v>
          </cell>
          <cell r="AK85">
            <v>0</v>
          </cell>
          <cell r="AL85">
            <v>0</v>
          </cell>
        </row>
        <row r="86">
          <cell r="C86" t="str">
            <v>Gas - CT - Aero</v>
          </cell>
          <cell r="D86">
            <v>0</v>
          </cell>
          <cell r="E86">
            <v>0</v>
          </cell>
          <cell r="F86">
            <v>0</v>
          </cell>
          <cell r="G86">
            <v>0</v>
          </cell>
          <cell r="H86">
            <v>0</v>
          </cell>
          <cell r="I86">
            <v>0</v>
          </cell>
          <cell r="J86">
            <v>0</v>
          </cell>
          <cell r="K86">
            <v>0</v>
          </cell>
          <cell r="L86">
            <v>0</v>
          </cell>
          <cell r="M86">
            <v>0</v>
          </cell>
          <cell r="N86">
            <v>0</v>
          </cell>
          <cell r="O86">
            <v>0</v>
          </cell>
          <cell r="P86">
            <v>0</v>
          </cell>
          <cell r="Q86">
            <v>0</v>
          </cell>
          <cell r="R86">
            <v>0</v>
          </cell>
          <cell r="S86">
            <v>0</v>
          </cell>
          <cell r="T86">
            <v>0</v>
          </cell>
          <cell r="U86">
            <v>0</v>
          </cell>
          <cell r="V86">
            <v>0</v>
          </cell>
          <cell r="W86">
            <v>0</v>
          </cell>
          <cell r="X86">
            <v>0</v>
          </cell>
          <cell r="Y86">
            <v>0</v>
          </cell>
          <cell r="Z86">
            <v>0</v>
          </cell>
          <cell r="AA86">
            <v>0</v>
          </cell>
          <cell r="AB86">
            <v>0</v>
          </cell>
          <cell r="AC86">
            <v>0</v>
          </cell>
          <cell r="AD86">
            <v>0</v>
          </cell>
          <cell r="AE86">
            <v>0</v>
          </cell>
          <cell r="AF86">
            <v>0</v>
          </cell>
          <cell r="AG86">
            <v>0</v>
          </cell>
          <cell r="AH86">
            <v>0</v>
          </cell>
          <cell r="AI86">
            <v>0</v>
          </cell>
          <cell r="AJ86">
            <v>0</v>
          </cell>
          <cell r="AK86">
            <v>0</v>
          </cell>
          <cell r="AL86">
            <v>0</v>
          </cell>
        </row>
        <row r="87">
          <cell r="C87" t="str">
            <v>Solar - Dist</v>
          </cell>
          <cell r="D87">
            <v>-137.9</v>
          </cell>
          <cell r="E87">
            <v>-110.33</v>
          </cell>
          <cell r="F87">
            <v>-112.66</v>
          </cell>
          <cell r="G87">
            <v>-102.69</v>
          </cell>
          <cell r="H87">
            <v>-90.53</v>
          </cell>
          <cell r="I87">
            <v>-83.48</v>
          </cell>
          <cell r="J87">
            <v>-79.81</v>
          </cell>
          <cell r="K87">
            <v>-77.709999999999994</v>
          </cell>
          <cell r="L87">
            <v>-24.97</v>
          </cell>
          <cell r="M87">
            <v>-24.29</v>
          </cell>
          <cell r="N87">
            <v>-23.7</v>
          </cell>
          <cell r="O87">
            <v>-23.06</v>
          </cell>
          <cell r="P87">
            <v>-22.32</v>
          </cell>
          <cell r="Q87">
            <v>-21.51</v>
          </cell>
          <cell r="R87">
            <v>-20.74</v>
          </cell>
          <cell r="S87">
            <v>-20.52</v>
          </cell>
          <cell r="T87">
            <v>-20.22</v>
          </cell>
          <cell r="U87">
            <v>-19.920000000000002</v>
          </cell>
          <cell r="V87">
            <v>-19.68</v>
          </cell>
          <cell r="W87">
            <v>-19.41</v>
          </cell>
          <cell r="X87">
            <v>-19.14</v>
          </cell>
          <cell r="Y87">
            <v>-18.77</v>
          </cell>
          <cell r="Z87">
            <v>-18.5</v>
          </cell>
          <cell r="AA87">
            <v>-18.23</v>
          </cell>
          <cell r="AB87">
            <v>-17.87</v>
          </cell>
          <cell r="AC87">
            <v>-17.760000000000002</v>
          </cell>
          <cell r="AD87">
            <v>-17.63</v>
          </cell>
          <cell r="AE87">
            <v>-17.489999999999998</v>
          </cell>
          <cell r="AF87">
            <v>-17.37</v>
          </cell>
          <cell r="AG87">
            <v>-17.23</v>
          </cell>
          <cell r="AH87">
            <v>-17.100000000000001</v>
          </cell>
          <cell r="AI87">
            <v>-16.98</v>
          </cell>
          <cell r="AJ87">
            <v>-16.809999999999999</v>
          </cell>
          <cell r="AK87">
            <v>-16.66</v>
          </cell>
          <cell r="AL87">
            <v>-16.53</v>
          </cell>
        </row>
        <row r="88">
          <cell r="C88" t="str">
            <v>Solar - Commercial</v>
          </cell>
          <cell r="D88">
            <v>-83.47</v>
          </cell>
          <cell r="E88">
            <v>-67.040000000000006</v>
          </cell>
          <cell r="F88">
            <v>-68.319999999999993</v>
          </cell>
          <cell r="G88">
            <v>-61.47</v>
          </cell>
          <cell r="H88">
            <v>-56.75</v>
          </cell>
          <cell r="I88">
            <v>-54.61</v>
          </cell>
          <cell r="J88">
            <v>-53.29</v>
          </cell>
          <cell r="K88">
            <v>-51.93</v>
          </cell>
          <cell r="L88">
            <v>-16.66</v>
          </cell>
          <cell r="M88">
            <v>-16.22</v>
          </cell>
          <cell r="N88">
            <v>-15.86</v>
          </cell>
          <cell r="O88">
            <v>-15.46</v>
          </cell>
          <cell r="P88">
            <v>-14.99</v>
          </cell>
          <cell r="Q88">
            <v>-14.46</v>
          </cell>
          <cell r="R88">
            <v>-13.96</v>
          </cell>
          <cell r="S88">
            <v>-13.94</v>
          </cell>
          <cell r="T88">
            <v>-13.85</v>
          </cell>
          <cell r="U88">
            <v>-13.76</v>
          </cell>
          <cell r="V88">
            <v>-13.72</v>
          </cell>
          <cell r="W88">
            <v>-13.67</v>
          </cell>
          <cell r="X88">
            <v>-13.61</v>
          </cell>
          <cell r="Y88">
            <v>-13.47</v>
          </cell>
          <cell r="Z88">
            <v>-13.41</v>
          </cell>
          <cell r="AA88">
            <v>-13.35</v>
          </cell>
          <cell r="AB88">
            <v>-13.22</v>
          </cell>
          <cell r="AC88">
            <v>-13.18</v>
          </cell>
          <cell r="AD88">
            <v>-13.13</v>
          </cell>
          <cell r="AE88">
            <v>-13.06</v>
          </cell>
          <cell r="AF88">
            <v>-13.01</v>
          </cell>
          <cell r="AG88">
            <v>-12.95</v>
          </cell>
          <cell r="AH88">
            <v>-12.89</v>
          </cell>
          <cell r="AI88">
            <v>-12.85</v>
          </cell>
          <cell r="AJ88">
            <v>-12.76</v>
          </cell>
          <cell r="AK88">
            <v>-12.68</v>
          </cell>
          <cell r="AL88">
            <v>-12.63</v>
          </cell>
        </row>
        <row r="89">
          <cell r="C89" t="str">
            <v>Solar - Tracking</v>
          </cell>
          <cell r="D89">
            <v>-57.92</v>
          </cell>
          <cell r="E89">
            <v>-41.66</v>
          </cell>
          <cell r="F89">
            <v>-40.450000000000003</v>
          </cell>
          <cell r="G89">
            <v>-37.06</v>
          </cell>
          <cell r="H89">
            <v>-34.409999999999997</v>
          </cell>
          <cell r="I89">
            <v>-32.82</v>
          </cell>
          <cell r="J89">
            <v>-32.68</v>
          </cell>
          <cell r="K89">
            <v>-32.520000000000003</v>
          </cell>
          <cell r="L89">
            <v>-10.67</v>
          </cell>
          <cell r="M89">
            <v>-10.63</v>
          </cell>
          <cell r="N89">
            <v>-10.65</v>
          </cell>
          <cell r="O89">
            <v>-10.65</v>
          </cell>
          <cell r="P89">
            <v>-10.6</v>
          </cell>
          <cell r="Q89">
            <v>-10.52</v>
          </cell>
          <cell r="R89">
            <v>-10.46</v>
          </cell>
          <cell r="S89">
            <v>-10.45</v>
          </cell>
          <cell r="T89">
            <v>-10.39</v>
          </cell>
          <cell r="U89">
            <v>-10.33</v>
          </cell>
          <cell r="V89">
            <v>-10.31</v>
          </cell>
          <cell r="W89">
            <v>-10.28</v>
          </cell>
          <cell r="X89">
            <v>-10.25</v>
          </cell>
          <cell r="Y89">
            <v>-10.15</v>
          </cell>
          <cell r="Z89">
            <v>-10.11</v>
          </cell>
          <cell r="AA89">
            <v>-10.08</v>
          </cell>
          <cell r="AB89">
            <v>-9.99</v>
          </cell>
          <cell r="AC89">
            <v>-9.9</v>
          </cell>
          <cell r="AD89">
            <v>-9.81</v>
          </cell>
          <cell r="AE89">
            <v>-9.6999999999999993</v>
          </cell>
          <cell r="AF89">
            <v>-9.6</v>
          </cell>
          <cell r="AG89">
            <v>-9.5</v>
          </cell>
          <cell r="AH89">
            <v>-9.4</v>
          </cell>
          <cell r="AI89">
            <v>-9.31</v>
          </cell>
          <cell r="AJ89">
            <v>-9.19</v>
          </cell>
          <cell r="AK89">
            <v>-9.07</v>
          </cell>
          <cell r="AL89">
            <v>-8.98</v>
          </cell>
        </row>
        <row r="90">
          <cell r="C90" t="str">
            <v>Solar Thermal</v>
          </cell>
          <cell r="D90">
            <v>-94.65</v>
          </cell>
          <cell r="E90">
            <v>-92.47</v>
          </cell>
          <cell r="F90">
            <v>-93.2</v>
          </cell>
          <cell r="G90">
            <v>-84.79</v>
          </cell>
          <cell r="H90">
            <v>-78.819999999999993</v>
          </cell>
          <cell r="I90">
            <v>-76.709999999999994</v>
          </cell>
          <cell r="J90">
            <v>-74.680000000000007</v>
          </cell>
          <cell r="K90">
            <v>-72.78</v>
          </cell>
          <cell r="L90">
            <v>-70.3</v>
          </cell>
          <cell r="M90">
            <v>-68.489999999999995</v>
          </cell>
          <cell r="N90">
            <v>-66.97</v>
          </cell>
          <cell r="O90">
            <v>-65.38</v>
          </cell>
          <cell r="P90">
            <v>-63.52</v>
          </cell>
          <cell r="Q90">
            <v>-61.55</v>
          </cell>
          <cell r="R90">
            <v>-59.73</v>
          </cell>
          <cell r="S90">
            <v>-59.53</v>
          </cell>
          <cell r="T90">
            <v>-59.07</v>
          </cell>
          <cell r="U90">
            <v>-58.62</v>
          </cell>
          <cell r="V90">
            <v>-58.36</v>
          </cell>
          <cell r="W90">
            <v>-58.02</v>
          </cell>
          <cell r="X90">
            <v>-57.7</v>
          </cell>
          <cell r="Y90">
            <v>-57.06</v>
          </cell>
          <cell r="Z90">
            <v>-56.71</v>
          </cell>
          <cell r="AA90">
            <v>-56.39</v>
          </cell>
          <cell r="AB90">
            <v>-55.77</v>
          </cell>
          <cell r="AC90">
            <v>-55.25</v>
          </cell>
          <cell r="AD90">
            <v>-54.7</v>
          </cell>
          <cell r="AE90">
            <v>-54.07</v>
          </cell>
          <cell r="AF90">
            <v>-53.52</v>
          </cell>
          <cell r="AG90">
            <v>-52.93</v>
          </cell>
          <cell r="AH90">
            <v>-52.35</v>
          </cell>
          <cell r="AI90">
            <v>-51.81</v>
          </cell>
          <cell r="AJ90">
            <v>-51.12</v>
          </cell>
          <cell r="AK90">
            <v>-50.46</v>
          </cell>
          <cell r="AL90">
            <v>-49.9</v>
          </cell>
        </row>
        <row r="91">
          <cell r="C91" t="str">
            <v>Wind - TRG2 (46% CF)</v>
          </cell>
          <cell r="D91">
            <v>0</v>
          </cell>
          <cell r="E91">
            <v>0</v>
          </cell>
          <cell r="F91">
            <v>0</v>
          </cell>
          <cell r="G91">
            <v>0</v>
          </cell>
          <cell r="H91">
            <v>0</v>
          </cell>
          <cell r="I91">
            <v>0</v>
          </cell>
          <cell r="J91">
            <v>0</v>
          </cell>
          <cell r="K91">
            <v>0</v>
          </cell>
          <cell r="L91">
            <v>0</v>
          </cell>
          <cell r="M91">
            <v>0</v>
          </cell>
          <cell r="N91">
            <v>0</v>
          </cell>
          <cell r="O91">
            <v>0</v>
          </cell>
          <cell r="P91">
            <v>0</v>
          </cell>
          <cell r="Q91">
            <v>0</v>
          </cell>
          <cell r="R91">
            <v>0</v>
          </cell>
          <cell r="S91">
            <v>0</v>
          </cell>
          <cell r="T91">
            <v>0</v>
          </cell>
          <cell r="U91">
            <v>0</v>
          </cell>
          <cell r="V91">
            <v>0</v>
          </cell>
          <cell r="W91">
            <v>0</v>
          </cell>
          <cell r="X91">
            <v>0</v>
          </cell>
          <cell r="Y91">
            <v>0</v>
          </cell>
          <cell r="Z91">
            <v>0</v>
          </cell>
          <cell r="AA91">
            <v>0</v>
          </cell>
          <cell r="AB91">
            <v>0</v>
          </cell>
          <cell r="AC91">
            <v>0</v>
          </cell>
          <cell r="AD91">
            <v>0</v>
          </cell>
          <cell r="AE91">
            <v>0</v>
          </cell>
          <cell r="AF91">
            <v>0</v>
          </cell>
          <cell r="AG91">
            <v>0</v>
          </cell>
          <cell r="AH91">
            <v>0</v>
          </cell>
          <cell r="AI91">
            <v>0</v>
          </cell>
          <cell r="AJ91">
            <v>0</v>
          </cell>
          <cell r="AK91">
            <v>0</v>
          </cell>
          <cell r="AL91">
            <v>0</v>
          </cell>
        </row>
        <row r="92">
          <cell r="C92" t="str">
            <v>Wind - TRG5 (41% CF)</v>
          </cell>
          <cell r="D92">
            <v>0</v>
          </cell>
          <cell r="E92">
            <v>0</v>
          </cell>
          <cell r="F92">
            <v>0</v>
          </cell>
          <cell r="G92">
            <v>0</v>
          </cell>
          <cell r="H92">
            <v>0</v>
          </cell>
          <cell r="I92">
            <v>0</v>
          </cell>
          <cell r="J92">
            <v>0</v>
          </cell>
          <cell r="K92">
            <v>0</v>
          </cell>
          <cell r="L92">
            <v>0</v>
          </cell>
          <cell r="M92">
            <v>0</v>
          </cell>
          <cell r="N92">
            <v>0</v>
          </cell>
          <cell r="O92">
            <v>0</v>
          </cell>
          <cell r="P92">
            <v>0</v>
          </cell>
          <cell r="Q92">
            <v>0</v>
          </cell>
          <cell r="R92">
            <v>0</v>
          </cell>
          <cell r="S92">
            <v>0</v>
          </cell>
          <cell r="T92">
            <v>0</v>
          </cell>
          <cell r="U92">
            <v>0</v>
          </cell>
          <cell r="V92">
            <v>0</v>
          </cell>
          <cell r="W92">
            <v>0</v>
          </cell>
          <cell r="X92">
            <v>0</v>
          </cell>
          <cell r="Y92">
            <v>0</v>
          </cell>
          <cell r="Z92">
            <v>0</v>
          </cell>
          <cell r="AA92">
            <v>0</v>
          </cell>
          <cell r="AB92">
            <v>0</v>
          </cell>
          <cell r="AC92">
            <v>0</v>
          </cell>
          <cell r="AD92">
            <v>0</v>
          </cell>
          <cell r="AE92">
            <v>0</v>
          </cell>
          <cell r="AF92">
            <v>0</v>
          </cell>
          <cell r="AG92">
            <v>0</v>
          </cell>
          <cell r="AH92">
            <v>0</v>
          </cell>
          <cell r="AI92">
            <v>0</v>
          </cell>
          <cell r="AJ92">
            <v>0</v>
          </cell>
          <cell r="AK92">
            <v>0</v>
          </cell>
          <cell r="AL92">
            <v>0</v>
          </cell>
        </row>
        <row r="93">
          <cell r="C93" t="str">
            <v>Wind - TRG6 (36% CF)</v>
          </cell>
          <cell r="D93">
            <v>0</v>
          </cell>
          <cell r="E93">
            <v>0</v>
          </cell>
          <cell r="F93">
            <v>0</v>
          </cell>
          <cell r="G93">
            <v>0</v>
          </cell>
          <cell r="H93">
            <v>0</v>
          </cell>
          <cell r="I93">
            <v>0</v>
          </cell>
          <cell r="J93">
            <v>0</v>
          </cell>
          <cell r="K93">
            <v>0</v>
          </cell>
          <cell r="L93">
            <v>0</v>
          </cell>
          <cell r="M93">
            <v>0</v>
          </cell>
          <cell r="N93">
            <v>0</v>
          </cell>
          <cell r="O93">
            <v>0</v>
          </cell>
          <cell r="P93">
            <v>0</v>
          </cell>
          <cell r="Q93">
            <v>0</v>
          </cell>
          <cell r="R93">
            <v>0</v>
          </cell>
          <cell r="S93">
            <v>0</v>
          </cell>
          <cell r="T93">
            <v>0</v>
          </cell>
          <cell r="U93">
            <v>0</v>
          </cell>
          <cell r="V93">
            <v>0</v>
          </cell>
          <cell r="W93">
            <v>0</v>
          </cell>
          <cell r="X93">
            <v>0</v>
          </cell>
          <cell r="Y93">
            <v>0</v>
          </cell>
          <cell r="Z93">
            <v>0</v>
          </cell>
          <cell r="AA93">
            <v>0</v>
          </cell>
          <cell r="AB93">
            <v>0</v>
          </cell>
          <cell r="AC93">
            <v>0</v>
          </cell>
          <cell r="AD93">
            <v>0</v>
          </cell>
          <cell r="AE93">
            <v>0</v>
          </cell>
          <cell r="AF93">
            <v>0</v>
          </cell>
          <cell r="AG93">
            <v>0</v>
          </cell>
          <cell r="AH93">
            <v>0</v>
          </cell>
          <cell r="AI93">
            <v>0</v>
          </cell>
          <cell r="AJ93">
            <v>0</v>
          </cell>
          <cell r="AK93">
            <v>0</v>
          </cell>
          <cell r="AL93">
            <v>0</v>
          </cell>
        </row>
        <row r="94">
          <cell r="C94" t="str">
            <v>Wind - TRG7 (30% CF)</v>
          </cell>
          <cell r="D94">
            <v>0</v>
          </cell>
          <cell r="E94">
            <v>0</v>
          </cell>
          <cell r="F94">
            <v>0</v>
          </cell>
          <cell r="G94">
            <v>0</v>
          </cell>
          <cell r="H94">
            <v>0</v>
          </cell>
          <cell r="I94">
            <v>0</v>
          </cell>
          <cell r="J94">
            <v>0</v>
          </cell>
          <cell r="K94">
            <v>0</v>
          </cell>
          <cell r="L94">
            <v>0</v>
          </cell>
          <cell r="M94">
            <v>0</v>
          </cell>
          <cell r="N94">
            <v>0</v>
          </cell>
          <cell r="O94">
            <v>0</v>
          </cell>
          <cell r="P94">
            <v>0</v>
          </cell>
          <cell r="Q94">
            <v>0</v>
          </cell>
          <cell r="R94">
            <v>0</v>
          </cell>
          <cell r="S94">
            <v>0</v>
          </cell>
          <cell r="T94">
            <v>0</v>
          </cell>
          <cell r="U94">
            <v>0</v>
          </cell>
          <cell r="V94">
            <v>0</v>
          </cell>
          <cell r="W94">
            <v>0</v>
          </cell>
          <cell r="X94">
            <v>0</v>
          </cell>
          <cell r="Y94">
            <v>0</v>
          </cell>
          <cell r="Z94">
            <v>0</v>
          </cell>
          <cell r="AA94">
            <v>0</v>
          </cell>
          <cell r="AB94">
            <v>0</v>
          </cell>
          <cell r="AC94">
            <v>0</v>
          </cell>
          <cell r="AD94">
            <v>0</v>
          </cell>
          <cell r="AE94">
            <v>0</v>
          </cell>
          <cell r="AF94">
            <v>0</v>
          </cell>
          <cell r="AG94">
            <v>0</v>
          </cell>
          <cell r="AH94">
            <v>0</v>
          </cell>
          <cell r="AI94">
            <v>0</v>
          </cell>
          <cell r="AJ94">
            <v>0</v>
          </cell>
          <cell r="AK94">
            <v>0</v>
          </cell>
          <cell r="AL94">
            <v>0</v>
          </cell>
        </row>
        <row r="95">
          <cell r="C95" t="str">
            <v>Floating Offshore Wind - TRG10 (47% CF)</v>
          </cell>
          <cell r="D95">
            <v>-248.09</v>
          </cell>
          <cell r="E95">
            <v>-245.16</v>
          </cell>
          <cell r="F95">
            <v>-238.58</v>
          </cell>
          <cell r="G95">
            <v>-212.12</v>
          </cell>
          <cell r="H95">
            <v>-197.01</v>
          </cell>
          <cell r="I95">
            <v>-150.59</v>
          </cell>
          <cell r="J95">
            <v>-108.39</v>
          </cell>
          <cell r="K95">
            <v>-69.260000000000005</v>
          </cell>
          <cell r="L95">
            <v>0</v>
          </cell>
          <cell r="M95">
            <v>0</v>
          </cell>
          <cell r="N95">
            <v>0</v>
          </cell>
          <cell r="O95">
            <v>0</v>
          </cell>
          <cell r="P95">
            <v>0</v>
          </cell>
          <cell r="Q95">
            <v>0</v>
          </cell>
          <cell r="R95">
            <v>0</v>
          </cell>
          <cell r="S95">
            <v>0</v>
          </cell>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row>
        <row r="96">
          <cell r="C96" t="str">
            <v>Floating Offshore Wind - TRG6 (52% CF)</v>
          </cell>
          <cell r="D96">
            <v>-233.72</v>
          </cell>
          <cell r="E96">
            <v>-230.96</v>
          </cell>
          <cell r="F96">
            <v>-224.62</v>
          </cell>
          <cell r="G96">
            <v>-199.58</v>
          </cell>
          <cell r="H96">
            <v>-185.24</v>
          </cell>
          <cell r="I96">
            <v>-141.5</v>
          </cell>
          <cell r="J96">
            <v>-101.78</v>
          </cell>
          <cell r="K96">
            <v>-64.989999999999995</v>
          </cell>
          <cell r="L96">
            <v>0</v>
          </cell>
          <cell r="M96">
            <v>0</v>
          </cell>
          <cell r="N96">
            <v>0</v>
          </cell>
          <cell r="O96">
            <v>0</v>
          </cell>
          <cell r="P96">
            <v>0</v>
          </cell>
          <cell r="Q96">
            <v>0</v>
          </cell>
          <cell r="R96">
            <v>0</v>
          </cell>
          <cell r="S96">
            <v>0</v>
          </cell>
          <cell r="T96">
            <v>0</v>
          </cell>
          <cell r="U96">
            <v>0</v>
          </cell>
          <cell r="V96">
            <v>0</v>
          </cell>
          <cell r="W96">
            <v>0</v>
          </cell>
          <cell r="X96">
            <v>0</v>
          </cell>
          <cell r="Y96">
            <v>0</v>
          </cell>
          <cell r="Z96">
            <v>0</v>
          </cell>
          <cell r="AA96">
            <v>0</v>
          </cell>
          <cell r="AB96">
            <v>0</v>
          </cell>
          <cell r="AC96">
            <v>0</v>
          </cell>
          <cell r="AD96">
            <v>0</v>
          </cell>
          <cell r="AE96">
            <v>0</v>
          </cell>
          <cell r="AF96">
            <v>0</v>
          </cell>
          <cell r="AG96">
            <v>0</v>
          </cell>
          <cell r="AH96">
            <v>0</v>
          </cell>
          <cell r="AI96">
            <v>0</v>
          </cell>
          <cell r="AJ96">
            <v>0</v>
          </cell>
          <cell r="AK96">
            <v>0</v>
          </cell>
          <cell r="AL96">
            <v>0</v>
          </cell>
        </row>
        <row r="97">
          <cell r="C97" t="str">
            <v>Utility-scale Battery - Li [Capacity] - No ITC</v>
          </cell>
          <cell r="D97">
            <v>0</v>
          </cell>
          <cell r="E97">
            <v>0</v>
          </cell>
          <cell r="F97">
            <v>0</v>
          </cell>
          <cell r="G97">
            <v>0</v>
          </cell>
          <cell r="H97">
            <v>0</v>
          </cell>
          <cell r="I97">
            <v>0</v>
          </cell>
          <cell r="J97">
            <v>0</v>
          </cell>
          <cell r="K97">
            <v>0</v>
          </cell>
          <cell r="L97">
            <v>0</v>
          </cell>
          <cell r="M97">
            <v>0</v>
          </cell>
          <cell r="N97">
            <v>0</v>
          </cell>
          <cell r="O97">
            <v>0</v>
          </cell>
          <cell r="P97">
            <v>0</v>
          </cell>
          <cell r="Q97">
            <v>0</v>
          </cell>
          <cell r="R97">
            <v>0</v>
          </cell>
          <cell r="S97">
            <v>0</v>
          </cell>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row>
        <row r="98">
          <cell r="C98" t="str">
            <v>Utility-scale Battery - Li [Energy] - No ITC</v>
          </cell>
          <cell r="D98">
            <v>0</v>
          </cell>
          <cell r="E98">
            <v>0</v>
          </cell>
          <cell r="F98">
            <v>0</v>
          </cell>
          <cell r="G98">
            <v>0</v>
          </cell>
          <cell r="H98">
            <v>0</v>
          </cell>
          <cell r="I98">
            <v>0</v>
          </cell>
          <cell r="J98">
            <v>0</v>
          </cell>
          <cell r="K98">
            <v>0</v>
          </cell>
          <cell r="L98">
            <v>0</v>
          </cell>
          <cell r="M98">
            <v>0</v>
          </cell>
          <cell r="N98">
            <v>0</v>
          </cell>
          <cell r="O98">
            <v>0</v>
          </cell>
          <cell r="P98">
            <v>0</v>
          </cell>
          <cell r="Q98">
            <v>0</v>
          </cell>
          <cell r="R98">
            <v>0</v>
          </cell>
          <cell r="S98">
            <v>0</v>
          </cell>
          <cell r="T98">
            <v>0</v>
          </cell>
          <cell r="U98">
            <v>0</v>
          </cell>
          <cell r="V98">
            <v>0</v>
          </cell>
          <cell r="W98">
            <v>0</v>
          </cell>
          <cell r="X98">
            <v>0</v>
          </cell>
          <cell r="Y98">
            <v>0</v>
          </cell>
          <cell r="Z98">
            <v>0</v>
          </cell>
          <cell r="AA98">
            <v>0</v>
          </cell>
          <cell r="AB98">
            <v>0</v>
          </cell>
          <cell r="AC98">
            <v>0</v>
          </cell>
          <cell r="AD98">
            <v>0</v>
          </cell>
          <cell r="AE98">
            <v>0</v>
          </cell>
          <cell r="AF98">
            <v>0</v>
          </cell>
          <cell r="AG98">
            <v>0</v>
          </cell>
          <cell r="AH98">
            <v>0</v>
          </cell>
          <cell r="AI98">
            <v>0</v>
          </cell>
          <cell r="AJ98">
            <v>0</v>
          </cell>
          <cell r="AK98">
            <v>0</v>
          </cell>
          <cell r="AL98">
            <v>0</v>
          </cell>
        </row>
        <row r="99">
          <cell r="C99" t="str">
            <v>Utility-scale Battery - Li [Capacity] - ITC</v>
          </cell>
          <cell r="D99">
            <v>-2.19</v>
          </cell>
          <cell r="E99">
            <v>-2.1800000000000002</v>
          </cell>
          <cell r="F99">
            <v>-2.25</v>
          </cell>
          <cell r="G99">
            <v>-1.99</v>
          </cell>
          <cell r="H99">
            <v>-1.72</v>
          </cell>
          <cell r="I99">
            <v>-1.52</v>
          </cell>
          <cell r="J99">
            <v>-1.39</v>
          </cell>
          <cell r="K99">
            <v>-1.21</v>
          </cell>
          <cell r="L99">
            <v>-0.37</v>
          </cell>
          <cell r="M99">
            <v>-0.36</v>
          </cell>
          <cell r="N99">
            <v>-0.34</v>
          </cell>
          <cell r="O99">
            <v>-0.34</v>
          </cell>
          <cell r="P99">
            <v>-0.34</v>
          </cell>
          <cell r="Q99">
            <v>-0.34</v>
          </cell>
          <cell r="R99">
            <v>-0.35</v>
          </cell>
          <cell r="S99">
            <v>-0.34</v>
          </cell>
          <cell r="T99">
            <v>-0.34</v>
          </cell>
          <cell r="U99">
            <v>-0.33</v>
          </cell>
          <cell r="V99">
            <v>-0.33</v>
          </cell>
          <cell r="W99">
            <v>-0.32</v>
          </cell>
          <cell r="X99">
            <v>-0.32</v>
          </cell>
          <cell r="Y99">
            <v>-0.31</v>
          </cell>
          <cell r="Z99">
            <v>-0.31</v>
          </cell>
          <cell r="AA99">
            <v>-0.31</v>
          </cell>
          <cell r="AB99">
            <v>-0.31</v>
          </cell>
          <cell r="AC99">
            <v>-0.31</v>
          </cell>
          <cell r="AD99">
            <v>-0.3</v>
          </cell>
          <cell r="AE99">
            <v>-0.3</v>
          </cell>
          <cell r="AF99">
            <v>-0.3</v>
          </cell>
          <cell r="AG99">
            <v>-0.3</v>
          </cell>
          <cell r="AH99">
            <v>-0.28999999999999998</v>
          </cell>
          <cell r="AI99">
            <v>-0.28999999999999998</v>
          </cell>
          <cell r="AJ99">
            <v>-0.28999999999999998</v>
          </cell>
          <cell r="AK99">
            <v>-0.28000000000000003</v>
          </cell>
          <cell r="AL99">
            <v>-0.28000000000000003</v>
          </cell>
        </row>
        <row r="100">
          <cell r="C100" t="str">
            <v>Utility-scale Battery - Li [Energy] - ITC</v>
          </cell>
          <cell r="D100">
            <v>-11.51</v>
          </cell>
          <cell r="E100">
            <v>-11.44</v>
          </cell>
          <cell r="F100">
            <v>-11.82</v>
          </cell>
          <cell r="G100">
            <v>-10.47</v>
          </cell>
          <cell r="H100">
            <v>-9.06</v>
          </cell>
          <cell r="I100">
            <v>-8.01</v>
          </cell>
          <cell r="J100">
            <v>-7.3</v>
          </cell>
          <cell r="K100">
            <v>-6.37</v>
          </cell>
          <cell r="L100">
            <v>-1.96</v>
          </cell>
          <cell r="M100">
            <v>-1.87</v>
          </cell>
          <cell r="N100">
            <v>-1.81</v>
          </cell>
          <cell r="O100">
            <v>-1.78</v>
          </cell>
          <cell r="P100">
            <v>-1.77</v>
          </cell>
          <cell r="Q100">
            <v>-1.79</v>
          </cell>
          <cell r="R100">
            <v>-1.85</v>
          </cell>
          <cell r="S100">
            <v>-1.81</v>
          </cell>
          <cell r="T100">
            <v>-1.77</v>
          </cell>
          <cell r="U100">
            <v>-1.74</v>
          </cell>
          <cell r="V100">
            <v>-1.72</v>
          </cell>
          <cell r="W100">
            <v>-1.69</v>
          </cell>
          <cell r="X100">
            <v>-1.68</v>
          </cell>
          <cell r="Y100">
            <v>-1.66</v>
          </cell>
          <cell r="Z100">
            <v>-1.65</v>
          </cell>
          <cell r="AA100">
            <v>-1.64</v>
          </cell>
          <cell r="AB100">
            <v>-1.62</v>
          </cell>
          <cell r="AC100">
            <v>-1.61</v>
          </cell>
          <cell r="AD100">
            <v>-1.6</v>
          </cell>
          <cell r="AE100">
            <v>-1.58</v>
          </cell>
          <cell r="AF100">
            <v>-1.57</v>
          </cell>
          <cell r="AG100">
            <v>-1.56</v>
          </cell>
          <cell r="AH100">
            <v>-1.54</v>
          </cell>
          <cell r="AI100">
            <v>-1.53</v>
          </cell>
          <cell r="AJ100">
            <v>-1.51</v>
          </cell>
          <cell r="AK100">
            <v>-1.49</v>
          </cell>
          <cell r="AL100">
            <v>-1.48</v>
          </cell>
        </row>
        <row r="101">
          <cell r="C101" t="str">
            <v>BTM Battery - Li [Capacity]</v>
          </cell>
          <cell r="D101">
            <v>0</v>
          </cell>
          <cell r="E101">
            <v>0</v>
          </cell>
          <cell r="F101">
            <v>0</v>
          </cell>
          <cell r="G101">
            <v>0</v>
          </cell>
          <cell r="H101">
            <v>0</v>
          </cell>
          <cell r="I101">
            <v>0</v>
          </cell>
          <cell r="J101">
            <v>0</v>
          </cell>
          <cell r="K101">
            <v>0</v>
          </cell>
          <cell r="L101">
            <v>0</v>
          </cell>
          <cell r="M101">
            <v>0</v>
          </cell>
          <cell r="N101">
            <v>0</v>
          </cell>
          <cell r="O101">
            <v>0</v>
          </cell>
          <cell r="P101">
            <v>0</v>
          </cell>
          <cell r="Q101">
            <v>0</v>
          </cell>
          <cell r="R101">
            <v>0</v>
          </cell>
          <cell r="S101">
            <v>0</v>
          </cell>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row>
        <row r="102">
          <cell r="C102" t="str">
            <v>BTM Battery - Li [Energy]</v>
          </cell>
          <cell r="D102">
            <v>0</v>
          </cell>
          <cell r="E102">
            <v>0</v>
          </cell>
          <cell r="F102">
            <v>0</v>
          </cell>
          <cell r="G102">
            <v>0</v>
          </cell>
          <cell r="H102">
            <v>0</v>
          </cell>
          <cell r="I102">
            <v>0</v>
          </cell>
          <cell r="J102">
            <v>0</v>
          </cell>
          <cell r="K102">
            <v>0</v>
          </cell>
          <cell r="L102">
            <v>0</v>
          </cell>
          <cell r="M102">
            <v>0</v>
          </cell>
          <cell r="N102">
            <v>0</v>
          </cell>
          <cell r="O102">
            <v>0</v>
          </cell>
          <cell r="P102">
            <v>0</v>
          </cell>
          <cell r="Q102">
            <v>0</v>
          </cell>
          <cell r="R102">
            <v>0</v>
          </cell>
          <cell r="S102">
            <v>0</v>
          </cell>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row>
        <row r="103">
          <cell r="C103" t="str">
            <v>Flow Battery [Capacity]</v>
          </cell>
          <cell r="D103">
            <v>0</v>
          </cell>
          <cell r="E103">
            <v>0</v>
          </cell>
          <cell r="F103">
            <v>0</v>
          </cell>
          <cell r="G103">
            <v>0</v>
          </cell>
          <cell r="H103">
            <v>0</v>
          </cell>
          <cell r="I103">
            <v>0</v>
          </cell>
          <cell r="J103">
            <v>0</v>
          </cell>
          <cell r="K103">
            <v>0</v>
          </cell>
          <cell r="L103">
            <v>0</v>
          </cell>
          <cell r="M103">
            <v>0</v>
          </cell>
          <cell r="N103">
            <v>0</v>
          </cell>
          <cell r="O103">
            <v>0</v>
          </cell>
          <cell r="P103">
            <v>0</v>
          </cell>
          <cell r="Q103">
            <v>0</v>
          </cell>
          <cell r="R103">
            <v>0</v>
          </cell>
          <cell r="S103">
            <v>0</v>
          </cell>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row>
        <row r="104">
          <cell r="C104" t="str">
            <v>Flow Battery [Energy]</v>
          </cell>
          <cell r="D104">
            <v>0</v>
          </cell>
          <cell r="E104">
            <v>0</v>
          </cell>
          <cell r="F104">
            <v>0</v>
          </cell>
          <cell r="G104">
            <v>0</v>
          </cell>
          <cell r="H104">
            <v>0</v>
          </cell>
          <cell r="I104">
            <v>0</v>
          </cell>
          <cell r="J104">
            <v>0</v>
          </cell>
          <cell r="K104">
            <v>0</v>
          </cell>
          <cell r="L104">
            <v>0</v>
          </cell>
          <cell r="M104">
            <v>0</v>
          </cell>
          <cell r="N104">
            <v>0</v>
          </cell>
          <cell r="O104">
            <v>0</v>
          </cell>
          <cell r="P104">
            <v>0</v>
          </cell>
          <cell r="Q104">
            <v>0</v>
          </cell>
          <cell r="R104">
            <v>0</v>
          </cell>
          <cell r="S104">
            <v>0</v>
          </cell>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row>
        <row r="105">
          <cell r="C105" t="str">
            <v>Pumped Hydro Storage [Capacity]</v>
          </cell>
          <cell r="D105">
            <v>0</v>
          </cell>
          <cell r="E105">
            <v>0</v>
          </cell>
          <cell r="F105">
            <v>0</v>
          </cell>
          <cell r="G105">
            <v>0</v>
          </cell>
          <cell r="H105">
            <v>0</v>
          </cell>
          <cell r="I105">
            <v>0</v>
          </cell>
          <cell r="J105">
            <v>0</v>
          </cell>
          <cell r="K105">
            <v>0</v>
          </cell>
          <cell r="L105">
            <v>0</v>
          </cell>
          <cell r="M105">
            <v>0</v>
          </cell>
          <cell r="N105">
            <v>0</v>
          </cell>
          <cell r="O105">
            <v>0</v>
          </cell>
          <cell r="P105">
            <v>0</v>
          </cell>
          <cell r="Q105">
            <v>0</v>
          </cell>
          <cell r="R105">
            <v>0</v>
          </cell>
          <cell r="S105">
            <v>0</v>
          </cell>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row>
        <row r="106">
          <cell r="C106" t="str">
            <v>Pumped Hydro Storage [Energy]</v>
          </cell>
          <cell r="D106">
            <v>0</v>
          </cell>
          <cell r="E106">
            <v>0</v>
          </cell>
          <cell r="F106">
            <v>0</v>
          </cell>
          <cell r="G106">
            <v>0</v>
          </cell>
          <cell r="H106">
            <v>0</v>
          </cell>
          <cell r="I106">
            <v>0</v>
          </cell>
          <cell r="J106">
            <v>0</v>
          </cell>
          <cell r="K106">
            <v>0</v>
          </cell>
          <cell r="L106">
            <v>0</v>
          </cell>
          <cell r="M106">
            <v>0</v>
          </cell>
          <cell r="N106">
            <v>0</v>
          </cell>
          <cell r="O106">
            <v>0</v>
          </cell>
          <cell r="P106">
            <v>0</v>
          </cell>
          <cell r="Q106">
            <v>0</v>
          </cell>
          <cell r="R106">
            <v>0</v>
          </cell>
          <cell r="S106">
            <v>0</v>
          </cell>
          <cell r="T106">
            <v>0</v>
          </cell>
          <cell r="U106">
            <v>0</v>
          </cell>
          <cell r="V106">
            <v>0</v>
          </cell>
          <cell r="W106">
            <v>0</v>
          </cell>
          <cell r="X106">
            <v>0</v>
          </cell>
          <cell r="Y106">
            <v>0</v>
          </cell>
          <cell r="Z106">
            <v>0</v>
          </cell>
          <cell r="AA106">
            <v>0</v>
          </cell>
          <cell r="AB106">
            <v>0</v>
          </cell>
          <cell r="AC106">
            <v>0</v>
          </cell>
          <cell r="AD106">
            <v>0</v>
          </cell>
          <cell r="AE106">
            <v>0</v>
          </cell>
          <cell r="AF106">
            <v>0</v>
          </cell>
          <cell r="AG106">
            <v>0</v>
          </cell>
          <cell r="AH106">
            <v>0</v>
          </cell>
          <cell r="AI106">
            <v>0</v>
          </cell>
          <cell r="AJ106">
            <v>0</v>
          </cell>
          <cell r="AK106">
            <v>0</v>
          </cell>
          <cell r="AL106">
            <v>0</v>
          </cell>
        </row>
        <row r="107">
          <cell r="C107" t="str">
            <v>Geothermal</v>
          </cell>
          <cell r="D107">
            <v>-85.12</v>
          </cell>
          <cell r="E107">
            <v>-87.03</v>
          </cell>
          <cell r="F107">
            <v>-91.77</v>
          </cell>
          <cell r="G107">
            <v>-89.06</v>
          </cell>
          <cell r="H107">
            <v>-88.16</v>
          </cell>
          <cell r="I107">
            <v>-88.21</v>
          </cell>
          <cell r="J107">
            <v>-88.41</v>
          </cell>
          <cell r="K107">
            <v>-88.97</v>
          </cell>
          <cell r="L107">
            <v>-89.36</v>
          </cell>
          <cell r="M107">
            <v>-89.87</v>
          </cell>
          <cell r="N107">
            <v>-90.57</v>
          </cell>
          <cell r="O107">
            <v>-91.22</v>
          </cell>
          <cell r="P107">
            <v>-91.31</v>
          </cell>
          <cell r="Q107">
            <v>-91.27</v>
          </cell>
          <cell r="R107">
            <v>-91.32</v>
          </cell>
          <cell r="S107">
            <v>-91.38</v>
          </cell>
          <cell r="T107">
            <v>-91.25</v>
          </cell>
          <cell r="U107">
            <v>-91.14</v>
          </cell>
          <cell r="V107">
            <v>-91.17</v>
          </cell>
          <cell r="W107">
            <v>-91.14</v>
          </cell>
          <cell r="X107">
            <v>-91.12</v>
          </cell>
          <cell r="Y107">
            <v>-90.87</v>
          </cell>
          <cell r="Z107">
            <v>-90.84</v>
          </cell>
          <cell r="AA107">
            <v>-90.84</v>
          </cell>
          <cell r="AB107">
            <v>-90.6</v>
          </cell>
          <cell r="AC107">
            <v>-90.44</v>
          </cell>
          <cell r="AD107">
            <v>-90.26</v>
          </cell>
          <cell r="AE107">
            <v>-90.01</v>
          </cell>
          <cell r="AF107">
            <v>-89.82</v>
          </cell>
          <cell r="AG107">
            <v>-89.6</v>
          </cell>
          <cell r="AH107">
            <v>-89.4</v>
          </cell>
          <cell r="AI107">
            <v>-89.23</v>
          </cell>
          <cell r="AJ107">
            <v>-88.93</v>
          </cell>
          <cell r="AK107">
            <v>-88.66</v>
          </cell>
          <cell r="AL107">
            <v>-88.48</v>
          </cell>
        </row>
        <row r="108">
          <cell r="C108" t="str">
            <v>Biomass</v>
          </cell>
          <cell r="D108">
            <v>0</v>
          </cell>
          <cell r="E108">
            <v>0</v>
          </cell>
          <cell r="F108">
            <v>0</v>
          </cell>
          <cell r="G108">
            <v>0</v>
          </cell>
          <cell r="H108">
            <v>0</v>
          </cell>
          <cell r="I108">
            <v>0</v>
          </cell>
          <cell r="J108">
            <v>0</v>
          </cell>
          <cell r="K108">
            <v>0</v>
          </cell>
          <cell r="L108">
            <v>0</v>
          </cell>
          <cell r="M108">
            <v>0</v>
          </cell>
          <cell r="N108">
            <v>0</v>
          </cell>
          <cell r="O108">
            <v>0</v>
          </cell>
          <cell r="P108">
            <v>0</v>
          </cell>
          <cell r="Q108">
            <v>0</v>
          </cell>
          <cell r="R108">
            <v>0</v>
          </cell>
          <cell r="S108">
            <v>0</v>
          </cell>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row>
        <row r="109">
          <cell r="C109" t="str">
            <v>Small Hydro</v>
          </cell>
          <cell r="D109">
            <v>0</v>
          </cell>
          <cell r="E109">
            <v>0</v>
          </cell>
          <cell r="F109">
            <v>0</v>
          </cell>
          <cell r="G109">
            <v>0</v>
          </cell>
          <cell r="H109">
            <v>0</v>
          </cell>
          <cell r="I109">
            <v>0</v>
          </cell>
          <cell r="J109">
            <v>0</v>
          </cell>
          <cell r="K109">
            <v>0</v>
          </cell>
          <cell r="L109">
            <v>0</v>
          </cell>
          <cell r="M109">
            <v>0</v>
          </cell>
          <cell r="N109">
            <v>0</v>
          </cell>
          <cell r="O109">
            <v>0</v>
          </cell>
          <cell r="P109">
            <v>0</v>
          </cell>
          <cell r="Q109">
            <v>0</v>
          </cell>
          <cell r="R109">
            <v>0</v>
          </cell>
          <cell r="S109">
            <v>0</v>
          </cell>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row>
        <row r="110">
          <cell r="C110" t="str">
            <v>Gas - CCGT</v>
          </cell>
          <cell r="D110">
            <v>0</v>
          </cell>
          <cell r="E110">
            <v>0</v>
          </cell>
          <cell r="F110">
            <v>0</v>
          </cell>
          <cell r="G110">
            <v>0</v>
          </cell>
          <cell r="H110">
            <v>0</v>
          </cell>
          <cell r="I110">
            <v>0</v>
          </cell>
          <cell r="J110">
            <v>0</v>
          </cell>
          <cell r="K110">
            <v>0</v>
          </cell>
          <cell r="L110">
            <v>0</v>
          </cell>
          <cell r="M110">
            <v>0</v>
          </cell>
          <cell r="N110">
            <v>0</v>
          </cell>
          <cell r="O110">
            <v>0</v>
          </cell>
          <cell r="P110">
            <v>0</v>
          </cell>
          <cell r="Q110">
            <v>0</v>
          </cell>
          <cell r="R110">
            <v>0</v>
          </cell>
          <cell r="S110">
            <v>0</v>
          </cell>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row>
        <row r="111">
          <cell r="C111" t="str">
            <v>Gas - CT - Frame</v>
          </cell>
          <cell r="D111">
            <v>0</v>
          </cell>
          <cell r="E111">
            <v>0</v>
          </cell>
          <cell r="F111">
            <v>0</v>
          </cell>
          <cell r="G111">
            <v>0</v>
          </cell>
          <cell r="H111">
            <v>0</v>
          </cell>
          <cell r="I111">
            <v>0</v>
          </cell>
          <cell r="J111">
            <v>0</v>
          </cell>
          <cell r="K111">
            <v>0</v>
          </cell>
          <cell r="L111">
            <v>0</v>
          </cell>
          <cell r="M111">
            <v>0</v>
          </cell>
          <cell r="N111">
            <v>0</v>
          </cell>
          <cell r="O111">
            <v>0</v>
          </cell>
          <cell r="P111">
            <v>0</v>
          </cell>
          <cell r="Q111">
            <v>0</v>
          </cell>
          <cell r="R111">
            <v>0</v>
          </cell>
          <cell r="S111">
            <v>0</v>
          </cell>
          <cell r="T111">
            <v>0</v>
          </cell>
          <cell r="U111">
            <v>0</v>
          </cell>
          <cell r="V111">
            <v>0</v>
          </cell>
          <cell r="W111">
            <v>0</v>
          </cell>
          <cell r="X111">
            <v>0</v>
          </cell>
          <cell r="Y111">
            <v>0</v>
          </cell>
          <cell r="Z111">
            <v>0</v>
          </cell>
          <cell r="AA111">
            <v>0</v>
          </cell>
          <cell r="AB111">
            <v>0</v>
          </cell>
          <cell r="AC111">
            <v>0</v>
          </cell>
          <cell r="AD111">
            <v>0</v>
          </cell>
          <cell r="AE111">
            <v>0</v>
          </cell>
          <cell r="AF111">
            <v>0</v>
          </cell>
          <cell r="AG111">
            <v>0</v>
          </cell>
          <cell r="AH111">
            <v>0</v>
          </cell>
          <cell r="AI111">
            <v>0</v>
          </cell>
          <cell r="AJ111">
            <v>0</v>
          </cell>
          <cell r="AK111">
            <v>0</v>
          </cell>
          <cell r="AL111">
            <v>0</v>
          </cell>
        </row>
        <row r="112">
          <cell r="C112" t="str">
            <v>Gas - CT - Aero</v>
          </cell>
          <cell r="D112">
            <v>0</v>
          </cell>
          <cell r="E112">
            <v>0</v>
          </cell>
          <cell r="F112">
            <v>0</v>
          </cell>
          <cell r="G112">
            <v>0</v>
          </cell>
          <cell r="H112">
            <v>0</v>
          </cell>
          <cell r="I112">
            <v>0</v>
          </cell>
          <cell r="J112">
            <v>0</v>
          </cell>
          <cell r="K112">
            <v>0</v>
          </cell>
          <cell r="L112">
            <v>0</v>
          </cell>
          <cell r="M112">
            <v>0</v>
          </cell>
          <cell r="N112">
            <v>0</v>
          </cell>
          <cell r="O112">
            <v>0</v>
          </cell>
          <cell r="P112">
            <v>0</v>
          </cell>
          <cell r="Q112">
            <v>0</v>
          </cell>
          <cell r="R112">
            <v>0</v>
          </cell>
          <cell r="S112">
            <v>0</v>
          </cell>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row>
        <row r="113">
          <cell r="C113" t="str">
            <v>Solar - Dist</v>
          </cell>
          <cell r="D113">
            <v>30.63</v>
          </cell>
          <cell r="E113">
            <v>23.47</v>
          </cell>
          <cell r="F113">
            <v>22.08</v>
          </cell>
          <cell r="G113">
            <v>20.95</v>
          </cell>
          <cell r="H113">
            <v>18.68</v>
          </cell>
          <cell r="I113">
            <v>17.14</v>
          </cell>
          <cell r="J113">
            <v>16.61</v>
          </cell>
          <cell r="K113">
            <v>16.09</v>
          </cell>
          <cell r="L113">
            <v>15.57</v>
          </cell>
          <cell r="M113">
            <v>15.04</v>
          </cell>
          <cell r="N113">
            <v>14.52</v>
          </cell>
          <cell r="O113">
            <v>13.99</v>
          </cell>
          <cell r="P113">
            <v>13.47</v>
          </cell>
          <cell r="Q113">
            <v>12.94</v>
          </cell>
          <cell r="R113">
            <v>12.42</v>
          </cell>
          <cell r="S113">
            <v>12.21</v>
          </cell>
          <cell r="T113">
            <v>12.01</v>
          </cell>
          <cell r="U113">
            <v>11.8</v>
          </cell>
          <cell r="V113">
            <v>11.6</v>
          </cell>
          <cell r="W113">
            <v>11.39</v>
          </cell>
          <cell r="X113">
            <v>11.19</v>
          </cell>
          <cell r="Y113">
            <v>10.98</v>
          </cell>
          <cell r="Z113">
            <v>10.78</v>
          </cell>
          <cell r="AA113">
            <v>10.57</v>
          </cell>
          <cell r="AB113">
            <v>10.37</v>
          </cell>
          <cell r="AC113">
            <v>10.29</v>
          </cell>
          <cell r="AD113">
            <v>10.210000000000001</v>
          </cell>
          <cell r="AE113">
            <v>10.130000000000001</v>
          </cell>
          <cell r="AF113">
            <v>10.039999999999999</v>
          </cell>
          <cell r="AG113">
            <v>9.9600000000000009</v>
          </cell>
          <cell r="AH113">
            <v>9.8800000000000008</v>
          </cell>
          <cell r="AI113">
            <v>9.8000000000000007</v>
          </cell>
          <cell r="AJ113">
            <v>9.7200000000000006</v>
          </cell>
          <cell r="AK113">
            <v>9.64</v>
          </cell>
          <cell r="AL113">
            <v>9.56</v>
          </cell>
        </row>
        <row r="114">
          <cell r="C114" t="str">
            <v>Solar - Commercial</v>
          </cell>
          <cell r="D114">
            <v>24.21</v>
          </cell>
          <cell r="E114">
            <v>18.43</v>
          </cell>
          <cell r="F114">
            <v>17.940000000000001</v>
          </cell>
          <cell r="G114">
            <v>16.91</v>
          </cell>
          <cell r="H114">
            <v>15.59</v>
          </cell>
          <cell r="I114">
            <v>14.75</v>
          </cell>
          <cell r="J114">
            <v>14.3</v>
          </cell>
          <cell r="K114">
            <v>13.86</v>
          </cell>
          <cell r="L114">
            <v>13.41</v>
          </cell>
          <cell r="M114">
            <v>12.97</v>
          </cell>
          <cell r="N114">
            <v>12.52</v>
          </cell>
          <cell r="O114">
            <v>12.07</v>
          </cell>
          <cell r="P114">
            <v>11.63</v>
          </cell>
          <cell r="Q114">
            <v>11.18</v>
          </cell>
          <cell r="R114">
            <v>10.74</v>
          </cell>
          <cell r="S114">
            <v>10.64</v>
          </cell>
          <cell r="T114">
            <v>10.54</v>
          </cell>
          <cell r="U114">
            <v>10.44</v>
          </cell>
          <cell r="V114">
            <v>10.35</v>
          </cell>
          <cell r="W114">
            <v>10.25</v>
          </cell>
          <cell r="X114">
            <v>10.15</v>
          </cell>
          <cell r="Y114">
            <v>10.050000000000001</v>
          </cell>
          <cell r="Z114">
            <v>9.9600000000000009</v>
          </cell>
          <cell r="AA114">
            <v>9.86</v>
          </cell>
          <cell r="AB114">
            <v>9.76</v>
          </cell>
          <cell r="AC114">
            <v>9.7100000000000009</v>
          </cell>
          <cell r="AD114">
            <v>9.66</v>
          </cell>
          <cell r="AE114">
            <v>9.61</v>
          </cell>
          <cell r="AF114">
            <v>9.56</v>
          </cell>
          <cell r="AG114">
            <v>9.52</v>
          </cell>
          <cell r="AH114">
            <v>9.4700000000000006</v>
          </cell>
          <cell r="AI114">
            <v>9.42</v>
          </cell>
          <cell r="AJ114">
            <v>9.3699999999999992</v>
          </cell>
          <cell r="AK114">
            <v>9.32</v>
          </cell>
          <cell r="AL114">
            <v>9.27</v>
          </cell>
        </row>
        <row r="115">
          <cell r="C115" t="str">
            <v>Solar - Tracking</v>
          </cell>
          <cell r="D115">
            <v>18.940000000000001</v>
          </cell>
          <cell r="E115">
            <v>12.91</v>
          </cell>
          <cell r="F115">
            <v>12.42</v>
          </cell>
          <cell r="G115">
            <v>11.89</v>
          </cell>
          <cell r="H115">
            <v>10.92</v>
          </cell>
          <cell r="I115">
            <v>10.17</v>
          </cell>
          <cell r="J115">
            <v>10.06</v>
          </cell>
          <cell r="K115">
            <v>9.9499999999999993</v>
          </cell>
          <cell r="L115">
            <v>9.84</v>
          </cell>
          <cell r="M115">
            <v>9.73</v>
          </cell>
          <cell r="N115">
            <v>9.6199999999999992</v>
          </cell>
          <cell r="O115">
            <v>9.51</v>
          </cell>
          <cell r="P115">
            <v>9.4</v>
          </cell>
          <cell r="Q115">
            <v>9.2899999999999991</v>
          </cell>
          <cell r="R115">
            <v>9.18</v>
          </cell>
          <cell r="S115">
            <v>9.1</v>
          </cell>
          <cell r="T115">
            <v>9.0299999999999994</v>
          </cell>
          <cell r="U115">
            <v>8.9499999999999993</v>
          </cell>
          <cell r="V115">
            <v>8.8800000000000008</v>
          </cell>
          <cell r="W115">
            <v>8.8000000000000007</v>
          </cell>
          <cell r="X115">
            <v>8.73</v>
          </cell>
          <cell r="Y115">
            <v>8.65</v>
          </cell>
          <cell r="Z115">
            <v>8.58</v>
          </cell>
          <cell r="AA115">
            <v>8.5</v>
          </cell>
          <cell r="AB115">
            <v>8.42</v>
          </cell>
          <cell r="AC115">
            <v>8.34</v>
          </cell>
          <cell r="AD115">
            <v>8.25</v>
          </cell>
          <cell r="AE115">
            <v>8.16</v>
          </cell>
          <cell r="AF115">
            <v>8.08</v>
          </cell>
          <cell r="AG115">
            <v>7.99</v>
          </cell>
          <cell r="AH115">
            <v>7.91</v>
          </cell>
          <cell r="AI115">
            <v>7.82</v>
          </cell>
          <cell r="AJ115">
            <v>7.73</v>
          </cell>
          <cell r="AK115">
            <v>7.65</v>
          </cell>
          <cell r="AL115">
            <v>7.56</v>
          </cell>
        </row>
        <row r="116">
          <cell r="C116" t="str">
            <v>Solar Thermal</v>
          </cell>
          <cell r="D116">
            <v>66.84</v>
          </cell>
          <cell r="E116">
            <v>66.84</v>
          </cell>
          <cell r="F116">
            <v>66.84</v>
          </cell>
          <cell r="G116">
            <v>66.84</v>
          </cell>
          <cell r="H116">
            <v>66.84</v>
          </cell>
          <cell r="I116">
            <v>65.17</v>
          </cell>
          <cell r="J116">
            <v>63.5</v>
          </cell>
          <cell r="K116">
            <v>61.83</v>
          </cell>
          <cell r="L116">
            <v>60.16</v>
          </cell>
          <cell r="M116">
            <v>58.49</v>
          </cell>
          <cell r="N116">
            <v>56.82</v>
          </cell>
          <cell r="O116">
            <v>55.14</v>
          </cell>
          <cell r="P116">
            <v>53.47</v>
          </cell>
          <cell r="Q116">
            <v>51.8</v>
          </cell>
          <cell r="R116">
            <v>50.13</v>
          </cell>
          <cell r="S116">
            <v>50.13</v>
          </cell>
          <cell r="T116">
            <v>50.13</v>
          </cell>
          <cell r="U116">
            <v>50.13</v>
          </cell>
          <cell r="V116">
            <v>50.13</v>
          </cell>
          <cell r="W116">
            <v>50.13</v>
          </cell>
          <cell r="X116">
            <v>50.13</v>
          </cell>
          <cell r="Y116">
            <v>50.13</v>
          </cell>
          <cell r="Z116">
            <v>50.13</v>
          </cell>
          <cell r="AA116">
            <v>50.13</v>
          </cell>
          <cell r="AB116">
            <v>50.13</v>
          </cell>
          <cell r="AC116">
            <v>50.13</v>
          </cell>
          <cell r="AD116">
            <v>50.13</v>
          </cell>
          <cell r="AE116">
            <v>50.13</v>
          </cell>
          <cell r="AF116">
            <v>50.13</v>
          </cell>
          <cell r="AG116">
            <v>50.13</v>
          </cell>
          <cell r="AH116">
            <v>50.13</v>
          </cell>
          <cell r="AI116">
            <v>50.13</v>
          </cell>
          <cell r="AJ116">
            <v>50.13</v>
          </cell>
          <cell r="AK116">
            <v>50.13</v>
          </cell>
          <cell r="AL116">
            <v>50.13</v>
          </cell>
        </row>
        <row r="117">
          <cell r="C117" t="str">
            <v>Wind - TRG2 (46% CF)</v>
          </cell>
          <cell r="D117">
            <v>51.33</v>
          </cell>
          <cell r="E117">
            <v>50.96</v>
          </cell>
          <cell r="F117">
            <v>50.59</v>
          </cell>
          <cell r="G117">
            <v>50.22</v>
          </cell>
          <cell r="H117">
            <v>49.85</v>
          </cell>
          <cell r="I117">
            <v>49.48</v>
          </cell>
          <cell r="J117">
            <v>49.12</v>
          </cell>
          <cell r="K117">
            <v>48.75</v>
          </cell>
          <cell r="L117">
            <v>48.38</v>
          </cell>
          <cell r="M117">
            <v>48.01</v>
          </cell>
          <cell r="N117">
            <v>47.64</v>
          </cell>
          <cell r="O117">
            <v>47.27</v>
          </cell>
          <cell r="P117">
            <v>46.9</v>
          </cell>
          <cell r="Q117">
            <v>46.53</v>
          </cell>
          <cell r="R117">
            <v>46.16</v>
          </cell>
          <cell r="S117">
            <v>45.79</v>
          </cell>
          <cell r="T117">
            <v>45.42</v>
          </cell>
          <cell r="U117">
            <v>45.05</v>
          </cell>
          <cell r="V117">
            <v>44.68</v>
          </cell>
          <cell r="W117">
            <v>44.31</v>
          </cell>
          <cell r="X117">
            <v>43.95</v>
          </cell>
          <cell r="Y117">
            <v>43.58</v>
          </cell>
          <cell r="Z117">
            <v>43.21</v>
          </cell>
          <cell r="AA117">
            <v>42.84</v>
          </cell>
          <cell r="AB117">
            <v>42.47</v>
          </cell>
          <cell r="AC117">
            <v>42.1</v>
          </cell>
          <cell r="AD117">
            <v>41.73</v>
          </cell>
          <cell r="AE117">
            <v>41.36</v>
          </cell>
          <cell r="AF117">
            <v>40.99</v>
          </cell>
          <cell r="AG117">
            <v>40.619999999999997</v>
          </cell>
          <cell r="AH117">
            <v>40.25</v>
          </cell>
          <cell r="AI117">
            <v>39.880000000000003</v>
          </cell>
          <cell r="AJ117">
            <v>39.51</v>
          </cell>
          <cell r="AK117">
            <v>39.14</v>
          </cell>
          <cell r="AL117">
            <v>38.78</v>
          </cell>
        </row>
        <row r="118">
          <cell r="C118" t="str">
            <v>Wind - TRG5 (41% CF)</v>
          </cell>
          <cell r="D118">
            <v>51.33</v>
          </cell>
          <cell r="E118">
            <v>50.96</v>
          </cell>
          <cell r="F118">
            <v>50.59</v>
          </cell>
          <cell r="G118">
            <v>50.22</v>
          </cell>
          <cell r="H118">
            <v>49.85</v>
          </cell>
          <cell r="I118">
            <v>49.48</v>
          </cell>
          <cell r="J118">
            <v>49.12</v>
          </cell>
          <cell r="K118">
            <v>48.75</v>
          </cell>
          <cell r="L118">
            <v>48.38</v>
          </cell>
          <cell r="M118">
            <v>48.01</v>
          </cell>
          <cell r="N118">
            <v>47.64</v>
          </cell>
          <cell r="O118">
            <v>47.27</v>
          </cell>
          <cell r="P118">
            <v>46.9</v>
          </cell>
          <cell r="Q118">
            <v>46.53</v>
          </cell>
          <cell r="R118">
            <v>46.16</v>
          </cell>
          <cell r="S118">
            <v>45.79</v>
          </cell>
          <cell r="T118">
            <v>45.42</v>
          </cell>
          <cell r="U118">
            <v>45.05</v>
          </cell>
          <cell r="V118">
            <v>44.68</v>
          </cell>
          <cell r="W118">
            <v>44.31</v>
          </cell>
          <cell r="X118">
            <v>43.95</v>
          </cell>
          <cell r="Y118">
            <v>43.58</v>
          </cell>
          <cell r="Z118">
            <v>43.21</v>
          </cell>
          <cell r="AA118">
            <v>42.84</v>
          </cell>
          <cell r="AB118">
            <v>42.47</v>
          </cell>
          <cell r="AC118">
            <v>42.1</v>
          </cell>
          <cell r="AD118">
            <v>41.73</v>
          </cell>
          <cell r="AE118">
            <v>41.36</v>
          </cell>
          <cell r="AF118">
            <v>40.99</v>
          </cell>
          <cell r="AG118">
            <v>40.619999999999997</v>
          </cell>
          <cell r="AH118">
            <v>40.25</v>
          </cell>
          <cell r="AI118">
            <v>39.880000000000003</v>
          </cell>
          <cell r="AJ118">
            <v>39.51</v>
          </cell>
          <cell r="AK118">
            <v>39.14</v>
          </cell>
          <cell r="AL118">
            <v>38.78</v>
          </cell>
        </row>
        <row r="119">
          <cell r="C119" t="str">
            <v>Wind - TRG6 (36% CF)</v>
          </cell>
          <cell r="D119">
            <v>42.65</v>
          </cell>
          <cell r="E119">
            <v>42.53</v>
          </cell>
          <cell r="F119">
            <v>42.57</v>
          </cell>
          <cell r="G119">
            <v>42.08</v>
          </cell>
          <cell r="H119">
            <v>41.72</v>
          </cell>
          <cell r="I119">
            <v>41.42</v>
          </cell>
          <cell r="J119">
            <v>41.14</v>
          </cell>
          <cell r="K119">
            <v>40.82</v>
          </cell>
          <cell r="L119">
            <v>40.520000000000003</v>
          </cell>
          <cell r="M119">
            <v>40.229999999999997</v>
          </cell>
          <cell r="N119">
            <v>39.950000000000003</v>
          </cell>
          <cell r="O119">
            <v>39.67</v>
          </cell>
          <cell r="P119">
            <v>39.380000000000003</v>
          </cell>
          <cell r="Q119">
            <v>39.090000000000003</v>
          </cell>
          <cell r="R119">
            <v>38.799999999999997</v>
          </cell>
          <cell r="S119">
            <v>38.51</v>
          </cell>
          <cell r="T119">
            <v>38.21</v>
          </cell>
          <cell r="U119">
            <v>37.909999999999997</v>
          </cell>
          <cell r="V119">
            <v>37.619999999999997</v>
          </cell>
          <cell r="W119">
            <v>37.33</v>
          </cell>
          <cell r="X119">
            <v>37.04</v>
          </cell>
          <cell r="Y119">
            <v>36.72</v>
          </cell>
          <cell r="Z119">
            <v>36.43</v>
          </cell>
          <cell r="AA119">
            <v>36.14</v>
          </cell>
          <cell r="AB119">
            <v>35.83</v>
          </cell>
          <cell r="AC119">
            <v>35.520000000000003</v>
          </cell>
          <cell r="AD119">
            <v>35.21</v>
          </cell>
          <cell r="AE119">
            <v>34.9</v>
          </cell>
          <cell r="AF119">
            <v>34.590000000000003</v>
          </cell>
          <cell r="AG119">
            <v>34.28</v>
          </cell>
          <cell r="AH119">
            <v>33.979999999999997</v>
          </cell>
          <cell r="AI119">
            <v>33.67</v>
          </cell>
          <cell r="AJ119">
            <v>33.35</v>
          </cell>
          <cell r="AK119">
            <v>33.04</v>
          </cell>
          <cell r="AL119">
            <v>32.729999999999997</v>
          </cell>
        </row>
        <row r="120">
          <cell r="C120" t="str">
            <v>Wind - TRG7 (30% CF)</v>
          </cell>
          <cell r="D120">
            <v>42.65</v>
          </cell>
          <cell r="E120">
            <v>42.53</v>
          </cell>
          <cell r="F120">
            <v>42.57</v>
          </cell>
          <cell r="G120">
            <v>42.08</v>
          </cell>
          <cell r="H120">
            <v>41.72</v>
          </cell>
          <cell r="I120">
            <v>41.42</v>
          </cell>
          <cell r="J120">
            <v>41.14</v>
          </cell>
          <cell r="K120">
            <v>40.82</v>
          </cell>
          <cell r="L120">
            <v>40.520000000000003</v>
          </cell>
          <cell r="M120">
            <v>40.229999999999997</v>
          </cell>
          <cell r="N120">
            <v>39.950000000000003</v>
          </cell>
          <cell r="O120">
            <v>39.67</v>
          </cell>
          <cell r="P120">
            <v>39.380000000000003</v>
          </cell>
          <cell r="Q120">
            <v>39.090000000000003</v>
          </cell>
          <cell r="R120">
            <v>38.799999999999997</v>
          </cell>
          <cell r="S120">
            <v>38.51</v>
          </cell>
          <cell r="T120">
            <v>38.21</v>
          </cell>
          <cell r="U120">
            <v>37.909999999999997</v>
          </cell>
          <cell r="V120">
            <v>37.619999999999997</v>
          </cell>
          <cell r="W120">
            <v>37.33</v>
          </cell>
          <cell r="X120">
            <v>37.04</v>
          </cell>
          <cell r="Y120">
            <v>36.72</v>
          </cell>
          <cell r="Z120">
            <v>36.43</v>
          </cell>
          <cell r="AA120">
            <v>36.14</v>
          </cell>
          <cell r="AB120">
            <v>35.83</v>
          </cell>
          <cell r="AC120">
            <v>35.520000000000003</v>
          </cell>
          <cell r="AD120">
            <v>35.21</v>
          </cell>
          <cell r="AE120">
            <v>34.9</v>
          </cell>
          <cell r="AF120">
            <v>34.590000000000003</v>
          </cell>
          <cell r="AG120">
            <v>34.28</v>
          </cell>
          <cell r="AH120">
            <v>33.979999999999997</v>
          </cell>
          <cell r="AI120">
            <v>33.67</v>
          </cell>
          <cell r="AJ120">
            <v>33.35</v>
          </cell>
          <cell r="AK120">
            <v>33.04</v>
          </cell>
          <cell r="AL120">
            <v>32.729999999999997</v>
          </cell>
        </row>
        <row r="121">
          <cell r="C121" t="str">
            <v>Floating Offshore Wind - TRG10 (47% CF)</v>
          </cell>
          <cell r="D121">
            <v>100.81</v>
          </cell>
          <cell r="E121">
            <v>100.7</v>
          </cell>
          <cell r="F121">
            <v>97.5</v>
          </cell>
          <cell r="G121">
            <v>93.55</v>
          </cell>
          <cell r="H121">
            <v>90.16</v>
          </cell>
          <cell r="I121">
            <v>87.13</v>
          </cell>
          <cell r="J121">
            <v>84.24</v>
          </cell>
          <cell r="K121">
            <v>81.39</v>
          </cell>
          <cell r="L121">
            <v>78.63</v>
          </cell>
          <cell r="M121">
            <v>75.989999999999995</v>
          </cell>
          <cell r="N121">
            <v>73.48</v>
          </cell>
          <cell r="O121">
            <v>71.040000000000006</v>
          </cell>
          <cell r="P121">
            <v>68.67</v>
          </cell>
          <cell r="Q121">
            <v>66.37</v>
          </cell>
          <cell r="R121">
            <v>64.150000000000006</v>
          </cell>
          <cell r="S121">
            <v>62.01</v>
          </cell>
          <cell r="T121">
            <v>59.92</v>
          </cell>
          <cell r="U121">
            <v>57.9</v>
          </cell>
          <cell r="V121">
            <v>55.97</v>
          </cell>
          <cell r="W121">
            <v>54.1</v>
          </cell>
          <cell r="X121">
            <v>52.29</v>
          </cell>
          <cell r="Y121">
            <v>50.51</v>
          </cell>
          <cell r="Z121">
            <v>48.81</v>
          </cell>
          <cell r="AA121">
            <v>47.18</v>
          </cell>
          <cell r="AB121">
            <v>45.57</v>
          </cell>
          <cell r="AC121">
            <v>44.09</v>
          </cell>
          <cell r="AD121">
            <v>42.66</v>
          </cell>
          <cell r="AE121">
            <v>41.27</v>
          </cell>
          <cell r="AF121">
            <v>39.93</v>
          </cell>
          <cell r="AG121">
            <v>38.630000000000003</v>
          </cell>
          <cell r="AH121">
            <v>37.369999999999997</v>
          </cell>
          <cell r="AI121">
            <v>36.159999999999997</v>
          </cell>
          <cell r="AJ121">
            <v>34.979999999999997</v>
          </cell>
          <cell r="AK121">
            <v>33.840000000000003</v>
          </cell>
          <cell r="AL121">
            <v>32.729999999999997</v>
          </cell>
        </row>
        <row r="122">
          <cell r="C122" t="str">
            <v>Floating Offshore Wind - TRG6 (52% CF)</v>
          </cell>
          <cell r="D122">
            <v>100.81</v>
          </cell>
          <cell r="E122">
            <v>100.7</v>
          </cell>
          <cell r="F122">
            <v>97.5</v>
          </cell>
          <cell r="G122">
            <v>93.55</v>
          </cell>
          <cell r="H122">
            <v>90.16</v>
          </cell>
          <cell r="I122">
            <v>87.13</v>
          </cell>
          <cell r="J122">
            <v>84.24</v>
          </cell>
          <cell r="K122">
            <v>81.39</v>
          </cell>
          <cell r="L122">
            <v>78.63</v>
          </cell>
          <cell r="M122">
            <v>75.989999999999995</v>
          </cell>
          <cell r="N122">
            <v>73.48</v>
          </cell>
          <cell r="O122">
            <v>71.040000000000006</v>
          </cell>
          <cell r="P122">
            <v>68.67</v>
          </cell>
          <cell r="Q122">
            <v>66.37</v>
          </cell>
          <cell r="R122">
            <v>64.150000000000006</v>
          </cell>
          <cell r="S122">
            <v>62.01</v>
          </cell>
          <cell r="T122">
            <v>59.92</v>
          </cell>
          <cell r="U122">
            <v>57.9</v>
          </cell>
          <cell r="V122">
            <v>55.97</v>
          </cell>
          <cell r="W122">
            <v>54.1</v>
          </cell>
          <cell r="X122">
            <v>52.29</v>
          </cell>
          <cell r="Y122">
            <v>50.51</v>
          </cell>
          <cell r="Z122">
            <v>48.81</v>
          </cell>
          <cell r="AA122">
            <v>47.18</v>
          </cell>
          <cell r="AB122">
            <v>45.57</v>
          </cell>
          <cell r="AC122">
            <v>44.09</v>
          </cell>
          <cell r="AD122">
            <v>42.66</v>
          </cell>
          <cell r="AE122">
            <v>41.27</v>
          </cell>
          <cell r="AF122">
            <v>39.93</v>
          </cell>
          <cell r="AG122">
            <v>38.630000000000003</v>
          </cell>
          <cell r="AH122">
            <v>37.369999999999997</v>
          </cell>
          <cell r="AI122">
            <v>36.159999999999997</v>
          </cell>
          <cell r="AJ122">
            <v>34.979999999999997</v>
          </cell>
          <cell r="AK122">
            <v>33.840000000000003</v>
          </cell>
          <cell r="AL122">
            <v>32.729999999999997</v>
          </cell>
        </row>
        <row r="123">
          <cell r="C123" t="str">
            <v>Utility-scale Battery - Li [Capacity] - No ITC</v>
          </cell>
          <cell r="D123">
            <v>0.89</v>
          </cell>
          <cell r="E123">
            <v>0.89</v>
          </cell>
          <cell r="F123">
            <v>0.89</v>
          </cell>
          <cell r="G123">
            <v>0.82</v>
          </cell>
          <cell r="H123">
            <v>0.76</v>
          </cell>
          <cell r="I123">
            <v>0.69</v>
          </cell>
          <cell r="J123">
            <v>0.64</v>
          </cell>
          <cell r="K123">
            <v>0.59</v>
          </cell>
          <cell r="L123">
            <v>0.55000000000000004</v>
          </cell>
          <cell r="M123">
            <v>0.51</v>
          </cell>
          <cell r="N123">
            <v>0.48</v>
          </cell>
          <cell r="O123">
            <v>0.46</v>
          </cell>
          <cell r="P123">
            <v>0.44</v>
          </cell>
          <cell r="Q123">
            <v>0.42</v>
          </cell>
          <cell r="R123">
            <v>0.41</v>
          </cell>
          <cell r="S123">
            <v>0.41</v>
          </cell>
          <cell r="T123">
            <v>0.4</v>
          </cell>
          <cell r="U123">
            <v>0.4</v>
          </cell>
          <cell r="V123">
            <v>0.39</v>
          </cell>
          <cell r="W123">
            <v>0.39</v>
          </cell>
          <cell r="X123">
            <v>0.39</v>
          </cell>
          <cell r="Y123">
            <v>0.38</v>
          </cell>
          <cell r="Z123">
            <v>0.38</v>
          </cell>
          <cell r="AA123">
            <v>0.38</v>
          </cell>
          <cell r="AB123">
            <v>0.37</v>
          </cell>
          <cell r="AC123">
            <v>0.37</v>
          </cell>
          <cell r="AD123">
            <v>0.36</v>
          </cell>
          <cell r="AE123">
            <v>0.36</v>
          </cell>
          <cell r="AF123">
            <v>0.36</v>
          </cell>
          <cell r="AG123">
            <v>0.35</v>
          </cell>
          <cell r="AH123">
            <v>0.35</v>
          </cell>
          <cell r="AI123">
            <v>0.35</v>
          </cell>
          <cell r="AJ123">
            <v>0.34</v>
          </cell>
          <cell r="AK123">
            <v>0.34</v>
          </cell>
          <cell r="AL123">
            <v>0.34</v>
          </cell>
        </row>
        <row r="124">
          <cell r="C124" t="str">
            <v>Utility-scale Battery - Li [Energy] - No ITC</v>
          </cell>
          <cell r="D124">
            <v>4.6900000000000004</v>
          </cell>
          <cell r="E124">
            <v>4.6900000000000004</v>
          </cell>
          <cell r="F124">
            <v>4.6900000000000004</v>
          </cell>
          <cell r="G124">
            <v>4.32</v>
          </cell>
          <cell r="H124">
            <v>3.97</v>
          </cell>
          <cell r="I124">
            <v>3.66</v>
          </cell>
          <cell r="J124">
            <v>3.36</v>
          </cell>
          <cell r="K124">
            <v>3.09</v>
          </cell>
          <cell r="L124">
            <v>2.87</v>
          </cell>
          <cell r="M124">
            <v>2.69</v>
          </cell>
          <cell r="N124">
            <v>2.5299999999999998</v>
          </cell>
          <cell r="O124">
            <v>2.41</v>
          </cell>
          <cell r="P124">
            <v>2.31</v>
          </cell>
          <cell r="Q124">
            <v>2.23</v>
          </cell>
          <cell r="R124">
            <v>2.1800000000000002</v>
          </cell>
          <cell r="S124">
            <v>2.14</v>
          </cell>
          <cell r="T124">
            <v>2.12</v>
          </cell>
          <cell r="U124">
            <v>2.09</v>
          </cell>
          <cell r="V124">
            <v>2.0699999999999998</v>
          </cell>
          <cell r="W124">
            <v>2.0499999999999998</v>
          </cell>
          <cell r="X124">
            <v>2.0299999999999998</v>
          </cell>
          <cell r="Y124">
            <v>2.0099999999999998</v>
          </cell>
          <cell r="Z124">
            <v>1.99</v>
          </cell>
          <cell r="AA124">
            <v>1.97</v>
          </cell>
          <cell r="AB124">
            <v>1.95</v>
          </cell>
          <cell r="AC124">
            <v>1.93</v>
          </cell>
          <cell r="AD124">
            <v>1.91</v>
          </cell>
          <cell r="AE124">
            <v>1.89</v>
          </cell>
          <cell r="AF124">
            <v>1.88</v>
          </cell>
          <cell r="AG124">
            <v>1.86</v>
          </cell>
          <cell r="AH124">
            <v>1.84</v>
          </cell>
          <cell r="AI124">
            <v>1.82</v>
          </cell>
          <cell r="AJ124">
            <v>1.8</v>
          </cell>
          <cell r="AK124">
            <v>1.78</v>
          </cell>
          <cell r="AL124">
            <v>1.77</v>
          </cell>
        </row>
        <row r="125">
          <cell r="C125" t="str">
            <v>Utility-scale Battery - Li [Capacity] - ITC</v>
          </cell>
          <cell r="D125">
            <v>0.89</v>
          </cell>
          <cell r="E125">
            <v>0.89</v>
          </cell>
          <cell r="F125">
            <v>0.89</v>
          </cell>
          <cell r="G125">
            <v>0.82</v>
          </cell>
          <cell r="H125">
            <v>0.76</v>
          </cell>
          <cell r="I125">
            <v>0.69</v>
          </cell>
          <cell r="J125">
            <v>0.64</v>
          </cell>
          <cell r="K125">
            <v>0.59</v>
          </cell>
          <cell r="L125">
            <v>0.55000000000000004</v>
          </cell>
          <cell r="M125">
            <v>0.51</v>
          </cell>
          <cell r="N125">
            <v>0.48</v>
          </cell>
          <cell r="O125">
            <v>0.46</v>
          </cell>
          <cell r="P125">
            <v>0.44</v>
          </cell>
          <cell r="Q125">
            <v>0.42</v>
          </cell>
          <cell r="R125">
            <v>0.41</v>
          </cell>
          <cell r="S125">
            <v>0.41</v>
          </cell>
          <cell r="T125">
            <v>0.4</v>
          </cell>
          <cell r="U125">
            <v>0.4</v>
          </cell>
          <cell r="V125">
            <v>0.39</v>
          </cell>
          <cell r="W125">
            <v>0.39</v>
          </cell>
          <cell r="X125">
            <v>0.39</v>
          </cell>
          <cell r="Y125">
            <v>0.38</v>
          </cell>
          <cell r="Z125">
            <v>0.38</v>
          </cell>
          <cell r="AA125">
            <v>0.38</v>
          </cell>
          <cell r="AB125">
            <v>0.37</v>
          </cell>
          <cell r="AC125">
            <v>0.37</v>
          </cell>
          <cell r="AD125">
            <v>0.36</v>
          </cell>
          <cell r="AE125">
            <v>0.36</v>
          </cell>
          <cell r="AF125">
            <v>0.36</v>
          </cell>
          <cell r="AG125">
            <v>0.35</v>
          </cell>
          <cell r="AH125">
            <v>0.35</v>
          </cell>
          <cell r="AI125">
            <v>0.35</v>
          </cell>
          <cell r="AJ125">
            <v>0.34</v>
          </cell>
          <cell r="AK125">
            <v>0.34</v>
          </cell>
          <cell r="AL125">
            <v>0.34</v>
          </cell>
        </row>
        <row r="126">
          <cell r="C126" t="str">
            <v>Utility-scale Battery - Li [Energy] - ITC</v>
          </cell>
          <cell r="D126">
            <v>4.6900000000000004</v>
          </cell>
          <cell r="E126">
            <v>4.6900000000000004</v>
          </cell>
          <cell r="F126">
            <v>4.6900000000000004</v>
          </cell>
          <cell r="G126">
            <v>4.32</v>
          </cell>
          <cell r="H126">
            <v>3.97</v>
          </cell>
          <cell r="I126">
            <v>3.66</v>
          </cell>
          <cell r="J126">
            <v>3.36</v>
          </cell>
          <cell r="K126">
            <v>3.09</v>
          </cell>
          <cell r="L126">
            <v>2.87</v>
          </cell>
          <cell r="M126">
            <v>2.69</v>
          </cell>
          <cell r="N126">
            <v>2.5299999999999998</v>
          </cell>
          <cell r="O126">
            <v>2.41</v>
          </cell>
          <cell r="P126">
            <v>2.31</v>
          </cell>
          <cell r="Q126">
            <v>2.23</v>
          </cell>
          <cell r="R126">
            <v>2.1800000000000002</v>
          </cell>
          <cell r="S126">
            <v>2.14</v>
          </cell>
          <cell r="T126">
            <v>2.12</v>
          </cell>
          <cell r="U126">
            <v>2.09</v>
          </cell>
          <cell r="V126">
            <v>2.0699999999999998</v>
          </cell>
          <cell r="W126">
            <v>2.0499999999999998</v>
          </cell>
          <cell r="X126">
            <v>2.0299999999999998</v>
          </cell>
          <cell r="Y126">
            <v>2.0099999999999998</v>
          </cell>
          <cell r="Z126">
            <v>1.99</v>
          </cell>
          <cell r="AA126">
            <v>1.97</v>
          </cell>
          <cell r="AB126">
            <v>1.95</v>
          </cell>
          <cell r="AC126">
            <v>1.93</v>
          </cell>
          <cell r="AD126">
            <v>1.91</v>
          </cell>
          <cell r="AE126">
            <v>1.89</v>
          </cell>
          <cell r="AF126">
            <v>1.88</v>
          </cell>
          <cell r="AG126">
            <v>1.86</v>
          </cell>
          <cell r="AH126">
            <v>1.84</v>
          </cell>
          <cell r="AI126">
            <v>1.82</v>
          </cell>
          <cell r="AJ126">
            <v>1.8</v>
          </cell>
          <cell r="AK126">
            <v>1.78</v>
          </cell>
          <cell r="AL126">
            <v>1.77</v>
          </cell>
        </row>
        <row r="127">
          <cell r="C127" t="str">
            <v>BTM Battery - Li [Capacity]</v>
          </cell>
          <cell r="D127">
            <v>9.26</v>
          </cell>
          <cell r="E127">
            <v>9.26</v>
          </cell>
          <cell r="F127">
            <v>9.26</v>
          </cell>
          <cell r="G127">
            <v>8.52</v>
          </cell>
          <cell r="H127">
            <v>7.84</v>
          </cell>
          <cell r="I127">
            <v>7.21</v>
          </cell>
          <cell r="J127">
            <v>6.63</v>
          </cell>
          <cell r="K127">
            <v>6.1</v>
          </cell>
          <cell r="L127">
            <v>5.67</v>
          </cell>
          <cell r="M127">
            <v>5.32</v>
          </cell>
          <cell r="N127">
            <v>5.03</v>
          </cell>
          <cell r="O127">
            <v>4.8099999999999996</v>
          </cell>
          <cell r="P127">
            <v>4.6399999999999997</v>
          </cell>
          <cell r="Q127">
            <v>4.51</v>
          </cell>
          <cell r="R127">
            <v>4.43</v>
          </cell>
          <cell r="S127">
            <v>4.3899999999999997</v>
          </cell>
          <cell r="T127">
            <v>4.3499999999999996</v>
          </cell>
          <cell r="U127">
            <v>4.3099999999999996</v>
          </cell>
          <cell r="V127">
            <v>4.26</v>
          </cell>
          <cell r="W127">
            <v>4.22</v>
          </cell>
          <cell r="X127">
            <v>4.18</v>
          </cell>
          <cell r="Y127">
            <v>4.1399999999999997</v>
          </cell>
          <cell r="Z127">
            <v>4.0999999999999996</v>
          </cell>
          <cell r="AA127">
            <v>4.05</v>
          </cell>
          <cell r="AB127">
            <v>4.01</v>
          </cell>
          <cell r="AC127">
            <v>3.97</v>
          </cell>
          <cell r="AD127">
            <v>3.93</v>
          </cell>
          <cell r="AE127">
            <v>3.89</v>
          </cell>
          <cell r="AF127">
            <v>3.86</v>
          </cell>
          <cell r="AG127">
            <v>3.82</v>
          </cell>
          <cell r="AH127">
            <v>3.78</v>
          </cell>
          <cell r="AI127">
            <v>3.74</v>
          </cell>
          <cell r="AJ127">
            <v>3.7</v>
          </cell>
          <cell r="AK127">
            <v>3.67</v>
          </cell>
          <cell r="AL127">
            <v>3.63</v>
          </cell>
        </row>
        <row r="128">
          <cell r="C128" t="str">
            <v>BTM Battery - Li [Energy]</v>
          </cell>
          <cell r="D128">
            <v>20.63</v>
          </cell>
          <cell r="E128">
            <v>20.63</v>
          </cell>
          <cell r="F128">
            <v>20.63</v>
          </cell>
          <cell r="G128">
            <v>18.98</v>
          </cell>
          <cell r="H128">
            <v>17.46</v>
          </cell>
          <cell r="I128">
            <v>16.07</v>
          </cell>
          <cell r="J128">
            <v>14.78</v>
          </cell>
          <cell r="K128">
            <v>13.6</v>
          </cell>
          <cell r="L128">
            <v>12.63</v>
          </cell>
          <cell r="M128">
            <v>11.85</v>
          </cell>
          <cell r="N128">
            <v>11.21</v>
          </cell>
          <cell r="O128">
            <v>10.72</v>
          </cell>
          <cell r="P128">
            <v>10.33</v>
          </cell>
          <cell r="Q128">
            <v>10.06</v>
          </cell>
          <cell r="R128">
            <v>9.8800000000000008</v>
          </cell>
          <cell r="S128">
            <v>9.7899999999999991</v>
          </cell>
          <cell r="T128">
            <v>9.69</v>
          </cell>
          <cell r="U128">
            <v>9.6</v>
          </cell>
          <cell r="V128">
            <v>9.5</v>
          </cell>
          <cell r="W128">
            <v>9.41</v>
          </cell>
          <cell r="X128">
            <v>9.31</v>
          </cell>
          <cell r="Y128">
            <v>9.2200000000000006</v>
          </cell>
          <cell r="Z128">
            <v>9.1300000000000008</v>
          </cell>
          <cell r="AA128">
            <v>9.0399999999999991</v>
          </cell>
          <cell r="AB128">
            <v>8.9499999999999993</v>
          </cell>
          <cell r="AC128">
            <v>8.86</v>
          </cell>
          <cell r="AD128">
            <v>8.77</v>
          </cell>
          <cell r="AE128">
            <v>8.68</v>
          </cell>
          <cell r="AF128">
            <v>8.59</v>
          </cell>
          <cell r="AG128">
            <v>8.51</v>
          </cell>
          <cell r="AH128">
            <v>8.42</v>
          </cell>
          <cell r="AI128">
            <v>8.34</v>
          </cell>
          <cell r="AJ128">
            <v>8.25</v>
          </cell>
          <cell r="AK128">
            <v>8.17</v>
          </cell>
          <cell r="AL128">
            <v>8.09</v>
          </cell>
        </row>
        <row r="129">
          <cell r="C129" t="str">
            <v>Flow Battery [Capacity]</v>
          </cell>
          <cell r="D129">
            <v>10.99</v>
          </cell>
          <cell r="E129">
            <v>10.99</v>
          </cell>
          <cell r="F129">
            <v>10.99</v>
          </cell>
          <cell r="G129">
            <v>10.44</v>
          </cell>
          <cell r="H129">
            <v>9.92</v>
          </cell>
          <cell r="I129">
            <v>9.42</v>
          </cell>
          <cell r="J129">
            <v>8.9499999999999993</v>
          </cell>
          <cell r="K129">
            <v>8.51</v>
          </cell>
          <cell r="L129">
            <v>8.1300000000000008</v>
          </cell>
          <cell r="M129">
            <v>7.81</v>
          </cell>
          <cell r="N129">
            <v>7.55</v>
          </cell>
          <cell r="O129">
            <v>7.34</v>
          </cell>
          <cell r="P129">
            <v>7.18</v>
          </cell>
          <cell r="Q129">
            <v>7.06</v>
          </cell>
          <cell r="R129">
            <v>6.98</v>
          </cell>
          <cell r="S129">
            <v>6.94</v>
          </cell>
          <cell r="T129">
            <v>6.94</v>
          </cell>
          <cell r="U129">
            <v>6.94</v>
          </cell>
          <cell r="V129">
            <v>6.94</v>
          </cell>
          <cell r="W129">
            <v>6.94</v>
          </cell>
          <cell r="X129">
            <v>6.94</v>
          </cell>
          <cell r="Y129">
            <v>6.94</v>
          </cell>
          <cell r="Z129">
            <v>6.94</v>
          </cell>
          <cell r="AA129">
            <v>6.94</v>
          </cell>
          <cell r="AB129">
            <v>6.94</v>
          </cell>
          <cell r="AC129">
            <v>6.94</v>
          </cell>
          <cell r="AD129">
            <v>6.94</v>
          </cell>
          <cell r="AE129">
            <v>6.94</v>
          </cell>
          <cell r="AF129">
            <v>6.94</v>
          </cell>
          <cell r="AG129">
            <v>6.94</v>
          </cell>
          <cell r="AH129">
            <v>6.94</v>
          </cell>
          <cell r="AI129">
            <v>6.94</v>
          </cell>
          <cell r="AJ129">
            <v>6.94</v>
          </cell>
          <cell r="AK129">
            <v>6.94</v>
          </cell>
          <cell r="AL129">
            <v>6.94</v>
          </cell>
        </row>
        <row r="130">
          <cell r="C130" t="str">
            <v>Flow Battery [Energy]</v>
          </cell>
          <cell r="D130">
            <v>1.97</v>
          </cell>
          <cell r="E130">
            <v>1.97</v>
          </cell>
          <cell r="F130">
            <v>1.97</v>
          </cell>
          <cell r="G130">
            <v>1.87</v>
          </cell>
          <cell r="H130">
            <v>1.78</v>
          </cell>
          <cell r="I130">
            <v>1.69</v>
          </cell>
          <cell r="J130">
            <v>1.6</v>
          </cell>
          <cell r="K130">
            <v>1.52</v>
          </cell>
          <cell r="L130">
            <v>1.46</v>
          </cell>
          <cell r="M130">
            <v>1.4</v>
          </cell>
          <cell r="N130">
            <v>1.35</v>
          </cell>
          <cell r="O130">
            <v>1.31</v>
          </cell>
          <cell r="P130">
            <v>1.29</v>
          </cell>
          <cell r="Q130">
            <v>1.26</v>
          </cell>
          <cell r="R130">
            <v>1.25</v>
          </cell>
          <cell r="S130">
            <v>1.24</v>
          </cell>
          <cell r="T130">
            <v>1.24</v>
          </cell>
          <cell r="U130">
            <v>1.24</v>
          </cell>
          <cell r="V130">
            <v>1.24</v>
          </cell>
          <cell r="W130">
            <v>1.24</v>
          </cell>
          <cell r="X130">
            <v>1.24</v>
          </cell>
          <cell r="Y130">
            <v>1.24</v>
          </cell>
          <cell r="Z130">
            <v>1.24</v>
          </cell>
          <cell r="AA130">
            <v>1.24</v>
          </cell>
          <cell r="AB130">
            <v>1.24</v>
          </cell>
          <cell r="AC130">
            <v>1.24</v>
          </cell>
          <cell r="AD130">
            <v>1.24</v>
          </cell>
          <cell r="AE130">
            <v>1.24</v>
          </cell>
          <cell r="AF130">
            <v>1.24</v>
          </cell>
          <cell r="AG130">
            <v>1.24</v>
          </cell>
          <cell r="AH130">
            <v>1.24</v>
          </cell>
          <cell r="AI130">
            <v>1.24</v>
          </cell>
          <cell r="AJ130">
            <v>1.24</v>
          </cell>
          <cell r="AK130">
            <v>1.24</v>
          </cell>
          <cell r="AL130">
            <v>1.24</v>
          </cell>
        </row>
        <row r="131">
          <cell r="C131" t="str">
            <v>Pumped Hydro Storage [Capacity]</v>
          </cell>
          <cell r="D131">
            <v>12.86</v>
          </cell>
          <cell r="E131">
            <v>12.85</v>
          </cell>
          <cell r="F131">
            <v>12.89</v>
          </cell>
          <cell r="G131">
            <v>12.85</v>
          </cell>
          <cell r="H131">
            <v>12.77</v>
          </cell>
          <cell r="I131">
            <v>12.72</v>
          </cell>
          <cell r="J131">
            <v>12.7</v>
          </cell>
          <cell r="K131">
            <v>12.61</v>
          </cell>
          <cell r="L131">
            <v>12.65</v>
          </cell>
          <cell r="M131">
            <v>12.69</v>
          </cell>
          <cell r="N131">
            <v>12.75</v>
          </cell>
          <cell r="O131">
            <v>12.8</v>
          </cell>
          <cell r="P131">
            <v>12.85</v>
          </cell>
          <cell r="Q131">
            <v>12.9</v>
          </cell>
          <cell r="R131">
            <v>12.9</v>
          </cell>
          <cell r="S131">
            <v>12.91</v>
          </cell>
          <cell r="T131">
            <v>12.91</v>
          </cell>
          <cell r="U131">
            <v>12.91</v>
          </cell>
          <cell r="V131">
            <v>12.91</v>
          </cell>
          <cell r="W131">
            <v>12.92</v>
          </cell>
          <cell r="X131">
            <v>12.92</v>
          </cell>
          <cell r="Y131">
            <v>12.92</v>
          </cell>
          <cell r="Z131">
            <v>12.92</v>
          </cell>
          <cell r="AA131">
            <v>12.92</v>
          </cell>
          <cell r="AB131">
            <v>12.92</v>
          </cell>
          <cell r="AC131">
            <v>12.93</v>
          </cell>
          <cell r="AD131">
            <v>12.93</v>
          </cell>
          <cell r="AE131">
            <v>12.93</v>
          </cell>
          <cell r="AF131">
            <v>12.93</v>
          </cell>
          <cell r="AG131">
            <v>12.93</v>
          </cell>
          <cell r="AH131">
            <v>12.93</v>
          </cell>
          <cell r="AI131">
            <v>12.93</v>
          </cell>
          <cell r="AJ131">
            <v>12.93</v>
          </cell>
          <cell r="AK131">
            <v>12.93</v>
          </cell>
          <cell r="AL131">
            <v>12.93</v>
          </cell>
        </row>
        <row r="132">
          <cell r="C132" t="str">
            <v>Pumped Hydro Storage [Energy]</v>
          </cell>
          <cell r="D132">
            <v>0</v>
          </cell>
          <cell r="E132">
            <v>0</v>
          </cell>
          <cell r="F132">
            <v>0</v>
          </cell>
          <cell r="G132">
            <v>0</v>
          </cell>
          <cell r="H132">
            <v>0</v>
          </cell>
          <cell r="I132">
            <v>0</v>
          </cell>
          <cell r="J132">
            <v>0</v>
          </cell>
          <cell r="K132">
            <v>0</v>
          </cell>
          <cell r="L132">
            <v>0</v>
          </cell>
          <cell r="M132">
            <v>0</v>
          </cell>
          <cell r="N132">
            <v>0</v>
          </cell>
          <cell r="O132">
            <v>0</v>
          </cell>
          <cell r="P132">
            <v>0</v>
          </cell>
          <cell r="Q132">
            <v>0</v>
          </cell>
          <cell r="R132">
            <v>0</v>
          </cell>
          <cell r="S132">
            <v>0</v>
          </cell>
          <cell r="T132">
            <v>0</v>
          </cell>
          <cell r="U132">
            <v>0</v>
          </cell>
          <cell r="V132">
            <v>0</v>
          </cell>
          <cell r="W132">
            <v>0</v>
          </cell>
          <cell r="X132">
            <v>0</v>
          </cell>
          <cell r="Y132">
            <v>0</v>
          </cell>
          <cell r="Z132">
            <v>0</v>
          </cell>
          <cell r="AA132">
            <v>0</v>
          </cell>
          <cell r="AB132">
            <v>0</v>
          </cell>
          <cell r="AC132">
            <v>0</v>
          </cell>
          <cell r="AD132">
            <v>0</v>
          </cell>
          <cell r="AE132">
            <v>0</v>
          </cell>
          <cell r="AF132">
            <v>0</v>
          </cell>
          <cell r="AG132">
            <v>0</v>
          </cell>
          <cell r="AH132">
            <v>0</v>
          </cell>
          <cell r="AI132">
            <v>0</v>
          </cell>
          <cell r="AJ132">
            <v>0</v>
          </cell>
          <cell r="AK132">
            <v>0</v>
          </cell>
          <cell r="AL132">
            <v>0</v>
          </cell>
        </row>
        <row r="133">
          <cell r="C133" t="str">
            <v>Geothermal</v>
          </cell>
          <cell r="D133">
            <v>144.86000000000001</v>
          </cell>
          <cell r="E133">
            <v>144.86000000000001</v>
          </cell>
          <cell r="F133">
            <v>144.86000000000001</v>
          </cell>
          <cell r="G133">
            <v>144.86000000000001</v>
          </cell>
          <cell r="H133">
            <v>144.86000000000001</v>
          </cell>
          <cell r="I133">
            <v>144.86000000000001</v>
          </cell>
          <cell r="J133">
            <v>144.86000000000001</v>
          </cell>
          <cell r="K133">
            <v>144.86000000000001</v>
          </cell>
          <cell r="L133">
            <v>144.86000000000001</v>
          </cell>
          <cell r="M133">
            <v>144.86000000000001</v>
          </cell>
          <cell r="N133">
            <v>144.86000000000001</v>
          </cell>
          <cell r="O133">
            <v>144.86000000000001</v>
          </cell>
          <cell r="P133">
            <v>144.86000000000001</v>
          </cell>
          <cell r="Q133">
            <v>144.86000000000001</v>
          </cell>
          <cell r="R133">
            <v>144.86000000000001</v>
          </cell>
          <cell r="S133">
            <v>144.86000000000001</v>
          </cell>
          <cell r="T133">
            <v>144.86000000000001</v>
          </cell>
          <cell r="U133">
            <v>144.86000000000001</v>
          </cell>
          <cell r="V133">
            <v>144.86000000000001</v>
          </cell>
          <cell r="W133">
            <v>144.86000000000001</v>
          </cell>
          <cell r="X133">
            <v>144.86000000000001</v>
          </cell>
          <cell r="Y133">
            <v>144.86000000000001</v>
          </cell>
          <cell r="Z133">
            <v>144.86000000000001</v>
          </cell>
          <cell r="AA133">
            <v>144.86000000000001</v>
          </cell>
          <cell r="AB133">
            <v>144.86000000000001</v>
          </cell>
          <cell r="AC133">
            <v>144.86000000000001</v>
          </cell>
          <cell r="AD133">
            <v>144.86000000000001</v>
          </cell>
          <cell r="AE133">
            <v>144.86000000000001</v>
          </cell>
          <cell r="AF133">
            <v>144.86000000000001</v>
          </cell>
          <cell r="AG133">
            <v>144.86000000000001</v>
          </cell>
          <cell r="AH133">
            <v>144.86000000000001</v>
          </cell>
          <cell r="AI133">
            <v>144.86000000000001</v>
          </cell>
          <cell r="AJ133">
            <v>144.86000000000001</v>
          </cell>
          <cell r="AK133">
            <v>144.86000000000001</v>
          </cell>
          <cell r="AL133">
            <v>144.86000000000001</v>
          </cell>
        </row>
        <row r="134">
          <cell r="C134" t="str">
            <v>Biomass</v>
          </cell>
          <cell r="D134">
            <v>175</v>
          </cell>
          <cell r="E134">
            <v>175</v>
          </cell>
          <cell r="F134">
            <v>175</v>
          </cell>
          <cell r="G134">
            <v>175</v>
          </cell>
          <cell r="H134">
            <v>175</v>
          </cell>
          <cell r="I134">
            <v>175</v>
          </cell>
          <cell r="J134">
            <v>175</v>
          </cell>
          <cell r="K134">
            <v>175</v>
          </cell>
          <cell r="L134">
            <v>175</v>
          </cell>
          <cell r="M134">
            <v>175</v>
          </cell>
          <cell r="N134">
            <v>175</v>
          </cell>
          <cell r="O134">
            <v>175</v>
          </cell>
          <cell r="P134">
            <v>175</v>
          </cell>
          <cell r="Q134">
            <v>175</v>
          </cell>
          <cell r="R134">
            <v>175</v>
          </cell>
          <cell r="S134">
            <v>175</v>
          </cell>
          <cell r="T134">
            <v>175</v>
          </cell>
          <cell r="U134">
            <v>175</v>
          </cell>
          <cell r="V134">
            <v>175</v>
          </cell>
          <cell r="W134">
            <v>175</v>
          </cell>
          <cell r="X134">
            <v>175</v>
          </cell>
          <cell r="Y134">
            <v>175</v>
          </cell>
          <cell r="Z134">
            <v>175</v>
          </cell>
          <cell r="AA134">
            <v>175</v>
          </cell>
          <cell r="AB134">
            <v>175</v>
          </cell>
          <cell r="AC134">
            <v>175</v>
          </cell>
          <cell r="AD134">
            <v>175</v>
          </cell>
          <cell r="AE134">
            <v>175</v>
          </cell>
          <cell r="AF134">
            <v>175</v>
          </cell>
          <cell r="AG134">
            <v>175</v>
          </cell>
          <cell r="AH134">
            <v>175</v>
          </cell>
          <cell r="AI134">
            <v>175</v>
          </cell>
          <cell r="AJ134">
            <v>175</v>
          </cell>
          <cell r="AK134">
            <v>175</v>
          </cell>
          <cell r="AL134">
            <v>175</v>
          </cell>
        </row>
        <row r="135">
          <cell r="C135" t="str">
            <v>Small Hydro</v>
          </cell>
          <cell r="D135">
            <v>113.2</v>
          </cell>
          <cell r="E135">
            <v>113.2</v>
          </cell>
          <cell r="F135">
            <v>113.2</v>
          </cell>
          <cell r="G135">
            <v>113.2</v>
          </cell>
          <cell r="H135">
            <v>113.2</v>
          </cell>
          <cell r="I135">
            <v>113.2</v>
          </cell>
          <cell r="J135">
            <v>113.2</v>
          </cell>
          <cell r="K135">
            <v>113.2</v>
          </cell>
          <cell r="L135">
            <v>113.2</v>
          </cell>
          <cell r="M135">
            <v>113.2</v>
          </cell>
          <cell r="N135">
            <v>113.2</v>
          </cell>
          <cell r="O135">
            <v>113.2</v>
          </cell>
          <cell r="P135">
            <v>113.2</v>
          </cell>
          <cell r="Q135">
            <v>113.2</v>
          </cell>
          <cell r="R135">
            <v>113.2</v>
          </cell>
          <cell r="S135">
            <v>113.2</v>
          </cell>
          <cell r="T135">
            <v>113.2</v>
          </cell>
          <cell r="U135">
            <v>113.2</v>
          </cell>
          <cell r="V135">
            <v>113.2</v>
          </cell>
          <cell r="W135">
            <v>113.2</v>
          </cell>
          <cell r="X135">
            <v>113.2</v>
          </cell>
          <cell r="Y135">
            <v>113.2</v>
          </cell>
          <cell r="Z135">
            <v>113.2</v>
          </cell>
          <cell r="AA135">
            <v>113.2</v>
          </cell>
          <cell r="AB135">
            <v>113.2</v>
          </cell>
          <cell r="AC135">
            <v>113.2</v>
          </cell>
          <cell r="AD135">
            <v>113.2</v>
          </cell>
          <cell r="AE135">
            <v>113.2</v>
          </cell>
          <cell r="AF135">
            <v>113.2</v>
          </cell>
          <cell r="AG135">
            <v>113.2</v>
          </cell>
          <cell r="AH135">
            <v>113.2</v>
          </cell>
          <cell r="AI135">
            <v>113.2</v>
          </cell>
          <cell r="AJ135">
            <v>113.2</v>
          </cell>
          <cell r="AK135">
            <v>113.2</v>
          </cell>
          <cell r="AL135">
            <v>113.2</v>
          </cell>
        </row>
        <row r="136">
          <cell r="C136" t="str">
            <v>Gas - CCGT</v>
          </cell>
          <cell r="D136">
            <v>10.39</v>
          </cell>
          <cell r="E136">
            <v>10.39</v>
          </cell>
          <cell r="F136">
            <v>10.39</v>
          </cell>
          <cell r="G136">
            <v>10.39</v>
          </cell>
          <cell r="H136">
            <v>10.39</v>
          </cell>
          <cell r="I136">
            <v>10.39</v>
          </cell>
          <cell r="J136">
            <v>10.39</v>
          </cell>
          <cell r="K136">
            <v>10.39</v>
          </cell>
          <cell r="L136">
            <v>10.39</v>
          </cell>
          <cell r="M136">
            <v>10.39</v>
          </cell>
          <cell r="N136">
            <v>10.39</v>
          </cell>
          <cell r="O136">
            <v>10.39</v>
          </cell>
          <cell r="P136">
            <v>10.39</v>
          </cell>
          <cell r="Q136">
            <v>10.39</v>
          </cell>
          <cell r="R136">
            <v>10.39</v>
          </cell>
          <cell r="S136">
            <v>10.39</v>
          </cell>
          <cell r="T136">
            <v>10.39</v>
          </cell>
          <cell r="U136">
            <v>10.39</v>
          </cell>
          <cell r="V136">
            <v>10.39</v>
          </cell>
          <cell r="W136">
            <v>10.39</v>
          </cell>
          <cell r="X136">
            <v>10.39</v>
          </cell>
          <cell r="Y136">
            <v>10.39</v>
          </cell>
          <cell r="Z136">
            <v>10.39</v>
          </cell>
          <cell r="AA136">
            <v>10.39</v>
          </cell>
          <cell r="AB136">
            <v>10.39</v>
          </cell>
          <cell r="AC136">
            <v>10.39</v>
          </cell>
          <cell r="AD136">
            <v>10.39</v>
          </cell>
          <cell r="AE136">
            <v>10.39</v>
          </cell>
          <cell r="AF136">
            <v>10.39</v>
          </cell>
          <cell r="AG136">
            <v>10.39</v>
          </cell>
          <cell r="AH136">
            <v>10.39</v>
          </cell>
          <cell r="AI136">
            <v>10.39</v>
          </cell>
          <cell r="AJ136">
            <v>10.39</v>
          </cell>
          <cell r="AK136">
            <v>10.39</v>
          </cell>
          <cell r="AL136">
            <v>10.39</v>
          </cell>
        </row>
        <row r="137">
          <cell r="C137" t="str">
            <v>Gas - CT - Frame</v>
          </cell>
          <cell r="D137">
            <v>12.02</v>
          </cell>
          <cell r="E137">
            <v>12.02</v>
          </cell>
          <cell r="F137">
            <v>12.02</v>
          </cell>
          <cell r="G137">
            <v>12.02</v>
          </cell>
          <cell r="H137">
            <v>12.02</v>
          </cell>
          <cell r="I137">
            <v>12.02</v>
          </cell>
          <cell r="J137">
            <v>12.02</v>
          </cell>
          <cell r="K137">
            <v>12.02</v>
          </cell>
          <cell r="L137">
            <v>12.02</v>
          </cell>
          <cell r="M137">
            <v>12.02</v>
          </cell>
          <cell r="N137">
            <v>12.02</v>
          </cell>
          <cell r="O137">
            <v>12.02</v>
          </cell>
          <cell r="P137">
            <v>12.02</v>
          </cell>
          <cell r="Q137">
            <v>12.02</v>
          </cell>
          <cell r="R137">
            <v>12.02</v>
          </cell>
          <cell r="S137">
            <v>12.02</v>
          </cell>
          <cell r="T137">
            <v>12.02</v>
          </cell>
          <cell r="U137">
            <v>12.02</v>
          </cell>
          <cell r="V137">
            <v>12.02</v>
          </cell>
          <cell r="W137">
            <v>12.02</v>
          </cell>
          <cell r="X137">
            <v>12.02</v>
          </cell>
          <cell r="Y137">
            <v>12.02</v>
          </cell>
          <cell r="Z137">
            <v>12.02</v>
          </cell>
          <cell r="AA137">
            <v>12.02</v>
          </cell>
          <cell r="AB137">
            <v>12.02</v>
          </cell>
          <cell r="AC137">
            <v>12.02</v>
          </cell>
          <cell r="AD137">
            <v>12.02</v>
          </cell>
          <cell r="AE137">
            <v>12.02</v>
          </cell>
          <cell r="AF137">
            <v>12.02</v>
          </cell>
          <cell r="AG137">
            <v>12.02</v>
          </cell>
          <cell r="AH137">
            <v>12.02</v>
          </cell>
          <cell r="AI137">
            <v>12.02</v>
          </cell>
          <cell r="AJ137">
            <v>12.02</v>
          </cell>
          <cell r="AK137">
            <v>12.02</v>
          </cell>
          <cell r="AL137">
            <v>12.02</v>
          </cell>
        </row>
        <row r="138">
          <cell r="C138" t="str">
            <v>Gas - CT - Aero</v>
          </cell>
          <cell r="D138">
            <v>12.02</v>
          </cell>
          <cell r="E138">
            <v>12.02</v>
          </cell>
          <cell r="F138">
            <v>12.02</v>
          </cell>
          <cell r="G138">
            <v>12.02</v>
          </cell>
          <cell r="H138">
            <v>12.02</v>
          </cell>
          <cell r="I138">
            <v>12.02</v>
          </cell>
          <cell r="J138">
            <v>12.02</v>
          </cell>
          <cell r="K138">
            <v>12.02</v>
          </cell>
          <cell r="L138">
            <v>12.02</v>
          </cell>
          <cell r="M138">
            <v>12.02</v>
          </cell>
          <cell r="N138">
            <v>12.02</v>
          </cell>
          <cell r="O138">
            <v>12.02</v>
          </cell>
          <cell r="P138">
            <v>12.02</v>
          </cell>
          <cell r="Q138">
            <v>12.02</v>
          </cell>
          <cell r="R138">
            <v>12.02</v>
          </cell>
          <cell r="S138">
            <v>12.02</v>
          </cell>
          <cell r="T138">
            <v>12.02</v>
          </cell>
          <cell r="U138">
            <v>12.02</v>
          </cell>
          <cell r="V138">
            <v>12.02</v>
          </cell>
          <cell r="W138">
            <v>12.02</v>
          </cell>
          <cell r="X138">
            <v>12.02</v>
          </cell>
          <cell r="Y138">
            <v>12.02</v>
          </cell>
          <cell r="Z138">
            <v>12.02</v>
          </cell>
          <cell r="AA138">
            <v>12.02</v>
          </cell>
          <cell r="AB138">
            <v>12.02</v>
          </cell>
          <cell r="AC138">
            <v>12.02</v>
          </cell>
          <cell r="AD138">
            <v>12.02</v>
          </cell>
          <cell r="AE138">
            <v>12.02</v>
          </cell>
          <cell r="AF138">
            <v>12.02</v>
          </cell>
          <cell r="AG138">
            <v>12.02</v>
          </cell>
          <cell r="AH138">
            <v>12.02</v>
          </cell>
          <cell r="AI138">
            <v>12.02</v>
          </cell>
          <cell r="AJ138">
            <v>12.02</v>
          </cell>
          <cell r="AK138">
            <v>12.02</v>
          </cell>
          <cell r="AL138">
            <v>12.02</v>
          </cell>
        </row>
        <row r="139">
          <cell r="C139" t="str">
            <v>Solar - Dist</v>
          </cell>
          <cell r="D139">
            <v>0</v>
          </cell>
          <cell r="E139">
            <v>0</v>
          </cell>
          <cell r="F139">
            <v>0</v>
          </cell>
          <cell r="G139">
            <v>0</v>
          </cell>
          <cell r="H139">
            <v>0</v>
          </cell>
          <cell r="I139">
            <v>0</v>
          </cell>
          <cell r="J139">
            <v>0</v>
          </cell>
          <cell r="K139">
            <v>0</v>
          </cell>
          <cell r="L139">
            <v>0</v>
          </cell>
          <cell r="M139">
            <v>0</v>
          </cell>
          <cell r="N139">
            <v>0</v>
          </cell>
          <cell r="O139">
            <v>0</v>
          </cell>
          <cell r="P139">
            <v>0</v>
          </cell>
          <cell r="Q139">
            <v>0</v>
          </cell>
          <cell r="R139">
            <v>0</v>
          </cell>
          <cell r="S139">
            <v>0</v>
          </cell>
          <cell r="T139">
            <v>0</v>
          </cell>
          <cell r="U139">
            <v>0</v>
          </cell>
          <cell r="V139">
            <v>0</v>
          </cell>
          <cell r="W139">
            <v>0</v>
          </cell>
          <cell r="X139">
            <v>0</v>
          </cell>
          <cell r="Y139">
            <v>0</v>
          </cell>
          <cell r="Z139">
            <v>0</v>
          </cell>
          <cell r="AA139">
            <v>0</v>
          </cell>
          <cell r="AB139">
            <v>0</v>
          </cell>
          <cell r="AC139">
            <v>0</v>
          </cell>
          <cell r="AD139">
            <v>0</v>
          </cell>
          <cell r="AE139">
            <v>0</v>
          </cell>
          <cell r="AF139">
            <v>0</v>
          </cell>
          <cell r="AG139">
            <v>0</v>
          </cell>
          <cell r="AH139">
            <v>0</v>
          </cell>
          <cell r="AI139">
            <v>0</v>
          </cell>
          <cell r="AJ139">
            <v>0</v>
          </cell>
          <cell r="AK139">
            <v>0</v>
          </cell>
          <cell r="AL139">
            <v>0</v>
          </cell>
        </row>
        <row r="140">
          <cell r="C140" t="str">
            <v>Solar - Commercial</v>
          </cell>
          <cell r="D140">
            <v>0</v>
          </cell>
          <cell r="E140">
            <v>0</v>
          </cell>
          <cell r="F140">
            <v>0</v>
          </cell>
          <cell r="G140">
            <v>0</v>
          </cell>
          <cell r="H140">
            <v>0</v>
          </cell>
          <cell r="I140">
            <v>0</v>
          </cell>
          <cell r="J140">
            <v>0</v>
          </cell>
          <cell r="K140">
            <v>0</v>
          </cell>
          <cell r="L140">
            <v>0</v>
          </cell>
          <cell r="M140">
            <v>0</v>
          </cell>
          <cell r="N140">
            <v>0</v>
          </cell>
          <cell r="O140">
            <v>0</v>
          </cell>
          <cell r="P140">
            <v>0</v>
          </cell>
          <cell r="Q140">
            <v>0</v>
          </cell>
          <cell r="R140">
            <v>0</v>
          </cell>
          <cell r="S140">
            <v>0</v>
          </cell>
          <cell r="T140">
            <v>0</v>
          </cell>
          <cell r="U140">
            <v>0</v>
          </cell>
          <cell r="V140">
            <v>0</v>
          </cell>
          <cell r="W140">
            <v>0</v>
          </cell>
          <cell r="X140">
            <v>0</v>
          </cell>
          <cell r="Y140">
            <v>0</v>
          </cell>
          <cell r="Z140">
            <v>0</v>
          </cell>
          <cell r="AA140">
            <v>0</v>
          </cell>
          <cell r="AB140">
            <v>0</v>
          </cell>
          <cell r="AC140">
            <v>0</v>
          </cell>
          <cell r="AD140">
            <v>0</v>
          </cell>
          <cell r="AE140">
            <v>0</v>
          </cell>
          <cell r="AF140">
            <v>0</v>
          </cell>
          <cell r="AG140">
            <v>0</v>
          </cell>
          <cell r="AH140">
            <v>0</v>
          </cell>
          <cell r="AI140">
            <v>0</v>
          </cell>
          <cell r="AJ140">
            <v>0</v>
          </cell>
          <cell r="AK140">
            <v>0</v>
          </cell>
          <cell r="AL140">
            <v>0</v>
          </cell>
        </row>
        <row r="141">
          <cell r="C141" t="str">
            <v>Solar - Tracking</v>
          </cell>
          <cell r="D141">
            <v>0</v>
          </cell>
          <cell r="E141">
            <v>0</v>
          </cell>
          <cell r="F141">
            <v>0</v>
          </cell>
          <cell r="G141">
            <v>0</v>
          </cell>
          <cell r="H141">
            <v>0</v>
          </cell>
          <cell r="I141">
            <v>0</v>
          </cell>
          <cell r="J141">
            <v>0</v>
          </cell>
          <cell r="K141">
            <v>0</v>
          </cell>
          <cell r="L141">
            <v>0</v>
          </cell>
          <cell r="M141">
            <v>0</v>
          </cell>
          <cell r="N141">
            <v>0</v>
          </cell>
          <cell r="O141">
            <v>0</v>
          </cell>
          <cell r="P141">
            <v>0</v>
          </cell>
          <cell r="Q141">
            <v>0</v>
          </cell>
          <cell r="R141">
            <v>0</v>
          </cell>
          <cell r="S141">
            <v>0</v>
          </cell>
          <cell r="T141">
            <v>0</v>
          </cell>
          <cell r="U141">
            <v>0</v>
          </cell>
          <cell r="V141">
            <v>0</v>
          </cell>
          <cell r="W141">
            <v>0</v>
          </cell>
          <cell r="X141">
            <v>0</v>
          </cell>
          <cell r="Y141">
            <v>0</v>
          </cell>
          <cell r="Z141">
            <v>0</v>
          </cell>
          <cell r="AA141">
            <v>0</v>
          </cell>
          <cell r="AB141">
            <v>0</v>
          </cell>
          <cell r="AC141">
            <v>0</v>
          </cell>
          <cell r="AD141">
            <v>0</v>
          </cell>
          <cell r="AE141">
            <v>0</v>
          </cell>
          <cell r="AF141">
            <v>0</v>
          </cell>
          <cell r="AG141">
            <v>0</v>
          </cell>
          <cell r="AH141">
            <v>0</v>
          </cell>
          <cell r="AI141">
            <v>0</v>
          </cell>
          <cell r="AJ141">
            <v>0</v>
          </cell>
          <cell r="AK141">
            <v>0</v>
          </cell>
          <cell r="AL141">
            <v>0</v>
          </cell>
        </row>
        <row r="142">
          <cell r="C142" t="str">
            <v>Solar Thermal</v>
          </cell>
          <cell r="D142">
            <v>0</v>
          </cell>
          <cell r="E142">
            <v>0</v>
          </cell>
          <cell r="F142">
            <v>0</v>
          </cell>
          <cell r="G142">
            <v>0</v>
          </cell>
          <cell r="H142">
            <v>0</v>
          </cell>
          <cell r="I142">
            <v>0</v>
          </cell>
          <cell r="J142">
            <v>0</v>
          </cell>
          <cell r="K142">
            <v>0</v>
          </cell>
          <cell r="L142">
            <v>0</v>
          </cell>
          <cell r="M142">
            <v>0</v>
          </cell>
          <cell r="N142">
            <v>0</v>
          </cell>
          <cell r="O142">
            <v>0</v>
          </cell>
          <cell r="P142">
            <v>0</v>
          </cell>
          <cell r="Q142">
            <v>0</v>
          </cell>
          <cell r="R142">
            <v>0</v>
          </cell>
          <cell r="S142">
            <v>0</v>
          </cell>
          <cell r="T142">
            <v>0</v>
          </cell>
          <cell r="U142">
            <v>0</v>
          </cell>
          <cell r="V142">
            <v>0</v>
          </cell>
          <cell r="W142">
            <v>0</v>
          </cell>
          <cell r="X142">
            <v>0</v>
          </cell>
          <cell r="Y142">
            <v>0</v>
          </cell>
          <cell r="Z142">
            <v>0</v>
          </cell>
          <cell r="AA142">
            <v>0</v>
          </cell>
          <cell r="AB142">
            <v>0</v>
          </cell>
          <cell r="AC142">
            <v>0</v>
          </cell>
          <cell r="AD142">
            <v>0</v>
          </cell>
          <cell r="AE142">
            <v>0</v>
          </cell>
          <cell r="AF142">
            <v>0</v>
          </cell>
          <cell r="AG142">
            <v>0</v>
          </cell>
          <cell r="AH142">
            <v>0</v>
          </cell>
          <cell r="AI142">
            <v>0</v>
          </cell>
          <cell r="AJ142">
            <v>0</v>
          </cell>
          <cell r="AK142">
            <v>0</v>
          </cell>
          <cell r="AL142">
            <v>0</v>
          </cell>
        </row>
        <row r="143">
          <cell r="C143" t="str">
            <v>Wind - TRG2 (46% CF)</v>
          </cell>
          <cell r="D143">
            <v>0</v>
          </cell>
          <cell r="E143">
            <v>0</v>
          </cell>
          <cell r="F143">
            <v>0</v>
          </cell>
          <cell r="G143">
            <v>0</v>
          </cell>
          <cell r="H143">
            <v>0</v>
          </cell>
          <cell r="I143">
            <v>0</v>
          </cell>
          <cell r="J143">
            <v>0</v>
          </cell>
          <cell r="K143">
            <v>0</v>
          </cell>
          <cell r="L143">
            <v>0</v>
          </cell>
          <cell r="M143">
            <v>0</v>
          </cell>
          <cell r="N143">
            <v>0</v>
          </cell>
          <cell r="O143">
            <v>0</v>
          </cell>
          <cell r="P143">
            <v>0</v>
          </cell>
          <cell r="Q143">
            <v>0</v>
          </cell>
          <cell r="R143">
            <v>0</v>
          </cell>
          <cell r="S143">
            <v>0</v>
          </cell>
          <cell r="T143">
            <v>0</v>
          </cell>
          <cell r="U143">
            <v>0</v>
          </cell>
          <cell r="V143">
            <v>0</v>
          </cell>
          <cell r="W143">
            <v>0</v>
          </cell>
          <cell r="X143">
            <v>0</v>
          </cell>
          <cell r="Y143">
            <v>0</v>
          </cell>
          <cell r="Z143">
            <v>0</v>
          </cell>
          <cell r="AA143">
            <v>0</v>
          </cell>
          <cell r="AB143">
            <v>0</v>
          </cell>
          <cell r="AC143">
            <v>0</v>
          </cell>
          <cell r="AD143">
            <v>0</v>
          </cell>
          <cell r="AE143">
            <v>0</v>
          </cell>
          <cell r="AF143">
            <v>0</v>
          </cell>
          <cell r="AG143">
            <v>0</v>
          </cell>
          <cell r="AH143">
            <v>0</v>
          </cell>
          <cell r="AI143">
            <v>0</v>
          </cell>
          <cell r="AJ143">
            <v>0</v>
          </cell>
          <cell r="AK143">
            <v>0</v>
          </cell>
          <cell r="AL143">
            <v>0</v>
          </cell>
        </row>
        <row r="144">
          <cell r="C144" t="str">
            <v>Wind - TRG5 (41% CF)</v>
          </cell>
          <cell r="D144">
            <v>0</v>
          </cell>
          <cell r="E144">
            <v>0</v>
          </cell>
          <cell r="F144">
            <v>0</v>
          </cell>
          <cell r="G144">
            <v>0</v>
          </cell>
          <cell r="H144">
            <v>0</v>
          </cell>
          <cell r="I144">
            <v>0</v>
          </cell>
          <cell r="J144">
            <v>0</v>
          </cell>
          <cell r="K144">
            <v>0</v>
          </cell>
          <cell r="L144">
            <v>0</v>
          </cell>
          <cell r="M144">
            <v>0</v>
          </cell>
          <cell r="N144">
            <v>0</v>
          </cell>
          <cell r="O144">
            <v>0</v>
          </cell>
          <cell r="P144">
            <v>0</v>
          </cell>
          <cell r="Q144">
            <v>0</v>
          </cell>
          <cell r="R144">
            <v>0</v>
          </cell>
          <cell r="S144">
            <v>0</v>
          </cell>
          <cell r="T144">
            <v>0</v>
          </cell>
          <cell r="U144">
            <v>0</v>
          </cell>
          <cell r="V144">
            <v>0</v>
          </cell>
          <cell r="W144">
            <v>0</v>
          </cell>
          <cell r="X144">
            <v>0</v>
          </cell>
          <cell r="Y144">
            <v>0</v>
          </cell>
          <cell r="Z144">
            <v>0</v>
          </cell>
          <cell r="AA144">
            <v>0</v>
          </cell>
          <cell r="AB144">
            <v>0</v>
          </cell>
          <cell r="AC144">
            <v>0</v>
          </cell>
          <cell r="AD144">
            <v>0</v>
          </cell>
          <cell r="AE144">
            <v>0</v>
          </cell>
          <cell r="AF144">
            <v>0</v>
          </cell>
          <cell r="AG144">
            <v>0</v>
          </cell>
          <cell r="AH144">
            <v>0</v>
          </cell>
          <cell r="AI144">
            <v>0</v>
          </cell>
          <cell r="AJ144">
            <v>0</v>
          </cell>
          <cell r="AK144">
            <v>0</v>
          </cell>
          <cell r="AL144">
            <v>0</v>
          </cell>
        </row>
        <row r="145">
          <cell r="C145" t="str">
            <v>Wind - TRG6 (36% CF)</v>
          </cell>
          <cell r="D145">
            <v>0</v>
          </cell>
          <cell r="E145">
            <v>0</v>
          </cell>
          <cell r="F145">
            <v>0</v>
          </cell>
          <cell r="G145">
            <v>0</v>
          </cell>
          <cell r="H145">
            <v>0</v>
          </cell>
          <cell r="I145">
            <v>0</v>
          </cell>
          <cell r="J145">
            <v>0</v>
          </cell>
          <cell r="K145">
            <v>0</v>
          </cell>
          <cell r="L145">
            <v>0</v>
          </cell>
          <cell r="M145">
            <v>0</v>
          </cell>
          <cell r="N145">
            <v>0</v>
          </cell>
          <cell r="O145">
            <v>0</v>
          </cell>
          <cell r="P145">
            <v>0</v>
          </cell>
          <cell r="Q145">
            <v>0</v>
          </cell>
          <cell r="R145">
            <v>0</v>
          </cell>
          <cell r="S145">
            <v>0</v>
          </cell>
          <cell r="T145">
            <v>0</v>
          </cell>
          <cell r="U145">
            <v>0</v>
          </cell>
          <cell r="V145">
            <v>0</v>
          </cell>
          <cell r="W145">
            <v>0</v>
          </cell>
          <cell r="X145">
            <v>0</v>
          </cell>
          <cell r="Y145">
            <v>0</v>
          </cell>
          <cell r="Z145">
            <v>0</v>
          </cell>
          <cell r="AA145">
            <v>0</v>
          </cell>
          <cell r="AB145">
            <v>0</v>
          </cell>
          <cell r="AC145">
            <v>0</v>
          </cell>
          <cell r="AD145">
            <v>0</v>
          </cell>
          <cell r="AE145">
            <v>0</v>
          </cell>
          <cell r="AF145">
            <v>0</v>
          </cell>
          <cell r="AG145">
            <v>0</v>
          </cell>
          <cell r="AH145">
            <v>0</v>
          </cell>
          <cell r="AI145">
            <v>0</v>
          </cell>
          <cell r="AJ145">
            <v>0</v>
          </cell>
          <cell r="AK145">
            <v>0</v>
          </cell>
          <cell r="AL145">
            <v>0</v>
          </cell>
        </row>
        <row r="146">
          <cell r="C146" t="str">
            <v>Wind - TRG7 (30% CF)</v>
          </cell>
          <cell r="D146">
            <v>0</v>
          </cell>
          <cell r="E146">
            <v>0</v>
          </cell>
          <cell r="F146">
            <v>0</v>
          </cell>
          <cell r="G146">
            <v>0</v>
          </cell>
          <cell r="H146">
            <v>0</v>
          </cell>
          <cell r="I146">
            <v>0</v>
          </cell>
          <cell r="J146">
            <v>0</v>
          </cell>
          <cell r="K146">
            <v>0</v>
          </cell>
          <cell r="L146">
            <v>0</v>
          </cell>
          <cell r="M146">
            <v>0</v>
          </cell>
          <cell r="N146">
            <v>0</v>
          </cell>
          <cell r="O146">
            <v>0</v>
          </cell>
          <cell r="P146">
            <v>0</v>
          </cell>
          <cell r="Q146">
            <v>0</v>
          </cell>
          <cell r="R146">
            <v>0</v>
          </cell>
          <cell r="S146">
            <v>0</v>
          </cell>
          <cell r="T146">
            <v>0</v>
          </cell>
          <cell r="U146">
            <v>0</v>
          </cell>
          <cell r="V146">
            <v>0</v>
          </cell>
          <cell r="W146">
            <v>0</v>
          </cell>
          <cell r="X146">
            <v>0</v>
          </cell>
          <cell r="Y146">
            <v>0</v>
          </cell>
          <cell r="Z146">
            <v>0</v>
          </cell>
          <cell r="AA146">
            <v>0</v>
          </cell>
          <cell r="AB146">
            <v>0</v>
          </cell>
          <cell r="AC146">
            <v>0</v>
          </cell>
          <cell r="AD146">
            <v>0</v>
          </cell>
          <cell r="AE146">
            <v>0</v>
          </cell>
          <cell r="AF146">
            <v>0</v>
          </cell>
          <cell r="AG146">
            <v>0</v>
          </cell>
          <cell r="AH146">
            <v>0</v>
          </cell>
          <cell r="AI146">
            <v>0</v>
          </cell>
          <cell r="AJ146">
            <v>0</v>
          </cell>
          <cell r="AK146">
            <v>0</v>
          </cell>
          <cell r="AL146">
            <v>0</v>
          </cell>
        </row>
        <row r="147">
          <cell r="C147" t="str">
            <v>Floating Offshore Wind - TRG10 (47% CF)</v>
          </cell>
          <cell r="D147">
            <v>0</v>
          </cell>
          <cell r="E147">
            <v>0</v>
          </cell>
          <cell r="F147">
            <v>0</v>
          </cell>
          <cell r="G147">
            <v>0</v>
          </cell>
          <cell r="H147">
            <v>0</v>
          </cell>
          <cell r="I147">
            <v>0</v>
          </cell>
          <cell r="J147">
            <v>0</v>
          </cell>
          <cell r="K147">
            <v>0</v>
          </cell>
          <cell r="L147">
            <v>0</v>
          </cell>
          <cell r="M147">
            <v>0</v>
          </cell>
          <cell r="N147">
            <v>0</v>
          </cell>
          <cell r="O147">
            <v>0</v>
          </cell>
          <cell r="P147">
            <v>0</v>
          </cell>
          <cell r="Q147">
            <v>0</v>
          </cell>
          <cell r="R147">
            <v>0</v>
          </cell>
          <cell r="S147">
            <v>0</v>
          </cell>
          <cell r="T147">
            <v>0</v>
          </cell>
          <cell r="U147">
            <v>0</v>
          </cell>
          <cell r="V147">
            <v>0</v>
          </cell>
          <cell r="W147">
            <v>0</v>
          </cell>
          <cell r="X147">
            <v>0</v>
          </cell>
          <cell r="Y147">
            <v>0</v>
          </cell>
          <cell r="Z147">
            <v>0</v>
          </cell>
          <cell r="AA147">
            <v>0</v>
          </cell>
          <cell r="AB147">
            <v>0</v>
          </cell>
          <cell r="AC147">
            <v>0</v>
          </cell>
          <cell r="AD147">
            <v>0</v>
          </cell>
          <cell r="AE147">
            <v>0</v>
          </cell>
          <cell r="AF147">
            <v>0</v>
          </cell>
          <cell r="AG147">
            <v>0</v>
          </cell>
          <cell r="AH147">
            <v>0</v>
          </cell>
          <cell r="AI147">
            <v>0</v>
          </cell>
          <cell r="AJ147">
            <v>0</v>
          </cell>
          <cell r="AK147">
            <v>0</v>
          </cell>
          <cell r="AL147">
            <v>0</v>
          </cell>
        </row>
        <row r="148">
          <cell r="C148" t="str">
            <v>Floating Offshore Wind - TRG6 (52% CF)</v>
          </cell>
          <cell r="D148">
            <v>0</v>
          </cell>
          <cell r="E148">
            <v>0</v>
          </cell>
          <cell r="F148">
            <v>0</v>
          </cell>
          <cell r="G148">
            <v>0</v>
          </cell>
          <cell r="H148">
            <v>0</v>
          </cell>
          <cell r="I148">
            <v>0</v>
          </cell>
          <cell r="J148">
            <v>0</v>
          </cell>
          <cell r="K148">
            <v>0</v>
          </cell>
          <cell r="L148">
            <v>0</v>
          </cell>
          <cell r="M148">
            <v>0</v>
          </cell>
          <cell r="N148">
            <v>0</v>
          </cell>
          <cell r="O148">
            <v>0</v>
          </cell>
          <cell r="P148">
            <v>0</v>
          </cell>
          <cell r="Q148">
            <v>0</v>
          </cell>
          <cell r="R148">
            <v>0</v>
          </cell>
          <cell r="S148">
            <v>0</v>
          </cell>
          <cell r="T148">
            <v>0</v>
          </cell>
          <cell r="U148">
            <v>0</v>
          </cell>
          <cell r="V148">
            <v>0</v>
          </cell>
          <cell r="W148">
            <v>0</v>
          </cell>
          <cell r="X148">
            <v>0</v>
          </cell>
          <cell r="Y148">
            <v>0</v>
          </cell>
          <cell r="Z148">
            <v>0</v>
          </cell>
          <cell r="AA148">
            <v>0</v>
          </cell>
          <cell r="AB148">
            <v>0</v>
          </cell>
          <cell r="AC148">
            <v>0</v>
          </cell>
          <cell r="AD148">
            <v>0</v>
          </cell>
          <cell r="AE148">
            <v>0</v>
          </cell>
          <cell r="AF148">
            <v>0</v>
          </cell>
          <cell r="AG148">
            <v>0</v>
          </cell>
          <cell r="AH148">
            <v>0</v>
          </cell>
          <cell r="AI148">
            <v>0</v>
          </cell>
          <cell r="AJ148">
            <v>0</v>
          </cell>
          <cell r="AK148">
            <v>0</v>
          </cell>
          <cell r="AL148">
            <v>0</v>
          </cell>
        </row>
        <row r="149">
          <cell r="C149" t="str">
            <v>Utility-scale Battery - Li [Capacity] - No ITC</v>
          </cell>
          <cell r="D149">
            <v>2.71</v>
          </cell>
          <cell r="E149">
            <v>2.72</v>
          </cell>
          <cell r="F149">
            <v>2.7</v>
          </cell>
          <cell r="G149">
            <v>2.5</v>
          </cell>
          <cell r="H149">
            <v>2.33</v>
          </cell>
          <cell r="I149">
            <v>2.16</v>
          </cell>
          <cell r="J149">
            <v>1.99</v>
          </cell>
          <cell r="K149">
            <v>1.85</v>
          </cell>
          <cell r="L149">
            <v>1.72</v>
          </cell>
          <cell r="M149">
            <v>1.6</v>
          </cell>
          <cell r="N149">
            <v>1.5</v>
          </cell>
          <cell r="O149">
            <v>1.42</v>
          </cell>
          <cell r="P149">
            <v>1.35</v>
          </cell>
          <cell r="Q149">
            <v>1.3</v>
          </cell>
          <cell r="R149">
            <v>1.25</v>
          </cell>
          <cell r="S149">
            <v>1.22</v>
          </cell>
          <cell r="T149">
            <v>1.22</v>
          </cell>
          <cell r="U149">
            <v>1.21</v>
          </cell>
          <cell r="V149">
            <v>1.19</v>
          </cell>
          <cell r="W149">
            <v>1.18</v>
          </cell>
          <cell r="X149">
            <v>1.17</v>
          </cell>
          <cell r="Y149">
            <v>1.1599999999999999</v>
          </cell>
          <cell r="Z149">
            <v>1.1499999999999999</v>
          </cell>
          <cell r="AA149">
            <v>1.1399999999999999</v>
          </cell>
          <cell r="AB149">
            <v>1.1200000000000001</v>
          </cell>
          <cell r="AC149">
            <v>1.1100000000000001</v>
          </cell>
          <cell r="AD149">
            <v>1.1000000000000001</v>
          </cell>
          <cell r="AE149">
            <v>1.0900000000000001</v>
          </cell>
          <cell r="AF149">
            <v>1.08</v>
          </cell>
          <cell r="AG149">
            <v>1.07</v>
          </cell>
          <cell r="AH149">
            <v>1.06</v>
          </cell>
          <cell r="AI149">
            <v>1.05</v>
          </cell>
          <cell r="AJ149">
            <v>1.04</v>
          </cell>
          <cell r="AK149">
            <v>1.03</v>
          </cell>
          <cell r="AL149">
            <v>1.01</v>
          </cell>
        </row>
        <row r="150">
          <cell r="C150" t="str">
            <v>Utility-scale Battery - Li [Energy] - No ITC</v>
          </cell>
          <cell r="D150">
            <v>16.899999999999999</v>
          </cell>
          <cell r="E150">
            <v>16.91</v>
          </cell>
          <cell r="F150">
            <v>16.88</v>
          </cell>
          <cell r="G150">
            <v>15.56</v>
          </cell>
          <cell r="H150">
            <v>14.36</v>
          </cell>
          <cell r="I150">
            <v>13.23</v>
          </cell>
          <cell r="J150">
            <v>12.18</v>
          </cell>
          <cell r="K150">
            <v>11.23</v>
          </cell>
          <cell r="L150">
            <v>10.42</v>
          </cell>
          <cell r="M150">
            <v>9.74</v>
          </cell>
          <cell r="N150">
            <v>9.18</v>
          </cell>
          <cell r="O150">
            <v>8.7200000000000006</v>
          </cell>
          <cell r="P150">
            <v>8.35</v>
          </cell>
          <cell r="Q150">
            <v>8.0500000000000007</v>
          </cell>
          <cell r="R150">
            <v>7.82</v>
          </cell>
          <cell r="S150">
            <v>7.68</v>
          </cell>
          <cell r="T150">
            <v>7.61</v>
          </cell>
          <cell r="U150">
            <v>7.54</v>
          </cell>
          <cell r="V150">
            <v>7.46</v>
          </cell>
          <cell r="W150">
            <v>7.39</v>
          </cell>
          <cell r="X150">
            <v>7.32</v>
          </cell>
          <cell r="Y150">
            <v>7.24</v>
          </cell>
          <cell r="Z150">
            <v>7.17</v>
          </cell>
          <cell r="AA150">
            <v>7.1</v>
          </cell>
          <cell r="AB150">
            <v>7.03</v>
          </cell>
          <cell r="AC150">
            <v>6.96</v>
          </cell>
          <cell r="AD150">
            <v>6.88</v>
          </cell>
          <cell r="AE150">
            <v>6.82</v>
          </cell>
          <cell r="AF150">
            <v>6.75</v>
          </cell>
          <cell r="AG150">
            <v>6.68</v>
          </cell>
          <cell r="AH150">
            <v>6.61</v>
          </cell>
          <cell r="AI150">
            <v>6.55</v>
          </cell>
          <cell r="AJ150">
            <v>6.48</v>
          </cell>
          <cell r="AK150">
            <v>6.42</v>
          </cell>
          <cell r="AL150">
            <v>6.35</v>
          </cell>
        </row>
        <row r="151">
          <cell r="C151" t="str">
            <v>Utility-scale Battery - Li [Capacity] - ITC</v>
          </cell>
          <cell r="D151">
            <v>0.72</v>
          </cell>
          <cell r="E151">
            <v>0.72</v>
          </cell>
          <cell r="F151">
            <v>0.71</v>
          </cell>
          <cell r="G151">
            <v>0.66</v>
          </cell>
          <cell r="H151">
            <v>0.61</v>
          </cell>
          <cell r="I151">
            <v>0.56999999999999995</v>
          </cell>
          <cell r="J151">
            <v>0.53</v>
          </cell>
          <cell r="K151">
            <v>0.49</v>
          </cell>
          <cell r="L151">
            <v>0.45</v>
          </cell>
          <cell r="M151">
            <v>0.42</v>
          </cell>
          <cell r="N151">
            <v>0.4</v>
          </cell>
          <cell r="O151">
            <v>0.38</v>
          </cell>
          <cell r="P151">
            <v>0.36</v>
          </cell>
          <cell r="Q151">
            <v>0.34</v>
          </cell>
          <cell r="R151">
            <v>0.33</v>
          </cell>
          <cell r="S151">
            <v>0.32</v>
          </cell>
          <cell r="T151">
            <v>0.32</v>
          </cell>
          <cell r="U151">
            <v>0.32</v>
          </cell>
          <cell r="V151">
            <v>0.32</v>
          </cell>
          <cell r="W151">
            <v>0.31</v>
          </cell>
          <cell r="X151">
            <v>0.31</v>
          </cell>
          <cell r="Y151">
            <v>0.31</v>
          </cell>
          <cell r="Z151">
            <v>0.3</v>
          </cell>
          <cell r="AA151">
            <v>0.3</v>
          </cell>
          <cell r="AB151">
            <v>0.3</v>
          </cell>
          <cell r="AC151">
            <v>0.28999999999999998</v>
          </cell>
          <cell r="AD151">
            <v>0.28999999999999998</v>
          </cell>
          <cell r="AE151">
            <v>0.28999999999999998</v>
          </cell>
          <cell r="AF151">
            <v>0.28000000000000003</v>
          </cell>
          <cell r="AG151">
            <v>0.28000000000000003</v>
          </cell>
          <cell r="AH151">
            <v>0.28000000000000003</v>
          </cell>
          <cell r="AI151">
            <v>0.28000000000000003</v>
          </cell>
          <cell r="AJ151">
            <v>0.27</v>
          </cell>
          <cell r="AK151">
            <v>0.27</v>
          </cell>
          <cell r="AL151">
            <v>0.27</v>
          </cell>
        </row>
        <row r="152">
          <cell r="C152" t="str">
            <v>Utility-scale Battery - Li [Energy] - ITC</v>
          </cell>
          <cell r="D152">
            <v>16.899999999999999</v>
          </cell>
          <cell r="E152">
            <v>16.91</v>
          </cell>
          <cell r="F152">
            <v>16.88</v>
          </cell>
          <cell r="G152">
            <v>15.56</v>
          </cell>
          <cell r="H152">
            <v>14.36</v>
          </cell>
          <cell r="I152">
            <v>13.23</v>
          </cell>
          <cell r="J152">
            <v>12.18</v>
          </cell>
          <cell r="K152">
            <v>11.23</v>
          </cell>
          <cell r="L152">
            <v>10.42</v>
          </cell>
          <cell r="M152">
            <v>9.74</v>
          </cell>
          <cell r="N152">
            <v>9.18</v>
          </cell>
          <cell r="O152">
            <v>8.7200000000000006</v>
          </cell>
          <cell r="P152">
            <v>8.35</v>
          </cell>
          <cell r="Q152">
            <v>8.0500000000000007</v>
          </cell>
          <cell r="R152">
            <v>7.82</v>
          </cell>
          <cell r="S152">
            <v>7.68</v>
          </cell>
          <cell r="T152">
            <v>7.61</v>
          </cell>
          <cell r="U152">
            <v>7.54</v>
          </cell>
          <cell r="V152">
            <v>7.46</v>
          </cell>
          <cell r="W152">
            <v>7.39</v>
          </cell>
          <cell r="X152">
            <v>7.32</v>
          </cell>
          <cell r="Y152">
            <v>7.24</v>
          </cell>
          <cell r="Z152">
            <v>7.17</v>
          </cell>
          <cell r="AA152">
            <v>7.1</v>
          </cell>
          <cell r="AB152">
            <v>7.03</v>
          </cell>
          <cell r="AC152">
            <v>6.96</v>
          </cell>
          <cell r="AD152">
            <v>6.88</v>
          </cell>
          <cell r="AE152">
            <v>6.82</v>
          </cell>
          <cell r="AF152">
            <v>6.75</v>
          </cell>
          <cell r="AG152">
            <v>6.68</v>
          </cell>
          <cell r="AH152">
            <v>6.61</v>
          </cell>
          <cell r="AI152">
            <v>6.55</v>
          </cell>
          <cell r="AJ152">
            <v>6.48</v>
          </cell>
          <cell r="AK152">
            <v>6.42</v>
          </cell>
          <cell r="AL152">
            <v>6.35</v>
          </cell>
        </row>
        <row r="153">
          <cell r="C153" t="str">
            <v>BTM Battery - Li [Capacity]</v>
          </cell>
          <cell r="D153">
            <v>3.34</v>
          </cell>
          <cell r="E153">
            <v>3.34</v>
          </cell>
          <cell r="F153">
            <v>3.32</v>
          </cell>
          <cell r="G153">
            <v>3.08</v>
          </cell>
          <cell r="H153">
            <v>2.86</v>
          </cell>
          <cell r="I153">
            <v>2.65</v>
          </cell>
          <cell r="J153">
            <v>2.44</v>
          </cell>
          <cell r="K153">
            <v>2.27</v>
          </cell>
          <cell r="L153">
            <v>2.11</v>
          </cell>
          <cell r="M153">
            <v>1.97</v>
          </cell>
          <cell r="N153">
            <v>1.86</v>
          </cell>
          <cell r="O153">
            <v>1.77</v>
          </cell>
          <cell r="P153">
            <v>1.69</v>
          </cell>
          <cell r="Q153">
            <v>1.63</v>
          </cell>
          <cell r="R153">
            <v>1.59</v>
          </cell>
          <cell r="S153">
            <v>1.57</v>
          </cell>
          <cell r="T153">
            <v>1.56</v>
          </cell>
          <cell r="U153">
            <v>1.55</v>
          </cell>
          <cell r="V153">
            <v>1.53</v>
          </cell>
          <cell r="W153">
            <v>1.52</v>
          </cell>
          <cell r="X153">
            <v>1.5</v>
          </cell>
          <cell r="Y153">
            <v>1.49</v>
          </cell>
          <cell r="Z153">
            <v>1.47</v>
          </cell>
          <cell r="AA153">
            <v>1.46</v>
          </cell>
          <cell r="AB153">
            <v>1.44</v>
          </cell>
          <cell r="AC153">
            <v>1.43</v>
          </cell>
          <cell r="AD153">
            <v>1.41</v>
          </cell>
          <cell r="AE153">
            <v>1.4</v>
          </cell>
          <cell r="AF153">
            <v>1.38</v>
          </cell>
          <cell r="AG153">
            <v>1.37</v>
          </cell>
          <cell r="AH153">
            <v>1.36</v>
          </cell>
          <cell r="AI153">
            <v>1.34</v>
          </cell>
          <cell r="AJ153">
            <v>1.33</v>
          </cell>
          <cell r="AK153">
            <v>1.32</v>
          </cell>
          <cell r="AL153">
            <v>1.3</v>
          </cell>
        </row>
        <row r="154">
          <cell r="C154" t="str">
            <v>BTM Battery - Li [Energy]</v>
          </cell>
          <cell r="D154">
            <v>39.68</v>
          </cell>
          <cell r="E154">
            <v>39.69</v>
          </cell>
          <cell r="F154">
            <v>39.64</v>
          </cell>
          <cell r="G154">
            <v>36.520000000000003</v>
          </cell>
          <cell r="H154">
            <v>33.67</v>
          </cell>
          <cell r="I154">
            <v>31.01</v>
          </cell>
          <cell r="J154">
            <v>28.54</v>
          </cell>
          <cell r="K154">
            <v>26.3</v>
          </cell>
          <cell r="L154">
            <v>24.44</v>
          </cell>
          <cell r="M154">
            <v>22.9</v>
          </cell>
          <cell r="N154">
            <v>21.66</v>
          </cell>
          <cell r="O154">
            <v>20.68</v>
          </cell>
          <cell r="P154">
            <v>19.920000000000002</v>
          </cell>
          <cell r="Q154">
            <v>19.36</v>
          </cell>
          <cell r="R154">
            <v>18.97</v>
          </cell>
          <cell r="S154">
            <v>18.809999999999999</v>
          </cell>
          <cell r="T154">
            <v>18.63</v>
          </cell>
          <cell r="U154">
            <v>18.45</v>
          </cell>
          <cell r="V154">
            <v>18.27</v>
          </cell>
          <cell r="W154">
            <v>18.09</v>
          </cell>
          <cell r="X154">
            <v>17.899999999999999</v>
          </cell>
          <cell r="Y154">
            <v>17.73</v>
          </cell>
          <cell r="Z154">
            <v>17.55</v>
          </cell>
          <cell r="AA154">
            <v>17.37</v>
          </cell>
          <cell r="AB154">
            <v>17.2</v>
          </cell>
          <cell r="AC154">
            <v>17.02</v>
          </cell>
          <cell r="AD154">
            <v>16.850000000000001</v>
          </cell>
          <cell r="AE154">
            <v>16.68</v>
          </cell>
          <cell r="AF154">
            <v>16.510000000000002</v>
          </cell>
          <cell r="AG154">
            <v>16.350000000000001</v>
          </cell>
          <cell r="AH154">
            <v>16.18</v>
          </cell>
          <cell r="AI154">
            <v>16.02</v>
          </cell>
          <cell r="AJ154">
            <v>15.86</v>
          </cell>
          <cell r="AK154">
            <v>15.7</v>
          </cell>
          <cell r="AL154">
            <v>15.55</v>
          </cell>
        </row>
        <row r="155">
          <cell r="C155" t="str">
            <v>Flow Battery [Capacity]</v>
          </cell>
          <cell r="D155">
            <v>0</v>
          </cell>
          <cell r="E155">
            <v>0</v>
          </cell>
          <cell r="F155">
            <v>0</v>
          </cell>
          <cell r="G155">
            <v>0</v>
          </cell>
          <cell r="H155">
            <v>0</v>
          </cell>
          <cell r="I155">
            <v>0</v>
          </cell>
          <cell r="J155">
            <v>0</v>
          </cell>
          <cell r="K155">
            <v>0</v>
          </cell>
          <cell r="L155">
            <v>0</v>
          </cell>
          <cell r="M155">
            <v>0</v>
          </cell>
          <cell r="N155">
            <v>0</v>
          </cell>
          <cell r="O155">
            <v>0</v>
          </cell>
          <cell r="P155">
            <v>0</v>
          </cell>
          <cell r="Q155">
            <v>0</v>
          </cell>
          <cell r="R155">
            <v>0</v>
          </cell>
          <cell r="S155">
            <v>0</v>
          </cell>
          <cell r="T155">
            <v>0</v>
          </cell>
          <cell r="U155">
            <v>0</v>
          </cell>
          <cell r="V155">
            <v>0</v>
          </cell>
          <cell r="W155">
            <v>0</v>
          </cell>
          <cell r="X155">
            <v>0</v>
          </cell>
          <cell r="Y155">
            <v>0</v>
          </cell>
          <cell r="Z155">
            <v>0</v>
          </cell>
          <cell r="AA155">
            <v>0</v>
          </cell>
          <cell r="AB155">
            <v>0</v>
          </cell>
          <cell r="AC155">
            <v>0</v>
          </cell>
          <cell r="AD155">
            <v>0</v>
          </cell>
          <cell r="AE155">
            <v>0</v>
          </cell>
          <cell r="AF155">
            <v>0</v>
          </cell>
          <cell r="AG155">
            <v>0</v>
          </cell>
          <cell r="AH155">
            <v>0</v>
          </cell>
          <cell r="AI155">
            <v>0</v>
          </cell>
          <cell r="AJ155">
            <v>0</v>
          </cell>
          <cell r="AK155">
            <v>0</v>
          </cell>
          <cell r="AL155">
            <v>0</v>
          </cell>
        </row>
        <row r="156">
          <cell r="C156" t="str">
            <v>Flow Battery [Energy]</v>
          </cell>
          <cell r="D156">
            <v>0</v>
          </cell>
          <cell r="E156">
            <v>0</v>
          </cell>
          <cell r="F156">
            <v>0</v>
          </cell>
          <cell r="G156">
            <v>0</v>
          </cell>
          <cell r="H156">
            <v>0</v>
          </cell>
          <cell r="I156">
            <v>0</v>
          </cell>
          <cell r="J156">
            <v>0</v>
          </cell>
          <cell r="K156">
            <v>0</v>
          </cell>
          <cell r="L156">
            <v>0</v>
          </cell>
          <cell r="M156">
            <v>0</v>
          </cell>
          <cell r="N156">
            <v>0</v>
          </cell>
          <cell r="O156">
            <v>0</v>
          </cell>
          <cell r="P156">
            <v>0</v>
          </cell>
          <cell r="Q156">
            <v>0</v>
          </cell>
          <cell r="R156">
            <v>0</v>
          </cell>
          <cell r="S156">
            <v>0</v>
          </cell>
          <cell r="T156">
            <v>0</v>
          </cell>
          <cell r="U156">
            <v>0</v>
          </cell>
          <cell r="V156">
            <v>0</v>
          </cell>
          <cell r="W156">
            <v>0</v>
          </cell>
          <cell r="X156">
            <v>0</v>
          </cell>
          <cell r="Y156">
            <v>0</v>
          </cell>
          <cell r="Z156">
            <v>0</v>
          </cell>
          <cell r="AA156">
            <v>0</v>
          </cell>
          <cell r="AB156">
            <v>0</v>
          </cell>
          <cell r="AC156">
            <v>0</v>
          </cell>
          <cell r="AD156">
            <v>0</v>
          </cell>
          <cell r="AE156">
            <v>0</v>
          </cell>
          <cell r="AF156">
            <v>0</v>
          </cell>
          <cell r="AG156">
            <v>0</v>
          </cell>
          <cell r="AH156">
            <v>0</v>
          </cell>
          <cell r="AI156">
            <v>0</v>
          </cell>
          <cell r="AJ156">
            <v>0</v>
          </cell>
          <cell r="AK156">
            <v>0</v>
          </cell>
          <cell r="AL156">
            <v>0</v>
          </cell>
        </row>
        <row r="157">
          <cell r="C157" t="str">
            <v>Pumped Hydro Storage [Capacity]</v>
          </cell>
          <cell r="D157">
            <v>0</v>
          </cell>
          <cell r="E157">
            <v>0</v>
          </cell>
          <cell r="F157">
            <v>0</v>
          </cell>
          <cell r="G157">
            <v>0</v>
          </cell>
          <cell r="H157">
            <v>0</v>
          </cell>
          <cell r="I157">
            <v>0</v>
          </cell>
          <cell r="J157">
            <v>0</v>
          </cell>
          <cell r="K157">
            <v>0</v>
          </cell>
          <cell r="L157">
            <v>0</v>
          </cell>
          <cell r="M157">
            <v>0</v>
          </cell>
          <cell r="N157">
            <v>0</v>
          </cell>
          <cell r="O157">
            <v>0</v>
          </cell>
          <cell r="P157">
            <v>0</v>
          </cell>
          <cell r="Q157">
            <v>0</v>
          </cell>
          <cell r="R157">
            <v>0</v>
          </cell>
          <cell r="S157">
            <v>0</v>
          </cell>
          <cell r="T157">
            <v>0</v>
          </cell>
          <cell r="U157">
            <v>0</v>
          </cell>
          <cell r="V157">
            <v>0</v>
          </cell>
          <cell r="W157">
            <v>0</v>
          </cell>
          <cell r="X157">
            <v>0</v>
          </cell>
          <cell r="Y157">
            <v>0</v>
          </cell>
          <cell r="Z157">
            <v>0</v>
          </cell>
          <cell r="AA157">
            <v>0</v>
          </cell>
          <cell r="AB157">
            <v>0</v>
          </cell>
          <cell r="AC157">
            <v>0</v>
          </cell>
          <cell r="AD157">
            <v>0</v>
          </cell>
          <cell r="AE157">
            <v>0</v>
          </cell>
          <cell r="AF157">
            <v>0</v>
          </cell>
          <cell r="AG157">
            <v>0</v>
          </cell>
          <cell r="AH157">
            <v>0</v>
          </cell>
          <cell r="AI157">
            <v>0</v>
          </cell>
          <cell r="AJ157">
            <v>0</v>
          </cell>
          <cell r="AK157">
            <v>0</v>
          </cell>
          <cell r="AL157">
            <v>0</v>
          </cell>
        </row>
        <row r="158">
          <cell r="C158" t="str">
            <v>Pumped Hydro Storage [Energy]</v>
          </cell>
          <cell r="D158">
            <v>0</v>
          </cell>
          <cell r="E158">
            <v>0</v>
          </cell>
          <cell r="F158">
            <v>0</v>
          </cell>
          <cell r="G158">
            <v>0</v>
          </cell>
          <cell r="H158">
            <v>0</v>
          </cell>
          <cell r="I158">
            <v>0</v>
          </cell>
          <cell r="J158">
            <v>0</v>
          </cell>
          <cell r="K158">
            <v>0</v>
          </cell>
          <cell r="L158">
            <v>0</v>
          </cell>
          <cell r="M158">
            <v>0</v>
          </cell>
          <cell r="N158">
            <v>0</v>
          </cell>
          <cell r="O158">
            <v>0</v>
          </cell>
          <cell r="P158">
            <v>0</v>
          </cell>
          <cell r="Q158">
            <v>0</v>
          </cell>
          <cell r="R158">
            <v>0</v>
          </cell>
          <cell r="S158">
            <v>0</v>
          </cell>
          <cell r="T158">
            <v>0</v>
          </cell>
          <cell r="U158">
            <v>0</v>
          </cell>
          <cell r="V158">
            <v>0</v>
          </cell>
          <cell r="W158">
            <v>0</v>
          </cell>
          <cell r="X158">
            <v>0</v>
          </cell>
          <cell r="Y158">
            <v>0</v>
          </cell>
          <cell r="Z158">
            <v>0</v>
          </cell>
          <cell r="AA158">
            <v>0</v>
          </cell>
          <cell r="AB158">
            <v>0</v>
          </cell>
          <cell r="AC158">
            <v>0</v>
          </cell>
          <cell r="AD158">
            <v>0</v>
          </cell>
          <cell r="AE158">
            <v>0</v>
          </cell>
          <cell r="AF158">
            <v>0</v>
          </cell>
          <cell r="AG158">
            <v>0</v>
          </cell>
          <cell r="AH158">
            <v>0</v>
          </cell>
          <cell r="AI158">
            <v>0</v>
          </cell>
          <cell r="AJ158">
            <v>0</v>
          </cell>
          <cell r="AK158">
            <v>0</v>
          </cell>
          <cell r="AL158">
            <v>0</v>
          </cell>
        </row>
        <row r="159">
          <cell r="C159" t="str">
            <v>Geothermal</v>
          </cell>
          <cell r="D159">
            <v>0</v>
          </cell>
          <cell r="E159">
            <v>0</v>
          </cell>
          <cell r="F159">
            <v>0</v>
          </cell>
          <cell r="G159">
            <v>0</v>
          </cell>
          <cell r="H159">
            <v>0</v>
          </cell>
          <cell r="I159">
            <v>0</v>
          </cell>
          <cell r="J159">
            <v>0</v>
          </cell>
          <cell r="K159">
            <v>0</v>
          </cell>
          <cell r="L159">
            <v>0</v>
          </cell>
          <cell r="M159">
            <v>0</v>
          </cell>
          <cell r="N159">
            <v>0</v>
          </cell>
          <cell r="O159">
            <v>0</v>
          </cell>
          <cell r="P159">
            <v>0</v>
          </cell>
          <cell r="Q159">
            <v>0</v>
          </cell>
          <cell r="R159">
            <v>0</v>
          </cell>
          <cell r="S159">
            <v>0</v>
          </cell>
          <cell r="T159">
            <v>0</v>
          </cell>
          <cell r="U159">
            <v>0</v>
          </cell>
          <cell r="V159">
            <v>0</v>
          </cell>
          <cell r="W159">
            <v>0</v>
          </cell>
          <cell r="X159">
            <v>0</v>
          </cell>
          <cell r="Y159">
            <v>0</v>
          </cell>
          <cell r="Z159">
            <v>0</v>
          </cell>
          <cell r="AA159">
            <v>0</v>
          </cell>
          <cell r="AB159">
            <v>0</v>
          </cell>
          <cell r="AC159">
            <v>0</v>
          </cell>
          <cell r="AD159">
            <v>0</v>
          </cell>
          <cell r="AE159">
            <v>0</v>
          </cell>
          <cell r="AF159">
            <v>0</v>
          </cell>
          <cell r="AG159">
            <v>0</v>
          </cell>
          <cell r="AH159">
            <v>0</v>
          </cell>
          <cell r="AI159">
            <v>0</v>
          </cell>
          <cell r="AJ159">
            <v>0</v>
          </cell>
          <cell r="AK159">
            <v>0</v>
          </cell>
          <cell r="AL159">
            <v>0</v>
          </cell>
        </row>
        <row r="160">
          <cell r="C160" t="str">
            <v>Biomass</v>
          </cell>
          <cell r="D160">
            <v>0</v>
          </cell>
          <cell r="E160">
            <v>0</v>
          </cell>
          <cell r="F160">
            <v>0</v>
          </cell>
          <cell r="G160">
            <v>0</v>
          </cell>
          <cell r="H160">
            <v>0</v>
          </cell>
          <cell r="I160">
            <v>0</v>
          </cell>
          <cell r="J160">
            <v>0</v>
          </cell>
          <cell r="K160">
            <v>0</v>
          </cell>
          <cell r="L160">
            <v>0</v>
          </cell>
          <cell r="M160">
            <v>0</v>
          </cell>
          <cell r="N160">
            <v>0</v>
          </cell>
          <cell r="O160">
            <v>0</v>
          </cell>
          <cell r="P160">
            <v>0</v>
          </cell>
          <cell r="Q160">
            <v>0</v>
          </cell>
          <cell r="R160">
            <v>0</v>
          </cell>
          <cell r="S160">
            <v>0</v>
          </cell>
          <cell r="T160">
            <v>0</v>
          </cell>
          <cell r="U160">
            <v>0</v>
          </cell>
          <cell r="V160">
            <v>0</v>
          </cell>
          <cell r="W160">
            <v>0</v>
          </cell>
          <cell r="X160">
            <v>0</v>
          </cell>
          <cell r="Y160">
            <v>0</v>
          </cell>
          <cell r="Z160">
            <v>0</v>
          </cell>
          <cell r="AA160">
            <v>0</v>
          </cell>
          <cell r="AB160">
            <v>0</v>
          </cell>
          <cell r="AC160">
            <v>0</v>
          </cell>
          <cell r="AD160">
            <v>0</v>
          </cell>
          <cell r="AE160">
            <v>0</v>
          </cell>
          <cell r="AF160">
            <v>0</v>
          </cell>
          <cell r="AG160">
            <v>0</v>
          </cell>
          <cell r="AH160">
            <v>0</v>
          </cell>
          <cell r="AI160">
            <v>0</v>
          </cell>
          <cell r="AJ160">
            <v>0</v>
          </cell>
          <cell r="AK160">
            <v>0</v>
          </cell>
          <cell r="AL160">
            <v>0</v>
          </cell>
        </row>
        <row r="161">
          <cell r="C161" t="str">
            <v>Small Hydro</v>
          </cell>
          <cell r="D161">
            <v>0</v>
          </cell>
          <cell r="E161">
            <v>0</v>
          </cell>
          <cell r="F161">
            <v>0</v>
          </cell>
          <cell r="G161">
            <v>0</v>
          </cell>
          <cell r="H161">
            <v>0</v>
          </cell>
          <cell r="I161">
            <v>0</v>
          </cell>
          <cell r="J161">
            <v>0</v>
          </cell>
          <cell r="K161">
            <v>0</v>
          </cell>
          <cell r="L161">
            <v>0</v>
          </cell>
          <cell r="M161">
            <v>0</v>
          </cell>
          <cell r="N161">
            <v>0</v>
          </cell>
          <cell r="O161">
            <v>0</v>
          </cell>
          <cell r="P161">
            <v>0</v>
          </cell>
          <cell r="Q161">
            <v>0</v>
          </cell>
          <cell r="R161">
            <v>0</v>
          </cell>
          <cell r="S161">
            <v>0</v>
          </cell>
          <cell r="T161">
            <v>0</v>
          </cell>
          <cell r="U161">
            <v>0</v>
          </cell>
          <cell r="V161">
            <v>0</v>
          </cell>
          <cell r="W161">
            <v>0</v>
          </cell>
          <cell r="X161">
            <v>0</v>
          </cell>
          <cell r="Y161">
            <v>0</v>
          </cell>
          <cell r="Z161">
            <v>0</v>
          </cell>
          <cell r="AA161">
            <v>0</v>
          </cell>
          <cell r="AB161">
            <v>0</v>
          </cell>
          <cell r="AC161">
            <v>0</v>
          </cell>
          <cell r="AD161">
            <v>0</v>
          </cell>
          <cell r="AE161">
            <v>0</v>
          </cell>
          <cell r="AF161">
            <v>0</v>
          </cell>
          <cell r="AG161">
            <v>0</v>
          </cell>
          <cell r="AH161">
            <v>0</v>
          </cell>
          <cell r="AI161">
            <v>0</v>
          </cell>
          <cell r="AJ161">
            <v>0</v>
          </cell>
          <cell r="AK161">
            <v>0</v>
          </cell>
          <cell r="AL161">
            <v>0</v>
          </cell>
        </row>
        <row r="162">
          <cell r="C162" t="str">
            <v>Gas - CCGT</v>
          </cell>
          <cell r="D162">
            <v>0</v>
          </cell>
          <cell r="E162">
            <v>0</v>
          </cell>
          <cell r="F162">
            <v>0</v>
          </cell>
          <cell r="G162">
            <v>0</v>
          </cell>
          <cell r="H162">
            <v>0</v>
          </cell>
          <cell r="I162">
            <v>0</v>
          </cell>
          <cell r="J162">
            <v>0</v>
          </cell>
          <cell r="K162">
            <v>0</v>
          </cell>
          <cell r="L162">
            <v>0</v>
          </cell>
          <cell r="M162">
            <v>0</v>
          </cell>
          <cell r="N162">
            <v>0</v>
          </cell>
          <cell r="O162">
            <v>0</v>
          </cell>
          <cell r="P162">
            <v>0</v>
          </cell>
          <cell r="Q162">
            <v>0</v>
          </cell>
          <cell r="R162">
            <v>0</v>
          </cell>
          <cell r="S162">
            <v>0</v>
          </cell>
          <cell r="T162">
            <v>0</v>
          </cell>
          <cell r="U162">
            <v>0</v>
          </cell>
          <cell r="V162">
            <v>0</v>
          </cell>
          <cell r="W162">
            <v>0</v>
          </cell>
          <cell r="X162">
            <v>0</v>
          </cell>
          <cell r="Y162">
            <v>0</v>
          </cell>
          <cell r="Z162">
            <v>0</v>
          </cell>
          <cell r="AA162">
            <v>0</v>
          </cell>
          <cell r="AB162">
            <v>0</v>
          </cell>
          <cell r="AC162">
            <v>0</v>
          </cell>
          <cell r="AD162">
            <v>0</v>
          </cell>
          <cell r="AE162">
            <v>0</v>
          </cell>
          <cell r="AF162">
            <v>0</v>
          </cell>
          <cell r="AG162">
            <v>0</v>
          </cell>
          <cell r="AH162">
            <v>0</v>
          </cell>
          <cell r="AI162">
            <v>0</v>
          </cell>
          <cell r="AJ162">
            <v>0</v>
          </cell>
          <cell r="AK162">
            <v>0</v>
          </cell>
          <cell r="AL162">
            <v>0</v>
          </cell>
        </row>
        <row r="163">
          <cell r="C163" t="str">
            <v>Gas - CT - Frame</v>
          </cell>
          <cell r="D163">
            <v>0</v>
          </cell>
          <cell r="E163">
            <v>0</v>
          </cell>
          <cell r="F163">
            <v>0</v>
          </cell>
          <cell r="G163">
            <v>0</v>
          </cell>
          <cell r="H163">
            <v>0</v>
          </cell>
          <cell r="I163">
            <v>0</v>
          </cell>
          <cell r="J163">
            <v>0</v>
          </cell>
          <cell r="K163">
            <v>0</v>
          </cell>
          <cell r="L163">
            <v>0</v>
          </cell>
          <cell r="M163">
            <v>0</v>
          </cell>
          <cell r="N163">
            <v>0</v>
          </cell>
          <cell r="O163">
            <v>0</v>
          </cell>
          <cell r="P163">
            <v>0</v>
          </cell>
          <cell r="Q163">
            <v>0</v>
          </cell>
          <cell r="R163">
            <v>0</v>
          </cell>
          <cell r="S163">
            <v>0</v>
          </cell>
          <cell r="T163">
            <v>0</v>
          </cell>
          <cell r="U163">
            <v>0</v>
          </cell>
          <cell r="V163">
            <v>0</v>
          </cell>
          <cell r="W163">
            <v>0</v>
          </cell>
          <cell r="X163">
            <v>0</v>
          </cell>
          <cell r="Y163">
            <v>0</v>
          </cell>
          <cell r="Z163">
            <v>0</v>
          </cell>
          <cell r="AA163">
            <v>0</v>
          </cell>
          <cell r="AB163">
            <v>0</v>
          </cell>
          <cell r="AC163">
            <v>0</v>
          </cell>
          <cell r="AD163">
            <v>0</v>
          </cell>
          <cell r="AE163">
            <v>0</v>
          </cell>
          <cell r="AF163">
            <v>0</v>
          </cell>
          <cell r="AG163">
            <v>0</v>
          </cell>
          <cell r="AH163">
            <v>0</v>
          </cell>
          <cell r="AI163">
            <v>0</v>
          </cell>
          <cell r="AJ163">
            <v>0</v>
          </cell>
          <cell r="AK163">
            <v>0</v>
          </cell>
          <cell r="AL163">
            <v>0</v>
          </cell>
        </row>
        <row r="164">
          <cell r="C164" t="str">
            <v>Gas - CT - Aero</v>
          </cell>
          <cell r="D164">
            <v>0</v>
          </cell>
          <cell r="E164">
            <v>0</v>
          </cell>
          <cell r="F164">
            <v>0</v>
          </cell>
          <cell r="G164">
            <v>0</v>
          </cell>
          <cell r="H164">
            <v>0</v>
          </cell>
          <cell r="I164">
            <v>0</v>
          </cell>
          <cell r="J164">
            <v>0</v>
          </cell>
          <cell r="K164">
            <v>0</v>
          </cell>
          <cell r="L164">
            <v>0</v>
          </cell>
          <cell r="M164">
            <v>0</v>
          </cell>
          <cell r="N164">
            <v>0</v>
          </cell>
          <cell r="O164">
            <v>0</v>
          </cell>
          <cell r="P164">
            <v>0</v>
          </cell>
          <cell r="Q164">
            <v>0</v>
          </cell>
          <cell r="R164">
            <v>0</v>
          </cell>
          <cell r="S164">
            <v>0</v>
          </cell>
          <cell r="T164">
            <v>0</v>
          </cell>
          <cell r="U164">
            <v>0</v>
          </cell>
          <cell r="V164">
            <v>0</v>
          </cell>
          <cell r="W164">
            <v>0</v>
          </cell>
          <cell r="X164">
            <v>0</v>
          </cell>
          <cell r="Y164">
            <v>0</v>
          </cell>
          <cell r="Z164">
            <v>0</v>
          </cell>
          <cell r="AA164">
            <v>0</v>
          </cell>
          <cell r="AB164">
            <v>0</v>
          </cell>
          <cell r="AC164">
            <v>0</v>
          </cell>
          <cell r="AD164">
            <v>0</v>
          </cell>
          <cell r="AE164">
            <v>0</v>
          </cell>
          <cell r="AF164">
            <v>0</v>
          </cell>
          <cell r="AG164">
            <v>0</v>
          </cell>
          <cell r="AH164">
            <v>0</v>
          </cell>
          <cell r="AI164">
            <v>0</v>
          </cell>
          <cell r="AJ164">
            <v>0</v>
          </cell>
          <cell r="AK164">
            <v>0</v>
          </cell>
          <cell r="AL164">
            <v>0</v>
          </cell>
        </row>
        <row r="166">
          <cell r="C166" t="str">
            <v>Solar - Dist</v>
          </cell>
          <cell r="D166">
            <v>0</v>
          </cell>
          <cell r="E166">
            <v>0</v>
          </cell>
          <cell r="F166">
            <v>0</v>
          </cell>
          <cell r="G166">
            <v>0</v>
          </cell>
          <cell r="H166">
            <v>0</v>
          </cell>
          <cell r="I166">
            <v>0</v>
          </cell>
          <cell r="J166">
            <v>0</v>
          </cell>
          <cell r="K166">
            <v>0</v>
          </cell>
          <cell r="L166">
            <v>0</v>
          </cell>
          <cell r="M166">
            <v>0</v>
          </cell>
          <cell r="N166">
            <v>0</v>
          </cell>
          <cell r="O166">
            <v>0</v>
          </cell>
          <cell r="P166">
            <v>0</v>
          </cell>
          <cell r="Q166">
            <v>0</v>
          </cell>
          <cell r="R166">
            <v>0</v>
          </cell>
          <cell r="S166">
            <v>0</v>
          </cell>
          <cell r="T166">
            <v>0</v>
          </cell>
          <cell r="U166">
            <v>0</v>
          </cell>
          <cell r="V166">
            <v>0</v>
          </cell>
          <cell r="W166">
            <v>0</v>
          </cell>
          <cell r="X166">
            <v>0</v>
          </cell>
          <cell r="Y166">
            <v>0</v>
          </cell>
          <cell r="Z166">
            <v>0</v>
          </cell>
          <cell r="AA166">
            <v>0</v>
          </cell>
          <cell r="AB166">
            <v>0</v>
          </cell>
          <cell r="AC166">
            <v>0</v>
          </cell>
          <cell r="AD166">
            <v>0</v>
          </cell>
          <cell r="AE166">
            <v>0</v>
          </cell>
          <cell r="AF166">
            <v>0</v>
          </cell>
          <cell r="AG166">
            <v>0</v>
          </cell>
          <cell r="AH166">
            <v>0</v>
          </cell>
          <cell r="AI166">
            <v>0</v>
          </cell>
          <cell r="AJ166">
            <v>0</v>
          </cell>
          <cell r="AK166">
            <v>0</v>
          </cell>
          <cell r="AL166">
            <v>0</v>
          </cell>
        </row>
        <row r="167">
          <cell r="C167" t="str">
            <v>Solar - Commercial</v>
          </cell>
          <cell r="D167">
            <v>0</v>
          </cell>
          <cell r="E167">
            <v>0</v>
          </cell>
          <cell r="F167">
            <v>0</v>
          </cell>
          <cell r="G167">
            <v>0</v>
          </cell>
          <cell r="H167">
            <v>0</v>
          </cell>
          <cell r="I167">
            <v>0</v>
          </cell>
          <cell r="J167">
            <v>0</v>
          </cell>
          <cell r="K167">
            <v>0</v>
          </cell>
          <cell r="L167">
            <v>0</v>
          </cell>
          <cell r="M167">
            <v>0</v>
          </cell>
          <cell r="N167">
            <v>0</v>
          </cell>
          <cell r="O167">
            <v>0</v>
          </cell>
          <cell r="P167">
            <v>0</v>
          </cell>
          <cell r="Q167">
            <v>0</v>
          </cell>
          <cell r="R167">
            <v>0</v>
          </cell>
          <cell r="S167">
            <v>0</v>
          </cell>
          <cell r="T167">
            <v>0</v>
          </cell>
          <cell r="U167">
            <v>0</v>
          </cell>
          <cell r="V167">
            <v>0</v>
          </cell>
          <cell r="W167">
            <v>0</v>
          </cell>
          <cell r="X167">
            <v>0</v>
          </cell>
          <cell r="Y167">
            <v>0</v>
          </cell>
          <cell r="Z167">
            <v>0</v>
          </cell>
          <cell r="AA167">
            <v>0</v>
          </cell>
          <cell r="AB167">
            <v>0</v>
          </cell>
          <cell r="AC167">
            <v>0</v>
          </cell>
          <cell r="AD167">
            <v>0</v>
          </cell>
          <cell r="AE167">
            <v>0</v>
          </cell>
          <cell r="AF167">
            <v>0</v>
          </cell>
          <cell r="AG167">
            <v>0</v>
          </cell>
          <cell r="AH167">
            <v>0</v>
          </cell>
          <cell r="AI167">
            <v>0</v>
          </cell>
          <cell r="AJ167">
            <v>0</v>
          </cell>
          <cell r="AK167">
            <v>0</v>
          </cell>
          <cell r="AL167">
            <v>0</v>
          </cell>
        </row>
        <row r="168">
          <cell r="C168" t="str">
            <v>Solar - Tracking</v>
          </cell>
          <cell r="D168">
            <v>0</v>
          </cell>
          <cell r="E168">
            <v>0</v>
          </cell>
          <cell r="F168">
            <v>0</v>
          </cell>
          <cell r="G168">
            <v>0</v>
          </cell>
          <cell r="H168">
            <v>0</v>
          </cell>
          <cell r="I168">
            <v>0</v>
          </cell>
          <cell r="J168">
            <v>0</v>
          </cell>
          <cell r="K168">
            <v>0</v>
          </cell>
          <cell r="L168">
            <v>0</v>
          </cell>
          <cell r="M168">
            <v>0</v>
          </cell>
          <cell r="N168">
            <v>0</v>
          </cell>
          <cell r="O168">
            <v>0</v>
          </cell>
          <cell r="P168">
            <v>0</v>
          </cell>
          <cell r="Q168">
            <v>0</v>
          </cell>
          <cell r="R168">
            <v>0</v>
          </cell>
          <cell r="S168">
            <v>0</v>
          </cell>
          <cell r="T168">
            <v>0</v>
          </cell>
          <cell r="U168">
            <v>0</v>
          </cell>
          <cell r="V168">
            <v>0</v>
          </cell>
          <cell r="W168">
            <v>0</v>
          </cell>
          <cell r="X168">
            <v>0</v>
          </cell>
          <cell r="Y168">
            <v>0</v>
          </cell>
          <cell r="Z168">
            <v>0</v>
          </cell>
          <cell r="AA168">
            <v>0</v>
          </cell>
          <cell r="AB168">
            <v>0</v>
          </cell>
          <cell r="AC168">
            <v>0</v>
          </cell>
          <cell r="AD168">
            <v>0</v>
          </cell>
          <cell r="AE168">
            <v>0</v>
          </cell>
          <cell r="AF168">
            <v>0</v>
          </cell>
          <cell r="AG168">
            <v>0</v>
          </cell>
          <cell r="AH168">
            <v>0</v>
          </cell>
          <cell r="AI168">
            <v>0</v>
          </cell>
          <cell r="AJ168">
            <v>0</v>
          </cell>
          <cell r="AK168">
            <v>0</v>
          </cell>
          <cell r="AL168">
            <v>0</v>
          </cell>
        </row>
        <row r="169">
          <cell r="C169" t="str">
            <v>Solar Thermal</v>
          </cell>
          <cell r="D169">
            <v>0</v>
          </cell>
          <cell r="E169">
            <v>0</v>
          </cell>
          <cell r="F169">
            <v>0</v>
          </cell>
          <cell r="G169">
            <v>0</v>
          </cell>
          <cell r="H169">
            <v>0</v>
          </cell>
          <cell r="I169">
            <v>0</v>
          </cell>
          <cell r="J169">
            <v>0</v>
          </cell>
          <cell r="K169">
            <v>0</v>
          </cell>
          <cell r="L169">
            <v>0</v>
          </cell>
          <cell r="M169">
            <v>0</v>
          </cell>
          <cell r="N169">
            <v>0</v>
          </cell>
          <cell r="O169">
            <v>0</v>
          </cell>
          <cell r="P169">
            <v>0</v>
          </cell>
          <cell r="Q169">
            <v>0</v>
          </cell>
          <cell r="R169">
            <v>0</v>
          </cell>
          <cell r="S169">
            <v>0</v>
          </cell>
          <cell r="T169">
            <v>0</v>
          </cell>
          <cell r="U169">
            <v>0</v>
          </cell>
          <cell r="V169">
            <v>0</v>
          </cell>
          <cell r="W169">
            <v>0</v>
          </cell>
          <cell r="X169">
            <v>0</v>
          </cell>
          <cell r="Y169">
            <v>0</v>
          </cell>
          <cell r="Z169">
            <v>0</v>
          </cell>
          <cell r="AA169">
            <v>0</v>
          </cell>
          <cell r="AB169">
            <v>0</v>
          </cell>
          <cell r="AC169">
            <v>0</v>
          </cell>
          <cell r="AD169">
            <v>0</v>
          </cell>
          <cell r="AE169">
            <v>0</v>
          </cell>
          <cell r="AF169">
            <v>0</v>
          </cell>
          <cell r="AG169">
            <v>0</v>
          </cell>
          <cell r="AH169">
            <v>0</v>
          </cell>
          <cell r="AI169">
            <v>0</v>
          </cell>
          <cell r="AJ169">
            <v>0</v>
          </cell>
          <cell r="AK169">
            <v>0</v>
          </cell>
          <cell r="AL169">
            <v>0</v>
          </cell>
        </row>
        <row r="170">
          <cell r="C170" t="str">
            <v>Wind - TRG2 (46% CF)</v>
          </cell>
          <cell r="D170">
            <v>0</v>
          </cell>
          <cell r="E170">
            <v>0</v>
          </cell>
          <cell r="F170">
            <v>0</v>
          </cell>
          <cell r="G170">
            <v>0</v>
          </cell>
          <cell r="H170">
            <v>0</v>
          </cell>
          <cell r="I170">
            <v>0</v>
          </cell>
          <cell r="J170">
            <v>0</v>
          </cell>
          <cell r="K170">
            <v>0</v>
          </cell>
          <cell r="L170">
            <v>0</v>
          </cell>
          <cell r="M170">
            <v>0</v>
          </cell>
          <cell r="N170">
            <v>0</v>
          </cell>
          <cell r="O170">
            <v>0</v>
          </cell>
          <cell r="P170">
            <v>0</v>
          </cell>
          <cell r="Q170">
            <v>0</v>
          </cell>
          <cell r="R170">
            <v>0</v>
          </cell>
          <cell r="S170">
            <v>0</v>
          </cell>
          <cell r="T170">
            <v>0</v>
          </cell>
          <cell r="U170">
            <v>0</v>
          </cell>
          <cell r="V170">
            <v>0</v>
          </cell>
          <cell r="W170">
            <v>0</v>
          </cell>
          <cell r="X170">
            <v>0</v>
          </cell>
          <cell r="Y170">
            <v>0</v>
          </cell>
          <cell r="Z170">
            <v>0</v>
          </cell>
          <cell r="AA170">
            <v>0</v>
          </cell>
          <cell r="AB170">
            <v>0</v>
          </cell>
          <cell r="AC170">
            <v>0</v>
          </cell>
          <cell r="AD170">
            <v>0</v>
          </cell>
          <cell r="AE170">
            <v>0</v>
          </cell>
          <cell r="AF170">
            <v>0</v>
          </cell>
          <cell r="AG170">
            <v>0</v>
          </cell>
          <cell r="AH170">
            <v>0</v>
          </cell>
          <cell r="AI170">
            <v>0</v>
          </cell>
          <cell r="AJ170">
            <v>0</v>
          </cell>
          <cell r="AK170">
            <v>0</v>
          </cell>
          <cell r="AL170">
            <v>0</v>
          </cell>
        </row>
        <row r="171">
          <cell r="C171" t="str">
            <v>Wind - TRG5 (41% CF)</v>
          </cell>
          <cell r="D171">
            <v>0</v>
          </cell>
          <cell r="E171">
            <v>0</v>
          </cell>
          <cell r="F171">
            <v>0</v>
          </cell>
          <cell r="G171">
            <v>0</v>
          </cell>
          <cell r="H171">
            <v>0</v>
          </cell>
          <cell r="I171">
            <v>0</v>
          </cell>
          <cell r="J171">
            <v>0</v>
          </cell>
          <cell r="K171">
            <v>0</v>
          </cell>
          <cell r="L171">
            <v>0</v>
          </cell>
          <cell r="M171">
            <v>0</v>
          </cell>
          <cell r="N171">
            <v>0</v>
          </cell>
          <cell r="O171">
            <v>0</v>
          </cell>
          <cell r="P171">
            <v>0</v>
          </cell>
          <cell r="Q171">
            <v>0</v>
          </cell>
          <cell r="R171">
            <v>0</v>
          </cell>
          <cell r="S171">
            <v>0</v>
          </cell>
          <cell r="T171">
            <v>0</v>
          </cell>
          <cell r="U171">
            <v>0</v>
          </cell>
          <cell r="V171">
            <v>0</v>
          </cell>
          <cell r="W171">
            <v>0</v>
          </cell>
          <cell r="X171">
            <v>0</v>
          </cell>
          <cell r="Y171">
            <v>0</v>
          </cell>
          <cell r="Z171">
            <v>0</v>
          </cell>
          <cell r="AA171">
            <v>0</v>
          </cell>
          <cell r="AB171">
            <v>0</v>
          </cell>
          <cell r="AC171">
            <v>0</v>
          </cell>
          <cell r="AD171">
            <v>0</v>
          </cell>
          <cell r="AE171">
            <v>0</v>
          </cell>
          <cell r="AF171">
            <v>0</v>
          </cell>
          <cell r="AG171">
            <v>0</v>
          </cell>
          <cell r="AH171">
            <v>0</v>
          </cell>
          <cell r="AI171">
            <v>0</v>
          </cell>
          <cell r="AJ171">
            <v>0</v>
          </cell>
          <cell r="AK171">
            <v>0</v>
          </cell>
          <cell r="AL171">
            <v>0</v>
          </cell>
        </row>
        <row r="172">
          <cell r="C172" t="str">
            <v>Wind - TRG6 (36% CF)</v>
          </cell>
          <cell r="D172">
            <v>0</v>
          </cell>
          <cell r="E172">
            <v>0</v>
          </cell>
          <cell r="F172">
            <v>0</v>
          </cell>
          <cell r="G172">
            <v>0</v>
          </cell>
          <cell r="H172">
            <v>0</v>
          </cell>
          <cell r="I172">
            <v>0</v>
          </cell>
          <cell r="J172">
            <v>0</v>
          </cell>
          <cell r="K172">
            <v>0</v>
          </cell>
          <cell r="L172">
            <v>0</v>
          </cell>
          <cell r="M172">
            <v>0</v>
          </cell>
          <cell r="N172">
            <v>0</v>
          </cell>
          <cell r="O172">
            <v>0</v>
          </cell>
          <cell r="P172">
            <v>0</v>
          </cell>
          <cell r="Q172">
            <v>0</v>
          </cell>
          <cell r="R172">
            <v>0</v>
          </cell>
          <cell r="S172">
            <v>0</v>
          </cell>
          <cell r="T172">
            <v>0</v>
          </cell>
          <cell r="U172">
            <v>0</v>
          </cell>
          <cell r="V172">
            <v>0</v>
          </cell>
          <cell r="W172">
            <v>0</v>
          </cell>
          <cell r="X172">
            <v>0</v>
          </cell>
          <cell r="Y172">
            <v>0</v>
          </cell>
          <cell r="Z172">
            <v>0</v>
          </cell>
          <cell r="AA172">
            <v>0</v>
          </cell>
          <cell r="AB172">
            <v>0</v>
          </cell>
          <cell r="AC172">
            <v>0</v>
          </cell>
          <cell r="AD172">
            <v>0</v>
          </cell>
          <cell r="AE172">
            <v>0</v>
          </cell>
          <cell r="AF172">
            <v>0</v>
          </cell>
          <cell r="AG172">
            <v>0</v>
          </cell>
          <cell r="AH172">
            <v>0</v>
          </cell>
          <cell r="AI172">
            <v>0</v>
          </cell>
          <cell r="AJ172">
            <v>0</v>
          </cell>
          <cell r="AK172">
            <v>0</v>
          </cell>
          <cell r="AL172">
            <v>0</v>
          </cell>
        </row>
        <row r="173">
          <cell r="C173" t="str">
            <v>Wind - TRG7 (30% CF)</v>
          </cell>
          <cell r="D173">
            <v>0</v>
          </cell>
          <cell r="E173">
            <v>0</v>
          </cell>
          <cell r="F173">
            <v>0</v>
          </cell>
          <cell r="G173">
            <v>0</v>
          </cell>
          <cell r="H173">
            <v>0</v>
          </cell>
          <cell r="I173">
            <v>0</v>
          </cell>
          <cell r="J173">
            <v>0</v>
          </cell>
          <cell r="K173">
            <v>0</v>
          </cell>
          <cell r="L173">
            <v>0</v>
          </cell>
          <cell r="M173">
            <v>0</v>
          </cell>
          <cell r="N173">
            <v>0</v>
          </cell>
          <cell r="O173">
            <v>0</v>
          </cell>
          <cell r="P173">
            <v>0</v>
          </cell>
          <cell r="Q173">
            <v>0</v>
          </cell>
          <cell r="R173">
            <v>0</v>
          </cell>
          <cell r="S173">
            <v>0</v>
          </cell>
          <cell r="T173">
            <v>0</v>
          </cell>
          <cell r="U173">
            <v>0</v>
          </cell>
          <cell r="V173">
            <v>0</v>
          </cell>
          <cell r="W173">
            <v>0</v>
          </cell>
          <cell r="X173">
            <v>0</v>
          </cell>
          <cell r="Y173">
            <v>0</v>
          </cell>
          <cell r="Z173">
            <v>0</v>
          </cell>
          <cell r="AA173">
            <v>0</v>
          </cell>
          <cell r="AB173">
            <v>0</v>
          </cell>
          <cell r="AC173">
            <v>0</v>
          </cell>
          <cell r="AD173">
            <v>0</v>
          </cell>
          <cell r="AE173">
            <v>0</v>
          </cell>
          <cell r="AF173">
            <v>0</v>
          </cell>
          <cell r="AG173">
            <v>0</v>
          </cell>
          <cell r="AH173">
            <v>0</v>
          </cell>
          <cell r="AI173">
            <v>0</v>
          </cell>
          <cell r="AJ173">
            <v>0</v>
          </cell>
          <cell r="AK173">
            <v>0</v>
          </cell>
          <cell r="AL173">
            <v>0</v>
          </cell>
        </row>
        <row r="174">
          <cell r="C174" t="str">
            <v>Floating Offshore Wind - TRG10 (47% CF)</v>
          </cell>
          <cell r="D174">
            <v>0</v>
          </cell>
          <cell r="E174">
            <v>0</v>
          </cell>
          <cell r="F174">
            <v>0</v>
          </cell>
          <cell r="G174">
            <v>0</v>
          </cell>
          <cell r="H174">
            <v>0</v>
          </cell>
          <cell r="I174">
            <v>0</v>
          </cell>
          <cell r="J174">
            <v>0</v>
          </cell>
          <cell r="K174">
            <v>0</v>
          </cell>
          <cell r="L174">
            <v>0</v>
          </cell>
          <cell r="M174">
            <v>0</v>
          </cell>
          <cell r="N174">
            <v>0</v>
          </cell>
          <cell r="O174">
            <v>0</v>
          </cell>
          <cell r="P174">
            <v>0</v>
          </cell>
          <cell r="Q174">
            <v>0</v>
          </cell>
          <cell r="R174">
            <v>0</v>
          </cell>
          <cell r="S174">
            <v>0</v>
          </cell>
          <cell r="T174">
            <v>0</v>
          </cell>
          <cell r="U174">
            <v>0</v>
          </cell>
          <cell r="V174">
            <v>0</v>
          </cell>
          <cell r="W174">
            <v>0</v>
          </cell>
          <cell r="X174">
            <v>0</v>
          </cell>
          <cell r="Y174">
            <v>0</v>
          </cell>
          <cell r="Z174">
            <v>0</v>
          </cell>
          <cell r="AA174">
            <v>0</v>
          </cell>
          <cell r="AB174">
            <v>0</v>
          </cell>
          <cell r="AC174">
            <v>0</v>
          </cell>
          <cell r="AD174">
            <v>0</v>
          </cell>
          <cell r="AE174">
            <v>0</v>
          </cell>
          <cell r="AF174">
            <v>0</v>
          </cell>
          <cell r="AG174">
            <v>0</v>
          </cell>
          <cell r="AH174">
            <v>0</v>
          </cell>
          <cell r="AI174">
            <v>0</v>
          </cell>
          <cell r="AJ174">
            <v>0</v>
          </cell>
          <cell r="AK174">
            <v>0</v>
          </cell>
          <cell r="AL174">
            <v>0</v>
          </cell>
        </row>
        <row r="175">
          <cell r="C175" t="str">
            <v>Floating Offshore Wind - TRG6 (52% CF)</v>
          </cell>
          <cell r="D175">
            <v>0</v>
          </cell>
          <cell r="E175">
            <v>0</v>
          </cell>
          <cell r="F175">
            <v>0</v>
          </cell>
          <cell r="G175">
            <v>0</v>
          </cell>
          <cell r="H175">
            <v>0</v>
          </cell>
          <cell r="I175">
            <v>0</v>
          </cell>
          <cell r="J175">
            <v>0</v>
          </cell>
          <cell r="K175">
            <v>0</v>
          </cell>
          <cell r="L175">
            <v>0</v>
          </cell>
          <cell r="M175">
            <v>0</v>
          </cell>
          <cell r="N175">
            <v>0</v>
          </cell>
          <cell r="O175">
            <v>0</v>
          </cell>
          <cell r="P175">
            <v>0</v>
          </cell>
          <cell r="Q175">
            <v>0</v>
          </cell>
          <cell r="R175">
            <v>0</v>
          </cell>
          <cell r="S175">
            <v>0</v>
          </cell>
          <cell r="T175">
            <v>0</v>
          </cell>
          <cell r="U175">
            <v>0</v>
          </cell>
          <cell r="V175">
            <v>0</v>
          </cell>
          <cell r="W175">
            <v>0</v>
          </cell>
          <cell r="X175">
            <v>0</v>
          </cell>
          <cell r="Y175">
            <v>0</v>
          </cell>
          <cell r="Z175">
            <v>0</v>
          </cell>
          <cell r="AA175">
            <v>0</v>
          </cell>
          <cell r="AB175">
            <v>0</v>
          </cell>
          <cell r="AC175">
            <v>0</v>
          </cell>
          <cell r="AD175">
            <v>0</v>
          </cell>
          <cell r="AE175">
            <v>0</v>
          </cell>
          <cell r="AF175">
            <v>0</v>
          </cell>
          <cell r="AG175">
            <v>0</v>
          </cell>
          <cell r="AH175">
            <v>0</v>
          </cell>
          <cell r="AI175">
            <v>0</v>
          </cell>
          <cell r="AJ175">
            <v>0</v>
          </cell>
          <cell r="AK175">
            <v>0</v>
          </cell>
          <cell r="AL175">
            <v>0</v>
          </cell>
        </row>
        <row r="176">
          <cell r="C176" t="str">
            <v>Utility-scale Battery - Li [Capacity] - No ITC</v>
          </cell>
          <cell r="D176">
            <v>0</v>
          </cell>
          <cell r="E176">
            <v>0</v>
          </cell>
          <cell r="F176">
            <v>0</v>
          </cell>
          <cell r="G176">
            <v>0</v>
          </cell>
          <cell r="H176">
            <v>0</v>
          </cell>
          <cell r="I176">
            <v>0</v>
          </cell>
          <cell r="J176">
            <v>0</v>
          </cell>
          <cell r="K176">
            <v>0</v>
          </cell>
          <cell r="L176">
            <v>0</v>
          </cell>
          <cell r="M176">
            <v>0</v>
          </cell>
          <cell r="N176">
            <v>0</v>
          </cell>
          <cell r="O176">
            <v>0</v>
          </cell>
          <cell r="P176">
            <v>0</v>
          </cell>
          <cell r="Q176">
            <v>0</v>
          </cell>
          <cell r="R176">
            <v>0</v>
          </cell>
          <cell r="S176">
            <v>0</v>
          </cell>
          <cell r="T176">
            <v>0</v>
          </cell>
          <cell r="U176">
            <v>0</v>
          </cell>
          <cell r="V176">
            <v>0</v>
          </cell>
          <cell r="W176">
            <v>0</v>
          </cell>
          <cell r="X176">
            <v>0</v>
          </cell>
          <cell r="Y176">
            <v>0</v>
          </cell>
          <cell r="Z176">
            <v>0</v>
          </cell>
          <cell r="AA176">
            <v>0</v>
          </cell>
          <cell r="AB176">
            <v>0</v>
          </cell>
          <cell r="AC176">
            <v>0</v>
          </cell>
          <cell r="AD176">
            <v>0</v>
          </cell>
          <cell r="AE176">
            <v>0</v>
          </cell>
          <cell r="AF176">
            <v>0</v>
          </cell>
          <cell r="AG176">
            <v>0</v>
          </cell>
          <cell r="AH176">
            <v>0</v>
          </cell>
          <cell r="AI176">
            <v>0</v>
          </cell>
          <cell r="AJ176">
            <v>0</v>
          </cell>
          <cell r="AK176">
            <v>0</v>
          </cell>
          <cell r="AL176">
            <v>0</v>
          </cell>
        </row>
        <row r="177">
          <cell r="C177" t="str">
            <v>Utility-scale Battery - Li [Energy] - No ITC</v>
          </cell>
          <cell r="D177">
            <v>0</v>
          </cell>
          <cell r="E177">
            <v>0</v>
          </cell>
          <cell r="F177">
            <v>0</v>
          </cell>
          <cell r="G177">
            <v>0</v>
          </cell>
          <cell r="H177">
            <v>0</v>
          </cell>
          <cell r="I177">
            <v>0</v>
          </cell>
          <cell r="J177">
            <v>0</v>
          </cell>
          <cell r="K177">
            <v>0</v>
          </cell>
          <cell r="L177">
            <v>0</v>
          </cell>
          <cell r="M177">
            <v>0</v>
          </cell>
          <cell r="N177">
            <v>0</v>
          </cell>
          <cell r="O177">
            <v>0</v>
          </cell>
          <cell r="P177">
            <v>0</v>
          </cell>
          <cell r="Q177">
            <v>0</v>
          </cell>
          <cell r="R177">
            <v>0</v>
          </cell>
          <cell r="S177">
            <v>0</v>
          </cell>
          <cell r="T177">
            <v>0</v>
          </cell>
          <cell r="U177">
            <v>0</v>
          </cell>
          <cell r="V177">
            <v>0</v>
          </cell>
          <cell r="W177">
            <v>0</v>
          </cell>
          <cell r="X177">
            <v>0</v>
          </cell>
          <cell r="Y177">
            <v>0</v>
          </cell>
          <cell r="Z177">
            <v>0</v>
          </cell>
          <cell r="AA177">
            <v>0</v>
          </cell>
          <cell r="AB177">
            <v>0</v>
          </cell>
          <cell r="AC177">
            <v>0</v>
          </cell>
          <cell r="AD177">
            <v>0</v>
          </cell>
          <cell r="AE177">
            <v>0</v>
          </cell>
          <cell r="AF177">
            <v>0</v>
          </cell>
          <cell r="AG177">
            <v>0</v>
          </cell>
          <cell r="AH177">
            <v>0</v>
          </cell>
          <cell r="AI177">
            <v>0</v>
          </cell>
          <cell r="AJ177">
            <v>0</v>
          </cell>
          <cell r="AK177">
            <v>0</v>
          </cell>
          <cell r="AL177">
            <v>0</v>
          </cell>
        </row>
        <row r="178">
          <cell r="C178" t="str">
            <v>Utility-scale Battery - Li [Capacity] - ITC</v>
          </cell>
          <cell r="D178">
            <v>0</v>
          </cell>
          <cell r="E178">
            <v>0</v>
          </cell>
          <cell r="F178">
            <v>0</v>
          </cell>
          <cell r="G178">
            <v>0</v>
          </cell>
          <cell r="H178">
            <v>0</v>
          </cell>
          <cell r="I178">
            <v>0</v>
          </cell>
          <cell r="J178">
            <v>0</v>
          </cell>
          <cell r="K178">
            <v>0</v>
          </cell>
          <cell r="L178">
            <v>0</v>
          </cell>
          <cell r="M178">
            <v>0</v>
          </cell>
          <cell r="N178">
            <v>0</v>
          </cell>
          <cell r="O178">
            <v>0</v>
          </cell>
          <cell r="P178">
            <v>0</v>
          </cell>
          <cell r="Q178">
            <v>0</v>
          </cell>
          <cell r="R178">
            <v>0</v>
          </cell>
          <cell r="S178">
            <v>0</v>
          </cell>
          <cell r="T178">
            <v>0</v>
          </cell>
          <cell r="U178">
            <v>0</v>
          </cell>
          <cell r="V178">
            <v>0</v>
          </cell>
          <cell r="W178">
            <v>0</v>
          </cell>
          <cell r="X178">
            <v>0</v>
          </cell>
          <cell r="Y178">
            <v>0</v>
          </cell>
          <cell r="Z178">
            <v>0</v>
          </cell>
          <cell r="AA178">
            <v>0</v>
          </cell>
          <cell r="AB178">
            <v>0</v>
          </cell>
          <cell r="AC178">
            <v>0</v>
          </cell>
          <cell r="AD178">
            <v>0</v>
          </cell>
          <cell r="AE178">
            <v>0</v>
          </cell>
          <cell r="AF178">
            <v>0</v>
          </cell>
          <cell r="AG178">
            <v>0</v>
          </cell>
          <cell r="AH178">
            <v>0</v>
          </cell>
          <cell r="AI178">
            <v>0</v>
          </cell>
          <cell r="AJ178">
            <v>0</v>
          </cell>
          <cell r="AK178">
            <v>0</v>
          </cell>
          <cell r="AL178">
            <v>0</v>
          </cell>
        </row>
        <row r="179">
          <cell r="C179" t="str">
            <v>Utility-scale Battery - Li [Energy] - ITC</v>
          </cell>
          <cell r="D179">
            <v>0</v>
          </cell>
          <cell r="E179">
            <v>0</v>
          </cell>
          <cell r="F179">
            <v>0</v>
          </cell>
          <cell r="G179">
            <v>0</v>
          </cell>
          <cell r="H179">
            <v>0</v>
          </cell>
          <cell r="I179">
            <v>0</v>
          </cell>
          <cell r="J179">
            <v>0</v>
          </cell>
          <cell r="K179">
            <v>0</v>
          </cell>
          <cell r="L179">
            <v>0</v>
          </cell>
          <cell r="M179">
            <v>0</v>
          </cell>
          <cell r="N179">
            <v>0</v>
          </cell>
          <cell r="O179">
            <v>0</v>
          </cell>
          <cell r="P179">
            <v>0</v>
          </cell>
          <cell r="Q179">
            <v>0</v>
          </cell>
          <cell r="R179">
            <v>0</v>
          </cell>
          <cell r="S179">
            <v>0</v>
          </cell>
          <cell r="T179">
            <v>0</v>
          </cell>
          <cell r="U179">
            <v>0</v>
          </cell>
          <cell r="V179">
            <v>0</v>
          </cell>
          <cell r="W179">
            <v>0</v>
          </cell>
          <cell r="X179">
            <v>0</v>
          </cell>
          <cell r="Y179">
            <v>0</v>
          </cell>
          <cell r="Z179">
            <v>0</v>
          </cell>
          <cell r="AA179">
            <v>0</v>
          </cell>
          <cell r="AB179">
            <v>0</v>
          </cell>
          <cell r="AC179">
            <v>0</v>
          </cell>
          <cell r="AD179">
            <v>0</v>
          </cell>
          <cell r="AE179">
            <v>0</v>
          </cell>
          <cell r="AF179">
            <v>0</v>
          </cell>
          <cell r="AG179">
            <v>0</v>
          </cell>
          <cell r="AH179">
            <v>0</v>
          </cell>
          <cell r="AI179">
            <v>0</v>
          </cell>
          <cell r="AJ179">
            <v>0</v>
          </cell>
          <cell r="AK179">
            <v>0</v>
          </cell>
          <cell r="AL179">
            <v>0</v>
          </cell>
        </row>
        <row r="180">
          <cell r="C180" t="str">
            <v>BTM Battery - Li [Capacity]</v>
          </cell>
          <cell r="D180">
            <v>0</v>
          </cell>
          <cell r="E180">
            <v>0</v>
          </cell>
          <cell r="F180">
            <v>0</v>
          </cell>
          <cell r="G180">
            <v>0</v>
          </cell>
          <cell r="H180">
            <v>0</v>
          </cell>
          <cell r="I180">
            <v>0</v>
          </cell>
          <cell r="J180">
            <v>0</v>
          </cell>
          <cell r="K180">
            <v>0</v>
          </cell>
          <cell r="L180">
            <v>0</v>
          </cell>
          <cell r="M180">
            <v>0</v>
          </cell>
          <cell r="N180">
            <v>0</v>
          </cell>
          <cell r="O180">
            <v>0</v>
          </cell>
          <cell r="P180">
            <v>0</v>
          </cell>
          <cell r="Q180">
            <v>0</v>
          </cell>
          <cell r="R180">
            <v>0</v>
          </cell>
          <cell r="S180">
            <v>0</v>
          </cell>
          <cell r="T180">
            <v>0</v>
          </cell>
          <cell r="U180">
            <v>0</v>
          </cell>
          <cell r="V180">
            <v>0</v>
          </cell>
          <cell r="W180">
            <v>0</v>
          </cell>
          <cell r="X180">
            <v>0</v>
          </cell>
          <cell r="Y180">
            <v>0</v>
          </cell>
          <cell r="Z180">
            <v>0</v>
          </cell>
          <cell r="AA180">
            <v>0</v>
          </cell>
          <cell r="AB180">
            <v>0</v>
          </cell>
          <cell r="AC180">
            <v>0</v>
          </cell>
          <cell r="AD180">
            <v>0</v>
          </cell>
          <cell r="AE180">
            <v>0</v>
          </cell>
          <cell r="AF180">
            <v>0</v>
          </cell>
          <cell r="AG180">
            <v>0</v>
          </cell>
          <cell r="AH180">
            <v>0</v>
          </cell>
          <cell r="AI180">
            <v>0</v>
          </cell>
          <cell r="AJ180">
            <v>0</v>
          </cell>
          <cell r="AK180">
            <v>0</v>
          </cell>
          <cell r="AL180">
            <v>0</v>
          </cell>
        </row>
        <row r="181">
          <cell r="C181" t="str">
            <v>BTM Battery - Li [Energy]</v>
          </cell>
          <cell r="D181">
            <v>0</v>
          </cell>
          <cell r="E181">
            <v>0</v>
          </cell>
          <cell r="F181">
            <v>0</v>
          </cell>
          <cell r="G181">
            <v>0</v>
          </cell>
          <cell r="H181">
            <v>0</v>
          </cell>
          <cell r="I181">
            <v>0</v>
          </cell>
          <cell r="J181">
            <v>0</v>
          </cell>
          <cell r="K181">
            <v>0</v>
          </cell>
          <cell r="L181">
            <v>0</v>
          </cell>
          <cell r="M181">
            <v>0</v>
          </cell>
          <cell r="N181">
            <v>0</v>
          </cell>
          <cell r="O181">
            <v>0</v>
          </cell>
          <cell r="P181">
            <v>0</v>
          </cell>
          <cell r="Q181">
            <v>0</v>
          </cell>
          <cell r="R181">
            <v>0</v>
          </cell>
          <cell r="S181">
            <v>0</v>
          </cell>
          <cell r="T181">
            <v>0</v>
          </cell>
          <cell r="U181">
            <v>0</v>
          </cell>
          <cell r="V181">
            <v>0</v>
          </cell>
          <cell r="W181">
            <v>0</v>
          </cell>
          <cell r="X181">
            <v>0</v>
          </cell>
          <cell r="Y181">
            <v>0</v>
          </cell>
          <cell r="Z181">
            <v>0</v>
          </cell>
          <cell r="AA181">
            <v>0</v>
          </cell>
          <cell r="AB181">
            <v>0</v>
          </cell>
          <cell r="AC181">
            <v>0</v>
          </cell>
          <cell r="AD181">
            <v>0</v>
          </cell>
          <cell r="AE181">
            <v>0</v>
          </cell>
          <cell r="AF181">
            <v>0</v>
          </cell>
          <cell r="AG181">
            <v>0</v>
          </cell>
          <cell r="AH181">
            <v>0</v>
          </cell>
          <cell r="AI181">
            <v>0</v>
          </cell>
          <cell r="AJ181">
            <v>0</v>
          </cell>
          <cell r="AK181">
            <v>0</v>
          </cell>
          <cell r="AL181">
            <v>0</v>
          </cell>
        </row>
        <row r="182">
          <cell r="C182" t="str">
            <v>Flow Battery [Capacity]</v>
          </cell>
          <cell r="D182">
            <v>0</v>
          </cell>
          <cell r="E182">
            <v>0</v>
          </cell>
          <cell r="F182">
            <v>0</v>
          </cell>
          <cell r="G182">
            <v>0</v>
          </cell>
          <cell r="H182">
            <v>0</v>
          </cell>
          <cell r="I182">
            <v>0</v>
          </cell>
          <cell r="J182">
            <v>0</v>
          </cell>
          <cell r="K182">
            <v>0</v>
          </cell>
          <cell r="L182">
            <v>0</v>
          </cell>
          <cell r="M182">
            <v>0</v>
          </cell>
          <cell r="N182">
            <v>0</v>
          </cell>
          <cell r="O182">
            <v>0</v>
          </cell>
          <cell r="P182">
            <v>0</v>
          </cell>
          <cell r="Q182">
            <v>0</v>
          </cell>
          <cell r="R182">
            <v>0</v>
          </cell>
          <cell r="S182">
            <v>0</v>
          </cell>
          <cell r="T182">
            <v>0</v>
          </cell>
          <cell r="U182">
            <v>0</v>
          </cell>
          <cell r="V182">
            <v>0</v>
          </cell>
          <cell r="W182">
            <v>0</v>
          </cell>
          <cell r="X182">
            <v>0</v>
          </cell>
          <cell r="Y182">
            <v>0</v>
          </cell>
          <cell r="Z182">
            <v>0</v>
          </cell>
          <cell r="AA182">
            <v>0</v>
          </cell>
          <cell r="AB182">
            <v>0</v>
          </cell>
          <cell r="AC182">
            <v>0</v>
          </cell>
          <cell r="AD182">
            <v>0</v>
          </cell>
          <cell r="AE182">
            <v>0</v>
          </cell>
          <cell r="AF182">
            <v>0</v>
          </cell>
          <cell r="AG182">
            <v>0</v>
          </cell>
          <cell r="AH182">
            <v>0</v>
          </cell>
          <cell r="AI182">
            <v>0</v>
          </cell>
          <cell r="AJ182">
            <v>0</v>
          </cell>
          <cell r="AK182">
            <v>0</v>
          </cell>
          <cell r="AL182">
            <v>0</v>
          </cell>
        </row>
        <row r="183">
          <cell r="C183" t="str">
            <v>Flow Battery [Energy]</v>
          </cell>
          <cell r="D183">
            <v>0</v>
          </cell>
          <cell r="E183">
            <v>0</v>
          </cell>
          <cell r="F183">
            <v>0</v>
          </cell>
          <cell r="G183">
            <v>0</v>
          </cell>
          <cell r="H183">
            <v>0</v>
          </cell>
          <cell r="I183">
            <v>0</v>
          </cell>
          <cell r="J183">
            <v>0</v>
          </cell>
          <cell r="K183">
            <v>0</v>
          </cell>
          <cell r="L183">
            <v>0</v>
          </cell>
          <cell r="M183">
            <v>0</v>
          </cell>
          <cell r="N183">
            <v>0</v>
          </cell>
          <cell r="O183">
            <v>0</v>
          </cell>
          <cell r="P183">
            <v>0</v>
          </cell>
          <cell r="Q183">
            <v>0</v>
          </cell>
          <cell r="R183">
            <v>0</v>
          </cell>
          <cell r="S183">
            <v>0</v>
          </cell>
          <cell r="T183">
            <v>0</v>
          </cell>
          <cell r="U183">
            <v>0</v>
          </cell>
          <cell r="V183">
            <v>0</v>
          </cell>
          <cell r="W183">
            <v>0</v>
          </cell>
          <cell r="X183">
            <v>0</v>
          </cell>
          <cell r="Y183">
            <v>0</v>
          </cell>
          <cell r="Z183">
            <v>0</v>
          </cell>
          <cell r="AA183">
            <v>0</v>
          </cell>
          <cell r="AB183">
            <v>0</v>
          </cell>
          <cell r="AC183">
            <v>0</v>
          </cell>
          <cell r="AD183">
            <v>0</v>
          </cell>
          <cell r="AE183">
            <v>0</v>
          </cell>
          <cell r="AF183">
            <v>0</v>
          </cell>
          <cell r="AG183">
            <v>0</v>
          </cell>
          <cell r="AH183">
            <v>0</v>
          </cell>
          <cell r="AI183">
            <v>0</v>
          </cell>
          <cell r="AJ183">
            <v>0</v>
          </cell>
          <cell r="AK183">
            <v>0</v>
          </cell>
          <cell r="AL183">
            <v>0</v>
          </cell>
        </row>
        <row r="184">
          <cell r="C184" t="str">
            <v>Pumped Hydro Storage [Capacity]</v>
          </cell>
          <cell r="D184">
            <v>0</v>
          </cell>
          <cell r="E184">
            <v>0</v>
          </cell>
          <cell r="F184">
            <v>0</v>
          </cell>
          <cell r="G184">
            <v>0</v>
          </cell>
          <cell r="H184">
            <v>0</v>
          </cell>
          <cell r="I184">
            <v>0</v>
          </cell>
          <cell r="J184">
            <v>0</v>
          </cell>
          <cell r="K184">
            <v>0</v>
          </cell>
          <cell r="L184">
            <v>0</v>
          </cell>
          <cell r="M184">
            <v>0</v>
          </cell>
          <cell r="N184">
            <v>0</v>
          </cell>
          <cell r="O184">
            <v>0</v>
          </cell>
          <cell r="P184">
            <v>0</v>
          </cell>
          <cell r="Q184">
            <v>0</v>
          </cell>
          <cell r="R184">
            <v>0</v>
          </cell>
          <cell r="S184">
            <v>0</v>
          </cell>
          <cell r="T184">
            <v>0</v>
          </cell>
          <cell r="U184">
            <v>0</v>
          </cell>
          <cell r="V184">
            <v>0</v>
          </cell>
          <cell r="W184">
            <v>0</v>
          </cell>
          <cell r="X184">
            <v>0</v>
          </cell>
          <cell r="Y184">
            <v>0</v>
          </cell>
          <cell r="Z184">
            <v>0</v>
          </cell>
          <cell r="AA184">
            <v>0</v>
          </cell>
          <cell r="AB184">
            <v>0</v>
          </cell>
          <cell r="AC184">
            <v>0</v>
          </cell>
          <cell r="AD184">
            <v>0</v>
          </cell>
          <cell r="AE184">
            <v>0</v>
          </cell>
          <cell r="AF184">
            <v>0</v>
          </cell>
          <cell r="AG184">
            <v>0</v>
          </cell>
          <cell r="AH184">
            <v>0</v>
          </cell>
          <cell r="AI184">
            <v>0</v>
          </cell>
          <cell r="AJ184">
            <v>0</v>
          </cell>
          <cell r="AK184">
            <v>0</v>
          </cell>
          <cell r="AL184">
            <v>0</v>
          </cell>
        </row>
        <row r="185">
          <cell r="C185" t="str">
            <v>Pumped Hydro Storage [Energy]</v>
          </cell>
          <cell r="D185">
            <v>0</v>
          </cell>
          <cell r="E185">
            <v>0</v>
          </cell>
          <cell r="F185">
            <v>0</v>
          </cell>
          <cell r="G185">
            <v>0</v>
          </cell>
          <cell r="H185">
            <v>0</v>
          </cell>
          <cell r="I185">
            <v>0</v>
          </cell>
          <cell r="J185">
            <v>0</v>
          </cell>
          <cell r="K185">
            <v>0</v>
          </cell>
          <cell r="L185">
            <v>0</v>
          </cell>
          <cell r="M185">
            <v>0</v>
          </cell>
          <cell r="N185">
            <v>0</v>
          </cell>
          <cell r="O185">
            <v>0</v>
          </cell>
          <cell r="P185">
            <v>0</v>
          </cell>
          <cell r="Q185">
            <v>0</v>
          </cell>
          <cell r="R185">
            <v>0</v>
          </cell>
          <cell r="S185">
            <v>0</v>
          </cell>
          <cell r="T185">
            <v>0</v>
          </cell>
          <cell r="U185">
            <v>0</v>
          </cell>
          <cell r="V185">
            <v>0</v>
          </cell>
          <cell r="W185">
            <v>0</v>
          </cell>
          <cell r="X185">
            <v>0</v>
          </cell>
          <cell r="Y185">
            <v>0</v>
          </cell>
          <cell r="Z185">
            <v>0</v>
          </cell>
          <cell r="AA185">
            <v>0</v>
          </cell>
          <cell r="AB185">
            <v>0</v>
          </cell>
          <cell r="AC185">
            <v>0</v>
          </cell>
          <cell r="AD185">
            <v>0</v>
          </cell>
          <cell r="AE185">
            <v>0</v>
          </cell>
          <cell r="AF185">
            <v>0</v>
          </cell>
          <cell r="AG185">
            <v>0</v>
          </cell>
          <cell r="AH185">
            <v>0</v>
          </cell>
          <cell r="AI185">
            <v>0</v>
          </cell>
          <cell r="AJ185">
            <v>0</v>
          </cell>
          <cell r="AK185">
            <v>0</v>
          </cell>
          <cell r="AL185">
            <v>0</v>
          </cell>
        </row>
        <row r="186">
          <cell r="C186" t="str">
            <v>Geothermal</v>
          </cell>
          <cell r="D186">
            <v>0</v>
          </cell>
          <cell r="E186">
            <v>0</v>
          </cell>
          <cell r="F186">
            <v>0</v>
          </cell>
          <cell r="G186">
            <v>0</v>
          </cell>
          <cell r="H186">
            <v>0</v>
          </cell>
          <cell r="I186">
            <v>0</v>
          </cell>
          <cell r="J186">
            <v>0</v>
          </cell>
          <cell r="K186">
            <v>0</v>
          </cell>
          <cell r="L186">
            <v>0</v>
          </cell>
          <cell r="M186">
            <v>0</v>
          </cell>
          <cell r="N186">
            <v>0</v>
          </cell>
          <cell r="O186">
            <v>0</v>
          </cell>
          <cell r="P186">
            <v>0</v>
          </cell>
          <cell r="Q186">
            <v>0</v>
          </cell>
          <cell r="R186">
            <v>0</v>
          </cell>
          <cell r="S186">
            <v>0</v>
          </cell>
          <cell r="T186">
            <v>0</v>
          </cell>
          <cell r="U186">
            <v>0</v>
          </cell>
          <cell r="V186">
            <v>0</v>
          </cell>
          <cell r="W186">
            <v>0</v>
          </cell>
          <cell r="X186">
            <v>0</v>
          </cell>
          <cell r="Y186">
            <v>0</v>
          </cell>
          <cell r="Z186">
            <v>0</v>
          </cell>
          <cell r="AA186">
            <v>0</v>
          </cell>
          <cell r="AB186">
            <v>0</v>
          </cell>
          <cell r="AC186">
            <v>0</v>
          </cell>
          <cell r="AD186">
            <v>0</v>
          </cell>
          <cell r="AE186">
            <v>0</v>
          </cell>
          <cell r="AF186">
            <v>0</v>
          </cell>
          <cell r="AG186">
            <v>0</v>
          </cell>
          <cell r="AH186">
            <v>0</v>
          </cell>
          <cell r="AI186">
            <v>0</v>
          </cell>
          <cell r="AJ186">
            <v>0</v>
          </cell>
          <cell r="AK186">
            <v>0</v>
          </cell>
          <cell r="AL186">
            <v>0</v>
          </cell>
        </row>
        <row r="187">
          <cell r="C187" t="str">
            <v>Biomass</v>
          </cell>
          <cell r="D187">
            <v>5</v>
          </cell>
          <cell r="E187">
            <v>5</v>
          </cell>
          <cell r="F187">
            <v>5</v>
          </cell>
          <cell r="G187">
            <v>5</v>
          </cell>
          <cell r="H187">
            <v>5</v>
          </cell>
          <cell r="I187">
            <v>5</v>
          </cell>
          <cell r="J187">
            <v>5</v>
          </cell>
          <cell r="K187">
            <v>5</v>
          </cell>
          <cell r="L187">
            <v>5</v>
          </cell>
          <cell r="M187">
            <v>5</v>
          </cell>
          <cell r="N187">
            <v>5</v>
          </cell>
          <cell r="O187">
            <v>5</v>
          </cell>
          <cell r="P187">
            <v>5</v>
          </cell>
          <cell r="Q187">
            <v>5</v>
          </cell>
          <cell r="R187">
            <v>5</v>
          </cell>
          <cell r="S187">
            <v>5</v>
          </cell>
          <cell r="T187">
            <v>5</v>
          </cell>
          <cell r="U187">
            <v>5</v>
          </cell>
          <cell r="V187">
            <v>5</v>
          </cell>
          <cell r="W187">
            <v>5</v>
          </cell>
          <cell r="X187">
            <v>5</v>
          </cell>
          <cell r="Y187">
            <v>5</v>
          </cell>
          <cell r="Z187">
            <v>5</v>
          </cell>
          <cell r="AA187">
            <v>5</v>
          </cell>
          <cell r="AB187">
            <v>5</v>
          </cell>
          <cell r="AC187">
            <v>5</v>
          </cell>
          <cell r="AD187">
            <v>5</v>
          </cell>
          <cell r="AE187">
            <v>5</v>
          </cell>
          <cell r="AF187">
            <v>5</v>
          </cell>
          <cell r="AG187">
            <v>5</v>
          </cell>
          <cell r="AH187">
            <v>5</v>
          </cell>
          <cell r="AI187">
            <v>5</v>
          </cell>
          <cell r="AJ187">
            <v>5</v>
          </cell>
          <cell r="AK187">
            <v>5</v>
          </cell>
          <cell r="AL187">
            <v>5</v>
          </cell>
        </row>
        <row r="188">
          <cell r="C188" t="str">
            <v>Small Hydro</v>
          </cell>
          <cell r="D188">
            <v>0</v>
          </cell>
          <cell r="E188">
            <v>0</v>
          </cell>
          <cell r="F188">
            <v>0</v>
          </cell>
          <cell r="G188">
            <v>0</v>
          </cell>
          <cell r="H188">
            <v>0</v>
          </cell>
          <cell r="I188">
            <v>0</v>
          </cell>
          <cell r="J188">
            <v>0</v>
          </cell>
          <cell r="K188">
            <v>0</v>
          </cell>
          <cell r="L188">
            <v>0</v>
          </cell>
          <cell r="M188">
            <v>0</v>
          </cell>
          <cell r="N188">
            <v>0</v>
          </cell>
          <cell r="O188">
            <v>0</v>
          </cell>
          <cell r="P188">
            <v>0</v>
          </cell>
          <cell r="Q188">
            <v>0</v>
          </cell>
          <cell r="R188">
            <v>0</v>
          </cell>
          <cell r="S188">
            <v>0</v>
          </cell>
          <cell r="T188">
            <v>0</v>
          </cell>
          <cell r="U188">
            <v>0</v>
          </cell>
          <cell r="V188">
            <v>0</v>
          </cell>
          <cell r="W188">
            <v>0</v>
          </cell>
          <cell r="X188">
            <v>0</v>
          </cell>
          <cell r="Y188">
            <v>0</v>
          </cell>
          <cell r="Z188">
            <v>0</v>
          </cell>
          <cell r="AA188">
            <v>0</v>
          </cell>
          <cell r="AB188">
            <v>0</v>
          </cell>
          <cell r="AC188">
            <v>0</v>
          </cell>
          <cell r="AD188">
            <v>0</v>
          </cell>
          <cell r="AE188">
            <v>0</v>
          </cell>
          <cell r="AF188">
            <v>0</v>
          </cell>
          <cell r="AG188">
            <v>0</v>
          </cell>
          <cell r="AH188">
            <v>0</v>
          </cell>
          <cell r="AI188">
            <v>0</v>
          </cell>
          <cell r="AJ188">
            <v>0</v>
          </cell>
          <cell r="AK188">
            <v>0</v>
          </cell>
          <cell r="AL188">
            <v>0</v>
          </cell>
        </row>
        <row r="189">
          <cell r="C189" t="str">
            <v>Gas - CCGT</v>
          </cell>
          <cell r="D189">
            <v>5</v>
          </cell>
          <cell r="E189">
            <v>5</v>
          </cell>
          <cell r="F189">
            <v>5</v>
          </cell>
          <cell r="G189">
            <v>5</v>
          </cell>
          <cell r="H189">
            <v>5</v>
          </cell>
          <cell r="I189">
            <v>5</v>
          </cell>
          <cell r="J189">
            <v>5</v>
          </cell>
          <cell r="K189">
            <v>5</v>
          </cell>
          <cell r="L189">
            <v>5</v>
          </cell>
          <cell r="M189">
            <v>5</v>
          </cell>
          <cell r="N189">
            <v>5</v>
          </cell>
          <cell r="O189">
            <v>5</v>
          </cell>
          <cell r="P189">
            <v>5</v>
          </cell>
          <cell r="Q189">
            <v>5</v>
          </cell>
          <cell r="R189">
            <v>5</v>
          </cell>
          <cell r="S189">
            <v>5</v>
          </cell>
          <cell r="T189">
            <v>5</v>
          </cell>
          <cell r="U189">
            <v>5</v>
          </cell>
          <cell r="V189">
            <v>5</v>
          </cell>
          <cell r="W189">
            <v>5</v>
          </cell>
          <cell r="X189">
            <v>5</v>
          </cell>
          <cell r="Y189">
            <v>5</v>
          </cell>
          <cell r="Z189">
            <v>5</v>
          </cell>
          <cell r="AA189">
            <v>5</v>
          </cell>
          <cell r="AB189">
            <v>5</v>
          </cell>
          <cell r="AC189">
            <v>5</v>
          </cell>
          <cell r="AD189">
            <v>5</v>
          </cell>
          <cell r="AE189">
            <v>5</v>
          </cell>
          <cell r="AF189">
            <v>5</v>
          </cell>
          <cell r="AG189">
            <v>5</v>
          </cell>
          <cell r="AH189">
            <v>5</v>
          </cell>
          <cell r="AI189">
            <v>5</v>
          </cell>
          <cell r="AJ189">
            <v>5</v>
          </cell>
          <cell r="AK189">
            <v>5</v>
          </cell>
          <cell r="AL189">
            <v>5</v>
          </cell>
        </row>
        <row r="190">
          <cell r="C190" t="str">
            <v>Gas - CT - Frame</v>
          </cell>
          <cell r="D190">
            <v>5</v>
          </cell>
          <cell r="E190">
            <v>5</v>
          </cell>
          <cell r="F190">
            <v>5</v>
          </cell>
          <cell r="G190">
            <v>5</v>
          </cell>
          <cell r="H190">
            <v>5</v>
          </cell>
          <cell r="I190">
            <v>5</v>
          </cell>
          <cell r="J190">
            <v>5</v>
          </cell>
          <cell r="K190">
            <v>5</v>
          </cell>
          <cell r="L190">
            <v>5</v>
          </cell>
          <cell r="M190">
            <v>5</v>
          </cell>
          <cell r="N190">
            <v>5</v>
          </cell>
          <cell r="O190">
            <v>5</v>
          </cell>
          <cell r="P190">
            <v>5</v>
          </cell>
          <cell r="Q190">
            <v>5</v>
          </cell>
          <cell r="R190">
            <v>5</v>
          </cell>
          <cell r="S190">
            <v>5</v>
          </cell>
          <cell r="T190">
            <v>5</v>
          </cell>
          <cell r="U190">
            <v>5</v>
          </cell>
          <cell r="V190">
            <v>5</v>
          </cell>
          <cell r="W190">
            <v>5</v>
          </cell>
          <cell r="X190">
            <v>5</v>
          </cell>
          <cell r="Y190">
            <v>5</v>
          </cell>
          <cell r="Z190">
            <v>5</v>
          </cell>
          <cell r="AA190">
            <v>5</v>
          </cell>
          <cell r="AB190">
            <v>5</v>
          </cell>
          <cell r="AC190">
            <v>5</v>
          </cell>
          <cell r="AD190">
            <v>5</v>
          </cell>
          <cell r="AE190">
            <v>5</v>
          </cell>
          <cell r="AF190">
            <v>5</v>
          </cell>
          <cell r="AG190">
            <v>5</v>
          </cell>
          <cell r="AH190">
            <v>5</v>
          </cell>
          <cell r="AI190">
            <v>5</v>
          </cell>
          <cell r="AJ190">
            <v>5</v>
          </cell>
          <cell r="AK190">
            <v>5</v>
          </cell>
          <cell r="AL190">
            <v>5</v>
          </cell>
        </row>
        <row r="191">
          <cell r="C191" t="str">
            <v>Gas - CT - Aero</v>
          </cell>
          <cell r="D191">
            <v>5</v>
          </cell>
          <cell r="E191">
            <v>5</v>
          </cell>
          <cell r="F191">
            <v>5</v>
          </cell>
          <cell r="G191">
            <v>5</v>
          </cell>
          <cell r="H191">
            <v>5</v>
          </cell>
          <cell r="I191">
            <v>5</v>
          </cell>
          <cell r="J191">
            <v>5</v>
          </cell>
          <cell r="K191">
            <v>5</v>
          </cell>
          <cell r="L191">
            <v>5</v>
          </cell>
          <cell r="M191">
            <v>5</v>
          </cell>
          <cell r="N191">
            <v>5</v>
          </cell>
          <cell r="O191">
            <v>5</v>
          </cell>
          <cell r="P191">
            <v>5</v>
          </cell>
          <cell r="Q191">
            <v>5</v>
          </cell>
          <cell r="R191">
            <v>5</v>
          </cell>
          <cell r="S191">
            <v>5</v>
          </cell>
          <cell r="T191">
            <v>5</v>
          </cell>
          <cell r="U191">
            <v>5</v>
          </cell>
          <cell r="V191">
            <v>5</v>
          </cell>
          <cell r="W191">
            <v>5</v>
          </cell>
          <cell r="X191">
            <v>5</v>
          </cell>
          <cell r="Y191">
            <v>5</v>
          </cell>
          <cell r="Z191">
            <v>5</v>
          </cell>
          <cell r="AA191">
            <v>5</v>
          </cell>
          <cell r="AB191">
            <v>5</v>
          </cell>
          <cell r="AC191">
            <v>5</v>
          </cell>
          <cell r="AD191">
            <v>5</v>
          </cell>
          <cell r="AE191">
            <v>5</v>
          </cell>
          <cell r="AF191">
            <v>5</v>
          </cell>
          <cell r="AG191">
            <v>5</v>
          </cell>
          <cell r="AH191">
            <v>5</v>
          </cell>
          <cell r="AI191">
            <v>5</v>
          </cell>
          <cell r="AJ191">
            <v>5</v>
          </cell>
          <cell r="AK191">
            <v>5</v>
          </cell>
          <cell r="AL191">
            <v>5</v>
          </cell>
        </row>
        <row r="192">
          <cell r="C192" t="str">
            <v>Solar - Dist</v>
          </cell>
          <cell r="D192">
            <v>0</v>
          </cell>
          <cell r="E192">
            <v>0</v>
          </cell>
          <cell r="F192">
            <v>0</v>
          </cell>
          <cell r="G192">
            <v>0</v>
          </cell>
          <cell r="H192">
            <v>0</v>
          </cell>
          <cell r="I192">
            <v>0</v>
          </cell>
          <cell r="J192">
            <v>0</v>
          </cell>
          <cell r="K192">
            <v>0</v>
          </cell>
          <cell r="L192">
            <v>0</v>
          </cell>
          <cell r="M192">
            <v>0</v>
          </cell>
          <cell r="N192">
            <v>0</v>
          </cell>
          <cell r="O192">
            <v>0</v>
          </cell>
          <cell r="P192">
            <v>0</v>
          </cell>
          <cell r="Q192">
            <v>0</v>
          </cell>
          <cell r="R192">
            <v>0</v>
          </cell>
          <cell r="S192">
            <v>0</v>
          </cell>
          <cell r="T192">
            <v>0</v>
          </cell>
          <cell r="U192">
            <v>0</v>
          </cell>
          <cell r="V192">
            <v>0</v>
          </cell>
          <cell r="W192">
            <v>0</v>
          </cell>
          <cell r="X192">
            <v>0</v>
          </cell>
          <cell r="Y192">
            <v>0</v>
          </cell>
          <cell r="Z192">
            <v>0</v>
          </cell>
          <cell r="AA192">
            <v>0</v>
          </cell>
          <cell r="AB192">
            <v>0</v>
          </cell>
          <cell r="AC192">
            <v>0</v>
          </cell>
          <cell r="AD192">
            <v>0</v>
          </cell>
          <cell r="AE192">
            <v>0</v>
          </cell>
          <cell r="AF192">
            <v>0</v>
          </cell>
          <cell r="AG192">
            <v>0</v>
          </cell>
          <cell r="AH192">
            <v>0</v>
          </cell>
          <cell r="AI192">
            <v>0</v>
          </cell>
          <cell r="AJ192">
            <v>0</v>
          </cell>
          <cell r="AK192">
            <v>0</v>
          </cell>
          <cell r="AL192">
            <v>0</v>
          </cell>
        </row>
        <row r="193">
          <cell r="C193" t="str">
            <v>Solar - Commercial</v>
          </cell>
          <cell r="D193">
            <v>0</v>
          </cell>
          <cell r="E193">
            <v>0</v>
          </cell>
          <cell r="F193">
            <v>0</v>
          </cell>
          <cell r="G193">
            <v>0</v>
          </cell>
          <cell r="H193">
            <v>0</v>
          </cell>
          <cell r="I193">
            <v>0</v>
          </cell>
          <cell r="J193">
            <v>0</v>
          </cell>
          <cell r="K193">
            <v>0</v>
          </cell>
          <cell r="L193">
            <v>0</v>
          </cell>
          <cell r="M193">
            <v>0</v>
          </cell>
          <cell r="N193">
            <v>0</v>
          </cell>
          <cell r="O193">
            <v>0</v>
          </cell>
          <cell r="P193">
            <v>0</v>
          </cell>
          <cell r="Q193">
            <v>0</v>
          </cell>
          <cell r="R193">
            <v>0</v>
          </cell>
          <cell r="S193">
            <v>0</v>
          </cell>
          <cell r="T193">
            <v>0</v>
          </cell>
          <cell r="U193">
            <v>0</v>
          </cell>
          <cell r="V193">
            <v>0</v>
          </cell>
          <cell r="W193">
            <v>0</v>
          </cell>
          <cell r="X193">
            <v>0</v>
          </cell>
          <cell r="Y193">
            <v>0</v>
          </cell>
          <cell r="Z193">
            <v>0</v>
          </cell>
          <cell r="AA193">
            <v>0</v>
          </cell>
          <cell r="AB193">
            <v>0</v>
          </cell>
          <cell r="AC193">
            <v>0</v>
          </cell>
          <cell r="AD193">
            <v>0</v>
          </cell>
          <cell r="AE193">
            <v>0</v>
          </cell>
          <cell r="AF193">
            <v>0</v>
          </cell>
          <cell r="AG193">
            <v>0</v>
          </cell>
          <cell r="AH193">
            <v>0</v>
          </cell>
          <cell r="AI193">
            <v>0</v>
          </cell>
          <cell r="AJ193">
            <v>0</v>
          </cell>
          <cell r="AK193">
            <v>0</v>
          </cell>
          <cell r="AL193">
            <v>0</v>
          </cell>
        </row>
        <row r="194">
          <cell r="C194" t="str">
            <v>Solar - Tracking</v>
          </cell>
          <cell r="D194">
            <v>0</v>
          </cell>
          <cell r="E194">
            <v>0</v>
          </cell>
          <cell r="F194">
            <v>0</v>
          </cell>
          <cell r="G194">
            <v>0</v>
          </cell>
          <cell r="H194">
            <v>0</v>
          </cell>
          <cell r="I194">
            <v>0</v>
          </cell>
          <cell r="J194">
            <v>0</v>
          </cell>
          <cell r="K194">
            <v>0</v>
          </cell>
          <cell r="L194">
            <v>0</v>
          </cell>
          <cell r="M194">
            <v>0</v>
          </cell>
          <cell r="N194">
            <v>0</v>
          </cell>
          <cell r="O194">
            <v>0</v>
          </cell>
          <cell r="P194">
            <v>0</v>
          </cell>
          <cell r="Q194">
            <v>0</v>
          </cell>
          <cell r="R194">
            <v>0</v>
          </cell>
          <cell r="S194">
            <v>0</v>
          </cell>
          <cell r="T194">
            <v>0</v>
          </cell>
          <cell r="U194">
            <v>0</v>
          </cell>
          <cell r="V194">
            <v>0</v>
          </cell>
          <cell r="W194">
            <v>0</v>
          </cell>
          <cell r="X194">
            <v>0</v>
          </cell>
          <cell r="Y194">
            <v>0</v>
          </cell>
          <cell r="Z194">
            <v>0</v>
          </cell>
          <cell r="AA194">
            <v>0</v>
          </cell>
          <cell r="AB194">
            <v>0</v>
          </cell>
          <cell r="AC194">
            <v>0</v>
          </cell>
          <cell r="AD194">
            <v>0</v>
          </cell>
          <cell r="AE194">
            <v>0</v>
          </cell>
          <cell r="AF194">
            <v>0</v>
          </cell>
          <cell r="AG194">
            <v>0</v>
          </cell>
          <cell r="AH194">
            <v>0</v>
          </cell>
          <cell r="AI194">
            <v>0</v>
          </cell>
          <cell r="AJ194">
            <v>0</v>
          </cell>
          <cell r="AK194">
            <v>0</v>
          </cell>
          <cell r="AL194">
            <v>0</v>
          </cell>
        </row>
        <row r="195">
          <cell r="C195" t="str">
            <v>Solar Thermal</v>
          </cell>
          <cell r="D195">
            <v>0</v>
          </cell>
          <cell r="E195">
            <v>0</v>
          </cell>
          <cell r="F195">
            <v>0</v>
          </cell>
          <cell r="G195">
            <v>0</v>
          </cell>
          <cell r="H195">
            <v>0</v>
          </cell>
          <cell r="I195">
            <v>0</v>
          </cell>
          <cell r="J195">
            <v>0</v>
          </cell>
          <cell r="K195">
            <v>0</v>
          </cell>
          <cell r="L195">
            <v>0</v>
          </cell>
          <cell r="M195">
            <v>0</v>
          </cell>
          <cell r="N195">
            <v>0</v>
          </cell>
          <cell r="O195">
            <v>0</v>
          </cell>
          <cell r="P195">
            <v>0</v>
          </cell>
          <cell r="Q195">
            <v>0</v>
          </cell>
          <cell r="R195">
            <v>0</v>
          </cell>
          <cell r="S195">
            <v>0</v>
          </cell>
          <cell r="T195">
            <v>0</v>
          </cell>
          <cell r="U195">
            <v>0</v>
          </cell>
          <cell r="V195">
            <v>0</v>
          </cell>
          <cell r="W195">
            <v>0</v>
          </cell>
          <cell r="X195">
            <v>0</v>
          </cell>
          <cell r="Y195">
            <v>0</v>
          </cell>
          <cell r="Z195">
            <v>0</v>
          </cell>
          <cell r="AA195">
            <v>0</v>
          </cell>
          <cell r="AB195">
            <v>0</v>
          </cell>
          <cell r="AC195">
            <v>0</v>
          </cell>
          <cell r="AD195">
            <v>0</v>
          </cell>
          <cell r="AE195">
            <v>0</v>
          </cell>
          <cell r="AF195">
            <v>0</v>
          </cell>
          <cell r="AG195">
            <v>0</v>
          </cell>
          <cell r="AH195">
            <v>0</v>
          </cell>
          <cell r="AI195">
            <v>0</v>
          </cell>
          <cell r="AJ195">
            <v>0</v>
          </cell>
          <cell r="AK195">
            <v>0</v>
          </cell>
          <cell r="AL195">
            <v>0</v>
          </cell>
        </row>
        <row r="196">
          <cell r="C196" t="str">
            <v>Wind - TRG2 (46% CF)</v>
          </cell>
          <cell r="D196">
            <v>0</v>
          </cell>
          <cell r="E196">
            <v>0</v>
          </cell>
          <cell r="F196">
            <v>0</v>
          </cell>
          <cell r="G196">
            <v>0</v>
          </cell>
          <cell r="H196">
            <v>0</v>
          </cell>
          <cell r="I196">
            <v>0</v>
          </cell>
          <cell r="J196">
            <v>0</v>
          </cell>
          <cell r="K196">
            <v>0</v>
          </cell>
          <cell r="L196">
            <v>0</v>
          </cell>
          <cell r="M196">
            <v>0</v>
          </cell>
          <cell r="N196">
            <v>0</v>
          </cell>
          <cell r="O196">
            <v>0</v>
          </cell>
          <cell r="P196">
            <v>0</v>
          </cell>
          <cell r="Q196">
            <v>0</v>
          </cell>
          <cell r="R196">
            <v>0</v>
          </cell>
          <cell r="S196">
            <v>0</v>
          </cell>
          <cell r="T196">
            <v>0</v>
          </cell>
          <cell r="U196">
            <v>0</v>
          </cell>
          <cell r="V196">
            <v>0</v>
          </cell>
          <cell r="W196">
            <v>0</v>
          </cell>
          <cell r="X196">
            <v>0</v>
          </cell>
          <cell r="Y196">
            <v>0</v>
          </cell>
          <cell r="Z196">
            <v>0</v>
          </cell>
          <cell r="AA196">
            <v>0</v>
          </cell>
          <cell r="AB196">
            <v>0</v>
          </cell>
          <cell r="AC196">
            <v>0</v>
          </cell>
          <cell r="AD196">
            <v>0</v>
          </cell>
          <cell r="AE196">
            <v>0</v>
          </cell>
          <cell r="AF196">
            <v>0</v>
          </cell>
          <cell r="AG196">
            <v>0</v>
          </cell>
          <cell r="AH196">
            <v>0</v>
          </cell>
          <cell r="AI196">
            <v>0</v>
          </cell>
          <cell r="AJ196">
            <v>0</v>
          </cell>
          <cell r="AK196">
            <v>0</v>
          </cell>
          <cell r="AL196">
            <v>0</v>
          </cell>
        </row>
        <row r="197">
          <cell r="C197" t="str">
            <v>Wind - TRG5 (41% CF)</v>
          </cell>
          <cell r="D197">
            <v>0</v>
          </cell>
          <cell r="E197">
            <v>0</v>
          </cell>
          <cell r="F197">
            <v>0</v>
          </cell>
          <cell r="G197">
            <v>0</v>
          </cell>
          <cell r="H197">
            <v>0</v>
          </cell>
          <cell r="I197">
            <v>0</v>
          </cell>
          <cell r="J197">
            <v>0</v>
          </cell>
          <cell r="K197">
            <v>0</v>
          </cell>
          <cell r="L197">
            <v>0</v>
          </cell>
          <cell r="M197">
            <v>0</v>
          </cell>
          <cell r="N197">
            <v>0</v>
          </cell>
          <cell r="O197">
            <v>0</v>
          </cell>
          <cell r="P197">
            <v>0</v>
          </cell>
          <cell r="Q197">
            <v>0</v>
          </cell>
          <cell r="R197">
            <v>0</v>
          </cell>
          <cell r="S197">
            <v>0</v>
          </cell>
          <cell r="T197">
            <v>0</v>
          </cell>
          <cell r="U197">
            <v>0</v>
          </cell>
          <cell r="V197">
            <v>0</v>
          </cell>
          <cell r="W197">
            <v>0</v>
          </cell>
          <cell r="X197">
            <v>0</v>
          </cell>
          <cell r="Y197">
            <v>0</v>
          </cell>
          <cell r="Z197">
            <v>0</v>
          </cell>
          <cell r="AA197">
            <v>0</v>
          </cell>
          <cell r="AB197">
            <v>0</v>
          </cell>
          <cell r="AC197">
            <v>0</v>
          </cell>
          <cell r="AD197">
            <v>0</v>
          </cell>
          <cell r="AE197">
            <v>0</v>
          </cell>
          <cell r="AF197">
            <v>0</v>
          </cell>
          <cell r="AG197">
            <v>0</v>
          </cell>
          <cell r="AH197">
            <v>0</v>
          </cell>
          <cell r="AI197">
            <v>0</v>
          </cell>
          <cell r="AJ197">
            <v>0</v>
          </cell>
          <cell r="AK197">
            <v>0</v>
          </cell>
          <cell r="AL197">
            <v>0</v>
          </cell>
        </row>
        <row r="198">
          <cell r="C198" t="str">
            <v>Wind - TRG6 (36% CF)</v>
          </cell>
          <cell r="D198">
            <v>0</v>
          </cell>
          <cell r="E198">
            <v>0</v>
          </cell>
          <cell r="F198">
            <v>0</v>
          </cell>
          <cell r="G198">
            <v>0</v>
          </cell>
          <cell r="H198">
            <v>0</v>
          </cell>
          <cell r="I198">
            <v>0</v>
          </cell>
          <cell r="J198">
            <v>0</v>
          </cell>
          <cell r="K198">
            <v>0</v>
          </cell>
          <cell r="L198">
            <v>0</v>
          </cell>
          <cell r="M198">
            <v>0</v>
          </cell>
          <cell r="N198">
            <v>0</v>
          </cell>
          <cell r="O198">
            <v>0</v>
          </cell>
          <cell r="P198">
            <v>0</v>
          </cell>
          <cell r="Q198">
            <v>0</v>
          </cell>
          <cell r="R198">
            <v>0</v>
          </cell>
          <cell r="S198">
            <v>0</v>
          </cell>
          <cell r="T198">
            <v>0</v>
          </cell>
          <cell r="U198">
            <v>0</v>
          </cell>
          <cell r="V198">
            <v>0</v>
          </cell>
          <cell r="W198">
            <v>0</v>
          </cell>
          <cell r="X198">
            <v>0</v>
          </cell>
          <cell r="Y198">
            <v>0</v>
          </cell>
          <cell r="Z198">
            <v>0</v>
          </cell>
          <cell r="AA198">
            <v>0</v>
          </cell>
          <cell r="AB198">
            <v>0</v>
          </cell>
          <cell r="AC198">
            <v>0</v>
          </cell>
          <cell r="AD198">
            <v>0</v>
          </cell>
          <cell r="AE198">
            <v>0</v>
          </cell>
          <cell r="AF198">
            <v>0</v>
          </cell>
          <cell r="AG198">
            <v>0</v>
          </cell>
          <cell r="AH198">
            <v>0</v>
          </cell>
          <cell r="AI198">
            <v>0</v>
          </cell>
          <cell r="AJ198">
            <v>0</v>
          </cell>
          <cell r="AK198">
            <v>0</v>
          </cell>
          <cell r="AL198">
            <v>0</v>
          </cell>
        </row>
        <row r="199">
          <cell r="C199" t="str">
            <v>Wind - TRG7 (30% CF)</v>
          </cell>
          <cell r="D199">
            <v>0</v>
          </cell>
          <cell r="E199">
            <v>0</v>
          </cell>
          <cell r="F199">
            <v>0</v>
          </cell>
          <cell r="G199">
            <v>0</v>
          </cell>
          <cell r="H199">
            <v>0</v>
          </cell>
          <cell r="I199">
            <v>0</v>
          </cell>
          <cell r="J199">
            <v>0</v>
          </cell>
          <cell r="K199">
            <v>0</v>
          </cell>
          <cell r="L199">
            <v>0</v>
          </cell>
          <cell r="M199">
            <v>0</v>
          </cell>
          <cell r="N199">
            <v>0</v>
          </cell>
          <cell r="O199">
            <v>0</v>
          </cell>
          <cell r="P199">
            <v>0</v>
          </cell>
          <cell r="Q199">
            <v>0</v>
          </cell>
          <cell r="R199">
            <v>0</v>
          </cell>
          <cell r="S199">
            <v>0</v>
          </cell>
          <cell r="T199">
            <v>0</v>
          </cell>
          <cell r="U199">
            <v>0</v>
          </cell>
          <cell r="V199">
            <v>0</v>
          </cell>
          <cell r="W199">
            <v>0</v>
          </cell>
          <cell r="X199">
            <v>0</v>
          </cell>
          <cell r="Y199">
            <v>0</v>
          </cell>
          <cell r="Z199">
            <v>0</v>
          </cell>
          <cell r="AA199">
            <v>0</v>
          </cell>
          <cell r="AB199">
            <v>0</v>
          </cell>
          <cell r="AC199">
            <v>0</v>
          </cell>
          <cell r="AD199">
            <v>0</v>
          </cell>
          <cell r="AE199">
            <v>0</v>
          </cell>
          <cell r="AF199">
            <v>0</v>
          </cell>
          <cell r="AG199">
            <v>0</v>
          </cell>
          <cell r="AH199">
            <v>0</v>
          </cell>
          <cell r="AI199">
            <v>0</v>
          </cell>
          <cell r="AJ199">
            <v>0</v>
          </cell>
          <cell r="AK199">
            <v>0</v>
          </cell>
          <cell r="AL199">
            <v>0</v>
          </cell>
        </row>
        <row r="200">
          <cell r="C200" t="str">
            <v>Floating Offshore Wind - TRG10 (47% CF)</v>
          </cell>
          <cell r="D200">
            <v>0</v>
          </cell>
          <cell r="E200">
            <v>0</v>
          </cell>
          <cell r="F200">
            <v>0</v>
          </cell>
          <cell r="G200">
            <v>0</v>
          </cell>
          <cell r="H200">
            <v>0</v>
          </cell>
          <cell r="I200">
            <v>0</v>
          </cell>
          <cell r="J200">
            <v>0</v>
          </cell>
          <cell r="K200">
            <v>0</v>
          </cell>
          <cell r="L200">
            <v>0</v>
          </cell>
          <cell r="M200">
            <v>0</v>
          </cell>
          <cell r="N200">
            <v>0</v>
          </cell>
          <cell r="O200">
            <v>0</v>
          </cell>
          <cell r="P200">
            <v>0</v>
          </cell>
          <cell r="Q200">
            <v>0</v>
          </cell>
          <cell r="R200">
            <v>0</v>
          </cell>
          <cell r="S200">
            <v>0</v>
          </cell>
          <cell r="T200">
            <v>0</v>
          </cell>
          <cell r="U200">
            <v>0</v>
          </cell>
          <cell r="V200">
            <v>0</v>
          </cell>
          <cell r="W200">
            <v>0</v>
          </cell>
          <cell r="X200">
            <v>0</v>
          </cell>
          <cell r="Y200">
            <v>0</v>
          </cell>
          <cell r="Z200">
            <v>0</v>
          </cell>
          <cell r="AA200">
            <v>0</v>
          </cell>
          <cell r="AB200">
            <v>0</v>
          </cell>
          <cell r="AC200">
            <v>0</v>
          </cell>
          <cell r="AD200">
            <v>0</v>
          </cell>
          <cell r="AE200">
            <v>0</v>
          </cell>
          <cell r="AF200">
            <v>0</v>
          </cell>
          <cell r="AG200">
            <v>0</v>
          </cell>
          <cell r="AH200">
            <v>0</v>
          </cell>
          <cell r="AI200">
            <v>0</v>
          </cell>
          <cell r="AJ200">
            <v>0</v>
          </cell>
          <cell r="AK200">
            <v>0</v>
          </cell>
          <cell r="AL200">
            <v>0</v>
          </cell>
        </row>
        <row r="201">
          <cell r="C201" t="str">
            <v>Floating Offshore Wind - TRG6 (52% CF)</v>
          </cell>
          <cell r="D201">
            <v>0</v>
          </cell>
          <cell r="E201">
            <v>0</v>
          </cell>
          <cell r="F201">
            <v>0</v>
          </cell>
          <cell r="G201">
            <v>0</v>
          </cell>
          <cell r="H201">
            <v>0</v>
          </cell>
          <cell r="I201">
            <v>0</v>
          </cell>
          <cell r="J201">
            <v>0</v>
          </cell>
          <cell r="K201">
            <v>0</v>
          </cell>
          <cell r="L201">
            <v>0</v>
          </cell>
          <cell r="M201">
            <v>0</v>
          </cell>
          <cell r="N201">
            <v>0</v>
          </cell>
          <cell r="O201">
            <v>0</v>
          </cell>
          <cell r="P201">
            <v>0</v>
          </cell>
          <cell r="Q201">
            <v>0</v>
          </cell>
          <cell r="R201">
            <v>0</v>
          </cell>
          <cell r="S201">
            <v>0</v>
          </cell>
          <cell r="T201">
            <v>0</v>
          </cell>
          <cell r="U201">
            <v>0</v>
          </cell>
          <cell r="V201">
            <v>0</v>
          </cell>
          <cell r="W201">
            <v>0</v>
          </cell>
          <cell r="X201">
            <v>0</v>
          </cell>
          <cell r="Y201">
            <v>0</v>
          </cell>
          <cell r="Z201">
            <v>0</v>
          </cell>
          <cell r="AA201">
            <v>0</v>
          </cell>
          <cell r="AB201">
            <v>0</v>
          </cell>
          <cell r="AC201">
            <v>0</v>
          </cell>
          <cell r="AD201">
            <v>0</v>
          </cell>
          <cell r="AE201">
            <v>0</v>
          </cell>
          <cell r="AF201">
            <v>0</v>
          </cell>
          <cell r="AG201">
            <v>0</v>
          </cell>
          <cell r="AH201">
            <v>0</v>
          </cell>
          <cell r="AI201">
            <v>0</v>
          </cell>
          <cell r="AJ201">
            <v>0</v>
          </cell>
          <cell r="AK201">
            <v>0</v>
          </cell>
          <cell r="AL201">
            <v>0</v>
          </cell>
        </row>
        <row r="202">
          <cell r="C202" t="str">
            <v>Utility-scale Battery - Li [Capacity] - No ITC</v>
          </cell>
          <cell r="D202">
            <v>0</v>
          </cell>
          <cell r="E202">
            <v>0</v>
          </cell>
          <cell r="F202">
            <v>0</v>
          </cell>
          <cell r="G202">
            <v>0</v>
          </cell>
          <cell r="H202">
            <v>0</v>
          </cell>
          <cell r="I202">
            <v>0</v>
          </cell>
          <cell r="J202">
            <v>0</v>
          </cell>
          <cell r="K202">
            <v>0</v>
          </cell>
          <cell r="L202">
            <v>0</v>
          </cell>
          <cell r="M202">
            <v>0</v>
          </cell>
          <cell r="N202">
            <v>0</v>
          </cell>
          <cell r="O202">
            <v>0</v>
          </cell>
          <cell r="P202">
            <v>0</v>
          </cell>
          <cell r="Q202">
            <v>0</v>
          </cell>
          <cell r="R202">
            <v>0</v>
          </cell>
          <cell r="S202">
            <v>0</v>
          </cell>
          <cell r="T202">
            <v>0</v>
          </cell>
          <cell r="U202">
            <v>0</v>
          </cell>
          <cell r="V202">
            <v>0</v>
          </cell>
          <cell r="W202">
            <v>0</v>
          </cell>
          <cell r="X202">
            <v>0</v>
          </cell>
          <cell r="Y202">
            <v>0</v>
          </cell>
          <cell r="Z202">
            <v>0</v>
          </cell>
          <cell r="AA202">
            <v>0</v>
          </cell>
          <cell r="AB202">
            <v>0</v>
          </cell>
          <cell r="AC202">
            <v>0</v>
          </cell>
          <cell r="AD202">
            <v>0</v>
          </cell>
          <cell r="AE202">
            <v>0</v>
          </cell>
          <cell r="AF202">
            <v>0</v>
          </cell>
          <cell r="AG202">
            <v>0</v>
          </cell>
          <cell r="AH202">
            <v>0</v>
          </cell>
          <cell r="AI202">
            <v>0</v>
          </cell>
          <cell r="AJ202">
            <v>0</v>
          </cell>
          <cell r="AK202">
            <v>0</v>
          </cell>
          <cell r="AL202">
            <v>0</v>
          </cell>
        </row>
        <row r="203">
          <cell r="C203" t="str">
            <v>Utility-scale Battery - Li [Energy] - No ITC</v>
          </cell>
          <cell r="D203">
            <v>0</v>
          </cell>
          <cell r="E203">
            <v>0</v>
          </cell>
          <cell r="F203">
            <v>0</v>
          </cell>
          <cell r="G203">
            <v>0</v>
          </cell>
          <cell r="H203">
            <v>0</v>
          </cell>
          <cell r="I203">
            <v>0</v>
          </cell>
          <cell r="J203">
            <v>0</v>
          </cell>
          <cell r="K203">
            <v>0</v>
          </cell>
          <cell r="L203">
            <v>0</v>
          </cell>
          <cell r="M203">
            <v>0</v>
          </cell>
          <cell r="N203">
            <v>0</v>
          </cell>
          <cell r="O203">
            <v>0</v>
          </cell>
          <cell r="P203">
            <v>0</v>
          </cell>
          <cell r="Q203">
            <v>0</v>
          </cell>
          <cell r="R203">
            <v>0</v>
          </cell>
          <cell r="S203">
            <v>0</v>
          </cell>
          <cell r="T203">
            <v>0</v>
          </cell>
          <cell r="U203">
            <v>0</v>
          </cell>
          <cell r="V203">
            <v>0</v>
          </cell>
          <cell r="W203">
            <v>0</v>
          </cell>
          <cell r="X203">
            <v>0</v>
          </cell>
          <cell r="Y203">
            <v>0</v>
          </cell>
          <cell r="Z203">
            <v>0</v>
          </cell>
          <cell r="AA203">
            <v>0</v>
          </cell>
          <cell r="AB203">
            <v>0</v>
          </cell>
          <cell r="AC203">
            <v>0</v>
          </cell>
          <cell r="AD203">
            <v>0</v>
          </cell>
          <cell r="AE203">
            <v>0</v>
          </cell>
          <cell r="AF203">
            <v>0</v>
          </cell>
          <cell r="AG203">
            <v>0</v>
          </cell>
          <cell r="AH203">
            <v>0</v>
          </cell>
          <cell r="AI203">
            <v>0</v>
          </cell>
          <cell r="AJ203">
            <v>0</v>
          </cell>
          <cell r="AK203">
            <v>0</v>
          </cell>
          <cell r="AL203">
            <v>0</v>
          </cell>
        </row>
        <row r="204">
          <cell r="C204" t="str">
            <v>Utility-scale Battery - Li [Capacity] - ITC</v>
          </cell>
          <cell r="D204">
            <v>0</v>
          </cell>
          <cell r="E204">
            <v>0</v>
          </cell>
          <cell r="F204">
            <v>0</v>
          </cell>
          <cell r="G204">
            <v>0</v>
          </cell>
          <cell r="H204">
            <v>0</v>
          </cell>
          <cell r="I204">
            <v>0</v>
          </cell>
          <cell r="J204">
            <v>0</v>
          </cell>
          <cell r="K204">
            <v>0</v>
          </cell>
          <cell r="L204">
            <v>0</v>
          </cell>
          <cell r="M204">
            <v>0</v>
          </cell>
          <cell r="N204">
            <v>0</v>
          </cell>
          <cell r="O204">
            <v>0</v>
          </cell>
          <cell r="P204">
            <v>0</v>
          </cell>
          <cell r="Q204">
            <v>0</v>
          </cell>
          <cell r="R204">
            <v>0</v>
          </cell>
          <cell r="S204">
            <v>0</v>
          </cell>
          <cell r="T204">
            <v>0</v>
          </cell>
          <cell r="U204">
            <v>0</v>
          </cell>
          <cell r="V204">
            <v>0</v>
          </cell>
          <cell r="W204">
            <v>0</v>
          </cell>
          <cell r="X204">
            <v>0</v>
          </cell>
          <cell r="Y204">
            <v>0</v>
          </cell>
          <cell r="Z204">
            <v>0</v>
          </cell>
          <cell r="AA204">
            <v>0</v>
          </cell>
          <cell r="AB204">
            <v>0</v>
          </cell>
          <cell r="AC204">
            <v>0</v>
          </cell>
          <cell r="AD204">
            <v>0</v>
          </cell>
          <cell r="AE204">
            <v>0</v>
          </cell>
          <cell r="AF204">
            <v>0</v>
          </cell>
          <cell r="AG204">
            <v>0</v>
          </cell>
          <cell r="AH204">
            <v>0</v>
          </cell>
          <cell r="AI204">
            <v>0</v>
          </cell>
          <cell r="AJ204">
            <v>0</v>
          </cell>
          <cell r="AK204">
            <v>0</v>
          </cell>
          <cell r="AL204">
            <v>0</v>
          </cell>
        </row>
        <row r="205">
          <cell r="C205" t="str">
            <v>Utility-scale Battery - Li [Energy] - ITC</v>
          </cell>
          <cell r="D205">
            <v>0</v>
          </cell>
          <cell r="E205">
            <v>0</v>
          </cell>
          <cell r="F205">
            <v>0</v>
          </cell>
          <cell r="G205">
            <v>0</v>
          </cell>
          <cell r="H205">
            <v>0</v>
          </cell>
          <cell r="I205">
            <v>0</v>
          </cell>
          <cell r="J205">
            <v>0</v>
          </cell>
          <cell r="K205">
            <v>0</v>
          </cell>
          <cell r="L205">
            <v>0</v>
          </cell>
          <cell r="M205">
            <v>0</v>
          </cell>
          <cell r="N205">
            <v>0</v>
          </cell>
          <cell r="O205">
            <v>0</v>
          </cell>
          <cell r="P205">
            <v>0</v>
          </cell>
          <cell r="Q205">
            <v>0</v>
          </cell>
          <cell r="R205">
            <v>0</v>
          </cell>
          <cell r="S205">
            <v>0</v>
          </cell>
          <cell r="T205">
            <v>0</v>
          </cell>
          <cell r="U205">
            <v>0</v>
          </cell>
          <cell r="V205">
            <v>0</v>
          </cell>
          <cell r="W205">
            <v>0</v>
          </cell>
          <cell r="X205">
            <v>0</v>
          </cell>
          <cell r="Y205">
            <v>0</v>
          </cell>
          <cell r="Z205">
            <v>0</v>
          </cell>
          <cell r="AA205">
            <v>0</v>
          </cell>
          <cell r="AB205">
            <v>0</v>
          </cell>
          <cell r="AC205">
            <v>0</v>
          </cell>
          <cell r="AD205">
            <v>0</v>
          </cell>
          <cell r="AE205">
            <v>0</v>
          </cell>
          <cell r="AF205">
            <v>0</v>
          </cell>
          <cell r="AG205">
            <v>0</v>
          </cell>
          <cell r="AH205">
            <v>0</v>
          </cell>
          <cell r="AI205">
            <v>0</v>
          </cell>
          <cell r="AJ205">
            <v>0</v>
          </cell>
          <cell r="AK205">
            <v>0</v>
          </cell>
          <cell r="AL205">
            <v>0</v>
          </cell>
        </row>
        <row r="206">
          <cell r="C206" t="str">
            <v>BTM Battery - Li [Capacity]</v>
          </cell>
          <cell r="D206">
            <v>0</v>
          </cell>
          <cell r="E206">
            <v>0</v>
          </cell>
          <cell r="F206">
            <v>0</v>
          </cell>
          <cell r="G206">
            <v>0</v>
          </cell>
          <cell r="H206">
            <v>0</v>
          </cell>
          <cell r="I206">
            <v>0</v>
          </cell>
          <cell r="J206">
            <v>0</v>
          </cell>
          <cell r="K206">
            <v>0</v>
          </cell>
          <cell r="L206">
            <v>0</v>
          </cell>
          <cell r="M206">
            <v>0</v>
          </cell>
          <cell r="N206">
            <v>0</v>
          </cell>
          <cell r="O206">
            <v>0</v>
          </cell>
          <cell r="P206">
            <v>0</v>
          </cell>
          <cell r="Q206">
            <v>0</v>
          </cell>
          <cell r="R206">
            <v>0</v>
          </cell>
          <cell r="S206">
            <v>0</v>
          </cell>
          <cell r="T206">
            <v>0</v>
          </cell>
          <cell r="U206">
            <v>0</v>
          </cell>
          <cell r="V206">
            <v>0</v>
          </cell>
          <cell r="W206">
            <v>0</v>
          </cell>
          <cell r="X206">
            <v>0</v>
          </cell>
          <cell r="Y206">
            <v>0</v>
          </cell>
          <cell r="Z206">
            <v>0</v>
          </cell>
          <cell r="AA206">
            <v>0</v>
          </cell>
          <cell r="AB206">
            <v>0</v>
          </cell>
          <cell r="AC206">
            <v>0</v>
          </cell>
          <cell r="AD206">
            <v>0</v>
          </cell>
          <cell r="AE206">
            <v>0</v>
          </cell>
          <cell r="AF206">
            <v>0</v>
          </cell>
          <cell r="AG206">
            <v>0</v>
          </cell>
          <cell r="AH206">
            <v>0</v>
          </cell>
          <cell r="AI206">
            <v>0</v>
          </cell>
          <cell r="AJ206">
            <v>0</v>
          </cell>
          <cell r="AK206">
            <v>0</v>
          </cell>
          <cell r="AL206">
            <v>0</v>
          </cell>
        </row>
        <row r="207">
          <cell r="C207" t="str">
            <v>BTM Battery - Li [Energy]</v>
          </cell>
          <cell r="D207">
            <v>0</v>
          </cell>
          <cell r="E207">
            <v>0</v>
          </cell>
          <cell r="F207">
            <v>0</v>
          </cell>
          <cell r="G207">
            <v>0</v>
          </cell>
          <cell r="H207">
            <v>0</v>
          </cell>
          <cell r="I207">
            <v>0</v>
          </cell>
          <cell r="J207">
            <v>0</v>
          </cell>
          <cell r="K207">
            <v>0</v>
          </cell>
          <cell r="L207">
            <v>0</v>
          </cell>
          <cell r="M207">
            <v>0</v>
          </cell>
          <cell r="N207">
            <v>0</v>
          </cell>
          <cell r="O207">
            <v>0</v>
          </cell>
          <cell r="P207">
            <v>0</v>
          </cell>
          <cell r="Q207">
            <v>0</v>
          </cell>
          <cell r="R207">
            <v>0</v>
          </cell>
          <cell r="S207">
            <v>0</v>
          </cell>
          <cell r="T207">
            <v>0</v>
          </cell>
          <cell r="U207">
            <v>0</v>
          </cell>
          <cell r="V207">
            <v>0</v>
          </cell>
          <cell r="W207">
            <v>0</v>
          </cell>
          <cell r="X207">
            <v>0</v>
          </cell>
          <cell r="Y207">
            <v>0</v>
          </cell>
          <cell r="Z207">
            <v>0</v>
          </cell>
          <cell r="AA207">
            <v>0</v>
          </cell>
          <cell r="AB207">
            <v>0</v>
          </cell>
          <cell r="AC207">
            <v>0</v>
          </cell>
          <cell r="AD207">
            <v>0</v>
          </cell>
          <cell r="AE207">
            <v>0</v>
          </cell>
          <cell r="AF207">
            <v>0</v>
          </cell>
          <cell r="AG207">
            <v>0</v>
          </cell>
          <cell r="AH207">
            <v>0</v>
          </cell>
          <cell r="AI207">
            <v>0</v>
          </cell>
          <cell r="AJ207">
            <v>0</v>
          </cell>
          <cell r="AK207">
            <v>0</v>
          </cell>
          <cell r="AL207">
            <v>0</v>
          </cell>
        </row>
        <row r="208">
          <cell r="C208" t="str">
            <v>Flow Battery [Capacity]</v>
          </cell>
          <cell r="D208">
            <v>0</v>
          </cell>
          <cell r="E208">
            <v>0</v>
          </cell>
          <cell r="F208">
            <v>0</v>
          </cell>
          <cell r="G208">
            <v>0</v>
          </cell>
          <cell r="H208">
            <v>0</v>
          </cell>
          <cell r="I208">
            <v>0</v>
          </cell>
          <cell r="J208">
            <v>0</v>
          </cell>
          <cell r="K208">
            <v>0</v>
          </cell>
          <cell r="L208">
            <v>0</v>
          </cell>
          <cell r="M208">
            <v>0</v>
          </cell>
          <cell r="N208">
            <v>0</v>
          </cell>
          <cell r="O208">
            <v>0</v>
          </cell>
          <cell r="P208">
            <v>0</v>
          </cell>
          <cell r="Q208">
            <v>0</v>
          </cell>
          <cell r="R208">
            <v>0</v>
          </cell>
          <cell r="S208">
            <v>0</v>
          </cell>
          <cell r="T208">
            <v>0</v>
          </cell>
          <cell r="U208">
            <v>0</v>
          </cell>
          <cell r="V208">
            <v>0</v>
          </cell>
          <cell r="W208">
            <v>0</v>
          </cell>
          <cell r="X208">
            <v>0</v>
          </cell>
          <cell r="Y208">
            <v>0</v>
          </cell>
          <cell r="Z208">
            <v>0</v>
          </cell>
          <cell r="AA208">
            <v>0</v>
          </cell>
          <cell r="AB208">
            <v>0</v>
          </cell>
          <cell r="AC208">
            <v>0</v>
          </cell>
          <cell r="AD208">
            <v>0</v>
          </cell>
          <cell r="AE208">
            <v>0</v>
          </cell>
          <cell r="AF208">
            <v>0</v>
          </cell>
          <cell r="AG208">
            <v>0</v>
          </cell>
          <cell r="AH208">
            <v>0</v>
          </cell>
          <cell r="AI208">
            <v>0</v>
          </cell>
          <cell r="AJ208">
            <v>0</v>
          </cell>
          <cell r="AK208">
            <v>0</v>
          </cell>
          <cell r="AL208">
            <v>0</v>
          </cell>
        </row>
        <row r="209">
          <cell r="C209" t="str">
            <v>Flow Battery [Energy]</v>
          </cell>
          <cell r="D209">
            <v>0</v>
          </cell>
          <cell r="E209">
            <v>0</v>
          </cell>
          <cell r="F209">
            <v>0</v>
          </cell>
          <cell r="G209">
            <v>0</v>
          </cell>
          <cell r="H209">
            <v>0</v>
          </cell>
          <cell r="I209">
            <v>0</v>
          </cell>
          <cell r="J209">
            <v>0</v>
          </cell>
          <cell r="K209">
            <v>0</v>
          </cell>
          <cell r="L209">
            <v>0</v>
          </cell>
          <cell r="M209">
            <v>0</v>
          </cell>
          <cell r="N209">
            <v>0</v>
          </cell>
          <cell r="O209">
            <v>0</v>
          </cell>
          <cell r="P209">
            <v>0</v>
          </cell>
          <cell r="Q209">
            <v>0</v>
          </cell>
          <cell r="R209">
            <v>0</v>
          </cell>
          <cell r="S209">
            <v>0</v>
          </cell>
          <cell r="T209">
            <v>0</v>
          </cell>
          <cell r="U209">
            <v>0</v>
          </cell>
          <cell r="V209">
            <v>0</v>
          </cell>
          <cell r="W209">
            <v>0</v>
          </cell>
          <cell r="X209">
            <v>0</v>
          </cell>
          <cell r="Y209">
            <v>0</v>
          </cell>
          <cell r="Z209">
            <v>0</v>
          </cell>
          <cell r="AA209">
            <v>0</v>
          </cell>
          <cell r="AB209">
            <v>0</v>
          </cell>
          <cell r="AC209">
            <v>0</v>
          </cell>
          <cell r="AD209">
            <v>0</v>
          </cell>
          <cell r="AE209">
            <v>0</v>
          </cell>
          <cell r="AF209">
            <v>0</v>
          </cell>
          <cell r="AG209">
            <v>0</v>
          </cell>
          <cell r="AH209">
            <v>0</v>
          </cell>
          <cell r="AI209">
            <v>0</v>
          </cell>
          <cell r="AJ209">
            <v>0</v>
          </cell>
          <cell r="AK209">
            <v>0</v>
          </cell>
          <cell r="AL209">
            <v>0</v>
          </cell>
        </row>
        <row r="210">
          <cell r="C210" t="str">
            <v>Pumped Hydro Storage [Capacity]</v>
          </cell>
          <cell r="D210">
            <v>0</v>
          </cell>
          <cell r="E210">
            <v>0</v>
          </cell>
          <cell r="F210">
            <v>0</v>
          </cell>
          <cell r="G210">
            <v>0</v>
          </cell>
          <cell r="H210">
            <v>0</v>
          </cell>
          <cell r="I210">
            <v>0</v>
          </cell>
          <cell r="J210">
            <v>0</v>
          </cell>
          <cell r="K210">
            <v>0</v>
          </cell>
          <cell r="L210">
            <v>0</v>
          </cell>
          <cell r="M210">
            <v>0</v>
          </cell>
          <cell r="N210">
            <v>0</v>
          </cell>
          <cell r="O210">
            <v>0</v>
          </cell>
          <cell r="P210">
            <v>0</v>
          </cell>
          <cell r="Q210">
            <v>0</v>
          </cell>
          <cell r="R210">
            <v>0</v>
          </cell>
          <cell r="S210">
            <v>0</v>
          </cell>
          <cell r="T210">
            <v>0</v>
          </cell>
          <cell r="U210">
            <v>0</v>
          </cell>
          <cell r="V210">
            <v>0</v>
          </cell>
          <cell r="W210">
            <v>0</v>
          </cell>
          <cell r="X210">
            <v>0</v>
          </cell>
          <cell r="Y210">
            <v>0</v>
          </cell>
          <cell r="Z210">
            <v>0</v>
          </cell>
          <cell r="AA210">
            <v>0</v>
          </cell>
          <cell r="AB210">
            <v>0</v>
          </cell>
          <cell r="AC210">
            <v>0</v>
          </cell>
          <cell r="AD210">
            <v>0</v>
          </cell>
          <cell r="AE210">
            <v>0</v>
          </cell>
          <cell r="AF210">
            <v>0</v>
          </cell>
          <cell r="AG210">
            <v>0</v>
          </cell>
          <cell r="AH210">
            <v>0</v>
          </cell>
          <cell r="AI210">
            <v>0</v>
          </cell>
          <cell r="AJ210">
            <v>0</v>
          </cell>
          <cell r="AK210">
            <v>0</v>
          </cell>
          <cell r="AL210">
            <v>0</v>
          </cell>
        </row>
        <row r="211">
          <cell r="C211" t="str">
            <v>Pumped Hydro Storage [Energy]</v>
          </cell>
          <cell r="D211">
            <v>0</v>
          </cell>
          <cell r="E211">
            <v>0</v>
          </cell>
          <cell r="F211">
            <v>0</v>
          </cell>
          <cell r="G211">
            <v>0</v>
          </cell>
          <cell r="H211">
            <v>0</v>
          </cell>
          <cell r="I211">
            <v>0</v>
          </cell>
          <cell r="J211">
            <v>0</v>
          </cell>
          <cell r="K211">
            <v>0</v>
          </cell>
          <cell r="L211">
            <v>0</v>
          </cell>
          <cell r="M211">
            <v>0</v>
          </cell>
          <cell r="N211">
            <v>0</v>
          </cell>
          <cell r="O211">
            <v>0</v>
          </cell>
          <cell r="P211">
            <v>0</v>
          </cell>
          <cell r="Q211">
            <v>0</v>
          </cell>
          <cell r="R211">
            <v>0</v>
          </cell>
          <cell r="S211">
            <v>0</v>
          </cell>
          <cell r="T211">
            <v>0</v>
          </cell>
          <cell r="U211">
            <v>0</v>
          </cell>
          <cell r="V211">
            <v>0</v>
          </cell>
          <cell r="W211">
            <v>0</v>
          </cell>
          <cell r="X211">
            <v>0</v>
          </cell>
          <cell r="Y211">
            <v>0</v>
          </cell>
          <cell r="Z211">
            <v>0</v>
          </cell>
          <cell r="AA211">
            <v>0</v>
          </cell>
          <cell r="AB211">
            <v>0</v>
          </cell>
          <cell r="AC211">
            <v>0</v>
          </cell>
          <cell r="AD211">
            <v>0</v>
          </cell>
          <cell r="AE211">
            <v>0</v>
          </cell>
          <cell r="AF211">
            <v>0</v>
          </cell>
          <cell r="AG211">
            <v>0</v>
          </cell>
          <cell r="AH211">
            <v>0</v>
          </cell>
          <cell r="AI211">
            <v>0</v>
          </cell>
          <cell r="AJ211">
            <v>0</v>
          </cell>
          <cell r="AK211">
            <v>0</v>
          </cell>
          <cell r="AL211">
            <v>0</v>
          </cell>
        </row>
        <row r="212">
          <cell r="C212" t="str">
            <v>Geothermal</v>
          </cell>
          <cell r="D212">
            <v>0</v>
          </cell>
          <cell r="E212">
            <v>0</v>
          </cell>
          <cell r="F212">
            <v>0</v>
          </cell>
          <cell r="G212">
            <v>0</v>
          </cell>
          <cell r="H212">
            <v>0</v>
          </cell>
          <cell r="I212">
            <v>0</v>
          </cell>
          <cell r="J212">
            <v>0</v>
          </cell>
          <cell r="K212">
            <v>0</v>
          </cell>
          <cell r="L212">
            <v>0</v>
          </cell>
          <cell r="M212">
            <v>0</v>
          </cell>
          <cell r="N212">
            <v>0</v>
          </cell>
          <cell r="O212">
            <v>0</v>
          </cell>
          <cell r="P212">
            <v>0</v>
          </cell>
          <cell r="Q212">
            <v>0</v>
          </cell>
          <cell r="R212">
            <v>0</v>
          </cell>
          <cell r="S212">
            <v>0</v>
          </cell>
          <cell r="T212">
            <v>0</v>
          </cell>
          <cell r="U212">
            <v>0</v>
          </cell>
          <cell r="V212">
            <v>0</v>
          </cell>
          <cell r="W212">
            <v>0</v>
          </cell>
          <cell r="X212">
            <v>0</v>
          </cell>
          <cell r="Y212">
            <v>0</v>
          </cell>
          <cell r="Z212">
            <v>0</v>
          </cell>
          <cell r="AA212">
            <v>0</v>
          </cell>
          <cell r="AB212">
            <v>0</v>
          </cell>
          <cell r="AC212">
            <v>0</v>
          </cell>
          <cell r="AD212">
            <v>0</v>
          </cell>
          <cell r="AE212">
            <v>0</v>
          </cell>
          <cell r="AF212">
            <v>0</v>
          </cell>
          <cell r="AG212">
            <v>0</v>
          </cell>
          <cell r="AH212">
            <v>0</v>
          </cell>
          <cell r="AI212">
            <v>0</v>
          </cell>
          <cell r="AJ212">
            <v>0</v>
          </cell>
          <cell r="AK212">
            <v>0</v>
          </cell>
          <cell r="AL212">
            <v>0</v>
          </cell>
        </row>
        <row r="213">
          <cell r="C213" t="str">
            <v>Biomass</v>
          </cell>
          <cell r="D213">
            <v>31.59</v>
          </cell>
          <cell r="E213">
            <v>31.59</v>
          </cell>
          <cell r="F213">
            <v>31.59</v>
          </cell>
          <cell r="G213">
            <v>31.59</v>
          </cell>
          <cell r="H213">
            <v>31.59</v>
          </cell>
          <cell r="I213">
            <v>31.59</v>
          </cell>
          <cell r="J213">
            <v>31.59</v>
          </cell>
          <cell r="K213">
            <v>31.59</v>
          </cell>
          <cell r="L213">
            <v>31.59</v>
          </cell>
          <cell r="M213">
            <v>31.59</v>
          </cell>
          <cell r="N213">
            <v>31.59</v>
          </cell>
          <cell r="O213">
            <v>31.59</v>
          </cell>
          <cell r="P213">
            <v>31.59</v>
          </cell>
          <cell r="Q213">
            <v>31.59</v>
          </cell>
          <cell r="R213">
            <v>31.59</v>
          </cell>
          <cell r="S213">
            <v>31.59</v>
          </cell>
          <cell r="T213">
            <v>31.59</v>
          </cell>
          <cell r="U213">
            <v>31.59</v>
          </cell>
          <cell r="V213">
            <v>31.59</v>
          </cell>
          <cell r="W213">
            <v>31.59</v>
          </cell>
          <cell r="X213">
            <v>31.59</v>
          </cell>
          <cell r="Y213">
            <v>31.59</v>
          </cell>
          <cell r="Z213">
            <v>31.59</v>
          </cell>
          <cell r="AA213">
            <v>31.59</v>
          </cell>
          <cell r="AB213">
            <v>31.59</v>
          </cell>
          <cell r="AC213">
            <v>31.59</v>
          </cell>
          <cell r="AD213">
            <v>31.59</v>
          </cell>
          <cell r="AE213">
            <v>31.59</v>
          </cell>
          <cell r="AF213">
            <v>31.59</v>
          </cell>
          <cell r="AG213">
            <v>31.59</v>
          </cell>
          <cell r="AH213">
            <v>31.59</v>
          </cell>
          <cell r="AI213">
            <v>31.59</v>
          </cell>
          <cell r="AJ213">
            <v>31.59</v>
          </cell>
          <cell r="AK213">
            <v>31.59</v>
          </cell>
          <cell r="AL213">
            <v>31.59</v>
          </cell>
        </row>
        <row r="214">
          <cell r="C214" t="str">
            <v>Small Hydro</v>
          </cell>
          <cell r="D214">
            <v>0</v>
          </cell>
          <cell r="E214">
            <v>0</v>
          </cell>
          <cell r="F214">
            <v>0</v>
          </cell>
          <cell r="G214">
            <v>0</v>
          </cell>
          <cell r="H214">
            <v>0</v>
          </cell>
          <cell r="I214">
            <v>0</v>
          </cell>
          <cell r="J214">
            <v>0</v>
          </cell>
          <cell r="K214">
            <v>0</v>
          </cell>
          <cell r="L214">
            <v>0</v>
          </cell>
          <cell r="M214">
            <v>0</v>
          </cell>
          <cell r="N214">
            <v>0</v>
          </cell>
          <cell r="O214">
            <v>0</v>
          </cell>
          <cell r="P214">
            <v>0</v>
          </cell>
          <cell r="Q214">
            <v>0</v>
          </cell>
          <cell r="R214">
            <v>0</v>
          </cell>
          <cell r="S214">
            <v>0</v>
          </cell>
          <cell r="T214">
            <v>0</v>
          </cell>
          <cell r="U214">
            <v>0</v>
          </cell>
          <cell r="V214">
            <v>0</v>
          </cell>
          <cell r="W214">
            <v>0</v>
          </cell>
          <cell r="X214">
            <v>0</v>
          </cell>
          <cell r="Y214">
            <v>0</v>
          </cell>
          <cell r="Z214">
            <v>0</v>
          </cell>
          <cell r="AA214">
            <v>0</v>
          </cell>
          <cell r="AB214">
            <v>0</v>
          </cell>
          <cell r="AC214">
            <v>0</v>
          </cell>
          <cell r="AD214">
            <v>0</v>
          </cell>
          <cell r="AE214">
            <v>0</v>
          </cell>
          <cell r="AF214">
            <v>0</v>
          </cell>
          <cell r="AG214">
            <v>0</v>
          </cell>
          <cell r="AH214">
            <v>0</v>
          </cell>
          <cell r="AI214">
            <v>0</v>
          </cell>
          <cell r="AJ214">
            <v>0</v>
          </cell>
          <cell r="AK214">
            <v>0</v>
          </cell>
          <cell r="AL214">
            <v>0</v>
          </cell>
        </row>
        <row r="215">
          <cell r="C215" t="str">
            <v>Gas - CCGT</v>
          </cell>
          <cell r="D215">
            <v>0</v>
          </cell>
          <cell r="E215">
            <v>0</v>
          </cell>
          <cell r="F215">
            <v>0</v>
          </cell>
          <cell r="G215">
            <v>0</v>
          </cell>
          <cell r="H215">
            <v>0</v>
          </cell>
          <cell r="I215">
            <v>0</v>
          </cell>
          <cell r="J215">
            <v>0</v>
          </cell>
          <cell r="K215">
            <v>0</v>
          </cell>
          <cell r="L215">
            <v>0</v>
          </cell>
          <cell r="M215">
            <v>0</v>
          </cell>
          <cell r="N215">
            <v>0</v>
          </cell>
          <cell r="O215">
            <v>0</v>
          </cell>
          <cell r="P215">
            <v>0</v>
          </cell>
          <cell r="Q215">
            <v>0</v>
          </cell>
          <cell r="R215">
            <v>0</v>
          </cell>
          <cell r="S215">
            <v>0</v>
          </cell>
          <cell r="T215">
            <v>0</v>
          </cell>
          <cell r="U215">
            <v>0</v>
          </cell>
          <cell r="V215">
            <v>0</v>
          </cell>
          <cell r="W215">
            <v>0</v>
          </cell>
          <cell r="X215">
            <v>0</v>
          </cell>
          <cell r="Y215">
            <v>0</v>
          </cell>
          <cell r="Z215">
            <v>0</v>
          </cell>
          <cell r="AA215">
            <v>0</v>
          </cell>
          <cell r="AB215">
            <v>0</v>
          </cell>
          <cell r="AC215">
            <v>0</v>
          </cell>
          <cell r="AD215">
            <v>0</v>
          </cell>
          <cell r="AE215">
            <v>0</v>
          </cell>
          <cell r="AF215">
            <v>0</v>
          </cell>
          <cell r="AG215">
            <v>0</v>
          </cell>
          <cell r="AH215">
            <v>0</v>
          </cell>
          <cell r="AI215">
            <v>0</v>
          </cell>
          <cell r="AJ215">
            <v>0</v>
          </cell>
          <cell r="AK215">
            <v>0</v>
          </cell>
          <cell r="AL215">
            <v>0</v>
          </cell>
        </row>
        <row r="216">
          <cell r="C216" t="str">
            <v>Gas - CT - Frame</v>
          </cell>
          <cell r="D216">
            <v>0</v>
          </cell>
          <cell r="E216">
            <v>0</v>
          </cell>
          <cell r="F216">
            <v>0</v>
          </cell>
          <cell r="G216">
            <v>0</v>
          </cell>
          <cell r="H216">
            <v>0</v>
          </cell>
          <cell r="I216">
            <v>0</v>
          </cell>
          <cell r="J216">
            <v>0</v>
          </cell>
          <cell r="K216">
            <v>0</v>
          </cell>
          <cell r="L216">
            <v>0</v>
          </cell>
          <cell r="M216">
            <v>0</v>
          </cell>
          <cell r="N216">
            <v>0</v>
          </cell>
          <cell r="O216">
            <v>0</v>
          </cell>
          <cell r="P216">
            <v>0</v>
          </cell>
          <cell r="Q216">
            <v>0</v>
          </cell>
          <cell r="R216">
            <v>0</v>
          </cell>
          <cell r="S216">
            <v>0</v>
          </cell>
          <cell r="T216">
            <v>0</v>
          </cell>
          <cell r="U216">
            <v>0</v>
          </cell>
          <cell r="V216">
            <v>0</v>
          </cell>
          <cell r="W216">
            <v>0</v>
          </cell>
          <cell r="X216">
            <v>0</v>
          </cell>
          <cell r="Y216">
            <v>0</v>
          </cell>
          <cell r="Z216">
            <v>0</v>
          </cell>
          <cell r="AA216">
            <v>0</v>
          </cell>
          <cell r="AB216">
            <v>0</v>
          </cell>
          <cell r="AC216">
            <v>0</v>
          </cell>
          <cell r="AD216">
            <v>0</v>
          </cell>
          <cell r="AE216">
            <v>0</v>
          </cell>
          <cell r="AF216">
            <v>0</v>
          </cell>
          <cell r="AG216">
            <v>0</v>
          </cell>
          <cell r="AH216">
            <v>0</v>
          </cell>
          <cell r="AI216">
            <v>0</v>
          </cell>
          <cell r="AJ216">
            <v>0</v>
          </cell>
          <cell r="AK216">
            <v>0</v>
          </cell>
          <cell r="AL216">
            <v>0</v>
          </cell>
        </row>
        <row r="217">
          <cell r="C217" t="str">
            <v>Gas - CT - Aero</v>
          </cell>
          <cell r="D217">
            <v>0</v>
          </cell>
          <cell r="E217">
            <v>0</v>
          </cell>
          <cell r="F217">
            <v>0</v>
          </cell>
          <cell r="G217">
            <v>0</v>
          </cell>
          <cell r="H217">
            <v>0</v>
          </cell>
          <cell r="I217">
            <v>0</v>
          </cell>
          <cell r="J217">
            <v>0</v>
          </cell>
          <cell r="K217">
            <v>0</v>
          </cell>
          <cell r="L217">
            <v>0</v>
          </cell>
          <cell r="M217">
            <v>0</v>
          </cell>
          <cell r="N217">
            <v>0</v>
          </cell>
          <cell r="O217">
            <v>0</v>
          </cell>
          <cell r="P217">
            <v>0</v>
          </cell>
          <cell r="Q217">
            <v>0</v>
          </cell>
          <cell r="R217">
            <v>0</v>
          </cell>
          <cell r="S217">
            <v>0</v>
          </cell>
          <cell r="T217">
            <v>0</v>
          </cell>
          <cell r="U217">
            <v>0</v>
          </cell>
          <cell r="V217">
            <v>0</v>
          </cell>
          <cell r="W217">
            <v>0</v>
          </cell>
          <cell r="X217">
            <v>0</v>
          </cell>
          <cell r="Y217">
            <v>0</v>
          </cell>
          <cell r="Z217">
            <v>0</v>
          </cell>
          <cell r="AA217">
            <v>0</v>
          </cell>
          <cell r="AB217">
            <v>0</v>
          </cell>
          <cell r="AC217">
            <v>0</v>
          </cell>
          <cell r="AD217">
            <v>0</v>
          </cell>
          <cell r="AE217">
            <v>0</v>
          </cell>
          <cell r="AF217">
            <v>0</v>
          </cell>
          <cell r="AG217">
            <v>0</v>
          </cell>
          <cell r="AH217">
            <v>0</v>
          </cell>
          <cell r="AI217">
            <v>0</v>
          </cell>
          <cell r="AJ217">
            <v>0</v>
          </cell>
          <cell r="AK217">
            <v>0</v>
          </cell>
          <cell r="AL217">
            <v>0</v>
          </cell>
        </row>
        <row r="218">
          <cell r="C218" t="str">
            <v>Solar - Dist</v>
          </cell>
          <cell r="D218">
            <v>0</v>
          </cell>
          <cell r="E218">
            <v>0</v>
          </cell>
          <cell r="F218">
            <v>0</v>
          </cell>
          <cell r="G218">
            <v>0</v>
          </cell>
          <cell r="H218">
            <v>0</v>
          </cell>
          <cell r="I218">
            <v>0</v>
          </cell>
          <cell r="J218">
            <v>0</v>
          </cell>
          <cell r="K218">
            <v>0</v>
          </cell>
          <cell r="L218">
            <v>0</v>
          </cell>
          <cell r="M218">
            <v>0</v>
          </cell>
          <cell r="N218">
            <v>0</v>
          </cell>
          <cell r="O218">
            <v>0</v>
          </cell>
          <cell r="P218">
            <v>0</v>
          </cell>
          <cell r="Q218">
            <v>0</v>
          </cell>
          <cell r="R218">
            <v>0</v>
          </cell>
          <cell r="S218">
            <v>0</v>
          </cell>
          <cell r="T218">
            <v>0</v>
          </cell>
          <cell r="U218">
            <v>0</v>
          </cell>
          <cell r="V218">
            <v>0</v>
          </cell>
          <cell r="W218">
            <v>0</v>
          </cell>
          <cell r="X218">
            <v>0</v>
          </cell>
          <cell r="Y218">
            <v>0</v>
          </cell>
          <cell r="Z218">
            <v>0</v>
          </cell>
          <cell r="AA218">
            <v>0</v>
          </cell>
          <cell r="AB218">
            <v>0</v>
          </cell>
          <cell r="AC218">
            <v>0</v>
          </cell>
          <cell r="AD218">
            <v>0</v>
          </cell>
          <cell r="AE218">
            <v>0</v>
          </cell>
          <cell r="AF218">
            <v>0</v>
          </cell>
          <cell r="AG218">
            <v>0</v>
          </cell>
          <cell r="AH218">
            <v>0</v>
          </cell>
          <cell r="AI218">
            <v>0</v>
          </cell>
          <cell r="AJ218">
            <v>0</v>
          </cell>
          <cell r="AK218">
            <v>0</v>
          </cell>
          <cell r="AL218">
            <v>0</v>
          </cell>
        </row>
        <row r="219">
          <cell r="C219" t="str">
            <v>Solar - Commercial</v>
          </cell>
          <cell r="D219">
            <v>0</v>
          </cell>
          <cell r="E219">
            <v>0</v>
          </cell>
          <cell r="F219">
            <v>0</v>
          </cell>
          <cell r="G219">
            <v>0</v>
          </cell>
          <cell r="H219">
            <v>0</v>
          </cell>
          <cell r="I219">
            <v>0</v>
          </cell>
          <cell r="J219">
            <v>0</v>
          </cell>
          <cell r="K219">
            <v>0</v>
          </cell>
          <cell r="L219">
            <v>0</v>
          </cell>
          <cell r="M219">
            <v>0</v>
          </cell>
          <cell r="N219">
            <v>0</v>
          </cell>
          <cell r="O219">
            <v>0</v>
          </cell>
          <cell r="P219">
            <v>0</v>
          </cell>
          <cell r="Q219">
            <v>0</v>
          </cell>
          <cell r="R219">
            <v>0</v>
          </cell>
          <cell r="S219">
            <v>0</v>
          </cell>
          <cell r="T219">
            <v>0</v>
          </cell>
          <cell r="U219">
            <v>0</v>
          </cell>
          <cell r="V219">
            <v>0</v>
          </cell>
          <cell r="W219">
            <v>0</v>
          </cell>
          <cell r="X219">
            <v>0</v>
          </cell>
          <cell r="Y219">
            <v>0</v>
          </cell>
          <cell r="Z219">
            <v>0</v>
          </cell>
          <cell r="AA219">
            <v>0</v>
          </cell>
          <cell r="AB219">
            <v>0</v>
          </cell>
          <cell r="AC219">
            <v>0</v>
          </cell>
          <cell r="AD219">
            <v>0</v>
          </cell>
          <cell r="AE219">
            <v>0</v>
          </cell>
          <cell r="AF219">
            <v>0</v>
          </cell>
          <cell r="AG219">
            <v>0</v>
          </cell>
          <cell r="AH219">
            <v>0</v>
          </cell>
          <cell r="AI219">
            <v>0</v>
          </cell>
          <cell r="AJ219">
            <v>0</v>
          </cell>
          <cell r="AK219">
            <v>0</v>
          </cell>
          <cell r="AL219">
            <v>0</v>
          </cell>
        </row>
        <row r="220">
          <cell r="C220" t="str">
            <v>Solar - Tracking</v>
          </cell>
          <cell r="D220">
            <v>0</v>
          </cell>
          <cell r="E220">
            <v>0</v>
          </cell>
          <cell r="F220">
            <v>0</v>
          </cell>
          <cell r="G220">
            <v>0</v>
          </cell>
          <cell r="H220">
            <v>0</v>
          </cell>
          <cell r="I220">
            <v>0</v>
          </cell>
          <cell r="J220">
            <v>0</v>
          </cell>
          <cell r="K220">
            <v>0</v>
          </cell>
          <cell r="L220">
            <v>0</v>
          </cell>
          <cell r="M220">
            <v>0</v>
          </cell>
          <cell r="N220">
            <v>0</v>
          </cell>
          <cell r="O220">
            <v>0</v>
          </cell>
          <cell r="P220">
            <v>0</v>
          </cell>
          <cell r="Q220">
            <v>0</v>
          </cell>
          <cell r="R220">
            <v>0</v>
          </cell>
          <cell r="S220">
            <v>0</v>
          </cell>
          <cell r="T220">
            <v>0</v>
          </cell>
          <cell r="U220">
            <v>0</v>
          </cell>
          <cell r="V220">
            <v>0</v>
          </cell>
          <cell r="W220">
            <v>0</v>
          </cell>
          <cell r="X220">
            <v>0</v>
          </cell>
          <cell r="Y220">
            <v>0</v>
          </cell>
          <cell r="Z220">
            <v>0</v>
          </cell>
          <cell r="AA220">
            <v>0</v>
          </cell>
          <cell r="AB220">
            <v>0</v>
          </cell>
          <cell r="AC220">
            <v>0</v>
          </cell>
          <cell r="AD220">
            <v>0</v>
          </cell>
          <cell r="AE220">
            <v>0</v>
          </cell>
          <cell r="AF220">
            <v>0</v>
          </cell>
          <cell r="AG220">
            <v>0</v>
          </cell>
          <cell r="AH220">
            <v>0</v>
          </cell>
          <cell r="AI220">
            <v>0</v>
          </cell>
          <cell r="AJ220">
            <v>0</v>
          </cell>
          <cell r="AK220">
            <v>0</v>
          </cell>
          <cell r="AL220">
            <v>0</v>
          </cell>
        </row>
        <row r="221">
          <cell r="C221" t="str">
            <v>Solar Thermal</v>
          </cell>
          <cell r="D221">
            <v>0</v>
          </cell>
          <cell r="E221">
            <v>0</v>
          </cell>
          <cell r="F221">
            <v>0</v>
          </cell>
          <cell r="G221">
            <v>0</v>
          </cell>
          <cell r="H221">
            <v>0</v>
          </cell>
          <cell r="I221">
            <v>0</v>
          </cell>
          <cell r="J221">
            <v>0</v>
          </cell>
          <cell r="K221">
            <v>0</v>
          </cell>
          <cell r="L221">
            <v>0</v>
          </cell>
          <cell r="M221">
            <v>0</v>
          </cell>
          <cell r="N221">
            <v>0</v>
          </cell>
          <cell r="O221">
            <v>0</v>
          </cell>
          <cell r="P221">
            <v>0</v>
          </cell>
          <cell r="Q221">
            <v>0</v>
          </cell>
          <cell r="R221">
            <v>0</v>
          </cell>
          <cell r="S221">
            <v>0</v>
          </cell>
          <cell r="T221">
            <v>0</v>
          </cell>
          <cell r="U221">
            <v>0</v>
          </cell>
          <cell r="V221">
            <v>0</v>
          </cell>
          <cell r="W221">
            <v>0</v>
          </cell>
          <cell r="X221">
            <v>0</v>
          </cell>
          <cell r="Y221">
            <v>0</v>
          </cell>
          <cell r="Z221">
            <v>0</v>
          </cell>
          <cell r="AA221">
            <v>0</v>
          </cell>
          <cell r="AB221">
            <v>0</v>
          </cell>
          <cell r="AC221">
            <v>0</v>
          </cell>
          <cell r="AD221">
            <v>0</v>
          </cell>
          <cell r="AE221">
            <v>0</v>
          </cell>
          <cell r="AF221">
            <v>0</v>
          </cell>
          <cell r="AG221">
            <v>0</v>
          </cell>
          <cell r="AH221">
            <v>0</v>
          </cell>
          <cell r="AI221">
            <v>0</v>
          </cell>
          <cell r="AJ221">
            <v>0</v>
          </cell>
          <cell r="AK221">
            <v>0</v>
          </cell>
          <cell r="AL221">
            <v>0</v>
          </cell>
        </row>
        <row r="222">
          <cell r="C222" t="str">
            <v>Wind - TRG2 (46% CF)</v>
          </cell>
          <cell r="D222">
            <v>-18.93</v>
          </cell>
          <cell r="E222">
            <v>-19.38</v>
          </cell>
          <cell r="F222">
            <v>-20.25</v>
          </cell>
          <cell r="G222">
            <v>-19.82</v>
          </cell>
          <cell r="H222">
            <v>-15.74</v>
          </cell>
          <cell r="I222">
            <v>-11.82</v>
          </cell>
          <cell r="J222">
            <v>-7.91</v>
          </cell>
          <cell r="K222">
            <v>0</v>
          </cell>
          <cell r="L222">
            <v>0</v>
          </cell>
          <cell r="M222">
            <v>0</v>
          </cell>
          <cell r="N222">
            <v>0</v>
          </cell>
          <cell r="O222">
            <v>0</v>
          </cell>
          <cell r="P222">
            <v>0</v>
          </cell>
          <cell r="Q222">
            <v>0</v>
          </cell>
          <cell r="R222">
            <v>0</v>
          </cell>
          <cell r="S222">
            <v>0</v>
          </cell>
          <cell r="T222">
            <v>0</v>
          </cell>
          <cell r="U222">
            <v>0</v>
          </cell>
          <cell r="V222">
            <v>0</v>
          </cell>
          <cell r="W222">
            <v>0</v>
          </cell>
          <cell r="X222">
            <v>0</v>
          </cell>
          <cell r="Y222">
            <v>0</v>
          </cell>
          <cell r="Z222">
            <v>0</v>
          </cell>
          <cell r="AA222">
            <v>0</v>
          </cell>
          <cell r="AB222">
            <v>0</v>
          </cell>
          <cell r="AC222">
            <v>0</v>
          </cell>
          <cell r="AD222">
            <v>0</v>
          </cell>
          <cell r="AE222">
            <v>0</v>
          </cell>
          <cell r="AF222">
            <v>0</v>
          </cell>
          <cell r="AG222">
            <v>0</v>
          </cell>
          <cell r="AH222">
            <v>0</v>
          </cell>
          <cell r="AI222">
            <v>0</v>
          </cell>
          <cell r="AJ222">
            <v>0</v>
          </cell>
          <cell r="AK222">
            <v>0</v>
          </cell>
          <cell r="AL222">
            <v>0</v>
          </cell>
        </row>
        <row r="223">
          <cell r="C223" t="str">
            <v>Wind - TRG5 (41% CF)</v>
          </cell>
          <cell r="D223">
            <v>-18.93</v>
          </cell>
          <cell r="E223">
            <v>-19.38</v>
          </cell>
          <cell r="F223">
            <v>-20.25</v>
          </cell>
          <cell r="G223">
            <v>-19.82</v>
          </cell>
          <cell r="H223">
            <v>-15.74</v>
          </cell>
          <cell r="I223">
            <v>-11.82</v>
          </cell>
          <cell r="J223">
            <v>-7.91</v>
          </cell>
          <cell r="K223">
            <v>0</v>
          </cell>
          <cell r="L223">
            <v>0</v>
          </cell>
          <cell r="M223">
            <v>0</v>
          </cell>
          <cell r="N223">
            <v>0</v>
          </cell>
          <cell r="O223">
            <v>0</v>
          </cell>
          <cell r="P223">
            <v>0</v>
          </cell>
          <cell r="Q223">
            <v>0</v>
          </cell>
          <cell r="R223">
            <v>0</v>
          </cell>
          <cell r="S223">
            <v>0</v>
          </cell>
          <cell r="T223">
            <v>0</v>
          </cell>
          <cell r="U223">
            <v>0</v>
          </cell>
          <cell r="V223">
            <v>0</v>
          </cell>
          <cell r="W223">
            <v>0</v>
          </cell>
          <cell r="X223">
            <v>0</v>
          </cell>
          <cell r="Y223">
            <v>0</v>
          </cell>
          <cell r="Z223">
            <v>0</v>
          </cell>
          <cell r="AA223">
            <v>0</v>
          </cell>
          <cell r="AB223">
            <v>0</v>
          </cell>
          <cell r="AC223">
            <v>0</v>
          </cell>
          <cell r="AD223">
            <v>0</v>
          </cell>
          <cell r="AE223">
            <v>0</v>
          </cell>
          <cell r="AF223">
            <v>0</v>
          </cell>
          <cell r="AG223">
            <v>0</v>
          </cell>
          <cell r="AH223">
            <v>0</v>
          </cell>
          <cell r="AI223">
            <v>0</v>
          </cell>
          <cell r="AJ223">
            <v>0</v>
          </cell>
          <cell r="AK223">
            <v>0</v>
          </cell>
          <cell r="AL223">
            <v>0</v>
          </cell>
        </row>
        <row r="224">
          <cell r="C224" t="str">
            <v>Wind - TRG6 (36% CF)</v>
          </cell>
          <cell r="D224">
            <v>-18.93</v>
          </cell>
          <cell r="E224">
            <v>-19.38</v>
          </cell>
          <cell r="F224">
            <v>-20.25</v>
          </cell>
          <cell r="G224">
            <v>-19.82</v>
          </cell>
          <cell r="H224">
            <v>-15.74</v>
          </cell>
          <cell r="I224">
            <v>-11.82</v>
          </cell>
          <cell r="J224">
            <v>-7.91</v>
          </cell>
          <cell r="K224">
            <v>0</v>
          </cell>
          <cell r="L224">
            <v>0</v>
          </cell>
          <cell r="M224">
            <v>0</v>
          </cell>
          <cell r="N224">
            <v>0</v>
          </cell>
          <cell r="O224">
            <v>0</v>
          </cell>
          <cell r="P224">
            <v>0</v>
          </cell>
          <cell r="Q224">
            <v>0</v>
          </cell>
          <cell r="R224">
            <v>0</v>
          </cell>
          <cell r="S224">
            <v>0</v>
          </cell>
          <cell r="T224">
            <v>0</v>
          </cell>
          <cell r="U224">
            <v>0</v>
          </cell>
          <cell r="V224">
            <v>0</v>
          </cell>
          <cell r="W224">
            <v>0</v>
          </cell>
          <cell r="X224">
            <v>0</v>
          </cell>
          <cell r="Y224">
            <v>0</v>
          </cell>
          <cell r="Z224">
            <v>0</v>
          </cell>
          <cell r="AA224">
            <v>0</v>
          </cell>
          <cell r="AB224">
            <v>0</v>
          </cell>
          <cell r="AC224">
            <v>0</v>
          </cell>
          <cell r="AD224">
            <v>0</v>
          </cell>
          <cell r="AE224">
            <v>0</v>
          </cell>
          <cell r="AF224">
            <v>0</v>
          </cell>
          <cell r="AG224">
            <v>0</v>
          </cell>
          <cell r="AH224">
            <v>0</v>
          </cell>
          <cell r="AI224">
            <v>0</v>
          </cell>
          <cell r="AJ224">
            <v>0</v>
          </cell>
          <cell r="AK224">
            <v>0</v>
          </cell>
          <cell r="AL224">
            <v>0</v>
          </cell>
        </row>
        <row r="225">
          <cell r="C225" t="str">
            <v>Wind - TRG7 (30% CF)</v>
          </cell>
          <cell r="D225">
            <v>-18.93</v>
          </cell>
          <cell r="E225">
            <v>-19.38</v>
          </cell>
          <cell r="F225">
            <v>-20.25</v>
          </cell>
          <cell r="G225">
            <v>-19.82</v>
          </cell>
          <cell r="H225">
            <v>-15.74</v>
          </cell>
          <cell r="I225">
            <v>-11.82</v>
          </cell>
          <cell r="J225">
            <v>-7.91</v>
          </cell>
          <cell r="K225">
            <v>0</v>
          </cell>
          <cell r="L225">
            <v>0</v>
          </cell>
          <cell r="M225">
            <v>0</v>
          </cell>
          <cell r="N225">
            <v>0</v>
          </cell>
          <cell r="O225">
            <v>0</v>
          </cell>
          <cell r="P225">
            <v>0</v>
          </cell>
          <cell r="Q225">
            <v>0</v>
          </cell>
          <cell r="R225">
            <v>0</v>
          </cell>
          <cell r="S225">
            <v>0</v>
          </cell>
          <cell r="T225">
            <v>0</v>
          </cell>
          <cell r="U225">
            <v>0</v>
          </cell>
          <cell r="V225">
            <v>0</v>
          </cell>
          <cell r="W225">
            <v>0</v>
          </cell>
          <cell r="X225">
            <v>0</v>
          </cell>
          <cell r="Y225">
            <v>0</v>
          </cell>
          <cell r="Z225">
            <v>0</v>
          </cell>
          <cell r="AA225">
            <v>0</v>
          </cell>
          <cell r="AB225">
            <v>0</v>
          </cell>
          <cell r="AC225">
            <v>0</v>
          </cell>
          <cell r="AD225">
            <v>0</v>
          </cell>
          <cell r="AE225">
            <v>0</v>
          </cell>
          <cell r="AF225">
            <v>0</v>
          </cell>
          <cell r="AG225">
            <v>0</v>
          </cell>
          <cell r="AH225">
            <v>0</v>
          </cell>
          <cell r="AI225">
            <v>0</v>
          </cell>
          <cell r="AJ225">
            <v>0</v>
          </cell>
          <cell r="AK225">
            <v>0</v>
          </cell>
          <cell r="AL225">
            <v>0</v>
          </cell>
        </row>
        <row r="226">
          <cell r="C226" t="str">
            <v>Floating Offshore Wind - TRG10 (47% CF)</v>
          </cell>
          <cell r="D226">
            <v>0</v>
          </cell>
          <cell r="E226">
            <v>0</v>
          </cell>
          <cell r="F226">
            <v>0</v>
          </cell>
          <cell r="G226">
            <v>0</v>
          </cell>
          <cell r="H226">
            <v>0</v>
          </cell>
          <cell r="I226">
            <v>0</v>
          </cell>
          <cell r="J226">
            <v>0</v>
          </cell>
          <cell r="K226">
            <v>0</v>
          </cell>
          <cell r="L226">
            <v>0</v>
          </cell>
          <cell r="M226">
            <v>0</v>
          </cell>
          <cell r="N226">
            <v>0</v>
          </cell>
          <cell r="O226">
            <v>0</v>
          </cell>
          <cell r="P226">
            <v>0</v>
          </cell>
          <cell r="Q226">
            <v>0</v>
          </cell>
          <cell r="R226">
            <v>0</v>
          </cell>
          <cell r="S226">
            <v>0</v>
          </cell>
          <cell r="T226">
            <v>0</v>
          </cell>
          <cell r="U226">
            <v>0</v>
          </cell>
          <cell r="V226">
            <v>0</v>
          </cell>
          <cell r="W226">
            <v>0</v>
          </cell>
          <cell r="X226">
            <v>0</v>
          </cell>
          <cell r="Y226">
            <v>0</v>
          </cell>
          <cell r="Z226">
            <v>0</v>
          </cell>
          <cell r="AA226">
            <v>0</v>
          </cell>
          <cell r="AB226">
            <v>0</v>
          </cell>
          <cell r="AC226">
            <v>0</v>
          </cell>
          <cell r="AD226">
            <v>0</v>
          </cell>
          <cell r="AE226">
            <v>0</v>
          </cell>
          <cell r="AF226">
            <v>0</v>
          </cell>
          <cell r="AG226">
            <v>0</v>
          </cell>
          <cell r="AH226">
            <v>0</v>
          </cell>
          <cell r="AI226">
            <v>0</v>
          </cell>
          <cell r="AJ226">
            <v>0</v>
          </cell>
          <cell r="AK226">
            <v>0</v>
          </cell>
          <cell r="AL226">
            <v>0</v>
          </cell>
        </row>
        <row r="227">
          <cell r="C227" t="str">
            <v>Floating Offshore Wind - TRG6 (52% CF)</v>
          </cell>
          <cell r="D227">
            <v>0</v>
          </cell>
          <cell r="E227">
            <v>0</v>
          </cell>
          <cell r="F227">
            <v>0</v>
          </cell>
          <cell r="G227">
            <v>0</v>
          </cell>
          <cell r="H227">
            <v>0</v>
          </cell>
          <cell r="I227">
            <v>0</v>
          </cell>
          <cell r="J227">
            <v>0</v>
          </cell>
          <cell r="K227">
            <v>0</v>
          </cell>
          <cell r="L227">
            <v>0</v>
          </cell>
          <cell r="M227">
            <v>0</v>
          </cell>
          <cell r="N227">
            <v>0</v>
          </cell>
          <cell r="O227">
            <v>0</v>
          </cell>
          <cell r="P227">
            <v>0</v>
          </cell>
          <cell r="Q227">
            <v>0</v>
          </cell>
          <cell r="R227">
            <v>0</v>
          </cell>
          <cell r="S227">
            <v>0</v>
          </cell>
          <cell r="T227">
            <v>0</v>
          </cell>
          <cell r="U227">
            <v>0</v>
          </cell>
          <cell r="V227">
            <v>0</v>
          </cell>
          <cell r="W227">
            <v>0</v>
          </cell>
          <cell r="X227">
            <v>0</v>
          </cell>
          <cell r="Y227">
            <v>0</v>
          </cell>
          <cell r="Z227">
            <v>0</v>
          </cell>
          <cell r="AA227">
            <v>0</v>
          </cell>
          <cell r="AB227">
            <v>0</v>
          </cell>
          <cell r="AC227">
            <v>0</v>
          </cell>
          <cell r="AD227">
            <v>0</v>
          </cell>
          <cell r="AE227">
            <v>0</v>
          </cell>
          <cell r="AF227">
            <v>0</v>
          </cell>
          <cell r="AG227">
            <v>0</v>
          </cell>
          <cell r="AH227">
            <v>0</v>
          </cell>
          <cell r="AI227">
            <v>0</v>
          </cell>
          <cell r="AJ227">
            <v>0</v>
          </cell>
          <cell r="AK227">
            <v>0</v>
          </cell>
          <cell r="AL227">
            <v>0</v>
          </cell>
        </row>
        <row r="228">
          <cell r="C228" t="str">
            <v>Utility-scale Battery - Li [Capacity] - No ITC</v>
          </cell>
          <cell r="D228">
            <v>0</v>
          </cell>
          <cell r="E228">
            <v>0</v>
          </cell>
          <cell r="F228">
            <v>0</v>
          </cell>
          <cell r="G228">
            <v>0</v>
          </cell>
          <cell r="H228">
            <v>0</v>
          </cell>
          <cell r="I228">
            <v>0</v>
          </cell>
          <cell r="J228">
            <v>0</v>
          </cell>
          <cell r="K228">
            <v>0</v>
          </cell>
          <cell r="L228">
            <v>0</v>
          </cell>
          <cell r="M228">
            <v>0</v>
          </cell>
          <cell r="N228">
            <v>0</v>
          </cell>
          <cell r="O228">
            <v>0</v>
          </cell>
          <cell r="P228">
            <v>0</v>
          </cell>
          <cell r="Q228">
            <v>0</v>
          </cell>
          <cell r="R228">
            <v>0</v>
          </cell>
          <cell r="S228">
            <v>0</v>
          </cell>
          <cell r="T228">
            <v>0</v>
          </cell>
          <cell r="U228">
            <v>0</v>
          </cell>
          <cell r="V228">
            <v>0</v>
          </cell>
          <cell r="W228">
            <v>0</v>
          </cell>
          <cell r="X228">
            <v>0</v>
          </cell>
          <cell r="Y228">
            <v>0</v>
          </cell>
          <cell r="Z228">
            <v>0</v>
          </cell>
          <cell r="AA228">
            <v>0</v>
          </cell>
          <cell r="AB228">
            <v>0</v>
          </cell>
          <cell r="AC228">
            <v>0</v>
          </cell>
          <cell r="AD228">
            <v>0</v>
          </cell>
          <cell r="AE228">
            <v>0</v>
          </cell>
          <cell r="AF228">
            <v>0</v>
          </cell>
          <cell r="AG228">
            <v>0</v>
          </cell>
          <cell r="AH228">
            <v>0</v>
          </cell>
          <cell r="AI228">
            <v>0</v>
          </cell>
          <cell r="AJ228">
            <v>0</v>
          </cell>
          <cell r="AK228">
            <v>0</v>
          </cell>
          <cell r="AL228">
            <v>0</v>
          </cell>
        </row>
        <row r="229">
          <cell r="C229" t="str">
            <v>Utility-scale Battery - Li [Energy] - No ITC</v>
          </cell>
          <cell r="D229">
            <v>0</v>
          </cell>
          <cell r="E229">
            <v>0</v>
          </cell>
          <cell r="F229">
            <v>0</v>
          </cell>
          <cell r="G229">
            <v>0</v>
          </cell>
          <cell r="H229">
            <v>0</v>
          </cell>
          <cell r="I229">
            <v>0</v>
          </cell>
          <cell r="J229">
            <v>0</v>
          </cell>
          <cell r="K229">
            <v>0</v>
          </cell>
          <cell r="L229">
            <v>0</v>
          </cell>
          <cell r="M229">
            <v>0</v>
          </cell>
          <cell r="N229">
            <v>0</v>
          </cell>
          <cell r="O229">
            <v>0</v>
          </cell>
          <cell r="P229">
            <v>0</v>
          </cell>
          <cell r="Q229">
            <v>0</v>
          </cell>
          <cell r="R229">
            <v>0</v>
          </cell>
          <cell r="S229">
            <v>0</v>
          </cell>
          <cell r="T229">
            <v>0</v>
          </cell>
          <cell r="U229">
            <v>0</v>
          </cell>
          <cell r="V229">
            <v>0</v>
          </cell>
          <cell r="W229">
            <v>0</v>
          </cell>
          <cell r="X229">
            <v>0</v>
          </cell>
          <cell r="Y229">
            <v>0</v>
          </cell>
          <cell r="Z229">
            <v>0</v>
          </cell>
          <cell r="AA229">
            <v>0</v>
          </cell>
          <cell r="AB229">
            <v>0</v>
          </cell>
          <cell r="AC229">
            <v>0</v>
          </cell>
          <cell r="AD229">
            <v>0</v>
          </cell>
          <cell r="AE229">
            <v>0</v>
          </cell>
          <cell r="AF229">
            <v>0</v>
          </cell>
          <cell r="AG229">
            <v>0</v>
          </cell>
          <cell r="AH229">
            <v>0</v>
          </cell>
          <cell r="AI229">
            <v>0</v>
          </cell>
          <cell r="AJ229">
            <v>0</v>
          </cell>
          <cell r="AK229">
            <v>0</v>
          </cell>
          <cell r="AL229">
            <v>0</v>
          </cell>
        </row>
        <row r="230">
          <cell r="C230" t="str">
            <v>Utility-scale Battery - Li [Capacity] - ITC</v>
          </cell>
          <cell r="D230">
            <v>0</v>
          </cell>
          <cell r="E230">
            <v>0</v>
          </cell>
          <cell r="F230">
            <v>0</v>
          </cell>
          <cell r="G230">
            <v>0</v>
          </cell>
          <cell r="H230">
            <v>0</v>
          </cell>
          <cell r="I230">
            <v>0</v>
          </cell>
          <cell r="J230">
            <v>0</v>
          </cell>
          <cell r="K230">
            <v>0</v>
          </cell>
          <cell r="L230">
            <v>0</v>
          </cell>
          <cell r="M230">
            <v>0</v>
          </cell>
          <cell r="N230">
            <v>0</v>
          </cell>
          <cell r="O230">
            <v>0</v>
          </cell>
          <cell r="P230">
            <v>0</v>
          </cell>
          <cell r="Q230">
            <v>0</v>
          </cell>
          <cell r="R230">
            <v>0</v>
          </cell>
          <cell r="S230">
            <v>0</v>
          </cell>
          <cell r="T230">
            <v>0</v>
          </cell>
          <cell r="U230">
            <v>0</v>
          </cell>
          <cell r="V230">
            <v>0</v>
          </cell>
          <cell r="W230">
            <v>0</v>
          </cell>
          <cell r="X230">
            <v>0</v>
          </cell>
          <cell r="Y230">
            <v>0</v>
          </cell>
          <cell r="Z230">
            <v>0</v>
          </cell>
          <cell r="AA230">
            <v>0</v>
          </cell>
          <cell r="AB230">
            <v>0</v>
          </cell>
          <cell r="AC230">
            <v>0</v>
          </cell>
          <cell r="AD230">
            <v>0</v>
          </cell>
          <cell r="AE230">
            <v>0</v>
          </cell>
          <cell r="AF230">
            <v>0</v>
          </cell>
          <cell r="AG230">
            <v>0</v>
          </cell>
          <cell r="AH230">
            <v>0</v>
          </cell>
          <cell r="AI230">
            <v>0</v>
          </cell>
          <cell r="AJ230">
            <v>0</v>
          </cell>
          <cell r="AK230">
            <v>0</v>
          </cell>
          <cell r="AL230">
            <v>0</v>
          </cell>
        </row>
        <row r="231">
          <cell r="C231" t="str">
            <v>Utility-scale Battery - Li [Energy] - ITC</v>
          </cell>
          <cell r="D231">
            <v>0</v>
          </cell>
          <cell r="E231">
            <v>0</v>
          </cell>
          <cell r="F231">
            <v>0</v>
          </cell>
          <cell r="G231">
            <v>0</v>
          </cell>
          <cell r="H231">
            <v>0</v>
          </cell>
          <cell r="I231">
            <v>0</v>
          </cell>
          <cell r="J231">
            <v>0</v>
          </cell>
          <cell r="K231">
            <v>0</v>
          </cell>
          <cell r="L231">
            <v>0</v>
          </cell>
          <cell r="M231">
            <v>0</v>
          </cell>
          <cell r="N231">
            <v>0</v>
          </cell>
          <cell r="O231">
            <v>0</v>
          </cell>
          <cell r="P231">
            <v>0</v>
          </cell>
          <cell r="Q231">
            <v>0</v>
          </cell>
          <cell r="R231">
            <v>0</v>
          </cell>
          <cell r="S231">
            <v>0</v>
          </cell>
          <cell r="T231">
            <v>0</v>
          </cell>
          <cell r="U231">
            <v>0</v>
          </cell>
          <cell r="V231">
            <v>0</v>
          </cell>
          <cell r="W231">
            <v>0</v>
          </cell>
          <cell r="X231">
            <v>0</v>
          </cell>
          <cell r="Y231">
            <v>0</v>
          </cell>
          <cell r="Z231">
            <v>0</v>
          </cell>
          <cell r="AA231">
            <v>0</v>
          </cell>
          <cell r="AB231">
            <v>0</v>
          </cell>
          <cell r="AC231">
            <v>0</v>
          </cell>
          <cell r="AD231">
            <v>0</v>
          </cell>
          <cell r="AE231">
            <v>0</v>
          </cell>
          <cell r="AF231">
            <v>0</v>
          </cell>
          <cell r="AG231">
            <v>0</v>
          </cell>
          <cell r="AH231">
            <v>0</v>
          </cell>
          <cell r="AI231">
            <v>0</v>
          </cell>
          <cell r="AJ231">
            <v>0</v>
          </cell>
          <cell r="AK231">
            <v>0</v>
          </cell>
          <cell r="AL231">
            <v>0</v>
          </cell>
        </row>
        <row r="232">
          <cell r="C232" t="str">
            <v>BTM Battery - Li [Capacity]</v>
          </cell>
          <cell r="D232">
            <v>0</v>
          </cell>
          <cell r="E232">
            <v>0</v>
          </cell>
          <cell r="F232">
            <v>0</v>
          </cell>
          <cell r="G232">
            <v>0</v>
          </cell>
          <cell r="H232">
            <v>0</v>
          </cell>
          <cell r="I232">
            <v>0</v>
          </cell>
          <cell r="J232">
            <v>0</v>
          </cell>
          <cell r="K232">
            <v>0</v>
          </cell>
          <cell r="L232">
            <v>0</v>
          </cell>
          <cell r="M232">
            <v>0</v>
          </cell>
          <cell r="N232">
            <v>0</v>
          </cell>
          <cell r="O232">
            <v>0</v>
          </cell>
          <cell r="P232">
            <v>0</v>
          </cell>
          <cell r="Q232">
            <v>0</v>
          </cell>
          <cell r="R232">
            <v>0</v>
          </cell>
          <cell r="S232">
            <v>0</v>
          </cell>
          <cell r="T232">
            <v>0</v>
          </cell>
          <cell r="U232">
            <v>0</v>
          </cell>
          <cell r="V232">
            <v>0</v>
          </cell>
          <cell r="W232">
            <v>0</v>
          </cell>
          <cell r="X232">
            <v>0</v>
          </cell>
          <cell r="Y232">
            <v>0</v>
          </cell>
          <cell r="Z232">
            <v>0</v>
          </cell>
          <cell r="AA232">
            <v>0</v>
          </cell>
          <cell r="AB232">
            <v>0</v>
          </cell>
          <cell r="AC232">
            <v>0</v>
          </cell>
          <cell r="AD232">
            <v>0</v>
          </cell>
          <cell r="AE232">
            <v>0</v>
          </cell>
          <cell r="AF232">
            <v>0</v>
          </cell>
          <cell r="AG232">
            <v>0</v>
          </cell>
          <cell r="AH232">
            <v>0</v>
          </cell>
          <cell r="AI232">
            <v>0</v>
          </cell>
          <cell r="AJ232">
            <v>0</v>
          </cell>
          <cell r="AK232">
            <v>0</v>
          </cell>
          <cell r="AL232">
            <v>0</v>
          </cell>
        </row>
        <row r="233">
          <cell r="C233" t="str">
            <v>BTM Battery - Li [Energy]</v>
          </cell>
          <cell r="D233">
            <v>0</v>
          </cell>
          <cell r="E233">
            <v>0</v>
          </cell>
          <cell r="F233">
            <v>0</v>
          </cell>
          <cell r="G233">
            <v>0</v>
          </cell>
          <cell r="H233">
            <v>0</v>
          </cell>
          <cell r="I233">
            <v>0</v>
          </cell>
          <cell r="J233">
            <v>0</v>
          </cell>
          <cell r="K233">
            <v>0</v>
          </cell>
          <cell r="L233">
            <v>0</v>
          </cell>
          <cell r="M233">
            <v>0</v>
          </cell>
          <cell r="N233">
            <v>0</v>
          </cell>
          <cell r="O233">
            <v>0</v>
          </cell>
          <cell r="P233">
            <v>0</v>
          </cell>
          <cell r="Q233">
            <v>0</v>
          </cell>
          <cell r="R233">
            <v>0</v>
          </cell>
          <cell r="S233">
            <v>0</v>
          </cell>
          <cell r="T233">
            <v>0</v>
          </cell>
          <cell r="U233">
            <v>0</v>
          </cell>
          <cell r="V233">
            <v>0</v>
          </cell>
          <cell r="W233">
            <v>0</v>
          </cell>
          <cell r="X233">
            <v>0</v>
          </cell>
          <cell r="Y233">
            <v>0</v>
          </cell>
          <cell r="Z233">
            <v>0</v>
          </cell>
          <cell r="AA233">
            <v>0</v>
          </cell>
          <cell r="AB233">
            <v>0</v>
          </cell>
          <cell r="AC233">
            <v>0</v>
          </cell>
          <cell r="AD233">
            <v>0</v>
          </cell>
          <cell r="AE233">
            <v>0</v>
          </cell>
          <cell r="AF233">
            <v>0</v>
          </cell>
          <cell r="AG233">
            <v>0</v>
          </cell>
          <cell r="AH233">
            <v>0</v>
          </cell>
          <cell r="AI233">
            <v>0</v>
          </cell>
          <cell r="AJ233">
            <v>0</v>
          </cell>
          <cell r="AK233">
            <v>0</v>
          </cell>
          <cell r="AL233">
            <v>0</v>
          </cell>
        </row>
        <row r="234">
          <cell r="C234" t="str">
            <v>Flow Battery [Capacity]</v>
          </cell>
          <cell r="D234">
            <v>0</v>
          </cell>
          <cell r="E234">
            <v>0</v>
          </cell>
          <cell r="F234">
            <v>0</v>
          </cell>
          <cell r="G234">
            <v>0</v>
          </cell>
          <cell r="H234">
            <v>0</v>
          </cell>
          <cell r="I234">
            <v>0</v>
          </cell>
          <cell r="J234">
            <v>0</v>
          </cell>
          <cell r="K234">
            <v>0</v>
          </cell>
          <cell r="L234">
            <v>0</v>
          </cell>
          <cell r="M234">
            <v>0</v>
          </cell>
          <cell r="N234">
            <v>0</v>
          </cell>
          <cell r="O234">
            <v>0</v>
          </cell>
          <cell r="P234">
            <v>0</v>
          </cell>
          <cell r="Q234">
            <v>0</v>
          </cell>
          <cell r="R234">
            <v>0</v>
          </cell>
          <cell r="S234">
            <v>0</v>
          </cell>
          <cell r="T234">
            <v>0</v>
          </cell>
          <cell r="U234">
            <v>0</v>
          </cell>
          <cell r="V234">
            <v>0</v>
          </cell>
          <cell r="W234">
            <v>0</v>
          </cell>
          <cell r="X234">
            <v>0</v>
          </cell>
          <cell r="Y234">
            <v>0</v>
          </cell>
          <cell r="Z234">
            <v>0</v>
          </cell>
          <cell r="AA234">
            <v>0</v>
          </cell>
          <cell r="AB234">
            <v>0</v>
          </cell>
          <cell r="AC234">
            <v>0</v>
          </cell>
          <cell r="AD234">
            <v>0</v>
          </cell>
          <cell r="AE234">
            <v>0</v>
          </cell>
          <cell r="AF234">
            <v>0</v>
          </cell>
          <cell r="AG234">
            <v>0</v>
          </cell>
          <cell r="AH234">
            <v>0</v>
          </cell>
          <cell r="AI234">
            <v>0</v>
          </cell>
          <cell r="AJ234">
            <v>0</v>
          </cell>
          <cell r="AK234">
            <v>0</v>
          </cell>
          <cell r="AL234">
            <v>0</v>
          </cell>
        </row>
        <row r="235">
          <cell r="C235" t="str">
            <v>Flow Battery [Energy]</v>
          </cell>
          <cell r="D235">
            <v>0</v>
          </cell>
          <cell r="E235">
            <v>0</v>
          </cell>
          <cell r="F235">
            <v>0</v>
          </cell>
          <cell r="G235">
            <v>0</v>
          </cell>
          <cell r="H235">
            <v>0</v>
          </cell>
          <cell r="I235">
            <v>0</v>
          </cell>
          <cell r="J235">
            <v>0</v>
          </cell>
          <cell r="K235">
            <v>0</v>
          </cell>
          <cell r="L235">
            <v>0</v>
          </cell>
          <cell r="M235">
            <v>0</v>
          </cell>
          <cell r="N235">
            <v>0</v>
          </cell>
          <cell r="O235">
            <v>0</v>
          </cell>
          <cell r="P235">
            <v>0</v>
          </cell>
          <cell r="Q235">
            <v>0</v>
          </cell>
          <cell r="R235">
            <v>0</v>
          </cell>
          <cell r="S235">
            <v>0</v>
          </cell>
          <cell r="T235">
            <v>0</v>
          </cell>
          <cell r="U235">
            <v>0</v>
          </cell>
          <cell r="V235">
            <v>0</v>
          </cell>
          <cell r="W235">
            <v>0</v>
          </cell>
          <cell r="X235">
            <v>0</v>
          </cell>
          <cell r="Y235">
            <v>0</v>
          </cell>
          <cell r="Z235">
            <v>0</v>
          </cell>
          <cell r="AA235">
            <v>0</v>
          </cell>
          <cell r="AB235">
            <v>0</v>
          </cell>
          <cell r="AC235">
            <v>0</v>
          </cell>
          <cell r="AD235">
            <v>0</v>
          </cell>
          <cell r="AE235">
            <v>0</v>
          </cell>
          <cell r="AF235">
            <v>0</v>
          </cell>
          <cell r="AG235">
            <v>0</v>
          </cell>
          <cell r="AH235">
            <v>0</v>
          </cell>
          <cell r="AI235">
            <v>0</v>
          </cell>
          <cell r="AJ235">
            <v>0</v>
          </cell>
          <cell r="AK235">
            <v>0</v>
          </cell>
          <cell r="AL235">
            <v>0</v>
          </cell>
        </row>
        <row r="236">
          <cell r="C236" t="str">
            <v>Pumped Hydro Storage [Capacity]</v>
          </cell>
          <cell r="D236">
            <v>0</v>
          </cell>
          <cell r="E236">
            <v>0</v>
          </cell>
          <cell r="F236">
            <v>0</v>
          </cell>
          <cell r="G236">
            <v>0</v>
          </cell>
          <cell r="H236">
            <v>0</v>
          </cell>
          <cell r="I236">
            <v>0</v>
          </cell>
          <cell r="J236">
            <v>0</v>
          </cell>
          <cell r="K236">
            <v>0</v>
          </cell>
          <cell r="L236">
            <v>0</v>
          </cell>
          <cell r="M236">
            <v>0</v>
          </cell>
          <cell r="N236">
            <v>0</v>
          </cell>
          <cell r="O236">
            <v>0</v>
          </cell>
          <cell r="P236">
            <v>0</v>
          </cell>
          <cell r="Q236">
            <v>0</v>
          </cell>
          <cell r="R236">
            <v>0</v>
          </cell>
          <cell r="S236">
            <v>0</v>
          </cell>
          <cell r="T236">
            <v>0</v>
          </cell>
          <cell r="U236">
            <v>0</v>
          </cell>
          <cell r="V236">
            <v>0</v>
          </cell>
          <cell r="W236">
            <v>0</v>
          </cell>
          <cell r="X236">
            <v>0</v>
          </cell>
          <cell r="Y236">
            <v>0</v>
          </cell>
          <cell r="Z236">
            <v>0</v>
          </cell>
          <cell r="AA236">
            <v>0</v>
          </cell>
          <cell r="AB236">
            <v>0</v>
          </cell>
          <cell r="AC236">
            <v>0</v>
          </cell>
          <cell r="AD236">
            <v>0</v>
          </cell>
          <cell r="AE236">
            <v>0</v>
          </cell>
          <cell r="AF236">
            <v>0</v>
          </cell>
          <cell r="AG236">
            <v>0</v>
          </cell>
          <cell r="AH236">
            <v>0</v>
          </cell>
          <cell r="AI236">
            <v>0</v>
          </cell>
          <cell r="AJ236">
            <v>0</v>
          </cell>
          <cell r="AK236">
            <v>0</v>
          </cell>
          <cell r="AL236">
            <v>0</v>
          </cell>
        </row>
        <row r="237">
          <cell r="C237" t="str">
            <v>Pumped Hydro Storage [Energy]</v>
          </cell>
          <cell r="D237">
            <v>0</v>
          </cell>
          <cell r="E237">
            <v>0</v>
          </cell>
          <cell r="F237">
            <v>0</v>
          </cell>
          <cell r="G237">
            <v>0</v>
          </cell>
          <cell r="H237">
            <v>0</v>
          </cell>
          <cell r="I237">
            <v>0</v>
          </cell>
          <cell r="J237">
            <v>0</v>
          </cell>
          <cell r="K237">
            <v>0</v>
          </cell>
          <cell r="L237">
            <v>0</v>
          </cell>
          <cell r="M237">
            <v>0</v>
          </cell>
          <cell r="N237">
            <v>0</v>
          </cell>
          <cell r="O237">
            <v>0</v>
          </cell>
          <cell r="P237">
            <v>0</v>
          </cell>
          <cell r="Q237">
            <v>0</v>
          </cell>
          <cell r="R237">
            <v>0</v>
          </cell>
          <cell r="S237">
            <v>0</v>
          </cell>
          <cell r="T237">
            <v>0</v>
          </cell>
          <cell r="U237">
            <v>0</v>
          </cell>
          <cell r="V237">
            <v>0</v>
          </cell>
          <cell r="W237">
            <v>0</v>
          </cell>
          <cell r="X237">
            <v>0</v>
          </cell>
          <cell r="Y237">
            <v>0</v>
          </cell>
          <cell r="Z237">
            <v>0</v>
          </cell>
          <cell r="AA237">
            <v>0</v>
          </cell>
          <cell r="AB237">
            <v>0</v>
          </cell>
          <cell r="AC237">
            <v>0</v>
          </cell>
          <cell r="AD237">
            <v>0</v>
          </cell>
          <cell r="AE237">
            <v>0</v>
          </cell>
          <cell r="AF237">
            <v>0</v>
          </cell>
          <cell r="AG237">
            <v>0</v>
          </cell>
          <cell r="AH237">
            <v>0</v>
          </cell>
          <cell r="AI237">
            <v>0</v>
          </cell>
          <cell r="AJ237">
            <v>0</v>
          </cell>
          <cell r="AK237">
            <v>0</v>
          </cell>
          <cell r="AL237">
            <v>0</v>
          </cell>
        </row>
        <row r="238">
          <cell r="C238" t="str">
            <v>Geothermal</v>
          </cell>
          <cell r="D238">
            <v>0</v>
          </cell>
          <cell r="E238">
            <v>0</v>
          </cell>
          <cell r="F238">
            <v>0</v>
          </cell>
          <cell r="G238">
            <v>0</v>
          </cell>
          <cell r="H238">
            <v>0</v>
          </cell>
          <cell r="I238">
            <v>0</v>
          </cell>
          <cell r="J238">
            <v>0</v>
          </cell>
          <cell r="K238">
            <v>0</v>
          </cell>
          <cell r="L238">
            <v>0</v>
          </cell>
          <cell r="M238">
            <v>0</v>
          </cell>
          <cell r="N238">
            <v>0</v>
          </cell>
          <cell r="O238">
            <v>0</v>
          </cell>
          <cell r="P238">
            <v>0</v>
          </cell>
          <cell r="Q238">
            <v>0</v>
          </cell>
          <cell r="R238">
            <v>0</v>
          </cell>
          <cell r="S238">
            <v>0</v>
          </cell>
          <cell r="T238">
            <v>0</v>
          </cell>
          <cell r="U238">
            <v>0</v>
          </cell>
          <cell r="V238">
            <v>0</v>
          </cell>
          <cell r="W238">
            <v>0</v>
          </cell>
          <cell r="X238">
            <v>0</v>
          </cell>
          <cell r="Y238">
            <v>0</v>
          </cell>
          <cell r="Z238">
            <v>0</v>
          </cell>
          <cell r="AA238">
            <v>0</v>
          </cell>
          <cell r="AB238">
            <v>0</v>
          </cell>
          <cell r="AC238">
            <v>0</v>
          </cell>
          <cell r="AD238">
            <v>0</v>
          </cell>
          <cell r="AE238">
            <v>0</v>
          </cell>
          <cell r="AF238">
            <v>0</v>
          </cell>
          <cell r="AG238">
            <v>0</v>
          </cell>
          <cell r="AH238">
            <v>0</v>
          </cell>
          <cell r="AI238">
            <v>0</v>
          </cell>
          <cell r="AJ238">
            <v>0</v>
          </cell>
          <cell r="AK238">
            <v>0</v>
          </cell>
          <cell r="AL238">
            <v>0</v>
          </cell>
        </row>
        <row r="239">
          <cell r="C239" t="str">
            <v>Biomass</v>
          </cell>
          <cell r="D239">
            <v>0</v>
          </cell>
          <cell r="E239">
            <v>0</v>
          </cell>
          <cell r="F239">
            <v>0</v>
          </cell>
          <cell r="G239">
            <v>0</v>
          </cell>
          <cell r="H239">
            <v>0</v>
          </cell>
          <cell r="I239">
            <v>0</v>
          </cell>
          <cell r="J239">
            <v>0</v>
          </cell>
          <cell r="K239">
            <v>0</v>
          </cell>
          <cell r="L239">
            <v>0</v>
          </cell>
          <cell r="M239">
            <v>0</v>
          </cell>
          <cell r="N239">
            <v>0</v>
          </cell>
          <cell r="O239">
            <v>0</v>
          </cell>
          <cell r="P239">
            <v>0</v>
          </cell>
          <cell r="Q239">
            <v>0</v>
          </cell>
          <cell r="R239">
            <v>0</v>
          </cell>
          <cell r="S239">
            <v>0</v>
          </cell>
          <cell r="T239">
            <v>0</v>
          </cell>
          <cell r="U239">
            <v>0</v>
          </cell>
          <cell r="V239">
            <v>0</v>
          </cell>
          <cell r="W239">
            <v>0</v>
          </cell>
          <cell r="X239">
            <v>0</v>
          </cell>
          <cell r="Y239">
            <v>0</v>
          </cell>
          <cell r="Z239">
            <v>0</v>
          </cell>
          <cell r="AA239">
            <v>0</v>
          </cell>
          <cell r="AB239">
            <v>0</v>
          </cell>
          <cell r="AC239">
            <v>0</v>
          </cell>
          <cell r="AD239">
            <v>0</v>
          </cell>
          <cell r="AE239">
            <v>0</v>
          </cell>
          <cell r="AF239">
            <v>0</v>
          </cell>
          <cell r="AG239">
            <v>0</v>
          </cell>
          <cell r="AH239">
            <v>0</v>
          </cell>
          <cell r="AI239">
            <v>0</v>
          </cell>
          <cell r="AJ239">
            <v>0</v>
          </cell>
          <cell r="AK239">
            <v>0</v>
          </cell>
          <cell r="AL239">
            <v>0</v>
          </cell>
        </row>
        <row r="240">
          <cell r="C240" t="str">
            <v>Small Hydro</v>
          </cell>
          <cell r="D240">
            <v>0</v>
          </cell>
          <cell r="E240">
            <v>0</v>
          </cell>
          <cell r="F240">
            <v>0</v>
          </cell>
          <cell r="G240">
            <v>0</v>
          </cell>
          <cell r="H240">
            <v>0</v>
          </cell>
          <cell r="I240">
            <v>0</v>
          </cell>
          <cell r="J240">
            <v>0</v>
          </cell>
          <cell r="K240">
            <v>0</v>
          </cell>
          <cell r="L240">
            <v>0</v>
          </cell>
          <cell r="M240">
            <v>0</v>
          </cell>
          <cell r="N240">
            <v>0</v>
          </cell>
          <cell r="O240">
            <v>0</v>
          </cell>
          <cell r="P240">
            <v>0</v>
          </cell>
          <cell r="Q240">
            <v>0</v>
          </cell>
          <cell r="R240">
            <v>0</v>
          </cell>
          <cell r="S240">
            <v>0</v>
          </cell>
          <cell r="T240">
            <v>0</v>
          </cell>
          <cell r="U240">
            <v>0</v>
          </cell>
          <cell r="V240">
            <v>0</v>
          </cell>
          <cell r="W240">
            <v>0</v>
          </cell>
          <cell r="X240">
            <v>0</v>
          </cell>
          <cell r="Y240">
            <v>0</v>
          </cell>
          <cell r="Z240">
            <v>0</v>
          </cell>
          <cell r="AA240">
            <v>0</v>
          </cell>
          <cell r="AB240">
            <v>0</v>
          </cell>
          <cell r="AC240">
            <v>0</v>
          </cell>
          <cell r="AD240">
            <v>0</v>
          </cell>
          <cell r="AE240">
            <v>0</v>
          </cell>
          <cell r="AF240">
            <v>0</v>
          </cell>
          <cell r="AG240">
            <v>0</v>
          </cell>
          <cell r="AH240">
            <v>0</v>
          </cell>
          <cell r="AI240">
            <v>0</v>
          </cell>
          <cell r="AJ240">
            <v>0</v>
          </cell>
          <cell r="AK240">
            <v>0</v>
          </cell>
          <cell r="AL240">
            <v>0</v>
          </cell>
        </row>
        <row r="241">
          <cell r="C241" t="str">
            <v>Gas - CCGT</v>
          </cell>
          <cell r="D241">
            <v>0</v>
          </cell>
          <cell r="E241">
            <v>0</v>
          </cell>
          <cell r="F241">
            <v>0</v>
          </cell>
          <cell r="G241">
            <v>0</v>
          </cell>
          <cell r="H241">
            <v>0</v>
          </cell>
          <cell r="I241">
            <v>0</v>
          </cell>
          <cell r="J241">
            <v>0</v>
          </cell>
          <cell r="K241">
            <v>0</v>
          </cell>
          <cell r="L241">
            <v>0</v>
          </cell>
          <cell r="M241">
            <v>0</v>
          </cell>
          <cell r="N241">
            <v>0</v>
          </cell>
          <cell r="O241">
            <v>0</v>
          </cell>
          <cell r="P241">
            <v>0</v>
          </cell>
          <cell r="Q241">
            <v>0</v>
          </cell>
          <cell r="R241">
            <v>0</v>
          </cell>
          <cell r="S241">
            <v>0</v>
          </cell>
          <cell r="T241">
            <v>0</v>
          </cell>
          <cell r="U241">
            <v>0</v>
          </cell>
          <cell r="V241">
            <v>0</v>
          </cell>
          <cell r="W241">
            <v>0</v>
          </cell>
          <cell r="X241">
            <v>0</v>
          </cell>
          <cell r="Y241">
            <v>0</v>
          </cell>
          <cell r="Z241">
            <v>0</v>
          </cell>
          <cell r="AA241">
            <v>0</v>
          </cell>
          <cell r="AB241">
            <v>0</v>
          </cell>
          <cell r="AC241">
            <v>0</v>
          </cell>
          <cell r="AD241">
            <v>0</v>
          </cell>
          <cell r="AE241">
            <v>0</v>
          </cell>
          <cell r="AF241">
            <v>0</v>
          </cell>
          <cell r="AG241">
            <v>0</v>
          </cell>
          <cell r="AH241">
            <v>0</v>
          </cell>
          <cell r="AI241">
            <v>0</v>
          </cell>
          <cell r="AJ241">
            <v>0</v>
          </cell>
          <cell r="AK241">
            <v>0</v>
          </cell>
          <cell r="AL241">
            <v>0</v>
          </cell>
        </row>
        <row r="242">
          <cell r="C242" t="str">
            <v>Gas - CT - Frame</v>
          </cell>
          <cell r="D242">
            <v>0</v>
          </cell>
          <cell r="E242">
            <v>0</v>
          </cell>
          <cell r="F242">
            <v>0</v>
          </cell>
          <cell r="G242">
            <v>0</v>
          </cell>
          <cell r="H242">
            <v>0</v>
          </cell>
          <cell r="I242">
            <v>0</v>
          </cell>
          <cell r="J242">
            <v>0</v>
          </cell>
          <cell r="K242">
            <v>0</v>
          </cell>
          <cell r="L242">
            <v>0</v>
          </cell>
          <cell r="M242">
            <v>0</v>
          </cell>
          <cell r="N242">
            <v>0</v>
          </cell>
          <cell r="O242">
            <v>0</v>
          </cell>
          <cell r="P242">
            <v>0</v>
          </cell>
          <cell r="Q242">
            <v>0</v>
          </cell>
          <cell r="R242">
            <v>0</v>
          </cell>
          <cell r="S242">
            <v>0</v>
          </cell>
          <cell r="T242">
            <v>0</v>
          </cell>
          <cell r="U242">
            <v>0</v>
          </cell>
          <cell r="V242">
            <v>0</v>
          </cell>
          <cell r="W242">
            <v>0</v>
          </cell>
          <cell r="X242">
            <v>0</v>
          </cell>
          <cell r="Y242">
            <v>0</v>
          </cell>
          <cell r="Z242">
            <v>0</v>
          </cell>
          <cell r="AA242">
            <v>0</v>
          </cell>
          <cell r="AB242">
            <v>0</v>
          </cell>
          <cell r="AC242">
            <v>0</v>
          </cell>
          <cell r="AD242">
            <v>0</v>
          </cell>
          <cell r="AE242">
            <v>0</v>
          </cell>
          <cell r="AF242">
            <v>0</v>
          </cell>
          <cell r="AG242">
            <v>0</v>
          </cell>
          <cell r="AH242">
            <v>0</v>
          </cell>
          <cell r="AI242">
            <v>0</v>
          </cell>
          <cell r="AJ242">
            <v>0</v>
          </cell>
          <cell r="AK242">
            <v>0</v>
          </cell>
          <cell r="AL242">
            <v>0</v>
          </cell>
        </row>
        <row r="243">
          <cell r="C243" t="str">
            <v>Gas - CT - Aero</v>
          </cell>
          <cell r="D243">
            <v>0</v>
          </cell>
          <cell r="E243">
            <v>0</v>
          </cell>
          <cell r="F243">
            <v>0</v>
          </cell>
          <cell r="G243">
            <v>0</v>
          </cell>
          <cell r="H243">
            <v>0</v>
          </cell>
          <cell r="I243">
            <v>0</v>
          </cell>
          <cell r="J243">
            <v>0</v>
          </cell>
          <cell r="K243">
            <v>0</v>
          </cell>
          <cell r="L243">
            <v>0</v>
          </cell>
          <cell r="M243">
            <v>0</v>
          </cell>
          <cell r="N243">
            <v>0</v>
          </cell>
          <cell r="O243">
            <v>0</v>
          </cell>
          <cell r="P243">
            <v>0</v>
          </cell>
          <cell r="Q243">
            <v>0</v>
          </cell>
          <cell r="R243">
            <v>0</v>
          </cell>
          <cell r="S243">
            <v>0</v>
          </cell>
          <cell r="T243">
            <v>0</v>
          </cell>
          <cell r="U243">
            <v>0</v>
          </cell>
          <cell r="V243">
            <v>0</v>
          </cell>
          <cell r="W243">
            <v>0</v>
          </cell>
          <cell r="X243">
            <v>0</v>
          </cell>
          <cell r="Y243">
            <v>0</v>
          </cell>
          <cell r="Z243">
            <v>0</v>
          </cell>
          <cell r="AA243">
            <v>0</v>
          </cell>
          <cell r="AB243">
            <v>0</v>
          </cell>
          <cell r="AC243">
            <v>0</v>
          </cell>
          <cell r="AD243">
            <v>0</v>
          </cell>
          <cell r="AE243">
            <v>0</v>
          </cell>
          <cell r="AF243">
            <v>0</v>
          </cell>
          <cell r="AG243">
            <v>0</v>
          </cell>
          <cell r="AH243">
            <v>0</v>
          </cell>
          <cell r="AI243">
            <v>0</v>
          </cell>
          <cell r="AJ243">
            <v>0</v>
          </cell>
          <cell r="AK243">
            <v>0</v>
          </cell>
          <cell r="AL243">
            <v>0</v>
          </cell>
        </row>
        <row r="298">
          <cell r="C298" t="str">
            <v>Solar - Dist</v>
          </cell>
          <cell r="D298">
            <v>248.27999999999994</v>
          </cell>
          <cell r="E298">
            <v>199.80000000000004</v>
          </cell>
          <cell r="F298">
            <v>207.40000000000003</v>
          </cell>
          <cell r="G298">
            <v>189.77999999999997</v>
          </cell>
          <cell r="H298">
            <v>169.95</v>
          </cell>
          <cell r="I298">
            <v>157.88999999999999</v>
          </cell>
          <cell r="J298">
            <v>145.92000000000002</v>
          </cell>
          <cell r="K298">
            <v>138.81</v>
          </cell>
          <cell r="L298">
            <v>170.28</v>
          </cell>
          <cell r="M298">
            <v>166.85</v>
          </cell>
          <cell r="N298">
            <v>163.65000000000003</v>
          </cell>
          <cell r="O298">
            <v>160.26999999999998</v>
          </cell>
          <cell r="P298">
            <v>154.42000000000002</v>
          </cell>
          <cell r="Q298">
            <v>148.41</v>
          </cell>
          <cell r="R298">
            <v>142.43999999999997</v>
          </cell>
          <cell r="S298">
            <v>140.89000000000001</v>
          </cell>
          <cell r="T298">
            <v>139.07</v>
          </cell>
          <cell r="U298">
            <v>137.25</v>
          </cell>
          <cell r="V298">
            <v>135.60999999999999</v>
          </cell>
          <cell r="W298">
            <v>133.88999999999999</v>
          </cell>
          <cell r="X298">
            <v>132.18</v>
          </cell>
          <cell r="Y298">
            <v>130.13</v>
          </cell>
          <cell r="Z298">
            <v>128.35999999999999</v>
          </cell>
          <cell r="AA298">
            <v>126.61000000000001</v>
          </cell>
          <cell r="AB298">
            <v>124.36000000000001</v>
          </cell>
          <cell r="AC298">
            <v>123.59</v>
          </cell>
          <cell r="AD298">
            <v>122.78</v>
          </cell>
          <cell r="AE298">
            <v>121.88000000000001</v>
          </cell>
          <cell r="AF298">
            <v>121.04999999999998</v>
          </cell>
          <cell r="AG298">
            <v>120.19</v>
          </cell>
          <cell r="AH298">
            <v>119.35999999999999</v>
          </cell>
          <cell r="AI298">
            <v>118.53999999999999</v>
          </cell>
          <cell r="AJ298">
            <v>117.59</v>
          </cell>
          <cell r="AK298">
            <v>116.66</v>
          </cell>
          <cell r="AL298">
            <v>115.84</v>
          </cell>
        </row>
        <row r="299">
          <cell r="C299" t="str">
            <v>Solar - Commercial</v>
          </cell>
          <cell r="D299">
            <v>159.83000000000001</v>
          </cell>
          <cell r="E299">
            <v>129.69</v>
          </cell>
          <cell r="F299">
            <v>135.12</v>
          </cell>
          <cell r="G299">
            <v>122.56</v>
          </cell>
          <cell r="H299">
            <v>114.54000000000002</v>
          </cell>
          <cell r="I299">
            <v>110.57000000000001</v>
          </cell>
          <cell r="J299">
            <v>104.13000000000001</v>
          </cell>
          <cell r="K299">
            <v>99.3</v>
          </cell>
          <cell r="L299">
            <v>119.85</v>
          </cell>
          <cell r="M299">
            <v>117.61999999999999</v>
          </cell>
          <cell r="N299">
            <v>115.63</v>
          </cell>
          <cell r="O299">
            <v>113.47</v>
          </cell>
          <cell r="P299">
            <v>109.6</v>
          </cell>
          <cell r="Q299">
            <v>105.57</v>
          </cell>
          <cell r="R299">
            <v>101.58999999999999</v>
          </cell>
          <cell r="S299">
            <v>101.32000000000001</v>
          </cell>
          <cell r="T299">
            <v>100.77000000000001</v>
          </cell>
          <cell r="U299">
            <v>100.26</v>
          </cell>
          <cell r="V299">
            <v>99.929999999999993</v>
          </cell>
          <cell r="W299">
            <v>99.52</v>
          </cell>
          <cell r="X299">
            <v>99.11</v>
          </cell>
          <cell r="Y299">
            <v>98.38000000000001</v>
          </cell>
          <cell r="Z299">
            <v>97.960000000000008</v>
          </cell>
          <cell r="AA299">
            <v>97.56</v>
          </cell>
          <cell r="AB299">
            <v>96.68</v>
          </cell>
          <cell r="AC299">
            <v>96.360000000000014</v>
          </cell>
          <cell r="AD299">
            <v>96</v>
          </cell>
          <cell r="AE299">
            <v>95.56</v>
          </cell>
          <cell r="AF299">
            <v>95.21</v>
          </cell>
          <cell r="AG299">
            <v>94.8</v>
          </cell>
          <cell r="AH299">
            <v>94.43</v>
          </cell>
          <cell r="AI299">
            <v>94.060000000000016</v>
          </cell>
          <cell r="AJ299">
            <v>93.56</v>
          </cell>
          <cell r="AK299">
            <v>93.09</v>
          </cell>
          <cell r="AL299">
            <v>92.720000000000013</v>
          </cell>
        </row>
        <row r="300">
          <cell r="C300" t="str">
            <v>Solar - Tracking</v>
          </cell>
          <cell r="D300">
            <v>116.71999999999998</v>
          </cell>
          <cell r="E300">
            <v>86.820000000000007</v>
          </cell>
          <cell r="F300">
            <v>87.55</v>
          </cell>
          <cell r="G300">
            <v>80.910000000000011</v>
          </cell>
          <cell r="H300">
            <v>76.14</v>
          </cell>
          <cell r="I300">
            <v>73.079999999999984</v>
          </cell>
          <cell r="J300">
            <v>70.199999999999989</v>
          </cell>
          <cell r="K300">
            <v>68.289999999999992</v>
          </cell>
          <cell r="L300">
            <v>82.28</v>
          </cell>
          <cell r="M300">
            <v>82.460000000000008</v>
          </cell>
          <cell r="N300">
            <v>82.86</v>
          </cell>
          <cell r="O300">
            <v>83.199999999999989</v>
          </cell>
          <cell r="P300">
            <v>82.330000000000013</v>
          </cell>
          <cell r="Q300">
            <v>81.34</v>
          </cell>
          <cell r="R300">
            <v>80.37</v>
          </cell>
          <cell r="S300">
            <v>80.22999999999999</v>
          </cell>
          <cell r="T300">
            <v>79.88</v>
          </cell>
          <cell r="U300">
            <v>79.550000000000011</v>
          </cell>
          <cell r="V300">
            <v>79.36999999999999</v>
          </cell>
          <cell r="W300">
            <v>79.11999999999999</v>
          </cell>
          <cell r="X300">
            <v>78.88</v>
          </cell>
          <cell r="Y300">
            <v>78.38000000000001</v>
          </cell>
          <cell r="Z300">
            <v>78.13</v>
          </cell>
          <cell r="AA300">
            <v>77.88</v>
          </cell>
          <cell r="AB300">
            <v>77.27000000000001</v>
          </cell>
          <cell r="AC300">
            <v>76.679999999999993</v>
          </cell>
          <cell r="AD300">
            <v>76.039999999999992</v>
          </cell>
          <cell r="AE300">
            <v>75.339999999999989</v>
          </cell>
          <cell r="AF300">
            <v>74.73</v>
          </cell>
          <cell r="AG300">
            <v>74.05</v>
          </cell>
          <cell r="AH300">
            <v>73.41</v>
          </cell>
          <cell r="AI300">
            <v>72.769999999999982</v>
          </cell>
          <cell r="AJ300">
            <v>72.02000000000001</v>
          </cell>
          <cell r="AK300">
            <v>71.31</v>
          </cell>
          <cell r="AL300">
            <v>70.66</v>
          </cell>
        </row>
        <row r="301">
          <cell r="C301" t="str">
            <v>Solar Thermal</v>
          </cell>
          <cell r="D301">
            <v>649.59</v>
          </cell>
          <cell r="E301">
            <v>637.93999999999994</v>
          </cell>
          <cell r="F301">
            <v>656.17</v>
          </cell>
          <cell r="G301">
            <v>601.63</v>
          </cell>
          <cell r="H301">
            <v>567.28</v>
          </cell>
          <cell r="I301">
            <v>554.16</v>
          </cell>
          <cell r="J301">
            <v>521.92000000000007</v>
          </cell>
          <cell r="K301">
            <v>498.79</v>
          </cell>
          <cell r="L301">
            <v>440.20999999999992</v>
          </cell>
          <cell r="M301">
            <v>435.05</v>
          </cell>
          <cell r="N301">
            <v>430.46999999999997</v>
          </cell>
          <cell r="O301">
            <v>425.49</v>
          </cell>
          <cell r="P301">
            <v>413.86</v>
          </cell>
          <cell r="Q301">
            <v>402.21</v>
          </cell>
          <cell r="R301">
            <v>390.99</v>
          </cell>
          <cell r="S301">
            <v>389.29999999999995</v>
          </cell>
          <cell r="T301">
            <v>386.90000000000003</v>
          </cell>
          <cell r="U301">
            <v>384.56</v>
          </cell>
          <cell r="V301">
            <v>382.65999999999997</v>
          </cell>
          <cell r="W301">
            <v>380.58000000000004</v>
          </cell>
          <cell r="X301">
            <v>378.49</v>
          </cell>
          <cell r="Y301">
            <v>375.58</v>
          </cell>
          <cell r="Z301">
            <v>373.43</v>
          </cell>
          <cell r="AA301">
            <v>371.33</v>
          </cell>
          <cell r="AB301">
            <v>367.86</v>
          </cell>
          <cell r="AC301">
            <v>364.68</v>
          </cell>
          <cell r="AD301">
            <v>361.4</v>
          </cell>
          <cell r="AE301">
            <v>357.92</v>
          </cell>
          <cell r="AF301">
            <v>354.63</v>
          </cell>
          <cell r="AG301">
            <v>351.22999999999996</v>
          </cell>
          <cell r="AH301">
            <v>347.9</v>
          </cell>
          <cell r="AI301">
            <v>344.60999999999996</v>
          </cell>
          <cell r="AJ301">
            <v>340.97999999999996</v>
          </cell>
          <cell r="AK301">
            <v>337.39</v>
          </cell>
          <cell r="AL301">
            <v>334.08</v>
          </cell>
        </row>
        <row r="302">
          <cell r="C302" t="str">
            <v>Wind - TRG2 (46% CF)</v>
          </cell>
          <cell r="D302">
            <v>164.23000000000002</v>
          </cell>
          <cell r="E302">
            <v>167.01</v>
          </cell>
          <cell r="F302">
            <v>176.93</v>
          </cell>
          <cell r="G302">
            <v>169.78</v>
          </cell>
          <cell r="H302">
            <v>163.75</v>
          </cell>
          <cell r="I302">
            <v>159.31</v>
          </cell>
          <cell r="J302">
            <v>155.19999999999999</v>
          </cell>
          <cell r="K302">
            <v>149.05000000000001</v>
          </cell>
          <cell r="L302">
            <v>148.87</v>
          </cell>
          <cell r="M302">
            <v>148.86000000000001</v>
          </cell>
          <cell r="N302">
            <v>149.14999999999998</v>
          </cell>
          <cell r="O302">
            <v>149.41999999999999</v>
          </cell>
          <cell r="P302">
            <v>148.21</v>
          </cell>
          <cell r="Q302">
            <v>146.91000000000003</v>
          </cell>
          <cell r="R302">
            <v>145.68</v>
          </cell>
          <cell r="S302">
            <v>145.1</v>
          </cell>
          <cell r="T302">
            <v>144.32999999999998</v>
          </cell>
          <cell r="U302">
            <v>143.60999999999999</v>
          </cell>
          <cell r="V302">
            <v>143.12</v>
          </cell>
          <cell r="W302">
            <v>142.6</v>
          </cell>
          <cell r="X302">
            <v>142.15</v>
          </cell>
          <cell r="Y302">
            <v>141.44999999999999</v>
          </cell>
          <cell r="Z302">
            <v>141.07</v>
          </cell>
          <cell r="AA302">
            <v>140.77000000000001</v>
          </cell>
          <cell r="AB302">
            <v>140.08000000000001</v>
          </cell>
          <cell r="AC302">
            <v>139.55000000000001</v>
          </cell>
          <cell r="AD302">
            <v>139.03</v>
          </cell>
          <cell r="AE302">
            <v>138.49</v>
          </cell>
          <cell r="AF302">
            <v>138.06</v>
          </cell>
          <cell r="AG302">
            <v>137.66</v>
          </cell>
          <cell r="AH302">
            <v>137.31</v>
          </cell>
          <cell r="AI302">
            <v>137.04</v>
          </cell>
          <cell r="AJ302">
            <v>136.67999999999998</v>
          </cell>
          <cell r="AK302">
            <v>136.39999999999998</v>
          </cell>
          <cell r="AL302">
            <v>136.26999999999998</v>
          </cell>
        </row>
        <row r="303">
          <cell r="C303" t="str">
            <v>Wind - TRG5 (41% CF)</v>
          </cell>
          <cell r="D303">
            <v>166.64</v>
          </cell>
          <cell r="E303">
            <v>169.99</v>
          </cell>
          <cell r="F303">
            <v>180.73</v>
          </cell>
          <cell r="G303">
            <v>173.9</v>
          </cell>
          <cell r="H303">
            <v>168.16</v>
          </cell>
          <cell r="I303">
            <v>164.04</v>
          </cell>
          <cell r="J303">
            <v>160.21</v>
          </cell>
          <cell r="K303">
            <v>154.21</v>
          </cell>
          <cell r="L303">
            <v>154.45000000000002</v>
          </cell>
          <cell r="M303">
            <v>154.86000000000001</v>
          </cell>
          <cell r="N303">
            <v>155.6</v>
          </cell>
          <cell r="O303">
            <v>156.30000000000001</v>
          </cell>
          <cell r="P303">
            <v>155.41999999999999</v>
          </cell>
          <cell r="Q303">
            <v>154.43</v>
          </cell>
          <cell r="R303">
            <v>153.49</v>
          </cell>
          <cell r="S303">
            <v>153.24</v>
          </cell>
          <cell r="T303">
            <v>152.76999999999998</v>
          </cell>
          <cell r="U303">
            <v>152.33999999999997</v>
          </cell>
          <cell r="V303">
            <v>152.14000000000001</v>
          </cell>
          <cell r="W303">
            <v>151.9</v>
          </cell>
          <cell r="X303">
            <v>151.72000000000003</v>
          </cell>
          <cell r="Y303">
            <v>151.24</v>
          </cell>
          <cell r="Z303">
            <v>151.1</v>
          </cell>
          <cell r="AA303">
            <v>151.03</v>
          </cell>
          <cell r="AB303">
            <v>150.52000000000001</v>
          </cell>
          <cell r="AC303">
            <v>150.16</v>
          </cell>
          <cell r="AD303">
            <v>149.80000000000001</v>
          </cell>
          <cell r="AE303">
            <v>149.38999999999999</v>
          </cell>
          <cell r="AF303">
            <v>149.09</v>
          </cell>
          <cell r="AG303">
            <v>148.79999999999998</v>
          </cell>
          <cell r="AH303">
            <v>148.55000000000001</v>
          </cell>
          <cell r="AI303">
            <v>148.38</v>
          </cell>
          <cell r="AJ303">
            <v>148.07</v>
          </cell>
          <cell r="AK303">
            <v>147.83999999999997</v>
          </cell>
          <cell r="AL303">
            <v>147.76</v>
          </cell>
        </row>
        <row r="304">
          <cell r="C304" t="str">
            <v>Wind - TRG6 (36% CF)</v>
          </cell>
          <cell r="D304">
            <v>160.47999999999999</v>
          </cell>
          <cell r="E304">
            <v>164.63</v>
          </cell>
          <cell r="F304">
            <v>176.57</v>
          </cell>
          <cell r="G304">
            <v>169.89999999999998</v>
          </cell>
          <cell r="H304">
            <v>164.44</v>
          </cell>
          <cell r="I304">
            <v>160.66</v>
          </cell>
          <cell r="J304">
            <v>157.18</v>
          </cell>
          <cell r="K304">
            <v>151.35</v>
          </cell>
          <cell r="L304">
            <v>152.05000000000001</v>
          </cell>
          <cell r="M304">
            <v>152.94999999999999</v>
          </cell>
          <cell r="N304">
            <v>154.19</v>
          </cell>
          <cell r="O304">
            <v>155.38999999999999</v>
          </cell>
          <cell r="P304">
            <v>154.9</v>
          </cell>
          <cell r="Q304">
            <v>154.26</v>
          </cell>
          <cell r="R304">
            <v>153.68</v>
          </cell>
          <cell r="S304">
            <v>153.82</v>
          </cell>
          <cell r="T304">
            <v>153.69</v>
          </cell>
          <cell r="U304">
            <v>153.6</v>
          </cell>
          <cell r="V304">
            <v>153.75</v>
          </cell>
          <cell r="W304">
            <v>153.85</v>
          </cell>
          <cell r="X304">
            <v>153.99</v>
          </cell>
          <cell r="Y304">
            <v>153.76999999999998</v>
          </cell>
          <cell r="Z304">
            <v>153.94</v>
          </cell>
          <cell r="AA304">
            <v>154.16000000000003</v>
          </cell>
          <cell r="AB304">
            <v>153.88</v>
          </cell>
          <cell r="AC304">
            <v>153.74</v>
          </cell>
          <cell r="AD304">
            <v>153.58000000000001</v>
          </cell>
          <cell r="AE304">
            <v>153.36000000000001</v>
          </cell>
          <cell r="AF304">
            <v>153.24</v>
          </cell>
          <cell r="AG304">
            <v>153.11000000000001</v>
          </cell>
          <cell r="AH304">
            <v>153.01999999999998</v>
          </cell>
          <cell r="AI304">
            <v>152.99</v>
          </cell>
          <cell r="AJ304">
            <v>152.79</v>
          </cell>
          <cell r="AK304">
            <v>152.66999999999999</v>
          </cell>
          <cell r="AL304">
            <v>152.67999999999998</v>
          </cell>
        </row>
        <row r="305">
          <cell r="C305" t="str">
            <v>Wind - TRG7 (30% CF)</v>
          </cell>
          <cell r="D305">
            <v>163.57999999999998</v>
          </cell>
          <cell r="E305">
            <v>168.26</v>
          </cell>
          <cell r="F305">
            <v>181</v>
          </cell>
          <cell r="G305">
            <v>174.53999999999996</v>
          </cell>
          <cell r="H305">
            <v>169.29000000000002</v>
          </cell>
          <cell r="I305">
            <v>165.74</v>
          </cell>
          <cell r="J305">
            <v>162.48000000000002</v>
          </cell>
          <cell r="K305">
            <v>156.72</v>
          </cell>
          <cell r="L305">
            <v>157.79000000000002</v>
          </cell>
          <cell r="M305">
            <v>159.06</v>
          </cell>
          <cell r="N305">
            <v>160.69</v>
          </cell>
          <cell r="O305">
            <v>162.28</v>
          </cell>
          <cell r="P305">
            <v>162.06</v>
          </cell>
          <cell r="Q305">
            <v>161.68</v>
          </cell>
          <cell r="R305">
            <v>161.35</v>
          </cell>
          <cell r="S305">
            <v>161.76</v>
          </cell>
          <cell r="T305">
            <v>161.88999999999999</v>
          </cell>
          <cell r="U305">
            <v>162.05000000000001</v>
          </cell>
          <cell r="V305">
            <v>162.45000000000002</v>
          </cell>
          <cell r="W305">
            <v>162.79</v>
          </cell>
          <cell r="X305">
            <v>163.15</v>
          </cell>
          <cell r="Y305">
            <v>163.13</v>
          </cell>
          <cell r="Z305">
            <v>163.5</v>
          </cell>
          <cell r="AA305">
            <v>163.93</v>
          </cell>
          <cell r="AB305">
            <v>163.77999999999997</v>
          </cell>
          <cell r="AC305">
            <v>163.79000000000002</v>
          </cell>
          <cell r="AD305">
            <v>163.77000000000001</v>
          </cell>
          <cell r="AE305">
            <v>163.65</v>
          </cell>
          <cell r="AF305">
            <v>163.65</v>
          </cell>
          <cell r="AG305">
            <v>163.61000000000001</v>
          </cell>
          <cell r="AH305">
            <v>163.60999999999999</v>
          </cell>
          <cell r="AI305">
            <v>163.66000000000003</v>
          </cell>
          <cell r="AJ305">
            <v>163.51</v>
          </cell>
          <cell r="AK305">
            <v>163.41999999999999</v>
          </cell>
          <cell r="AL305">
            <v>163.47999999999999</v>
          </cell>
        </row>
        <row r="306">
          <cell r="C306" t="str">
            <v>Floating Offshore Wind - TRG10 (47% CF)</v>
          </cell>
          <cell r="D306">
            <v>448.10999999999996</v>
          </cell>
          <cell r="E306">
            <v>446.67</v>
          </cell>
          <cell r="F306">
            <v>448.28999999999996</v>
          </cell>
          <cell r="G306">
            <v>405.84</v>
          </cell>
          <cell r="H306">
            <v>363.94999999999993</v>
          </cell>
          <cell r="I306">
            <v>369.76</v>
          </cell>
          <cell r="J306">
            <v>375.64000000000004</v>
          </cell>
          <cell r="K306">
            <v>370.15</v>
          </cell>
          <cell r="L306">
            <v>418.44</v>
          </cell>
          <cell r="M306">
            <v>408.86</v>
          </cell>
          <cell r="N306">
            <v>400.37</v>
          </cell>
          <cell r="O306">
            <v>391.67</v>
          </cell>
          <cell r="P306">
            <v>377.14000000000004</v>
          </cell>
          <cell r="Q306">
            <v>362.91</v>
          </cell>
          <cell r="R306">
            <v>349.45000000000005</v>
          </cell>
          <cell r="S306">
            <v>337.67</v>
          </cell>
          <cell r="T306">
            <v>325.71000000000004</v>
          </cell>
          <cell r="U306">
            <v>314.22999999999996</v>
          </cell>
          <cell r="V306">
            <v>303.73</v>
          </cell>
          <cell r="W306">
            <v>293.59000000000003</v>
          </cell>
          <cell r="X306">
            <v>283.84000000000003</v>
          </cell>
          <cell r="Y306">
            <v>273.74</v>
          </cell>
          <cell r="Z306">
            <v>264.73</v>
          </cell>
          <cell r="AA306">
            <v>256.08999999999997</v>
          </cell>
          <cell r="AB306">
            <v>246.89999999999998</v>
          </cell>
          <cell r="AC306">
            <v>240</v>
          </cell>
          <cell r="AD306">
            <v>233.28</v>
          </cell>
          <cell r="AE306">
            <v>226.67000000000002</v>
          </cell>
          <cell r="AF306">
            <v>220.45</v>
          </cell>
          <cell r="AG306">
            <v>214.37</v>
          </cell>
          <cell r="AH306">
            <v>208.57000000000002</v>
          </cell>
          <cell r="AI306">
            <v>203.03</v>
          </cell>
          <cell r="AJ306">
            <v>197.45</v>
          </cell>
          <cell r="AK306">
            <v>192.10999999999999</v>
          </cell>
          <cell r="AL306">
            <v>187.03</v>
          </cell>
        </row>
        <row r="307">
          <cell r="C307" t="str">
            <v>Floating Offshore Wind - TRG6 (52% CF)</v>
          </cell>
          <cell r="D307">
            <v>429.15000000000003</v>
          </cell>
          <cell r="E307">
            <v>427.76999999999992</v>
          </cell>
          <cell r="F307">
            <v>428.96000000000004</v>
          </cell>
          <cell r="G307">
            <v>388.50000000000006</v>
          </cell>
          <cell r="H307">
            <v>348.65</v>
          </cell>
          <cell r="I307">
            <v>353.71</v>
          </cell>
          <cell r="J307">
            <v>358.84000000000003</v>
          </cell>
          <cell r="K307">
            <v>353.26</v>
          </cell>
          <cell r="L307">
            <v>398.17</v>
          </cell>
          <cell r="M307">
            <v>388.82000000000005</v>
          </cell>
          <cell r="N307">
            <v>380.5</v>
          </cell>
          <cell r="O307">
            <v>372</v>
          </cell>
          <cell r="P307">
            <v>358.03000000000003</v>
          </cell>
          <cell r="Q307">
            <v>344.37</v>
          </cell>
          <cell r="R307">
            <v>331.44000000000005</v>
          </cell>
          <cell r="S307">
            <v>320.10000000000002</v>
          </cell>
          <cell r="T307">
            <v>308.61</v>
          </cell>
          <cell r="U307">
            <v>297.58</v>
          </cell>
          <cell r="V307">
            <v>287.48</v>
          </cell>
          <cell r="W307">
            <v>277.73</v>
          </cell>
          <cell r="X307">
            <v>268.35000000000002</v>
          </cell>
          <cell r="Y307">
            <v>258.67</v>
          </cell>
          <cell r="Z307">
            <v>250.02</v>
          </cell>
          <cell r="AA307">
            <v>241.72</v>
          </cell>
          <cell r="AB307">
            <v>232.91</v>
          </cell>
          <cell r="AC307">
            <v>226.26000000000002</v>
          </cell>
          <cell r="AD307">
            <v>219.79</v>
          </cell>
          <cell r="AE307">
            <v>213.42000000000002</v>
          </cell>
          <cell r="AF307">
            <v>207.43</v>
          </cell>
          <cell r="AG307">
            <v>201.57999999999998</v>
          </cell>
          <cell r="AH307">
            <v>195.99</v>
          </cell>
          <cell r="AI307">
            <v>190.66</v>
          </cell>
          <cell r="AJ307">
            <v>185.29</v>
          </cell>
          <cell r="AK307">
            <v>180.16</v>
          </cell>
          <cell r="AL307">
            <v>175.28</v>
          </cell>
        </row>
        <row r="308">
          <cell r="C308" t="str">
            <v>Utility-scale Battery - Li [Capacity] - No ITC</v>
          </cell>
          <cell r="D308">
            <v>29.950000000000003</v>
          </cell>
          <cell r="E308">
            <v>29.8</v>
          </cell>
          <cell r="F308">
            <v>30.72</v>
          </cell>
          <cell r="G308">
            <v>26.52</v>
          </cell>
          <cell r="H308">
            <v>23.07</v>
          </cell>
          <cell r="I308">
            <v>20.48</v>
          </cell>
          <cell r="J308">
            <v>18.259999999999998</v>
          </cell>
          <cell r="K308">
            <v>15.75</v>
          </cell>
          <cell r="L308">
            <v>14.240000000000002</v>
          </cell>
          <cell r="M308">
            <v>13.24</v>
          </cell>
          <cell r="N308">
            <v>12.440000000000001</v>
          </cell>
          <cell r="O308">
            <v>11.790000000000001</v>
          </cell>
          <cell r="P308">
            <v>11.239999999999998</v>
          </cell>
          <cell r="Q308">
            <v>10.790000000000001</v>
          </cell>
          <cell r="R308">
            <v>10.49</v>
          </cell>
          <cell r="S308">
            <v>10.290000000000001</v>
          </cell>
          <cell r="T308">
            <v>10.15</v>
          </cell>
          <cell r="U308">
            <v>10.02</v>
          </cell>
          <cell r="V308">
            <v>9.9</v>
          </cell>
          <cell r="W308">
            <v>9.7800000000000011</v>
          </cell>
          <cell r="X308">
            <v>9.7200000000000006</v>
          </cell>
          <cell r="Y308">
            <v>9.6100000000000012</v>
          </cell>
          <cell r="Z308">
            <v>9.56</v>
          </cell>
          <cell r="AA308">
            <v>9.49</v>
          </cell>
          <cell r="AB308">
            <v>9.379999999999999</v>
          </cell>
          <cell r="AC308">
            <v>9.2999999999999989</v>
          </cell>
          <cell r="AD308">
            <v>9.2199999999999989</v>
          </cell>
          <cell r="AE308">
            <v>9.14</v>
          </cell>
          <cell r="AF308">
            <v>9.06</v>
          </cell>
          <cell r="AG308">
            <v>8.9699999999999989</v>
          </cell>
          <cell r="AH308">
            <v>8.89</v>
          </cell>
          <cell r="AI308">
            <v>8.81</v>
          </cell>
          <cell r="AJ308">
            <v>8.6999999999999993</v>
          </cell>
          <cell r="AK308">
            <v>8.61</v>
          </cell>
          <cell r="AL308">
            <v>8.52</v>
          </cell>
        </row>
        <row r="309">
          <cell r="C309" t="str">
            <v>Utility-scale Battery - Li [Energy] - No ITC</v>
          </cell>
          <cell r="D309">
            <v>58.129999999999995</v>
          </cell>
          <cell r="E309">
            <v>57.92</v>
          </cell>
          <cell r="F309">
            <v>59.19</v>
          </cell>
          <cell r="G309">
            <v>52.06</v>
          </cell>
          <cell r="H309">
            <v>46.04</v>
          </cell>
          <cell r="I309">
            <v>41.34</v>
          </cell>
          <cell r="J309">
            <v>37.22</v>
          </cell>
          <cell r="K309">
            <v>32.78</v>
          </cell>
          <cell r="L309">
            <v>29.89</v>
          </cell>
          <cell r="M309">
            <v>27.86</v>
          </cell>
          <cell r="N309">
            <v>26.22</v>
          </cell>
          <cell r="O309">
            <v>24.869999999999997</v>
          </cell>
          <cell r="P309">
            <v>23.759999999999998</v>
          </cell>
          <cell r="Q309">
            <v>22.86</v>
          </cell>
          <cell r="R309">
            <v>22.240000000000002</v>
          </cell>
          <cell r="S309">
            <v>21.83</v>
          </cell>
          <cell r="T309">
            <v>21.56</v>
          </cell>
          <cell r="U309">
            <v>21.29</v>
          </cell>
          <cell r="V309">
            <v>21.06</v>
          </cell>
          <cell r="W309">
            <v>20.830000000000002</v>
          </cell>
          <cell r="X309">
            <v>20.67</v>
          </cell>
          <cell r="Y309">
            <v>20.45</v>
          </cell>
          <cell r="Z309">
            <v>20.29</v>
          </cell>
          <cell r="AA309">
            <v>20.130000000000003</v>
          </cell>
          <cell r="AB309">
            <v>19.919999999999998</v>
          </cell>
          <cell r="AC309">
            <v>19.739999999999998</v>
          </cell>
          <cell r="AD309">
            <v>19.559999999999999</v>
          </cell>
          <cell r="AE309">
            <v>19.37</v>
          </cell>
          <cell r="AF309">
            <v>19.2</v>
          </cell>
          <cell r="AG309">
            <v>19.02</v>
          </cell>
          <cell r="AH309">
            <v>18.830000000000002</v>
          </cell>
          <cell r="AI309">
            <v>18.64</v>
          </cell>
          <cell r="AJ309">
            <v>18.440000000000001</v>
          </cell>
          <cell r="AK309">
            <v>18.239999999999998</v>
          </cell>
          <cell r="AL309">
            <v>18.07</v>
          </cell>
        </row>
        <row r="310">
          <cell r="C310" t="str">
            <v>Utility-scale Battery - Li [Capacity] - ITC</v>
          </cell>
          <cell r="D310">
            <v>6.2199999999999989</v>
          </cell>
          <cell r="E310">
            <v>6.1899999999999995</v>
          </cell>
          <cell r="F310">
            <v>6.35</v>
          </cell>
          <cell r="G310">
            <v>5.48</v>
          </cell>
          <cell r="H310">
            <v>4.8100000000000005</v>
          </cell>
          <cell r="I310">
            <v>4.29</v>
          </cell>
          <cell r="J310">
            <v>3.8200000000000003</v>
          </cell>
          <cell r="K310">
            <v>3.3099999999999996</v>
          </cell>
          <cell r="L310">
            <v>3.7199999999999998</v>
          </cell>
          <cell r="M310">
            <v>3.4400000000000004</v>
          </cell>
          <cell r="N310">
            <v>3.24</v>
          </cell>
          <cell r="O310">
            <v>3.05</v>
          </cell>
          <cell r="P310">
            <v>2.89</v>
          </cell>
          <cell r="Q310">
            <v>2.7399999999999998</v>
          </cell>
          <cell r="R310">
            <v>2.64</v>
          </cell>
          <cell r="S310">
            <v>2.5999999999999996</v>
          </cell>
          <cell r="T310">
            <v>2.56</v>
          </cell>
          <cell r="U310">
            <v>2.5399999999999996</v>
          </cell>
          <cell r="V310">
            <v>2.5099999999999998</v>
          </cell>
          <cell r="W310">
            <v>2.48</v>
          </cell>
          <cell r="X310">
            <v>2.4699999999999998</v>
          </cell>
          <cell r="Y310">
            <v>2.44</v>
          </cell>
          <cell r="Z310">
            <v>2.4199999999999995</v>
          </cell>
          <cell r="AA310">
            <v>2.4099999999999997</v>
          </cell>
          <cell r="AB310">
            <v>2.38</v>
          </cell>
          <cell r="AC310">
            <v>2.35</v>
          </cell>
          <cell r="AD310">
            <v>2.33</v>
          </cell>
          <cell r="AE310">
            <v>2.31</v>
          </cell>
          <cell r="AF310">
            <v>2.29</v>
          </cell>
          <cell r="AG310">
            <v>2.2599999999999998</v>
          </cell>
          <cell r="AH310">
            <v>2.25</v>
          </cell>
          <cell r="AI310">
            <v>2.2299999999999995</v>
          </cell>
          <cell r="AJ310">
            <v>2.1900000000000004</v>
          </cell>
          <cell r="AK310">
            <v>2.1800000000000002</v>
          </cell>
          <cell r="AL310">
            <v>2.16</v>
          </cell>
        </row>
        <row r="311">
          <cell r="C311" t="str">
            <v>Utility-scale Battery - Li [Energy] - ITC</v>
          </cell>
          <cell r="D311">
            <v>45.84</v>
          </cell>
          <cell r="E311">
            <v>45.71</v>
          </cell>
          <cell r="F311">
            <v>46.55</v>
          </cell>
          <cell r="G311">
            <v>40.89</v>
          </cell>
          <cell r="H311">
            <v>36.4</v>
          </cell>
          <cell r="I311">
            <v>32.83</v>
          </cell>
          <cell r="J311">
            <v>29.47</v>
          </cell>
          <cell r="K311">
            <v>26.05</v>
          </cell>
          <cell r="L311">
            <v>27.590000000000003</v>
          </cell>
          <cell r="M311">
            <v>25.669999999999998</v>
          </cell>
          <cell r="N311">
            <v>24.08</v>
          </cell>
          <cell r="O311">
            <v>22.76</v>
          </cell>
          <cell r="P311">
            <v>21.65</v>
          </cell>
          <cell r="Q311">
            <v>20.720000000000002</v>
          </cell>
          <cell r="R311">
            <v>20</v>
          </cell>
          <cell r="S311">
            <v>19.64</v>
          </cell>
          <cell r="T311">
            <v>19.420000000000002</v>
          </cell>
          <cell r="U311">
            <v>19.190000000000001</v>
          </cell>
          <cell r="V311">
            <v>18.989999999999998</v>
          </cell>
          <cell r="W311">
            <v>18.8</v>
          </cell>
          <cell r="X311">
            <v>18.64</v>
          </cell>
          <cell r="Y311">
            <v>18.45</v>
          </cell>
          <cell r="Z311">
            <v>18.310000000000002</v>
          </cell>
          <cell r="AA311">
            <v>18.149999999999999</v>
          </cell>
          <cell r="AB311">
            <v>17.97</v>
          </cell>
          <cell r="AC311">
            <v>17.79</v>
          </cell>
          <cell r="AD311">
            <v>17.63</v>
          </cell>
          <cell r="AE311">
            <v>17.46</v>
          </cell>
          <cell r="AF311">
            <v>17.309999999999999</v>
          </cell>
          <cell r="AG311">
            <v>17.13</v>
          </cell>
          <cell r="AH311">
            <v>16.96</v>
          </cell>
          <cell r="AI311">
            <v>16.8</v>
          </cell>
          <cell r="AJ311">
            <v>16.61</v>
          </cell>
          <cell r="AK311">
            <v>16.439999999999998</v>
          </cell>
          <cell r="AL311">
            <v>16.28</v>
          </cell>
        </row>
        <row r="312">
          <cell r="C312" t="str">
            <v>BTM Battery - Li [Capacity]</v>
          </cell>
          <cell r="D312">
            <v>61.759999999999991</v>
          </cell>
          <cell r="E312">
            <v>61.569999999999993</v>
          </cell>
          <cell r="F312">
            <v>62.69</v>
          </cell>
          <cell r="G312">
            <v>55.61</v>
          </cell>
          <cell r="H312">
            <v>49.5</v>
          </cell>
          <cell r="I312">
            <v>44.62</v>
          </cell>
          <cell r="J312">
            <v>40.379999999999995</v>
          </cell>
          <cell r="K312">
            <v>35.86</v>
          </cell>
          <cell r="L312">
            <v>32.880000000000003</v>
          </cell>
          <cell r="M312">
            <v>30.8</v>
          </cell>
          <cell r="N312">
            <v>29.16</v>
          </cell>
          <cell r="O312">
            <v>27.88</v>
          </cell>
          <cell r="P312">
            <v>26.89</v>
          </cell>
          <cell r="Q312">
            <v>26.169999999999998</v>
          </cell>
          <cell r="R312">
            <v>25.82</v>
          </cell>
          <cell r="S312">
            <v>25.560000000000002</v>
          </cell>
          <cell r="T312">
            <v>25.249999999999996</v>
          </cell>
          <cell r="U312">
            <v>24.939999999999998</v>
          </cell>
          <cell r="V312">
            <v>24.660000000000004</v>
          </cell>
          <cell r="W312">
            <v>24.389999999999997</v>
          </cell>
          <cell r="X312">
            <v>24.19</v>
          </cell>
          <cell r="Y312">
            <v>23.939999999999998</v>
          </cell>
          <cell r="Z312">
            <v>23.75</v>
          </cell>
          <cell r="AA312">
            <v>23.55</v>
          </cell>
          <cell r="AB312">
            <v>23.290000000000003</v>
          </cell>
          <cell r="AC312">
            <v>23.08</v>
          </cell>
          <cell r="AD312">
            <v>22.88</v>
          </cell>
          <cell r="AE312">
            <v>22.66</v>
          </cell>
          <cell r="AF312">
            <v>22.45</v>
          </cell>
          <cell r="AG312">
            <v>22.240000000000002</v>
          </cell>
          <cell r="AH312">
            <v>22.03</v>
          </cell>
          <cell r="AI312">
            <v>21.8</v>
          </cell>
          <cell r="AJ312">
            <v>21.57</v>
          </cell>
          <cell r="AK312">
            <v>21.35</v>
          </cell>
          <cell r="AL312">
            <v>21.13</v>
          </cell>
        </row>
        <row r="313">
          <cell r="C313" t="str">
            <v>BTM Battery - Li [Energy]</v>
          </cell>
          <cell r="D313">
            <v>169.85000000000002</v>
          </cell>
          <cell r="E313">
            <v>169.43</v>
          </cell>
          <cell r="F313">
            <v>171.93</v>
          </cell>
          <cell r="G313">
            <v>153.57</v>
          </cell>
          <cell r="H313">
            <v>137.60000000000002</v>
          </cell>
          <cell r="I313">
            <v>124.54</v>
          </cell>
          <cell r="J313">
            <v>113.08000000000001</v>
          </cell>
          <cell r="K313">
            <v>101.17</v>
          </cell>
          <cell r="L313">
            <v>92.99</v>
          </cell>
          <cell r="M313">
            <v>87.13</v>
          </cell>
          <cell r="N313">
            <v>82.5</v>
          </cell>
          <cell r="O313">
            <v>78.86</v>
          </cell>
          <cell r="P313">
            <v>76.069999999999993</v>
          </cell>
          <cell r="Q313">
            <v>74.069999999999993</v>
          </cell>
          <cell r="R313">
            <v>72.97</v>
          </cell>
          <cell r="S313">
            <v>72.28</v>
          </cell>
          <cell r="T313">
            <v>71.41</v>
          </cell>
          <cell r="U313">
            <v>70.570000000000007</v>
          </cell>
          <cell r="V313">
            <v>69.83</v>
          </cell>
          <cell r="W313">
            <v>69.070000000000007</v>
          </cell>
          <cell r="X313">
            <v>68.460000000000008</v>
          </cell>
          <cell r="Y313">
            <v>67.760000000000005</v>
          </cell>
          <cell r="Z313">
            <v>67.19</v>
          </cell>
          <cell r="AA313">
            <v>66.599999999999994</v>
          </cell>
          <cell r="AB313">
            <v>65.91</v>
          </cell>
          <cell r="AC313">
            <v>65.289999999999992</v>
          </cell>
          <cell r="AD313">
            <v>64.710000000000008</v>
          </cell>
          <cell r="AE313">
            <v>64.06</v>
          </cell>
          <cell r="AF313">
            <v>63.460000000000008</v>
          </cell>
          <cell r="AG313">
            <v>62.86</v>
          </cell>
          <cell r="AH313">
            <v>62.230000000000004</v>
          </cell>
          <cell r="AI313">
            <v>61.61999999999999</v>
          </cell>
          <cell r="AJ313">
            <v>60.96</v>
          </cell>
          <cell r="AK313">
            <v>60.320000000000007</v>
          </cell>
          <cell r="AL313">
            <v>59.730000000000004</v>
          </cell>
        </row>
        <row r="314">
          <cell r="C314" t="str">
            <v>Flow Battery [Capacity]</v>
          </cell>
          <cell r="D314">
            <v>171.44</v>
          </cell>
          <cell r="E314">
            <v>170.49</v>
          </cell>
          <cell r="F314">
            <v>176.19</v>
          </cell>
          <cell r="G314">
            <v>156.37</v>
          </cell>
          <cell r="H314">
            <v>139.66</v>
          </cell>
          <cell r="I314">
            <v>127.61</v>
          </cell>
          <cell r="J314">
            <v>117.17</v>
          </cell>
          <cell r="K314">
            <v>103.68</v>
          </cell>
          <cell r="L314">
            <v>98.679999999999993</v>
          </cell>
          <cell r="M314">
            <v>94.570000000000007</v>
          </cell>
          <cell r="N314">
            <v>91.38</v>
          </cell>
          <cell r="O314">
            <v>88.72</v>
          </cell>
          <cell r="P314">
            <v>86.56</v>
          </cell>
          <cell r="Q314">
            <v>84.81</v>
          </cell>
          <cell r="R314">
            <v>84.3</v>
          </cell>
          <cell r="S314">
            <v>84.24</v>
          </cell>
          <cell r="T314">
            <v>84.35</v>
          </cell>
          <cell r="U314">
            <v>84.45</v>
          </cell>
          <cell r="V314">
            <v>84.8</v>
          </cell>
          <cell r="W314">
            <v>85.12</v>
          </cell>
          <cell r="X314">
            <v>85.44</v>
          </cell>
          <cell r="Y314">
            <v>85.34</v>
          </cell>
          <cell r="Z314">
            <v>85.62</v>
          </cell>
          <cell r="AA314">
            <v>85.91</v>
          </cell>
          <cell r="AB314">
            <v>85.86</v>
          </cell>
          <cell r="AC314">
            <v>86</v>
          </cell>
          <cell r="AD314">
            <v>86.12</v>
          </cell>
          <cell r="AE314">
            <v>86.149999999999991</v>
          </cell>
          <cell r="AF314">
            <v>86.289999999999992</v>
          </cell>
          <cell r="AG314">
            <v>86.33</v>
          </cell>
          <cell r="AH314">
            <v>86.39</v>
          </cell>
          <cell r="AI314">
            <v>86.45</v>
          </cell>
          <cell r="AJ314">
            <v>86.36</v>
          </cell>
          <cell r="AK314">
            <v>86.289999999999992</v>
          </cell>
          <cell r="AL314">
            <v>86.34</v>
          </cell>
        </row>
        <row r="315">
          <cell r="C315" t="str">
            <v>Flow Battery [Energy]</v>
          </cell>
          <cell r="D315">
            <v>30.7</v>
          </cell>
          <cell r="E315">
            <v>30.529999999999998</v>
          </cell>
          <cell r="F315">
            <v>31.549999999999997</v>
          </cell>
          <cell r="G315">
            <v>28</v>
          </cell>
          <cell r="H315">
            <v>25.01</v>
          </cell>
          <cell r="I315">
            <v>22.85</v>
          </cell>
          <cell r="J315">
            <v>20.98</v>
          </cell>
          <cell r="K315">
            <v>18.559999999999999</v>
          </cell>
          <cell r="L315">
            <v>16.809999999999999</v>
          </cell>
          <cell r="M315">
            <v>16.02</v>
          </cell>
          <cell r="N315">
            <v>15.389999999999999</v>
          </cell>
          <cell r="O315">
            <v>14.860000000000001</v>
          </cell>
          <cell r="P315">
            <v>14.43</v>
          </cell>
          <cell r="Q315">
            <v>14.06</v>
          </cell>
          <cell r="R315">
            <v>13.78</v>
          </cell>
          <cell r="S315">
            <v>13.6</v>
          </cell>
          <cell r="T315">
            <v>13.46</v>
          </cell>
          <cell r="U315">
            <v>13.33</v>
          </cell>
          <cell r="V315">
            <v>13.25</v>
          </cell>
          <cell r="W315">
            <v>13.15</v>
          </cell>
          <cell r="X315">
            <v>13.19</v>
          </cell>
          <cell r="Y315">
            <v>13.19</v>
          </cell>
          <cell r="Z315">
            <v>13.25</v>
          </cell>
          <cell r="AA315">
            <v>13.290000000000001</v>
          </cell>
          <cell r="AB315">
            <v>13.27</v>
          </cell>
          <cell r="AC315">
            <v>13.28</v>
          </cell>
          <cell r="AD315">
            <v>13.33</v>
          </cell>
          <cell r="AE315">
            <v>13.33</v>
          </cell>
          <cell r="AF315">
            <v>13.35</v>
          </cell>
          <cell r="AG315">
            <v>13.370000000000001</v>
          </cell>
          <cell r="AH315">
            <v>13.370000000000001</v>
          </cell>
          <cell r="AI315">
            <v>13.36</v>
          </cell>
          <cell r="AJ315">
            <v>13.34</v>
          </cell>
          <cell r="AK315">
            <v>13.32</v>
          </cell>
          <cell r="AL315">
            <v>13.32</v>
          </cell>
        </row>
        <row r="316">
          <cell r="C316" t="str">
            <v>Pumped Hydro Storage [Capacity]</v>
          </cell>
          <cell r="D316">
            <v>138.97</v>
          </cell>
          <cell r="E316">
            <v>137.88</v>
          </cell>
          <cell r="F316">
            <v>144.38</v>
          </cell>
          <cell r="G316">
            <v>131.86000000000001</v>
          </cell>
          <cell r="H316">
            <v>120.56</v>
          </cell>
          <cell r="I316">
            <v>113.72</v>
          </cell>
          <cell r="J316">
            <v>108.57000000000001</v>
          </cell>
          <cell r="K316">
            <v>97.63</v>
          </cell>
          <cell r="L316">
            <v>97.690000000000012</v>
          </cell>
          <cell r="M316">
            <v>97.95</v>
          </cell>
          <cell r="N316">
            <v>98.61</v>
          </cell>
          <cell r="O316">
            <v>99.1</v>
          </cell>
          <cell r="P316">
            <v>99.44</v>
          </cell>
          <cell r="Q316">
            <v>99.53</v>
          </cell>
          <cell r="R316">
            <v>100.27000000000001</v>
          </cell>
          <cell r="S316">
            <v>101.00999999999999</v>
          </cell>
          <cell r="T316">
            <v>101.17999999999999</v>
          </cell>
          <cell r="U316">
            <v>101.35</v>
          </cell>
          <cell r="V316">
            <v>101.96</v>
          </cell>
          <cell r="W316">
            <v>102.52</v>
          </cell>
          <cell r="X316">
            <v>103.06</v>
          </cell>
          <cell r="Y316">
            <v>102.87</v>
          </cell>
          <cell r="Z316">
            <v>103.36</v>
          </cell>
          <cell r="AA316">
            <v>103.86</v>
          </cell>
          <cell r="AB316">
            <v>103.77</v>
          </cell>
          <cell r="AC316">
            <v>104.03</v>
          </cell>
          <cell r="AD316">
            <v>104.24000000000001</v>
          </cell>
          <cell r="AE316">
            <v>104.28999999999999</v>
          </cell>
          <cell r="AF316">
            <v>104.53</v>
          </cell>
          <cell r="AG316">
            <v>104.6</v>
          </cell>
          <cell r="AH316">
            <v>104.71000000000001</v>
          </cell>
          <cell r="AI316">
            <v>104.82</v>
          </cell>
          <cell r="AJ316">
            <v>104.66</v>
          </cell>
          <cell r="AK316">
            <v>104.53999999999999</v>
          </cell>
          <cell r="AL316">
            <v>104.62</v>
          </cell>
        </row>
        <row r="317">
          <cell r="C317" t="str">
            <v>Pumped Hydro Storage [Energy]</v>
          </cell>
          <cell r="D317">
            <v>12.61</v>
          </cell>
          <cell r="E317">
            <v>12.5</v>
          </cell>
          <cell r="F317">
            <v>13.15</v>
          </cell>
          <cell r="G317">
            <v>11.9</v>
          </cell>
          <cell r="H317">
            <v>10.78</v>
          </cell>
          <cell r="I317">
            <v>10.1</v>
          </cell>
          <cell r="J317">
            <v>9.59</v>
          </cell>
          <cell r="K317">
            <v>8.5</v>
          </cell>
          <cell r="L317">
            <v>8.5</v>
          </cell>
          <cell r="M317">
            <v>8.5299999999999994</v>
          </cell>
          <cell r="N317">
            <v>8.59</v>
          </cell>
          <cell r="O317">
            <v>8.6300000000000008</v>
          </cell>
          <cell r="P317">
            <v>8.66</v>
          </cell>
          <cell r="Q317">
            <v>8.66</v>
          </cell>
          <cell r="R317">
            <v>8.74</v>
          </cell>
          <cell r="S317">
            <v>8.81</v>
          </cell>
          <cell r="T317">
            <v>8.83</v>
          </cell>
          <cell r="U317">
            <v>8.84</v>
          </cell>
          <cell r="V317">
            <v>8.9</v>
          </cell>
          <cell r="W317">
            <v>8.9600000000000009</v>
          </cell>
          <cell r="X317">
            <v>9.01</v>
          </cell>
          <cell r="Y317">
            <v>9</v>
          </cell>
          <cell r="Z317">
            <v>9.0399999999999991</v>
          </cell>
          <cell r="AA317">
            <v>9.09</v>
          </cell>
          <cell r="AB317">
            <v>9.09</v>
          </cell>
          <cell r="AC317">
            <v>9.11</v>
          </cell>
          <cell r="AD317">
            <v>9.1300000000000008</v>
          </cell>
          <cell r="AE317">
            <v>9.14</v>
          </cell>
          <cell r="AF317">
            <v>9.16</v>
          </cell>
          <cell r="AG317">
            <v>9.17</v>
          </cell>
          <cell r="AH317">
            <v>9.18</v>
          </cell>
          <cell r="AI317">
            <v>9.19</v>
          </cell>
          <cell r="AJ317">
            <v>9.17</v>
          </cell>
          <cell r="AK317">
            <v>9.16</v>
          </cell>
          <cell r="AL317">
            <v>9.17</v>
          </cell>
        </row>
        <row r="318">
          <cell r="C318" t="str">
            <v>Geothermal</v>
          </cell>
          <cell r="D318">
            <v>594.5</v>
          </cell>
          <cell r="E318">
            <v>605.68000000000006</v>
          </cell>
          <cell r="F318">
            <v>643.82000000000005</v>
          </cell>
          <cell r="G318">
            <v>625.04999999999995</v>
          </cell>
          <cell r="H318">
            <v>621.38000000000011</v>
          </cell>
          <cell r="I318">
            <v>622.17000000000007</v>
          </cell>
          <cell r="J318">
            <v>623.68000000000006</v>
          </cell>
          <cell r="K318">
            <v>639.33000000000004</v>
          </cell>
          <cell r="L318">
            <v>654.22</v>
          </cell>
          <cell r="M318">
            <v>669.74</v>
          </cell>
          <cell r="N318">
            <v>686.41</v>
          </cell>
          <cell r="O318">
            <v>702.89</v>
          </cell>
          <cell r="P318">
            <v>704.04000000000008</v>
          </cell>
          <cell r="Q318">
            <v>704.5200000000001</v>
          </cell>
          <cell r="R318">
            <v>705.2700000000001</v>
          </cell>
          <cell r="S318">
            <v>706.12</v>
          </cell>
          <cell r="T318">
            <v>705.82999999999993</v>
          </cell>
          <cell r="U318">
            <v>705.67000000000007</v>
          </cell>
          <cell r="V318">
            <v>706.31000000000006</v>
          </cell>
          <cell r="W318">
            <v>706.58999999999992</v>
          </cell>
          <cell r="X318">
            <v>706.97</v>
          </cell>
          <cell r="Y318">
            <v>705.93000000000006</v>
          </cell>
          <cell r="Z318">
            <v>706.2299999999999</v>
          </cell>
          <cell r="AA318">
            <v>706.69999999999993</v>
          </cell>
          <cell r="AB318">
            <v>705.31999999999994</v>
          </cell>
          <cell r="AC318">
            <v>704.43999999999994</v>
          </cell>
          <cell r="AD318">
            <v>703.35</v>
          </cell>
          <cell r="AE318">
            <v>701.9</v>
          </cell>
          <cell r="AF318">
            <v>700.83</v>
          </cell>
          <cell r="AG318">
            <v>699.56000000000006</v>
          </cell>
          <cell r="AH318">
            <v>698.41000000000008</v>
          </cell>
          <cell r="AI318">
            <v>697.41</v>
          </cell>
          <cell r="AJ318">
            <v>695.68999999999994</v>
          </cell>
          <cell r="AK318">
            <v>694.1</v>
          </cell>
          <cell r="AL318">
            <v>693.03</v>
          </cell>
        </row>
        <row r="319">
          <cell r="C319" t="str">
            <v>Biomass</v>
          </cell>
          <cell r="D319">
            <v>513.02</v>
          </cell>
          <cell r="E319">
            <v>521.15</v>
          </cell>
          <cell r="F319">
            <v>556.36</v>
          </cell>
          <cell r="G319">
            <v>540.04999999999995</v>
          </cell>
          <cell r="H319">
            <v>535.73</v>
          </cell>
          <cell r="I319">
            <v>532.64</v>
          </cell>
          <cell r="J319">
            <v>533.15</v>
          </cell>
          <cell r="K319">
            <v>538.91</v>
          </cell>
          <cell r="L319">
            <v>543.51</v>
          </cell>
          <cell r="M319">
            <v>548.79</v>
          </cell>
          <cell r="N319">
            <v>554.3599999999999</v>
          </cell>
          <cell r="O319">
            <v>560.61</v>
          </cell>
          <cell r="P319">
            <v>561.54999999999995</v>
          </cell>
          <cell r="Q319">
            <v>561.64</v>
          </cell>
          <cell r="R319">
            <v>561.74</v>
          </cell>
          <cell r="S319">
            <v>562.21</v>
          </cell>
          <cell r="T319">
            <v>561.63</v>
          </cell>
          <cell r="U319">
            <v>561.24</v>
          </cell>
          <cell r="V319">
            <v>561.18000000000006</v>
          </cell>
          <cell r="W319">
            <v>560.98</v>
          </cell>
          <cell r="X319">
            <v>561.19000000000005</v>
          </cell>
          <cell r="Y319">
            <v>559.75</v>
          </cell>
          <cell r="Z319">
            <v>559.57999999999993</v>
          </cell>
          <cell r="AA319">
            <v>559.42000000000007</v>
          </cell>
          <cell r="AB319">
            <v>557.86</v>
          </cell>
          <cell r="AC319">
            <v>556.86</v>
          </cell>
          <cell r="AD319">
            <v>555.51</v>
          </cell>
          <cell r="AE319">
            <v>554.20000000000005</v>
          </cell>
          <cell r="AF319">
            <v>552.91999999999996</v>
          </cell>
          <cell r="AG319">
            <v>551.47</v>
          </cell>
          <cell r="AH319">
            <v>549.99</v>
          </cell>
          <cell r="AI319">
            <v>548.85</v>
          </cell>
          <cell r="AJ319">
            <v>547.19000000000005</v>
          </cell>
          <cell r="AK319">
            <v>545.4</v>
          </cell>
          <cell r="AL319">
            <v>541.05999999999995</v>
          </cell>
        </row>
        <row r="320">
          <cell r="C320" t="str">
            <v>Small Hydro</v>
          </cell>
          <cell r="D320">
            <v>278.42</v>
          </cell>
          <cell r="E320">
            <v>281.38</v>
          </cell>
          <cell r="F320">
            <v>353.13</v>
          </cell>
          <cell r="G320">
            <v>319.91000000000003</v>
          </cell>
          <cell r="H320">
            <v>314.36</v>
          </cell>
          <cell r="I320">
            <v>316.8</v>
          </cell>
          <cell r="J320">
            <v>320.34999999999997</v>
          </cell>
          <cell r="K320">
            <v>323.08999999999997</v>
          </cell>
          <cell r="L320">
            <v>324.63</v>
          </cell>
          <cell r="M320">
            <v>326.71999999999997</v>
          </cell>
          <cell r="N320">
            <v>329.85</v>
          </cell>
          <cell r="O320">
            <v>332.63</v>
          </cell>
          <cell r="P320">
            <v>335.2</v>
          </cell>
          <cell r="Q320">
            <v>337.39</v>
          </cell>
          <cell r="R320">
            <v>339.49</v>
          </cell>
          <cell r="S320">
            <v>341.56</v>
          </cell>
          <cell r="T320">
            <v>342.84000000000003</v>
          </cell>
          <cell r="U320">
            <v>344.08</v>
          </cell>
          <cell r="V320">
            <v>346</v>
          </cell>
          <cell r="W320">
            <v>347.84</v>
          </cell>
          <cell r="X320">
            <v>349.65</v>
          </cell>
          <cell r="Y320">
            <v>350.40000000000003</v>
          </cell>
          <cell r="Z320">
            <v>352.14</v>
          </cell>
          <cell r="AA320">
            <v>353.90000000000003</v>
          </cell>
          <cell r="AB320">
            <v>353.78000000000003</v>
          </cell>
          <cell r="AC320">
            <v>354.15</v>
          </cell>
          <cell r="AD320">
            <v>354.45</v>
          </cell>
          <cell r="AE320">
            <v>354.52000000000004</v>
          </cell>
          <cell r="AF320">
            <v>354.89</v>
          </cell>
          <cell r="AG320">
            <v>354.98</v>
          </cell>
          <cell r="AH320">
            <v>355.15</v>
          </cell>
          <cell r="AI320">
            <v>355.31</v>
          </cell>
          <cell r="AJ320">
            <v>355.08</v>
          </cell>
          <cell r="AK320">
            <v>354.90000000000003</v>
          </cell>
          <cell r="AL320">
            <v>355.01</v>
          </cell>
        </row>
        <row r="321">
          <cell r="C321" t="str">
            <v>Gas - CCGT</v>
          </cell>
          <cell r="D321">
            <v>118.31</v>
          </cell>
          <cell r="E321">
            <v>121.89999999999999</v>
          </cell>
          <cell r="F321">
            <v>135.43</v>
          </cell>
          <cell r="G321">
            <v>128.97000000000003</v>
          </cell>
          <cell r="H321">
            <v>127.75</v>
          </cell>
          <cell r="I321">
            <v>128.02999999999997</v>
          </cell>
          <cell r="J321">
            <v>128.5</v>
          </cell>
          <cell r="K321">
            <v>128.77000000000001</v>
          </cell>
          <cell r="L321">
            <v>128.49</v>
          </cell>
          <cell r="M321">
            <v>128.28</v>
          </cell>
          <cell r="N321">
            <v>128.26</v>
          </cell>
          <cell r="O321">
            <v>128.59</v>
          </cell>
          <cell r="P321">
            <v>128.82</v>
          </cell>
          <cell r="Q321">
            <v>128.92000000000002</v>
          </cell>
          <cell r="R321">
            <v>129.05000000000001</v>
          </cell>
          <cell r="S321">
            <v>129.30000000000001</v>
          </cell>
          <cell r="T321">
            <v>129.14999999999998</v>
          </cell>
          <cell r="U321">
            <v>129.07</v>
          </cell>
          <cell r="V321">
            <v>129.19999999999999</v>
          </cell>
          <cell r="W321">
            <v>129.29000000000002</v>
          </cell>
          <cell r="X321">
            <v>129.5</v>
          </cell>
          <cell r="Y321">
            <v>129.16</v>
          </cell>
          <cell r="Z321">
            <v>129.23000000000002</v>
          </cell>
          <cell r="AA321">
            <v>129.32</v>
          </cell>
          <cell r="AB321">
            <v>128.92000000000002</v>
          </cell>
          <cell r="AC321">
            <v>128.72</v>
          </cell>
          <cell r="AD321">
            <v>128.41</v>
          </cell>
          <cell r="AE321">
            <v>128.09</v>
          </cell>
          <cell r="AF321">
            <v>127.76</v>
          </cell>
          <cell r="AG321">
            <v>127.39999999999999</v>
          </cell>
          <cell r="AH321">
            <v>127</v>
          </cell>
          <cell r="AI321">
            <v>126.7</v>
          </cell>
          <cell r="AJ321">
            <v>126.33</v>
          </cell>
          <cell r="AK321">
            <v>126</v>
          </cell>
          <cell r="AL321">
            <v>124.91</v>
          </cell>
        </row>
        <row r="322">
          <cell r="C322" t="str">
            <v>Gas - CT - Frame</v>
          </cell>
          <cell r="D322">
            <v>95.96</v>
          </cell>
          <cell r="E322">
            <v>98.6</v>
          </cell>
          <cell r="F322">
            <v>108.92999999999999</v>
          </cell>
          <cell r="G322">
            <v>103.76</v>
          </cell>
          <cell r="H322">
            <v>103.27</v>
          </cell>
          <cell r="I322">
            <v>103.49</v>
          </cell>
          <cell r="J322">
            <v>103.85</v>
          </cell>
          <cell r="K322">
            <v>104.04</v>
          </cell>
          <cell r="L322">
            <v>103.79</v>
          </cell>
          <cell r="M322">
            <v>103.57</v>
          </cell>
          <cell r="N322">
            <v>103.50999999999999</v>
          </cell>
          <cell r="O322">
            <v>103.74</v>
          </cell>
          <cell r="P322">
            <v>103.88</v>
          </cell>
          <cell r="Q322">
            <v>103.93999999999998</v>
          </cell>
          <cell r="R322">
            <v>104.03</v>
          </cell>
          <cell r="S322">
            <v>104.22</v>
          </cell>
          <cell r="T322">
            <v>104.08</v>
          </cell>
          <cell r="U322">
            <v>103.99999999999999</v>
          </cell>
          <cell r="V322">
            <v>104.1</v>
          </cell>
          <cell r="W322">
            <v>104.16</v>
          </cell>
          <cell r="X322">
            <v>104.33</v>
          </cell>
          <cell r="Y322">
            <v>104.05999999999999</v>
          </cell>
          <cell r="Z322">
            <v>104.11</v>
          </cell>
          <cell r="AA322">
            <v>104.16999999999999</v>
          </cell>
          <cell r="AB322">
            <v>103.85</v>
          </cell>
          <cell r="AC322">
            <v>103.69</v>
          </cell>
          <cell r="AD322">
            <v>103.45</v>
          </cell>
          <cell r="AE322">
            <v>103.17999999999999</v>
          </cell>
          <cell r="AF322">
            <v>102.92</v>
          </cell>
          <cell r="AG322">
            <v>102.62999999999998</v>
          </cell>
          <cell r="AH322">
            <v>102.30999999999999</v>
          </cell>
          <cell r="AI322">
            <v>102.06</v>
          </cell>
          <cell r="AJ322">
            <v>101.77999999999999</v>
          </cell>
          <cell r="AK322">
            <v>101.53999999999999</v>
          </cell>
          <cell r="AL322">
            <v>100.72</v>
          </cell>
        </row>
        <row r="323">
          <cell r="C323" t="str">
            <v>Gas - CT - Aero</v>
          </cell>
          <cell r="D323">
            <v>119.94</v>
          </cell>
          <cell r="E323">
            <v>123.33</v>
          </cell>
          <cell r="F323">
            <v>136.60000000000002</v>
          </cell>
          <cell r="G323">
            <v>129.95000000000002</v>
          </cell>
          <cell r="H323">
            <v>129.32</v>
          </cell>
          <cell r="I323">
            <v>129.60000000000002</v>
          </cell>
          <cell r="J323">
            <v>130.05000000000001</v>
          </cell>
          <cell r="K323">
            <v>130.28</v>
          </cell>
          <cell r="L323">
            <v>129.95000000000002</v>
          </cell>
          <cell r="M323">
            <v>129.65</v>
          </cell>
          <cell r="N323">
            <v>129.54</v>
          </cell>
          <cell r="O323">
            <v>129.83000000000001</v>
          </cell>
          <cell r="P323">
            <v>130</v>
          </cell>
          <cell r="Q323">
            <v>130.07000000000002</v>
          </cell>
          <cell r="R323">
            <v>130.18</v>
          </cell>
          <cell r="S323">
            <v>130.4</v>
          </cell>
          <cell r="T323">
            <v>130.22</v>
          </cell>
          <cell r="U323">
            <v>130.10000000000002</v>
          </cell>
          <cell r="V323">
            <v>130.22</v>
          </cell>
          <cell r="W323">
            <v>130.30000000000001</v>
          </cell>
          <cell r="X323">
            <v>130.5</v>
          </cell>
          <cell r="Y323">
            <v>130.15</v>
          </cell>
          <cell r="Z323">
            <v>130.19</v>
          </cell>
          <cell r="AA323">
            <v>130.26</v>
          </cell>
          <cell r="AB323">
            <v>129.84</v>
          </cell>
          <cell r="AC323">
            <v>129.63</v>
          </cell>
          <cell r="AD323">
            <v>129.31</v>
          </cell>
          <cell r="AE323">
            <v>128.96</v>
          </cell>
          <cell r="AF323">
            <v>128.61000000000001</v>
          </cell>
          <cell r="AG323">
            <v>128.23000000000002</v>
          </cell>
          <cell r="AH323">
            <v>127.8</v>
          </cell>
          <cell r="AI323">
            <v>127.48</v>
          </cell>
          <cell r="AJ323">
            <v>127.11</v>
          </cell>
          <cell r="AK323">
            <v>126.78999999999999</v>
          </cell>
          <cell r="AL323">
            <v>125.72</v>
          </cell>
        </row>
      </sheetData>
      <sheetData sheetId="7">
        <row r="3">
          <cell r="C3">
            <v>946</v>
          </cell>
        </row>
      </sheetData>
      <sheetData sheetId="8" refreshError="1"/>
      <sheetData sheetId="9">
        <row r="11">
          <cell r="B11" t="str">
            <v>Solar - Dist</v>
          </cell>
        </row>
        <row r="12">
          <cell r="B12">
            <v>2050</v>
          </cell>
        </row>
        <row r="14">
          <cell r="I14" t="str">
            <v>Solar - Dist</v>
          </cell>
          <cell r="J14" t="str">
            <v>Solar - Commercial</v>
          </cell>
          <cell r="K14" t="str">
            <v>Solar - Tracking</v>
          </cell>
          <cell r="L14" t="str">
            <v>Solar Thermal</v>
          </cell>
          <cell r="M14" t="str">
            <v>Wind - TRG2 (46% CF)</v>
          </cell>
          <cell r="N14" t="str">
            <v>Wind - TRG5 (41% CF)</v>
          </cell>
          <cell r="O14" t="str">
            <v>Wind - TRG6 (36% CF)</v>
          </cell>
          <cell r="P14" t="str">
            <v>Wind - TRG7 (30% CF)</v>
          </cell>
          <cell r="Q14" t="str">
            <v>Floating Offshore Wind - TRG10 (47% CF)</v>
          </cell>
          <cell r="R14" t="str">
            <v>Floating Offshore Wind - TRG6 (52% CF)</v>
          </cell>
          <cell r="S14" t="str">
            <v>Utility-scale Battery - Li [Capacity] - No ITC</v>
          </cell>
          <cell r="T14" t="str">
            <v>Utility-scale Battery - Li [Energy] - No ITC</v>
          </cell>
          <cell r="U14" t="str">
            <v>Utility-scale Battery - Li [Capacity] - ITC</v>
          </cell>
          <cell r="V14" t="str">
            <v>Utility-scale Battery - Li [Energy] - ITC</v>
          </cell>
          <cell r="W14" t="str">
            <v>BTM Battery - Li [Capacity]</v>
          </cell>
          <cell r="X14" t="str">
            <v>BTM Battery - Li [Energy]</v>
          </cell>
          <cell r="Y14" t="str">
            <v>Flow Battery [Capacity]</v>
          </cell>
          <cell r="Z14" t="str">
            <v>Flow Battery [Energy]</v>
          </cell>
          <cell r="AA14" t="str">
            <v>Pumped Hydro Storage [Capacity]</v>
          </cell>
          <cell r="AB14" t="str">
            <v>Pumped Hydro Storage [Energy]</v>
          </cell>
          <cell r="AC14" t="str">
            <v>Geothermal</v>
          </cell>
          <cell r="AD14" t="str">
            <v>Biomass</v>
          </cell>
          <cell r="AE14" t="str">
            <v>Small Hydro</v>
          </cell>
          <cell r="AF14" t="str">
            <v>Gas - CCGT</v>
          </cell>
          <cell r="AG14" t="str">
            <v>Gas - CT - Frame</v>
          </cell>
          <cell r="AH14" t="str">
            <v>Gas - CT - Aero</v>
          </cell>
        </row>
        <row r="53">
          <cell r="F53">
            <v>0.8</v>
          </cell>
        </row>
      </sheetData>
      <sheetData sheetId="10" refreshError="1"/>
      <sheetData sheetId="11" refreshError="1"/>
      <sheetData sheetId="12" refreshError="1"/>
      <sheetData sheetId="13">
        <row r="8">
          <cell r="CB8">
            <v>7.2400000000000006E-2</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eader Descriptions"/>
      <sheetName val="2019 NQC List"/>
      <sheetName val="2019 Other"/>
      <sheetName val="2019 Technology Factors"/>
      <sheetName val="Lists"/>
    </sheetNames>
    <sheetDataSet>
      <sheetData sheetId="0"/>
      <sheetData sheetId="1"/>
      <sheetData sheetId="2"/>
      <sheetData sheetId="3"/>
      <sheetData sheetId="4"/>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tion"/>
      <sheetName val="Request Type 1-2"/>
      <sheetName val="Request Type 3-5"/>
      <sheetName val="Lists"/>
    </sheetNames>
    <sheetDataSet>
      <sheetData sheetId="0" refreshError="1"/>
      <sheetData sheetId="1" refreshError="1"/>
      <sheetData sheetId="2" refreshError="1"/>
      <sheetData sheetId="3">
        <row r="11">
          <cell r="B11" t="str">
            <v>CAISO System</v>
          </cell>
        </row>
        <row r="12">
          <cell r="B12" t="str">
            <v>Big Creek-Ventura</v>
          </cell>
        </row>
        <row r="13">
          <cell r="B13" t="str">
            <v>Bay Area</v>
          </cell>
        </row>
        <row r="14">
          <cell r="B14" t="str">
            <v>Fresno</v>
          </cell>
        </row>
        <row r="15">
          <cell r="B15" t="str">
            <v>Humboldt</v>
          </cell>
        </row>
        <row r="16">
          <cell r="B16" t="str">
            <v>Kern</v>
          </cell>
        </row>
        <row r="17">
          <cell r="B17" t="str">
            <v>LA Basin</v>
          </cell>
        </row>
        <row r="18">
          <cell r="B18" t="str">
            <v>NCNB</v>
          </cell>
        </row>
        <row r="19">
          <cell r="B19" t="str">
            <v>San Diego-IV</v>
          </cell>
        </row>
        <row r="20">
          <cell r="B20" t="str">
            <v>Sierra</v>
          </cell>
        </row>
        <row r="21">
          <cell r="B21" t="str">
            <v>Stockton</v>
          </cell>
        </row>
      </sheetData>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sclaimer"/>
      <sheetName val="Dashboard"/>
      <sheetName val="Portfolio Analytics"/>
      <sheetName val="Scenario Comparison"/>
      <sheetName val="Lists"/>
      <sheetName val="raw_annual_curtailment"/>
      <sheetName val="raw_annual_energy"/>
      <sheetName val="raw_annual_load"/>
      <sheetName val="raw_annual_main_zone_contract_p"/>
      <sheetName val="raw_fixed_costs"/>
      <sheetName val="raw_fuel_burn"/>
      <sheetName val="raw_ghg"/>
      <sheetName val="raw_ghg_imports"/>
      <sheetName val="raw_hurdle_rate_costs"/>
      <sheetName val="raw_inputs_passthrough"/>
      <sheetName val="raw_local_capacity_resources"/>
      <sheetName val="raw_operational_costs"/>
      <sheetName val="raw_planning_reserve_margin"/>
      <sheetName val="raw_resource_build"/>
      <sheetName val="raw_rps"/>
      <sheetName val="raw_storage_build"/>
      <sheetName val="raw_tech_build"/>
      <sheetName val="raw_transmission_costs"/>
      <sheetName val="raw_transmission_flows"/>
    </sheetNames>
    <sheetDataSet>
      <sheetData sheetId="0"/>
      <sheetData sheetId="1"/>
      <sheetData sheetId="2"/>
      <sheetData sheetId="3"/>
      <sheetData sheetId="4">
        <row r="2">
          <cell r="C2" t="str">
            <v>CAISO</v>
          </cell>
          <cell r="F2">
            <v>4</v>
          </cell>
        </row>
      </sheetData>
      <sheetData sheetId="5"/>
      <sheetData sheetId="6"/>
      <sheetData sheetId="7"/>
      <sheetData sheetId="8"/>
      <sheetData sheetId="9"/>
      <sheetData sheetId="10"/>
      <sheetData sheetId="11"/>
      <sheetData sheetId="12"/>
      <sheetData sheetId="13"/>
      <sheetData sheetId="14"/>
      <sheetData sheetId="15"/>
      <sheetData sheetId="16"/>
      <sheetData sheetId="17">
        <row r="2">
          <cell r="A2" t="str">
            <v>period</v>
          </cell>
        </row>
      </sheetData>
      <sheetData sheetId="18"/>
      <sheetData sheetId="19"/>
      <sheetData sheetId="20"/>
      <sheetData sheetId="21"/>
      <sheetData sheetId="22"/>
      <sheetData sheetId="23"/>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ID NQC"/>
      <sheetName val="2017"/>
      <sheetName val="2016"/>
      <sheetName val="2015"/>
      <sheetName val="master"/>
      <sheetName val="Sheet1"/>
    </sheetNames>
    <sheetDataSet>
      <sheetData sheetId="0"/>
      <sheetData sheetId="1">
        <row r="2">
          <cell r="A2" t="str">
            <v>7STDRD_1_SOLAR1</v>
          </cell>
          <cell r="B2" t="str">
            <v>Kern</v>
          </cell>
          <cell r="C2" t="str">
            <v>Shafter Solar</v>
          </cell>
          <cell r="D2">
            <v>0.05</v>
          </cell>
          <cell r="E2">
            <v>0.28999999999999998</v>
          </cell>
          <cell r="F2">
            <v>1.36</v>
          </cell>
          <cell r="G2">
            <v>15.96</v>
          </cell>
          <cell r="H2">
            <v>15.11</v>
          </cell>
          <cell r="I2">
            <v>17.64</v>
          </cell>
          <cell r="J2">
            <v>16.97</v>
          </cell>
          <cell r="K2">
            <v>17.559999999999999</v>
          </cell>
          <cell r="L2">
            <v>15.38</v>
          </cell>
          <cell r="M2">
            <v>11.53</v>
          </cell>
          <cell r="N2">
            <v>0.03</v>
          </cell>
          <cell r="O2">
            <v>0.02</v>
          </cell>
          <cell r="P2" t="str">
            <v>N</v>
          </cell>
          <cell r="Q2" t="str">
            <v>North</v>
          </cell>
          <cell r="R2" t="str">
            <v>ID</v>
          </cell>
          <cell r="S2" t="str">
            <v>C3&amp;4: Waiting for Gates No. 2 500/230 kV Transformer and possibly other</v>
          </cell>
          <cell r="T2">
            <v>17.64</v>
          </cell>
        </row>
        <row r="3">
          <cell r="A3" t="str">
            <v>ACACIA_6_SOLAR</v>
          </cell>
          <cell r="B3" t="str">
            <v>Big Creek-Ventura</v>
          </cell>
          <cell r="C3" t="str">
            <v>Antelope West Solar</v>
          </cell>
          <cell r="D3" t="str">
            <v>-</v>
          </cell>
          <cell r="E3" t="str">
            <v>-</v>
          </cell>
          <cell r="F3" t="str">
            <v>-</v>
          </cell>
          <cell r="G3" t="str">
            <v>-</v>
          </cell>
          <cell r="H3" t="str">
            <v>-</v>
          </cell>
          <cell r="I3" t="str">
            <v>-</v>
          </cell>
          <cell r="J3" t="str">
            <v>-</v>
          </cell>
          <cell r="K3" t="str">
            <v>-</v>
          </cell>
          <cell r="L3" t="str">
            <v>-</v>
          </cell>
          <cell r="M3" t="str">
            <v>-</v>
          </cell>
          <cell r="N3" t="str">
            <v>-</v>
          </cell>
          <cell r="O3" t="str">
            <v>-</v>
          </cell>
          <cell r="P3" t="str">
            <v>N</v>
          </cell>
          <cell r="Q3" t="str">
            <v>South</v>
          </cell>
          <cell r="R3" t="str">
            <v>EO</v>
          </cell>
          <cell r="T3">
            <v>0</v>
          </cell>
        </row>
        <row r="4">
          <cell r="A4" t="str">
            <v>ADERA_1_SOLAR1</v>
          </cell>
          <cell r="B4" t="str">
            <v>Fresno</v>
          </cell>
          <cell r="C4" t="str">
            <v>Adera Solar</v>
          </cell>
          <cell r="D4" t="str">
            <v>-</v>
          </cell>
          <cell r="E4" t="str">
            <v>-</v>
          </cell>
          <cell r="F4" t="str">
            <v>-</v>
          </cell>
          <cell r="G4" t="str">
            <v>-</v>
          </cell>
          <cell r="H4" t="str">
            <v>-</v>
          </cell>
          <cell r="I4" t="str">
            <v>-</v>
          </cell>
          <cell r="J4" t="str">
            <v>-</v>
          </cell>
          <cell r="K4" t="str">
            <v>-</v>
          </cell>
          <cell r="L4" t="str">
            <v>-</v>
          </cell>
          <cell r="M4" t="str">
            <v>-</v>
          </cell>
          <cell r="N4" t="str">
            <v>-</v>
          </cell>
          <cell r="O4" t="str">
            <v>-</v>
          </cell>
          <cell r="P4" t="str">
            <v>N</v>
          </cell>
          <cell r="Q4" t="str">
            <v>North</v>
          </cell>
          <cell r="R4" t="str">
            <v>EO</v>
          </cell>
          <cell r="T4">
            <v>0</v>
          </cell>
        </row>
        <row r="5">
          <cell r="A5" t="str">
            <v>ADLIN_1_UNITS</v>
          </cell>
          <cell r="B5" t="str">
            <v>NCNB</v>
          </cell>
          <cell r="C5" t="str">
            <v>GEYSERS AIDLIN AGGREGATE</v>
          </cell>
          <cell r="D5">
            <v>16</v>
          </cell>
          <cell r="E5">
            <v>16</v>
          </cell>
          <cell r="F5">
            <v>16</v>
          </cell>
          <cell r="G5">
            <v>16</v>
          </cell>
          <cell r="H5">
            <v>16</v>
          </cell>
          <cell r="I5">
            <v>16</v>
          </cell>
          <cell r="J5">
            <v>16</v>
          </cell>
          <cell r="K5">
            <v>16</v>
          </cell>
          <cell r="L5">
            <v>16</v>
          </cell>
          <cell r="M5">
            <v>16</v>
          </cell>
          <cell r="N5">
            <v>16</v>
          </cell>
          <cell r="O5">
            <v>16</v>
          </cell>
          <cell r="P5" t="str">
            <v>Y</v>
          </cell>
          <cell r="Q5" t="str">
            <v>North</v>
          </cell>
          <cell r="R5" t="str">
            <v>FC</v>
          </cell>
          <cell r="T5">
            <v>16</v>
          </cell>
        </row>
        <row r="6">
          <cell r="A6" t="str">
            <v>ADMEST_6_SOLAR</v>
          </cell>
          <cell r="B6" t="str">
            <v>Fresno</v>
          </cell>
          <cell r="C6" t="str">
            <v>Adams East</v>
          </cell>
          <cell r="D6" t="str">
            <v>-</v>
          </cell>
          <cell r="E6" t="str">
            <v>-</v>
          </cell>
          <cell r="F6" t="str">
            <v>-</v>
          </cell>
          <cell r="G6" t="str">
            <v>-</v>
          </cell>
          <cell r="H6" t="str">
            <v>-</v>
          </cell>
          <cell r="I6" t="str">
            <v>-</v>
          </cell>
          <cell r="J6" t="str">
            <v>-</v>
          </cell>
          <cell r="K6" t="str">
            <v>-</v>
          </cell>
          <cell r="L6" t="str">
            <v>-</v>
          </cell>
          <cell r="M6" t="str">
            <v>-</v>
          </cell>
          <cell r="N6" t="str">
            <v>-</v>
          </cell>
          <cell r="O6" t="str">
            <v>-</v>
          </cell>
          <cell r="P6" t="str">
            <v>N</v>
          </cell>
          <cell r="Q6" t="str">
            <v>North</v>
          </cell>
          <cell r="R6" t="str">
            <v>EO</v>
          </cell>
          <cell r="T6">
            <v>0</v>
          </cell>
        </row>
        <row r="7">
          <cell r="A7" t="str">
            <v>ADOBEE_1_SOLAR</v>
          </cell>
          <cell r="B7" t="str">
            <v>Kern</v>
          </cell>
          <cell r="C7" t="str">
            <v>Adobe Solar</v>
          </cell>
          <cell r="D7">
            <v>0.05</v>
          </cell>
          <cell r="E7">
            <v>0.35</v>
          </cell>
          <cell r="F7">
            <v>1.35</v>
          </cell>
          <cell r="G7">
            <v>16.89</v>
          </cell>
          <cell r="H7">
            <v>16.84</v>
          </cell>
          <cell r="I7">
            <v>19</v>
          </cell>
          <cell r="J7">
            <v>18.29</v>
          </cell>
          <cell r="K7">
            <v>18.420000000000002</v>
          </cell>
          <cell r="L7">
            <v>16.25</v>
          </cell>
          <cell r="M7">
            <v>11.88</v>
          </cell>
          <cell r="N7">
            <v>0.03</v>
          </cell>
          <cell r="O7">
            <v>0.02</v>
          </cell>
          <cell r="P7" t="str">
            <v>N</v>
          </cell>
          <cell r="Q7" t="str">
            <v>North</v>
          </cell>
          <cell r="R7" t="str">
            <v>ID</v>
          </cell>
          <cell r="S7" t="str">
            <v>C3&amp;4: Waiting for Gates No. 2 500/230 kV Transformer and possibly other</v>
          </cell>
          <cell r="T7">
            <v>19</v>
          </cell>
        </row>
        <row r="8">
          <cell r="A8" t="str">
            <v>AGRICO_6_PL3N5</v>
          </cell>
          <cell r="B8" t="str">
            <v>Fresno</v>
          </cell>
          <cell r="C8" t="str">
            <v>Fresno Peaker</v>
          </cell>
          <cell r="D8">
            <v>20</v>
          </cell>
          <cell r="E8">
            <v>20</v>
          </cell>
          <cell r="F8">
            <v>20</v>
          </cell>
          <cell r="G8">
            <v>20</v>
          </cell>
          <cell r="H8">
            <v>20</v>
          </cell>
          <cell r="I8">
            <v>20</v>
          </cell>
          <cell r="J8">
            <v>20</v>
          </cell>
          <cell r="K8">
            <v>20</v>
          </cell>
          <cell r="L8">
            <v>20</v>
          </cell>
          <cell r="M8">
            <v>20</v>
          </cell>
          <cell r="N8">
            <v>20</v>
          </cell>
          <cell r="O8">
            <v>20</v>
          </cell>
          <cell r="P8" t="str">
            <v>Y</v>
          </cell>
          <cell r="Q8" t="str">
            <v>North</v>
          </cell>
          <cell r="R8" t="str">
            <v>FC</v>
          </cell>
          <cell r="T8">
            <v>20</v>
          </cell>
        </row>
        <row r="9">
          <cell r="A9" t="str">
            <v>AGRICO_7_UNIT</v>
          </cell>
          <cell r="B9" t="str">
            <v>Fresno</v>
          </cell>
          <cell r="C9" t="str">
            <v>Fresno Cogen</v>
          </cell>
          <cell r="D9">
            <v>50.5</v>
          </cell>
          <cell r="E9">
            <v>50.5</v>
          </cell>
          <cell r="F9">
            <v>50.5</v>
          </cell>
          <cell r="G9">
            <v>50.5</v>
          </cell>
          <cell r="H9">
            <v>50.5</v>
          </cell>
          <cell r="I9">
            <v>50.5</v>
          </cell>
          <cell r="J9">
            <v>50.5</v>
          </cell>
          <cell r="K9">
            <v>50.5</v>
          </cell>
          <cell r="L9">
            <v>50.5</v>
          </cell>
          <cell r="M9">
            <v>50.5</v>
          </cell>
          <cell r="N9">
            <v>50.5</v>
          </cell>
          <cell r="O9">
            <v>50.5</v>
          </cell>
          <cell r="P9" t="str">
            <v>Y</v>
          </cell>
          <cell r="Q9" t="str">
            <v>North</v>
          </cell>
          <cell r="R9" t="str">
            <v>FC</v>
          </cell>
          <cell r="T9">
            <v>50.5</v>
          </cell>
        </row>
        <row r="10">
          <cell r="A10" t="str">
            <v>AGUCAL_5_SOLAR1</v>
          </cell>
          <cell r="B10" t="str">
            <v>CAISO System</v>
          </cell>
          <cell r="C10" t="str">
            <v>Agua Caliente Solar</v>
          </cell>
          <cell r="D10" t="str">
            <v>-</v>
          </cell>
          <cell r="E10" t="str">
            <v>-</v>
          </cell>
          <cell r="F10" t="str">
            <v>-</v>
          </cell>
          <cell r="G10" t="str">
            <v>-</v>
          </cell>
          <cell r="H10" t="str">
            <v>-</v>
          </cell>
          <cell r="I10" t="str">
            <v>-</v>
          </cell>
          <cell r="J10" t="str">
            <v>-</v>
          </cell>
          <cell r="K10" t="str">
            <v>-</v>
          </cell>
          <cell r="L10" t="str">
            <v>-</v>
          </cell>
          <cell r="M10" t="str">
            <v>-</v>
          </cell>
          <cell r="N10" t="str">
            <v>-</v>
          </cell>
          <cell r="O10" t="str">
            <v>-</v>
          </cell>
          <cell r="P10" t="str">
            <v>N</v>
          </cell>
          <cell r="Q10" t="str">
            <v>South</v>
          </cell>
          <cell r="R10" t="str">
            <v>EO</v>
          </cell>
          <cell r="T10">
            <v>0</v>
          </cell>
        </row>
        <row r="11">
          <cell r="A11" t="str">
            <v>ALAMIT_7_UNIT 1</v>
          </cell>
          <cell r="B11" t="str">
            <v>LA Basin</v>
          </cell>
          <cell r="C11" t="str">
            <v>ALAMITOS GEN STA. UNIT 1</v>
          </cell>
          <cell r="D11">
            <v>174.56</v>
          </cell>
          <cell r="E11">
            <v>174.56</v>
          </cell>
          <cell r="F11">
            <v>174.56</v>
          </cell>
          <cell r="G11">
            <v>174.56</v>
          </cell>
          <cell r="H11">
            <v>174.56</v>
          </cell>
          <cell r="I11">
            <v>174.56</v>
          </cell>
          <cell r="J11">
            <v>174.56</v>
          </cell>
          <cell r="K11">
            <v>174.56</v>
          </cell>
          <cell r="L11">
            <v>174.56</v>
          </cell>
          <cell r="M11">
            <v>174.56</v>
          </cell>
          <cell r="N11">
            <v>174.56</v>
          </cell>
          <cell r="O11">
            <v>174.56</v>
          </cell>
          <cell r="P11" t="str">
            <v>Y</v>
          </cell>
          <cell r="Q11" t="str">
            <v>South</v>
          </cell>
          <cell r="R11" t="str">
            <v>FC</v>
          </cell>
          <cell r="T11">
            <v>174.56</v>
          </cell>
        </row>
        <row r="12">
          <cell r="A12" t="str">
            <v>ALAMIT_7_UNIT 2</v>
          </cell>
          <cell r="B12" t="str">
            <v>LA Basin</v>
          </cell>
          <cell r="C12" t="str">
            <v>ALAMITOS GEN STA. UNIT 2</v>
          </cell>
          <cell r="D12">
            <v>175</v>
          </cell>
          <cell r="E12">
            <v>175</v>
          </cell>
          <cell r="F12">
            <v>175</v>
          </cell>
          <cell r="G12">
            <v>175</v>
          </cell>
          <cell r="H12">
            <v>175</v>
          </cell>
          <cell r="I12">
            <v>175</v>
          </cell>
          <cell r="J12">
            <v>175</v>
          </cell>
          <cell r="K12">
            <v>175</v>
          </cell>
          <cell r="L12">
            <v>175</v>
          </cell>
          <cell r="M12">
            <v>175</v>
          </cell>
          <cell r="N12">
            <v>175</v>
          </cell>
          <cell r="O12">
            <v>175</v>
          </cell>
          <cell r="P12" t="str">
            <v>Y</v>
          </cell>
          <cell r="Q12" t="str">
            <v>South</v>
          </cell>
          <cell r="R12" t="str">
            <v>FC</v>
          </cell>
          <cell r="T12">
            <v>175</v>
          </cell>
        </row>
        <row r="13">
          <cell r="A13" t="str">
            <v>ALAMIT_7_UNIT 3</v>
          </cell>
          <cell r="B13" t="str">
            <v>LA Basin</v>
          </cell>
          <cell r="C13" t="str">
            <v>ALAMITOS GEN STA. UNIT 3</v>
          </cell>
          <cell r="D13">
            <v>332.18</v>
          </cell>
          <cell r="E13">
            <v>332.18</v>
          </cell>
          <cell r="F13">
            <v>332.18</v>
          </cell>
          <cell r="G13">
            <v>332.18</v>
          </cell>
          <cell r="H13">
            <v>332.18</v>
          </cell>
          <cell r="I13">
            <v>332.18</v>
          </cell>
          <cell r="J13">
            <v>332.18</v>
          </cell>
          <cell r="K13">
            <v>332.18</v>
          </cell>
          <cell r="L13">
            <v>332.18</v>
          </cell>
          <cell r="M13">
            <v>332.18</v>
          </cell>
          <cell r="N13">
            <v>332.18</v>
          </cell>
          <cell r="O13">
            <v>332.18</v>
          </cell>
          <cell r="P13" t="str">
            <v>Y</v>
          </cell>
          <cell r="Q13" t="str">
            <v>South</v>
          </cell>
          <cell r="R13" t="str">
            <v>FC</v>
          </cell>
          <cell r="T13">
            <v>332.18</v>
          </cell>
        </row>
        <row r="14">
          <cell r="A14" t="str">
            <v>ALAMIT_7_UNIT 4</v>
          </cell>
          <cell r="B14" t="str">
            <v>LA Basin</v>
          </cell>
          <cell r="C14" t="str">
            <v>ALAMITOS GEN STA. UNIT 4</v>
          </cell>
          <cell r="D14">
            <v>335.67</v>
          </cell>
          <cell r="E14">
            <v>335.67</v>
          </cell>
          <cell r="F14">
            <v>335.67</v>
          </cell>
          <cell r="G14">
            <v>335.67</v>
          </cell>
          <cell r="H14">
            <v>335.67</v>
          </cell>
          <cell r="I14">
            <v>335.67</v>
          </cell>
          <cell r="J14">
            <v>335.67</v>
          </cell>
          <cell r="K14">
            <v>335.67</v>
          </cell>
          <cell r="L14">
            <v>335.67</v>
          </cell>
          <cell r="M14">
            <v>335.67</v>
          </cell>
          <cell r="N14">
            <v>335.67</v>
          </cell>
          <cell r="O14">
            <v>335.67</v>
          </cell>
          <cell r="P14" t="str">
            <v>Y</v>
          </cell>
          <cell r="Q14" t="str">
            <v>South</v>
          </cell>
          <cell r="R14" t="str">
            <v>FC</v>
          </cell>
          <cell r="T14">
            <v>335.67</v>
          </cell>
        </row>
        <row r="15">
          <cell r="A15" t="str">
            <v>ALAMIT_7_UNIT 5</v>
          </cell>
          <cell r="B15" t="str">
            <v>LA Basin</v>
          </cell>
          <cell r="C15" t="str">
            <v>ALAMITOS GEN STA. UNIT 5</v>
          </cell>
          <cell r="D15">
            <v>497.97</v>
          </cell>
          <cell r="E15">
            <v>497.97</v>
          </cell>
          <cell r="F15">
            <v>497.97</v>
          </cell>
          <cell r="G15">
            <v>497.97</v>
          </cell>
          <cell r="H15">
            <v>497.97</v>
          </cell>
          <cell r="I15">
            <v>497.97</v>
          </cell>
          <cell r="J15">
            <v>497.97</v>
          </cell>
          <cell r="K15">
            <v>497.97</v>
          </cell>
          <cell r="L15">
            <v>497.97</v>
          </cell>
          <cell r="M15">
            <v>497.97</v>
          </cell>
          <cell r="N15">
            <v>497.97</v>
          </cell>
          <cell r="O15">
            <v>497.97</v>
          </cell>
          <cell r="P15" t="str">
            <v>Y</v>
          </cell>
          <cell r="Q15" t="str">
            <v>South</v>
          </cell>
          <cell r="R15" t="str">
            <v>FC</v>
          </cell>
          <cell r="T15">
            <v>497.97</v>
          </cell>
        </row>
        <row r="16">
          <cell r="A16" t="str">
            <v>ALAMIT_7_UNIT 6</v>
          </cell>
          <cell r="B16" t="str">
            <v>LA Basin</v>
          </cell>
          <cell r="C16" t="str">
            <v>ALAMITOS GEN STA. UNIT 6</v>
          </cell>
          <cell r="D16">
            <v>495</v>
          </cell>
          <cell r="E16">
            <v>495</v>
          </cell>
          <cell r="F16">
            <v>495</v>
          </cell>
          <cell r="G16">
            <v>495</v>
          </cell>
          <cell r="H16">
            <v>495</v>
          </cell>
          <cell r="I16">
            <v>495</v>
          </cell>
          <cell r="J16">
            <v>495</v>
          </cell>
          <cell r="K16">
            <v>495</v>
          </cell>
          <cell r="L16">
            <v>495</v>
          </cell>
          <cell r="M16">
            <v>495</v>
          </cell>
          <cell r="N16">
            <v>495</v>
          </cell>
          <cell r="O16">
            <v>495</v>
          </cell>
          <cell r="P16" t="str">
            <v>Y</v>
          </cell>
          <cell r="Q16" t="str">
            <v>South</v>
          </cell>
          <cell r="R16" t="str">
            <v>FC</v>
          </cell>
          <cell r="T16">
            <v>495</v>
          </cell>
        </row>
        <row r="17">
          <cell r="A17" t="str">
            <v>ALAMO_6_UNIT</v>
          </cell>
          <cell r="B17" t="str">
            <v>Big Creek-Ventura</v>
          </cell>
          <cell r="C17" t="str">
            <v xml:space="preserve">ALAMO POWER PLANT </v>
          </cell>
          <cell r="D17">
            <v>11.05</v>
          </cell>
          <cell r="E17">
            <v>6.77</v>
          </cell>
          <cell r="F17">
            <v>8.58</v>
          </cell>
          <cell r="G17">
            <v>15.07</v>
          </cell>
          <cell r="H17">
            <v>15.07</v>
          </cell>
          <cell r="I17">
            <v>15.07</v>
          </cell>
          <cell r="J17">
            <v>15.07</v>
          </cell>
          <cell r="K17">
            <v>15.07</v>
          </cell>
          <cell r="L17">
            <v>15.07</v>
          </cell>
          <cell r="M17">
            <v>15.07</v>
          </cell>
          <cell r="N17">
            <v>15.07</v>
          </cell>
          <cell r="O17">
            <v>15.07</v>
          </cell>
          <cell r="P17" t="str">
            <v>Y</v>
          </cell>
          <cell r="Q17" t="str">
            <v>South</v>
          </cell>
          <cell r="R17" t="str">
            <v>FC</v>
          </cell>
          <cell r="T17">
            <v>15.07</v>
          </cell>
        </row>
        <row r="18">
          <cell r="A18" t="str">
            <v>ALLGNY_6_HYDRO1</v>
          </cell>
          <cell r="B18" t="str">
            <v>Sierra</v>
          </cell>
          <cell r="C18" t="str">
            <v>Salmon Creek Hydroelectric Project</v>
          </cell>
          <cell r="D18">
            <v>0.26</v>
          </cell>
          <cell r="E18">
            <v>0.26</v>
          </cell>
          <cell r="F18">
            <v>0.25</v>
          </cell>
          <cell r="G18">
            <v>0.1</v>
          </cell>
          <cell r="H18">
            <v>0.12</v>
          </cell>
          <cell r="I18">
            <v>0.15</v>
          </cell>
          <cell r="J18">
            <v>0.17</v>
          </cell>
          <cell r="K18">
            <v>0.15</v>
          </cell>
          <cell r="L18">
            <v>0.13</v>
          </cell>
          <cell r="M18">
            <v>0.08</v>
          </cell>
          <cell r="N18">
            <v>0.08</v>
          </cell>
          <cell r="O18">
            <v>0.14000000000000001</v>
          </cell>
          <cell r="P18" t="str">
            <v>N</v>
          </cell>
          <cell r="Q18" t="str">
            <v>North</v>
          </cell>
          <cell r="R18" t="str">
            <v>FC</v>
          </cell>
          <cell r="T18">
            <v>0.17</v>
          </cell>
        </row>
        <row r="19">
          <cell r="A19" t="str">
            <v>ALMEGT_1_UNIT 1</v>
          </cell>
          <cell r="B19" t="str">
            <v>Bay Area</v>
          </cell>
          <cell r="C19" t="str">
            <v>ALAMEDA GT UNIT 1</v>
          </cell>
          <cell r="D19">
            <v>23.8</v>
          </cell>
          <cell r="E19">
            <v>23.8</v>
          </cell>
          <cell r="F19">
            <v>23.8</v>
          </cell>
          <cell r="G19">
            <v>23.8</v>
          </cell>
          <cell r="H19">
            <v>23.8</v>
          </cell>
          <cell r="I19">
            <v>23.8</v>
          </cell>
          <cell r="J19">
            <v>23.8</v>
          </cell>
          <cell r="K19">
            <v>23.8</v>
          </cell>
          <cell r="L19">
            <v>23.8</v>
          </cell>
          <cell r="M19">
            <v>23.8</v>
          </cell>
          <cell r="N19">
            <v>23.8</v>
          </cell>
          <cell r="O19">
            <v>23.8</v>
          </cell>
          <cell r="P19" t="str">
            <v>Y</v>
          </cell>
          <cell r="Q19" t="str">
            <v>North</v>
          </cell>
          <cell r="R19" t="str">
            <v>FC</v>
          </cell>
          <cell r="T19">
            <v>23.8</v>
          </cell>
        </row>
        <row r="20">
          <cell r="A20" t="str">
            <v>ALMEGT_1_UNIT 2</v>
          </cell>
          <cell r="B20" t="str">
            <v>Bay Area</v>
          </cell>
          <cell r="C20" t="str">
            <v>ALAMEDA GT UNIT 2</v>
          </cell>
          <cell r="D20">
            <v>24.4</v>
          </cell>
          <cell r="E20">
            <v>24.4</v>
          </cell>
          <cell r="F20">
            <v>24.4</v>
          </cell>
          <cell r="G20">
            <v>24.4</v>
          </cell>
          <cell r="H20">
            <v>24.4</v>
          </cell>
          <cell r="I20">
            <v>24.4</v>
          </cell>
          <cell r="J20">
            <v>24.4</v>
          </cell>
          <cell r="K20">
            <v>24.4</v>
          </cell>
          <cell r="L20">
            <v>24.4</v>
          </cell>
          <cell r="M20">
            <v>24.4</v>
          </cell>
          <cell r="N20">
            <v>24.4</v>
          </cell>
          <cell r="O20">
            <v>24.4</v>
          </cell>
          <cell r="P20" t="str">
            <v>Y</v>
          </cell>
          <cell r="Q20" t="str">
            <v>North</v>
          </cell>
          <cell r="R20" t="str">
            <v>FC</v>
          </cell>
          <cell r="T20">
            <v>24.4</v>
          </cell>
        </row>
        <row r="21">
          <cell r="A21" t="str">
            <v>ALPSLR_1_NTHSLR</v>
          </cell>
          <cell r="B21" t="str">
            <v>CAISO System</v>
          </cell>
          <cell r="C21" t="str">
            <v>Alpaugh North, LLC</v>
          </cell>
          <cell r="D21">
            <v>0.05</v>
          </cell>
          <cell r="E21">
            <v>0.39</v>
          </cell>
          <cell r="F21">
            <v>1.77</v>
          </cell>
          <cell r="G21">
            <v>19.77</v>
          </cell>
          <cell r="H21">
            <v>16.66</v>
          </cell>
          <cell r="I21">
            <v>20</v>
          </cell>
          <cell r="J21">
            <v>19.71</v>
          </cell>
          <cell r="K21">
            <v>20</v>
          </cell>
          <cell r="L21">
            <v>18.75</v>
          </cell>
          <cell r="M21">
            <v>13.23</v>
          </cell>
          <cell r="N21">
            <v>0.03</v>
          </cell>
          <cell r="O21">
            <v>0.02</v>
          </cell>
          <cell r="P21" t="str">
            <v>N</v>
          </cell>
          <cell r="Q21" t="str">
            <v>North</v>
          </cell>
          <cell r="R21" t="str">
            <v>ID</v>
          </cell>
          <cell r="S21" t="str">
            <v>C3&amp;4: Waiting for Gates No. 2 500/230 kV Transformer and possibly other</v>
          </cell>
          <cell r="T21">
            <v>20</v>
          </cell>
        </row>
        <row r="22">
          <cell r="A22" t="str">
            <v>ALPSLR_1_SPSSLR</v>
          </cell>
          <cell r="B22" t="str">
            <v>CAISO System</v>
          </cell>
          <cell r="C22" t="str">
            <v>Alpaugh 50 LLC</v>
          </cell>
          <cell r="D22">
            <v>0.13</v>
          </cell>
          <cell r="E22">
            <v>0.99</v>
          </cell>
          <cell r="F22">
            <v>4.46</v>
          </cell>
          <cell r="G22">
            <v>49.89</v>
          </cell>
          <cell r="H22">
            <v>50</v>
          </cell>
          <cell r="I22">
            <v>50</v>
          </cell>
          <cell r="J22">
            <v>49.12</v>
          </cell>
          <cell r="K22">
            <v>50</v>
          </cell>
          <cell r="L22">
            <v>45.33</v>
          </cell>
          <cell r="M22">
            <v>29.3</v>
          </cell>
          <cell r="N22">
            <v>0.08</v>
          </cell>
          <cell r="O22">
            <v>0.06</v>
          </cell>
          <cell r="P22" t="str">
            <v>N</v>
          </cell>
          <cell r="Q22" t="str">
            <v>North</v>
          </cell>
          <cell r="R22" t="str">
            <v>FC</v>
          </cell>
          <cell r="T22">
            <v>50</v>
          </cell>
        </row>
        <row r="23">
          <cell r="A23" t="str">
            <v>ALT6DN_2_WIND7</v>
          </cell>
          <cell r="B23" t="str">
            <v>CAISO System</v>
          </cell>
          <cell r="C23" t="str">
            <v>Alta 2012 Alta Wind 7</v>
          </cell>
          <cell r="D23">
            <v>3.5</v>
          </cell>
          <cell r="E23">
            <v>19.239999999999998</v>
          </cell>
          <cell r="F23">
            <v>29.62</v>
          </cell>
          <cell r="G23">
            <v>31.58</v>
          </cell>
          <cell r="H23">
            <v>51.86</v>
          </cell>
          <cell r="I23">
            <v>35.26</v>
          </cell>
          <cell r="J23">
            <v>17.36</v>
          </cell>
          <cell r="K23">
            <v>19.239999999999998</v>
          </cell>
          <cell r="L23">
            <v>13.65</v>
          </cell>
          <cell r="M23">
            <v>7.68</v>
          </cell>
          <cell r="N23">
            <v>4.76</v>
          </cell>
          <cell r="O23">
            <v>5.31</v>
          </cell>
          <cell r="P23" t="str">
            <v>N</v>
          </cell>
          <cell r="Q23" t="str">
            <v>South</v>
          </cell>
          <cell r="R23" t="str">
            <v>FC</v>
          </cell>
          <cell r="T23">
            <v>35.26</v>
          </cell>
        </row>
        <row r="24">
          <cell r="A24" t="str">
            <v>ALT6DS_2_WIND9</v>
          </cell>
          <cell r="B24" t="str">
            <v>CAISO System</v>
          </cell>
          <cell r="C24" t="str">
            <v>CPC East Alta Wind IX</v>
          </cell>
          <cell r="D24">
            <v>2.5</v>
          </cell>
          <cell r="E24">
            <v>14.06</v>
          </cell>
          <cell r="F24">
            <v>21.04</v>
          </cell>
          <cell r="G24">
            <v>23.08</v>
          </cell>
          <cell r="H24">
            <v>38.89</v>
          </cell>
          <cell r="I24">
            <v>28.47</v>
          </cell>
          <cell r="J24">
            <v>13.46</v>
          </cell>
          <cell r="K24">
            <v>14.14</v>
          </cell>
          <cell r="L24">
            <v>9.51</v>
          </cell>
          <cell r="M24">
            <v>5.99</v>
          </cell>
          <cell r="N24">
            <v>3.43</v>
          </cell>
          <cell r="O24">
            <v>4</v>
          </cell>
          <cell r="P24" t="str">
            <v>N</v>
          </cell>
          <cell r="Q24" t="str">
            <v>South</v>
          </cell>
          <cell r="R24" t="str">
            <v>FC</v>
          </cell>
          <cell r="T24">
            <v>28.47</v>
          </cell>
        </row>
        <row r="25">
          <cell r="A25" t="str">
            <v>ALTA3A_2_CPCE4</v>
          </cell>
          <cell r="B25" t="str">
            <v>CAISO System</v>
          </cell>
          <cell r="C25" t="str">
            <v>CPC East - Alta Wind 4</v>
          </cell>
          <cell r="D25">
            <v>1.61</v>
          </cell>
          <cell r="E25">
            <v>8.7899999999999991</v>
          </cell>
          <cell r="F25">
            <v>10.67</v>
          </cell>
          <cell r="G25">
            <v>13.44</v>
          </cell>
          <cell r="H25">
            <v>21.33</v>
          </cell>
          <cell r="I25">
            <v>16.61</v>
          </cell>
          <cell r="J25">
            <v>8.7899999999999991</v>
          </cell>
          <cell r="K25">
            <v>9.77</v>
          </cell>
          <cell r="L25">
            <v>6.27</v>
          </cell>
          <cell r="M25">
            <v>3.85</v>
          </cell>
          <cell r="N25">
            <v>2.2999999999999998</v>
          </cell>
          <cell r="O25">
            <v>2.72</v>
          </cell>
          <cell r="P25" t="str">
            <v>N</v>
          </cell>
          <cell r="Q25" t="str">
            <v>South</v>
          </cell>
          <cell r="R25" t="str">
            <v>FC</v>
          </cell>
          <cell r="T25">
            <v>16.61</v>
          </cell>
        </row>
        <row r="26">
          <cell r="A26" t="str">
            <v>ALTA3A_2_CPCE5</v>
          </cell>
          <cell r="B26" t="str">
            <v>CAISO System</v>
          </cell>
          <cell r="C26" t="str">
            <v>CPC East - Alta Wind 5</v>
          </cell>
          <cell r="D26">
            <v>2.54</v>
          </cell>
          <cell r="E26">
            <v>14.67</v>
          </cell>
          <cell r="F26">
            <v>19.64</v>
          </cell>
          <cell r="G26">
            <v>23.06</v>
          </cell>
          <cell r="H26">
            <v>40.61</v>
          </cell>
          <cell r="I26">
            <v>28.21</v>
          </cell>
          <cell r="J26">
            <v>14.02</v>
          </cell>
          <cell r="K26">
            <v>16.7</v>
          </cell>
          <cell r="L26">
            <v>10.57</v>
          </cell>
          <cell r="M26">
            <v>6.77</v>
          </cell>
          <cell r="N26">
            <v>3.58</v>
          </cell>
          <cell r="O26">
            <v>4.47</v>
          </cell>
          <cell r="P26" t="str">
            <v>N</v>
          </cell>
          <cell r="Q26" t="str">
            <v>South</v>
          </cell>
          <cell r="R26" t="str">
            <v>FC</v>
          </cell>
          <cell r="T26">
            <v>28.21</v>
          </cell>
        </row>
        <row r="27">
          <cell r="A27" t="str">
            <v>ALTA3A_2_CPCE8</v>
          </cell>
          <cell r="B27" t="str">
            <v>CAISO System</v>
          </cell>
          <cell r="C27" t="str">
            <v>CPC East - Alta Wind 8</v>
          </cell>
          <cell r="D27">
            <v>2.65</v>
          </cell>
          <cell r="E27">
            <v>14.16</v>
          </cell>
          <cell r="F27">
            <v>19.77</v>
          </cell>
          <cell r="G27">
            <v>22.98</v>
          </cell>
          <cell r="H27">
            <v>37.29</v>
          </cell>
          <cell r="I27">
            <v>28.25</v>
          </cell>
          <cell r="J27">
            <v>14.56</v>
          </cell>
          <cell r="K27">
            <v>15.19</v>
          </cell>
          <cell r="L27">
            <v>10.46</v>
          </cell>
          <cell r="M27">
            <v>6.64</v>
          </cell>
          <cell r="N27">
            <v>3.89</v>
          </cell>
          <cell r="O27">
            <v>4.4000000000000004</v>
          </cell>
          <cell r="P27" t="str">
            <v>N</v>
          </cell>
          <cell r="Q27" t="str">
            <v>South</v>
          </cell>
          <cell r="R27" t="str">
            <v>FC</v>
          </cell>
          <cell r="T27">
            <v>28.25</v>
          </cell>
        </row>
        <row r="28">
          <cell r="A28" t="str">
            <v>ALTA4A_2_CPCW1</v>
          </cell>
          <cell r="B28" t="str">
            <v>CAISO System</v>
          </cell>
          <cell r="C28" t="str">
            <v>CPC West - Alta Wind 1</v>
          </cell>
          <cell r="D28">
            <v>4.34</v>
          </cell>
          <cell r="E28">
            <v>21.71</v>
          </cell>
          <cell r="F28">
            <v>27.01</v>
          </cell>
          <cell r="G28">
            <v>45.78</v>
          </cell>
          <cell r="H28">
            <v>55.16</v>
          </cell>
          <cell r="I28">
            <v>42.13</v>
          </cell>
          <cell r="J28">
            <v>21.55</v>
          </cell>
          <cell r="K28">
            <v>25.08</v>
          </cell>
          <cell r="L28">
            <v>20.78</v>
          </cell>
          <cell r="M28">
            <v>11.31</v>
          </cell>
          <cell r="N28">
            <v>5.14</v>
          </cell>
          <cell r="O28">
            <v>8.84</v>
          </cell>
          <cell r="P28" t="str">
            <v>N</v>
          </cell>
          <cell r="Q28" t="str">
            <v>South</v>
          </cell>
          <cell r="R28" t="str">
            <v>FC</v>
          </cell>
          <cell r="T28">
            <v>42.13</v>
          </cell>
        </row>
        <row r="29">
          <cell r="A29" t="str">
            <v>ALTA4B_2_CPCW2</v>
          </cell>
          <cell r="B29" t="str">
            <v>CAISO System</v>
          </cell>
          <cell r="C29" t="str">
            <v>CPC West - Alta Wind II</v>
          </cell>
          <cell r="D29">
            <v>3</v>
          </cell>
          <cell r="E29">
            <v>16.37</v>
          </cell>
          <cell r="F29">
            <v>23.01</v>
          </cell>
          <cell r="G29">
            <v>28.08</v>
          </cell>
          <cell r="H29">
            <v>40.020000000000003</v>
          </cell>
          <cell r="I29">
            <v>29.15</v>
          </cell>
          <cell r="J29">
            <v>14.7</v>
          </cell>
          <cell r="K29">
            <v>16.38</v>
          </cell>
          <cell r="L29">
            <v>13.37</v>
          </cell>
          <cell r="M29">
            <v>7.68</v>
          </cell>
          <cell r="N29">
            <v>4.32</v>
          </cell>
          <cell r="O29">
            <v>4.37</v>
          </cell>
          <cell r="P29" t="str">
            <v>N</v>
          </cell>
          <cell r="Q29" t="str">
            <v>South</v>
          </cell>
          <cell r="R29" t="str">
            <v>FC</v>
          </cell>
          <cell r="T29">
            <v>29.15</v>
          </cell>
        </row>
        <row r="30">
          <cell r="A30" t="str">
            <v>ALTA4B_2_CPCW3</v>
          </cell>
          <cell r="B30" t="str">
            <v>CAISO System</v>
          </cell>
          <cell r="C30" t="str">
            <v>CPC West - Alta 3</v>
          </cell>
          <cell r="D30">
            <v>3.28</v>
          </cell>
          <cell r="E30">
            <v>19.899999999999999</v>
          </cell>
          <cell r="F30">
            <v>24.07</v>
          </cell>
          <cell r="G30">
            <v>29.01</v>
          </cell>
          <cell r="H30">
            <v>42.23</v>
          </cell>
          <cell r="I30">
            <v>31.98</v>
          </cell>
          <cell r="J30">
            <v>15.84</v>
          </cell>
          <cell r="K30">
            <v>16.63</v>
          </cell>
          <cell r="L30">
            <v>12.99</v>
          </cell>
          <cell r="M30">
            <v>8.06</v>
          </cell>
          <cell r="N30">
            <v>5</v>
          </cell>
          <cell r="O30">
            <v>5.59</v>
          </cell>
          <cell r="P30" t="str">
            <v>N</v>
          </cell>
          <cell r="Q30" t="str">
            <v>South</v>
          </cell>
          <cell r="R30" t="str">
            <v>FC</v>
          </cell>
          <cell r="T30">
            <v>31.98</v>
          </cell>
        </row>
        <row r="31">
          <cell r="A31" t="str">
            <v>ALTA4B_2_CPCW6</v>
          </cell>
          <cell r="B31" t="str">
            <v>CAISO System</v>
          </cell>
          <cell r="C31" t="str">
            <v>CPC West - Alta Wind 6</v>
          </cell>
          <cell r="D31">
            <v>1.81</v>
          </cell>
          <cell r="E31">
            <v>5.73</v>
          </cell>
          <cell r="F31">
            <v>18.84</v>
          </cell>
          <cell r="G31">
            <v>28.56</v>
          </cell>
          <cell r="H31">
            <v>39.56</v>
          </cell>
          <cell r="I31">
            <v>30.11</v>
          </cell>
          <cell r="J31">
            <v>14.35</v>
          </cell>
          <cell r="K31">
            <v>16.47</v>
          </cell>
          <cell r="L31">
            <v>12.51</v>
          </cell>
          <cell r="M31">
            <v>7.36</v>
          </cell>
          <cell r="N31">
            <v>4.12</v>
          </cell>
          <cell r="O31">
            <v>5.65</v>
          </cell>
          <cell r="P31" t="str">
            <v>N</v>
          </cell>
          <cell r="Q31" t="str">
            <v>South</v>
          </cell>
          <cell r="R31" t="str">
            <v>FC</v>
          </cell>
          <cell r="T31">
            <v>30.11</v>
          </cell>
        </row>
        <row r="32">
          <cell r="A32" t="str">
            <v>ALTA6B_2_WIND11</v>
          </cell>
          <cell r="B32" t="str">
            <v>CAISO System</v>
          </cell>
          <cell r="C32" t="str">
            <v>Alta Wind 11</v>
          </cell>
          <cell r="D32">
            <v>2.59</v>
          </cell>
          <cell r="E32">
            <v>10.42</v>
          </cell>
          <cell r="F32">
            <v>14.1</v>
          </cell>
          <cell r="G32">
            <v>22.76</v>
          </cell>
          <cell r="H32">
            <v>38.33</v>
          </cell>
          <cell r="I32">
            <v>35.74</v>
          </cell>
          <cell r="J32">
            <v>24.65</v>
          </cell>
          <cell r="K32">
            <v>23.1</v>
          </cell>
          <cell r="L32">
            <v>16.72</v>
          </cell>
          <cell r="M32">
            <v>9.16</v>
          </cell>
          <cell r="N32">
            <v>7.52</v>
          </cell>
          <cell r="O32">
            <v>13.97</v>
          </cell>
          <cell r="P32" t="str">
            <v>N</v>
          </cell>
          <cell r="Q32" t="str">
            <v>South</v>
          </cell>
          <cell r="R32" t="str">
            <v>FC</v>
          </cell>
          <cell r="T32">
            <v>35.74</v>
          </cell>
        </row>
        <row r="33">
          <cell r="A33" t="str">
            <v>ALTA6E_2_WIND10</v>
          </cell>
          <cell r="B33" t="str">
            <v>CAISO System</v>
          </cell>
          <cell r="C33" t="str">
            <v>Alta Wind 10</v>
          </cell>
          <cell r="D33">
            <v>2.77</v>
          </cell>
          <cell r="E33">
            <v>15.49</v>
          </cell>
          <cell r="F33">
            <v>24.26</v>
          </cell>
          <cell r="G33">
            <v>21.96</v>
          </cell>
          <cell r="H33">
            <v>42.45</v>
          </cell>
          <cell r="I33">
            <v>34.409999999999997</v>
          </cell>
          <cell r="J33">
            <v>20.02</v>
          </cell>
          <cell r="K33">
            <v>21.74</v>
          </cell>
          <cell r="L33">
            <v>12.9</v>
          </cell>
          <cell r="M33">
            <v>8.01</v>
          </cell>
          <cell r="N33">
            <v>6.91</v>
          </cell>
          <cell r="O33">
            <v>6.95</v>
          </cell>
          <cell r="P33" t="str">
            <v>N</v>
          </cell>
          <cell r="Q33" t="str">
            <v>South</v>
          </cell>
          <cell r="R33" t="str">
            <v>FC</v>
          </cell>
          <cell r="T33">
            <v>34.409999999999997</v>
          </cell>
        </row>
        <row r="34">
          <cell r="A34" t="str">
            <v>ALTWD_1_QF</v>
          </cell>
          <cell r="B34" t="str">
            <v>LA Basin</v>
          </cell>
          <cell r="C34" t="str">
            <v>Altwind</v>
          </cell>
          <cell r="D34">
            <v>1.1399999999999999</v>
          </cell>
          <cell r="E34">
            <v>5.12</v>
          </cell>
          <cell r="F34">
            <v>7.72</v>
          </cell>
          <cell r="G34">
            <v>9.35</v>
          </cell>
          <cell r="H34">
            <v>15.45</v>
          </cell>
          <cell r="I34">
            <v>12.49</v>
          </cell>
          <cell r="J34">
            <v>8.8800000000000008</v>
          </cell>
          <cell r="K34">
            <v>8.2899999999999991</v>
          </cell>
          <cell r="L34">
            <v>5.33</v>
          </cell>
          <cell r="M34">
            <v>3.06</v>
          </cell>
          <cell r="N34">
            <v>1.89</v>
          </cell>
          <cell r="O34">
            <v>2.17</v>
          </cell>
          <cell r="P34" t="str">
            <v>N</v>
          </cell>
          <cell r="Q34" t="str">
            <v>South</v>
          </cell>
          <cell r="R34" t="str">
            <v>FC</v>
          </cell>
          <cell r="T34">
            <v>12.49</v>
          </cell>
        </row>
        <row r="35">
          <cell r="A35" t="str">
            <v>ANAHM_2_CANYN1</v>
          </cell>
          <cell r="B35" t="str">
            <v>LA Basin</v>
          </cell>
          <cell r="C35" t="str">
            <v>CANYON POWER PLANT UNIT 1</v>
          </cell>
          <cell r="D35">
            <v>49.4</v>
          </cell>
          <cell r="E35">
            <v>49.4</v>
          </cell>
          <cell r="F35">
            <v>49.4</v>
          </cell>
          <cell r="G35">
            <v>49.4</v>
          </cell>
          <cell r="H35">
            <v>49.4</v>
          </cell>
          <cell r="I35">
            <v>49.4</v>
          </cell>
          <cell r="J35">
            <v>49.4</v>
          </cell>
          <cell r="K35">
            <v>49.4</v>
          </cell>
          <cell r="L35">
            <v>49.4</v>
          </cell>
          <cell r="M35">
            <v>49.4</v>
          </cell>
          <cell r="N35">
            <v>49.4</v>
          </cell>
          <cell r="O35">
            <v>49.4</v>
          </cell>
          <cell r="P35" t="str">
            <v>Y</v>
          </cell>
          <cell r="Q35" t="str">
            <v>South</v>
          </cell>
          <cell r="R35" t="str">
            <v>FC</v>
          </cell>
          <cell r="T35">
            <v>49.4</v>
          </cell>
        </row>
        <row r="36">
          <cell r="A36" t="str">
            <v>ANAHM_2_CANYN2</v>
          </cell>
          <cell r="B36" t="str">
            <v>LA Basin</v>
          </cell>
          <cell r="C36" t="str">
            <v>CANYON POWER PLANT UNIT 2</v>
          </cell>
          <cell r="D36">
            <v>48</v>
          </cell>
          <cell r="E36">
            <v>48</v>
          </cell>
          <cell r="F36">
            <v>48</v>
          </cell>
          <cell r="G36">
            <v>48</v>
          </cell>
          <cell r="H36">
            <v>48</v>
          </cell>
          <cell r="I36">
            <v>48</v>
          </cell>
          <cell r="J36">
            <v>48</v>
          </cell>
          <cell r="K36">
            <v>48</v>
          </cell>
          <cell r="L36">
            <v>48</v>
          </cell>
          <cell r="M36">
            <v>48</v>
          </cell>
          <cell r="N36">
            <v>48</v>
          </cell>
          <cell r="O36">
            <v>48</v>
          </cell>
          <cell r="P36" t="str">
            <v>Y</v>
          </cell>
          <cell r="Q36" t="str">
            <v>South</v>
          </cell>
          <cell r="R36" t="str">
            <v>FC</v>
          </cell>
          <cell r="T36">
            <v>48</v>
          </cell>
        </row>
        <row r="37">
          <cell r="A37" t="str">
            <v>ANAHM_2_CANYN3</v>
          </cell>
          <cell r="B37" t="str">
            <v>LA Basin</v>
          </cell>
          <cell r="C37" t="str">
            <v>CANYON POWER PLANT UNIT 3</v>
          </cell>
          <cell r="D37">
            <v>48</v>
          </cell>
          <cell r="E37">
            <v>48</v>
          </cell>
          <cell r="F37">
            <v>48</v>
          </cell>
          <cell r="G37">
            <v>48</v>
          </cell>
          <cell r="H37">
            <v>48</v>
          </cell>
          <cell r="I37">
            <v>48</v>
          </cell>
          <cell r="J37">
            <v>48</v>
          </cell>
          <cell r="K37">
            <v>48</v>
          </cell>
          <cell r="L37">
            <v>48</v>
          </cell>
          <cell r="M37">
            <v>48</v>
          </cell>
          <cell r="N37">
            <v>48</v>
          </cell>
          <cell r="O37">
            <v>48</v>
          </cell>
          <cell r="P37" t="str">
            <v>Y</v>
          </cell>
          <cell r="Q37" t="str">
            <v>South</v>
          </cell>
          <cell r="R37" t="str">
            <v>FC</v>
          </cell>
          <cell r="T37">
            <v>48</v>
          </cell>
        </row>
        <row r="38">
          <cell r="A38" t="str">
            <v>ANAHM_2_CANYN4</v>
          </cell>
          <cell r="B38" t="str">
            <v>LA Basin</v>
          </cell>
          <cell r="C38" t="str">
            <v>CANYON POWER PLANT UNIT 4</v>
          </cell>
          <cell r="D38">
            <v>49.4</v>
          </cell>
          <cell r="E38">
            <v>49.4</v>
          </cell>
          <cell r="F38">
            <v>49.4</v>
          </cell>
          <cell r="G38">
            <v>49.4</v>
          </cell>
          <cell r="H38">
            <v>49.4</v>
          </cell>
          <cell r="I38">
            <v>49.4</v>
          </cell>
          <cell r="J38">
            <v>49.4</v>
          </cell>
          <cell r="K38">
            <v>49.4</v>
          </cell>
          <cell r="L38">
            <v>49.4</v>
          </cell>
          <cell r="M38">
            <v>49.4</v>
          </cell>
          <cell r="N38">
            <v>49.4</v>
          </cell>
          <cell r="O38">
            <v>49.4</v>
          </cell>
          <cell r="P38" t="str">
            <v>Y</v>
          </cell>
          <cell r="Q38" t="str">
            <v>South</v>
          </cell>
          <cell r="R38" t="str">
            <v>FC</v>
          </cell>
          <cell r="T38">
            <v>49.4</v>
          </cell>
        </row>
        <row r="39">
          <cell r="A39" t="str">
            <v>ANAHM_7_CT</v>
          </cell>
          <cell r="B39" t="str">
            <v>LA Basin</v>
          </cell>
          <cell r="C39" t="str">
            <v>ANAHEIM COMBUSTION TURBINE</v>
          </cell>
          <cell r="D39">
            <v>42.81</v>
          </cell>
          <cell r="E39">
            <v>42.81</v>
          </cell>
          <cell r="F39">
            <v>42.81</v>
          </cell>
          <cell r="G39">
            <v>42.81</v>
          </cell>
          <cell r="H39">
            <v>42.81</v>
          </cell>
          <cell r="I39">
            <v>40.64</v>
          </cell>
          <cell r="J39">
            <v>40.64</v>
          </cell>
          <cell r="K39">
            <v>40.64</v>
          </cell>
          <cell r="L39">
            <v>40.64</v>
          </cell>
          <cell r="M39">
            <v>40.64</v>
          </cell>
          <cell r="N39">
            <v>42.81</v>
          </cell>
          <cell r="O39">
            <v>42.81</v>
          </cell>
          <cell r="P39" t="str">
            <v>Y</v>
          </cell>
          <cell r="Q39" t="str">
            <v>South</v>
          </cell>
          <cell r="R39" t="str">
            <v>FC</v>
          </cell>
          <cell r="T39">
            <v>40.64</v>
          </cell>
        </row>
        <row r="40">
          <cell r="A40" t="str">
            <v>ANTLPE_2_QF</v>
          </cell>
          <cell r="B40" t="str">
            <v>CAISO System</v>
          </cell>
          <cell r="C40" t="str">
            <v>ANTELOPE QFS</v>
          </cell>
          <cell r="D40">
            <v>8.59</v>
          </cell>
          <cell r="E40">
            <v>37.03</v>
          </cell>
          <cell r="F40">
            <v>49.32</v>
          </cell>
          <cell r="G40">
            <v>67.16</v>
          </cell>
          <cell r="H40">
            <v>74.59</v>
          </cell>
          <cell r="I40">
            <v>50.47</v>
          </cell>
          <cell r="J40">
            <v>24.24</v>
          </cell>
          <cell r="K40">
            <v>26.53</v>
          </cell>
          <cell r="L40">
            <v>25.79</v>
          </cell>
          <cell r="M40">
            <v>14.88</v>
          </cell>
          <cell r="N40">
            <v>9.2799999999999994</v>
          </cell>
          <cell r="O40">
            <v>9.6</v>
          </cell>
          <cell r="P40" t="str">
            <v>N</v>
          </cell>
          <cell r="Q40" t="str">
            <v>South</v>
          </cell>
          <cell r="R40" t="str">
            <v>FC</v>
          </cell>
          <cell r="T40">
            <v>50.47</v>
          </cell>
        </row>
        <row r="41">
          <cell r="A41" t="str">
            <v>APLHIL_1_SLABCK</v>
          </cell>
          <cell r="B41" t="str">
            <v>Sierra</v>
          </cell>
          <cell r="C41" t="str">
            <v>SLAB CREEK HYDRO</v>
          </cell>
          <cell r="D41" t="str">
            <v>-</v>
          </cell>
          <cell r="E41" t="str">
            <v>-</v>
          </cell>
          <cell r="F41" t="str">
            <v>-</v>
          </cell>
          <cell r="G41" t="str">
            <v>-</v>
          </cell>
          <cell r="H41" t="str">
            <v>-</v>
          </cell>
          <cell r="I41" t="str">
            <v>-</v>
          </cell>
          <cell r="J41" t="str">
            <v>-</v>
          </cell>
          <cell r="K41" t="str">
            <v>-</v>
          </cell>
          <cell r="L41" t="str">
            <v>-</v>
          </cell>
          <cell r="M41" t="str">
            <v>-</v>
          </cell>
          <cell r="N41" t="str">
            <v>-</v>
          </cell>
          <cell r="O41" t="str">
            <v>-</v>
          </cell>
          <cell r="P41" t="str">
            <v>Y</v>
          </cell>
          <cell r="Q41" t="str">
            <v>North</v>
          </cell>
          <cell r="R41" t="str">
            <v>EO</v>
          </cell>
          <cell r="T41">
            <v>0</v>
          </cell>
        </row>
        <row r="42">
          <cell r="A42" t="str">
            <v>ARBWD_6_QF</v>
          </cell>
          <cell r="B42" t="str">
            <v>CAISO System</v>
          </cell>
          <cell r="C42" t="str">
            <v>Wind Resource II</v>
          </cell>
          <cell r="D42">
            <v>0.66</v>
          </cell>
          <cell r="E42">
            <v>2.8</v>
          </cell>
          <cell r="F42">
            <v>3.31</v>
          </cell>
          <cell r="G42">
            <v>3.87</v>
          </cell>
          <cell r="H42">
            <v>7.71</v>
          </cell>
          <cell r="I42">
            <v>3.58</v>
          </cell>
          <cell r="J42">
            <v>2.42</v>
          </cell>
          <cell r="K42">
            <v>2.64</v>
          </cell>
          <cell r="L42">
            <v>2.2400000000000002</v>
          </cell>
          <cell r="M42">
            <v>1.74</v>
          </cell>
          <cell r="N42">
            <v>1.74</v>
          </cell>
          <cell r="O42">
            <v>2.0099999999999998</v>
          </cell>
          <cell r="P42" t="str">
            <v>N</v>
          </cell>
          <cell r="Q42" t="str">
            <v>South</v>
          </cell>
          <cell r="R42" t="str">
            <v>FC</v>
          </cell>
          <cell r="T42">
            <v>3.58</v>
          </cell>
        </row>
        <row r="43">
          <cell r="A43" t="str">
            <v>ARCOGN_2_UNITS</v>
          </cell>
          <cell r="B43" t="str">
            <v>LA Basin</v>
          </cell>
          <cell r="C43" t="str">
            <v>WATSON COGENERATION</v>
          </cell>
          <cell r="D43">
            <v>250.1</v>
          </cell>
          <cell r="E43">
            <v>287.01</v>
          </cell>
          <cell r="F43">
            <v>248.05</v>
          </cell>
          <cell r="G43">
            <v>246.06</v>
          </cell>
          <cell r="H43">
            <v>239.86</v>
          </cell>
          <cell r="I43">
            <v>260.37</v>
          </cell>
          <cell r="J43">
            <v>265.55</v>
          </cell>
          <cell r="K43">
            <v>264.19</v>
          </cell>
          <cell r="L43">
            <v>261.77</v>
          </cell>
          <cell r="M43">
            <v>211.65</v>
          </cell>
          <cell r="N43">
            <v>277.41000000000003</v>
          </cell>
          <cell r="O43">
            <v>292.45999999999998</v>
          </cell>
          <cell r="P43" t="str">
            <v>N</v>
          </cell>
          <cell r="Q43" t="str">
            <v>South</v>
          </cell>
          <cell r="R43" t="str">
            <v>FC</v>
          </cell>
          <cell r="T43">
            <v>265.55</v>
          </cell>
        </row>
        <row r="44">
          <cell r="A44" t="str">
            <v>ARVINN_6_ORION1</v>
          </cell>
          <cell r="B44" t="str">
            <v>CAISO System</v>
          </cell>
          <cell r="C44" t="str">
            <v>Orion 1 Solar</v>
          </cell>
          <cell r="D44">
            <v>0.03</v>
          </cell>
          <cell r="E44">
            <v>0.21</v>
          </cell>
          <cell r="F44">
            <v>0.82</v>
          </cell>
          <cell r="G44">
            <v>10.31</v>
          </cell>
          <cell r="H44">
            <v>9.6999999999999993</v>
          </cell>
          <cell r="I44">
            <v>10.210000000000001</v>
          </cell>
          <cell r="J44">
            <v>10.52</v>
          </cell>
          <cell r="K44">
            <v>10.81</v>
          </cell>
          <cell r="L44">
            <v>9.81</v>
          </cell>
          <cell r="M44">
            <v>7.43</v>
          </cell>
          <cell r="N44">
            <v>0.02</v>
          </cell>
          <cell r="O44">
            <v>0.01</v>
          </cell>
          <cell r="P44" t="str">
            <v>N</v>
          </cell>
          <cell r="Q44" t="str">
            <v>North</v>
          </cell>
          <cell r="R44" t="str">
            <v>ID</v>
          </cell>
          <cell r="S44" t="str">
            <v>C3&amp;4: Waiting for Gates No. 2 500/230 kV Transformer and possibly other</v>
          </cell>
          <cell r="T44">
            <v>10.81</v>
          </cell>
        </row>
        <row r="45">
          <cell r="A45" t="str">
            <v>ARVINN_6_ORION2</v>
          </cell>
          <cell r="B45" t="str">
            <v>CAISO System</v>
          </cell>
          <cell r="C45" t="str">
            <v>Orion 2 Solar</v>
          </cell>
          <cell r="D45">
            <v>0.02</v>
          </cell>
          <cell r="E45">
            <v>0.14000000000000001</v>
          </cell>
          <cell r="F45">
            <v>0.55000000000000004</v>
          </cell>
          <cell r="G45">
            <v>6.92</v>
          </cell>
          <cell r="H45">
            <v>6.6</v>
          </cell>
          <cell r="I45">
            <v>6.84</v>
          </cell>
          <cell r="J45">
            <v>7.01</v>
          </cell>
          <cell r="K45">
            <v>7.17</v>
          </cell>
          <cell r="L45">
            <v>6.45</v>
          </cell>
          <cell r="M45">
            <v>4.88</v>
          </cell>
          <cell r="N45">
            <v>0.01</v>
          </cell>
          <cell r="O45">
            <v>0.01</v>
          </cell>
          <cell r="P45" t="str">
            <v>N</v>
          </cell>
          <cell r="Q45" t="str">
            <v>North</v>
          </cell>
          <cell r="R45" t="str">
            <v>ID</v>
          </cell>
          <cell r="S45" t="str">
            <v>C3&amp;4: Waiting for Gates No. 2 500/230 kV Transformer and possibly other</v>
          </cell>
          <cell r="T45">
            <v>7.17</v>
          </cell>
        </row>
        <row r="46">
          <cell r="A46" t="str">
            <v>ASTORA_2_SOLAR1</v>
          </cell>
          <cell r="B46" t="str">
            <v>CAISO System</v>
          </cell>
          <cell r="C46" t="str">
            <v>Astoria 1</v>
          </cell>
          <cell r="D46">
            <v>0.26</v>
          </cell>
          <cell r="E46">
            <v>1.46</v>
          </cell>
          <cell r="F46">
            <v>6.75</v>
          </cell>
          <cell r="G46">
            <v>78.900000000000006</v>
          </cell>
          <cell r="H46">
            <v>74.69</v>
          </cell>
          <cell r="I46">
            <v>78.44</v>
          </cell>
          <cell r="J46">
            <v>74.48</v>
          </cell>
          <cell r="K46">
            <v>79.42</v>
          </cell>
          <cell r="L46">
            <v>74.150000000000006</v>
          </cell>
          <cell r="M46">
            <v>56.85</v>
          </cell>
          <cell r="N46">
            <v>0.16</v>
          </cell>
          <cell r="O46">
            <v>0.11</v>
          </cell>
          <cell r="P46" t="str">
            <v>N</v>
          </cell>
          <cell r="Q46" t="str">
            <v>South</v>
          </cell>
          <cell r="R46" t="str">
            <v>FC</v>
          </cell>
          <cell r="T46">
            <v>79.42</v>
          </cell>
        </row>
        <row r="47">
          <cell r="A47" t="str">
            <v>ASTORA_2_SOLAR2</v>
          </cell>
          <cell r="B47" t="str">
            <v>CAISO System</v>
          </cell>
          <cell r="C47" t="str">
            <v>RE Astoria 2</v>
          </cell>
          <cell r="D47">
            <v>0.20000000000000004</v>
          </cell>
          <cell r="E47">
            <v>1.1000000000000001</v>
          </cell>
          <cell r="F47">
            <v>5.12</v>
          </cell>
          <cell r="G47">
            <v>59.859999999999992</v>
          </cell>
          <cell r="H47">
            <v>56.669999999999995</v>
          </cell>
          <cell r="I47">
            <v>59.51</v>
          </cell>
          <cell r="J47">
            <v>56.51</v>
          </cell>
          <cell r="K47">
            <v>60.26</v>
          </cell>
          <cell r="L47">
            <v>56.26</v>
          </cell>
          <cell r="M47">
            <v>43.13</v>
          </cell>
          <cell r="N47">
            <v>0.12</v>
          </cell>
          <cell r="O47">
            <v>0.08</v>
          </cell>
          <cell r="P47" t="str">
            <v>N</v>
          </cell>
          <cell r="Q47" t="str">
            <v>South</v>
          </cell>
          <cell r="R47" t="str">
            <v>FC</v>
          </cell>
          <cell r="S47">
            <v>0</v>
          </cell>
          <cell r="T47">
            <v>60.26</v>
          </cell>
        </row>
        <row r="48">
          <cell r="A48" t="str">
            <v>ATWEL2_1_SOLAR1</v>
          </cell>
          <cell r="B48" t="str">
            <v>CAISO System</v>
          </cell>
          <cell r="C48" t="str">
            <v>Atwell West</v>
          </cell>
          <cell r="D48">
            <v>0.05</v>
          </cell>
          <cell r="E48">
            <v>0.28999999999999998</v>
          </cell>
          <cell r="F48">
            <v>1.36</v>
          </cell>
          <cell r="G48">
            <v>15.96</v>
          </cell>
          <cell r="H48">
            <v>15.11</v>
          </cell>
          <cell r="I48">
            <v>16.25</v>
          </cell>
          <cell r="J48">
            <v>17.36</v>
          </cell>
          <cell r="K48">
            <v>17.739999999999998</v>
          </cell>
          <cell r="L48">
            <v>15.99</v>
          </cell>
          <cell r="M48">
            <v>12.43</v>
          </cell>
          <cell r="N48">
            <v>0.03</v>
          </cell>
          <cell r="O48">
            <v>0.02</v>
          </cell>
          <cell r="P48" t="str">
            <v>N</v>
          </cell>
          <cell r="Q48" t="str">
            <v>North</v>
          </cell>
          <cell r="R48" t="str">
            <v>ID</v>
          </cell>
          <cell r="S48" t="str">
            <v>C3&amp;4: Waiting for Gates No. 2 500/230 kV Transformer and possibly other</v>
          </cell>
          <cell r="T48">
            <v>17.739999999999998</v>
          </cell>
        </row>
        <row r="49">
          <cell r="A49" t="str">
            <v>ATWELL_1_SOLAR</v>
          </cell>
          <cell r="B49" t="str">
            <v>CAISO System</v>
          </cell>
          <cell r="C49" t="str">
            <v>Atwell Island PV Solar Generating Faci.</v>
          </cell>
          <cell r="D49">
            <v>0.04</v>
          </cell>
          <cell r="E49">
            <v>0.25</v>
          </cell>
          <cell r="F49">
            <v>0.97</v>
          </cell>
          <cell r="G49">
            <v>12.74</v>
          </cell>
          <cell r="H49">
            <v>13.91</v>
          </cell>
          <cell r="I49">
            <v>14.05</v>
          </cell>
          <cell r="J49">
            <v>13.78</v>
          </cell>
          <cell r="K49">
            <v>13.85</v>
          </cell>
          <cell r="L49">
            <v>12.01</v>
          </cell>
          <cell r="M49">
            <v>8.57</v>
          </cell>
          <cell r="N49">
            <v>0.02</v>
          </cell>
          <cell r="O49">
            <v>0.02</v>
          </cell>
          <cell r="P49" t="str">
            <v>N</v>
          </cell>
          <cell r="Q49" t="str">
            <v>North</v>
          </cell>
          <cell r="R49" t="str">
            <v>ID</v>
          </cell>
          <cell r="S49" t="str">
            <v>C3&amp;4: Waiting for Gates No. 2 500/230 kV Transformer and possibly other</v>
          </cell>
          <cell r="T49">
            <v>14.05</v>
          </cell>
        </row>
        <row r="50">
          <cell r="A50" t="str">
            <v>AVENAL_6_AVPARK</v>
          </cell>
          <cell r="B50" t="str">
            <v>Fresno</v>
          </cell>
          <cell r="C50" t="str">
            <v>Avenal Park Solar Project</v>
          </cell>
          <cell r="D50" t="str">
            <v>-</v>
          </cell>
          <cell r="E50" t="str">
            <v>-</v>
          </cell>
          <cell r="F50" t="str">
            <v>-</v>
          </cell>
          <cell r="G50" t="str">
            <v>-</v>
          </cell>
          <cell r="H50" t="str">
            <v>-</v>
          </cell>
          <cell r="I50" t="str">
            <v>-</v>
          </cell>
          <cell r="J50" t="str">
            <v>-</v>
          </cell>
          <cell r="K50" t="str">
            <v>-</v>
          </cell>
          <cell r="L50" t="str">
            <v>-</v>
          </cell>
          <cell r="M50" t="str">
            <v>-</v>
          </cell>
          <cell r="N50" t="str">
            <v>-</v>
          </cell>
          <cell r="O50" t="str">
            <v>-</v>
          </cell>
          <cell r="P50" t="str">
            <v>N</v>
          </cell>
          <cell r="Q50" t="str">
            <v>North</v>
          </cell>
          <cell r="R50" t="str">
            <v>EO</v>
          </cell>
          <cell r="T50">
            <v>0</v>
          </cell>
        </row>
        <row r="51">
          <cell r="A51" t="str">
            <v>AVENAL_6_SANDDG</v>
          </cell>
          <cell r="B51" t="str">
            <v>Fresno</v>
          </cell>
          <cell r="C51" t="str">
            <v>Sand Drag Solar Project</v>
          </cell>
          <cell r="D51" t="str">
            <v>-</v>
          </cell>
          <cell r="E51" t="str">
            <v>-</v>
          </cell>
          <cell r="F51" t="str">
            <v>-</v>
          </cell>
          <cell r="G51" t="str">
            <v>-</v>
          </cell>
          <cell r="H51" t="str">
            <v>-</v>
          </cell>
          <cell r="I51" t="str">
            <v>-</v>
          </cell>
          <cell r="J51" t="str">
            <v>-</v>
          </cell>
          <cell r="K51" t="str">
            <v>-</v>
          </cell>
          <cell r="L51" t="str">
            <v>-</v>
          </cell>
          <cell r="M51" t="str">
            <v>-</v>
          </cell>
          <cell r="N51" t="str">
            <v>-</v>
          </cell>
          <cell r="O51" t="str">
            <v>-</v>
          </cell>
          <cell r="P51" t="str">
            <v>N</v>
          </cell>
          <cell r="Q51" t="str">
            <v>North</v>
          </cell>
          <cell r="R51" t="str">
            <v>EO</v>
          </cell>
          <cell r="T51">
            <v>0</v>
          </cell>
        </row>
        <row r="52">
          <cell r="A52" t="str">
            <v>AVENAL_6_SUNCTY</v>
          </cell>
          <cell r="B52" t="str">
            <v>Fresno</v>
          </cell>
          <cell r="C52" t="str">
            <v>Sun City Solar Project</v>
          </cell>
          <cell r="D52" t="str">
            <v>-</v>
          </cell>
          <cell r="E52" t="str">
            <v>-</v>
          </cell>
          <cell r="F52" t="str">
            <v>-</v>
          </cell>
          <cell r="G52" t="str">
            <v>-</v>
          </cell>
          <cell r="H52" t="str">
            <v>-</v>
          </cell>
          <cell r="I52" t="str">
            <v>-</v>
          </cell>
          <cell r="J52" t="str">
            <v>-</v>
          </cell>
          <cell r="K52" t="str">
            <v>-</v>
          </cell>
          <cell r="L52" t="str">
            <v>-</v>
          </cell>
          <cell r="M52" t="str">
            <v>-</v>
          </cell>
          <cell r="N52" t="str">
            <v>-</v>
          </cell>
          <cell r="O52" t="str">
            <v>-</v>
          </cell>
          <cell r="P52" t="str">
            <v>N</v>
          </cell>
          <cell r="Q52" t="str">
            <v>North</v>
          </cell>
          <cell r="R52" t="str">
            <v>EO</v>
          </cell>
          <cell r="T52">
            <v>0</v>
          </cell>
        </row>
        <row r="53">
          <cell r="A53" t="str">
            <v>AVSOLR_2_SOLAR</v>
          </cell>
          <cell r="B53" t="str">
            <v>CAISO System</v>
          </cell>
          <cell r="C53" t="str">
            <v>AV SOLAR RANCH 1</v>
          </cell>
          <cell r="D53">
            <v>0.66</v>
          </cell>
          <cell r="E53">
            <v>3.89</v>
          </cell>
          <cell r="F53">
            <v>14.3</v>
          </cell>
          <cell r="G53">
            <v>167.37</v>
          </cell>
          <cell r="H53">
            <v>166.89</v>
          </cell>
          <cell r="I53">
            <v>163.77000000000001</v>
          </cell>
          <cell r="J53">
            <v>169.79</v>
          </cell>
          <cell r="K53">
            <v>191.91</v>
          </cell>
          <cell r="L53">
            <v>174.85</v>
          </cell>
          <cell r="M53">
            <v>131.52000000000001</v>
          </cell>
          <cell r="N53">
            <v>0.39</v>
          </cell>
          <cell r="O53">
            <v>0.28000000000000003</v>
          </cell>
          <cell r="P53" t="str">
            <v>N</v>
          </cell>
          <cell r="Q53" t="str">
            <v>South</v>
          </cell>
          <cell r="R53" t="str">
            <v>FC</v>
          </cell>
          <cell r="T53">
            <v>191.91</v>
          </cell>
        </row>
        <row r="54">
          <cell r="A54" t="str">
            <v>BALCHS_7_UNIT 1</v>
          </cell>
          <cell r="B54" t="str">
            <v>Fresno</v>
          </cell>
          <cell r="C54" t="str">
            <v>BALCH 1 PH UNIT 1</v>
          </cell>
          <cell r="D54">
            <v>33</v>
          </cell>
          <cell r="E54">
            <v>33</v>
          </cell>
          <cell r="F54">
            <v>33</v>
          </cell>
          <cell r="G54">
            <v>33</v>
          </cell>
          <cell r="H54">
            <v>33</v>
          </cell>
          <cell r="I54">
            <v>33</v>
          </cell>
          <cell r="J54">
            <v>33</v>
          </cell>
          <cell r="K54">
            <v>33</v>
          </cell>
          <cell r="L54">
            <v>33</v>
          </cell>
          <cell r="M54">
            <v>33</v>
          </cell>
          <cell r="N54">
            <v>33</v>
          </cell>
          <cell r="O54">
            <v>33</v>
          </cell>
          <cell r="P54" t="str">
            <v>Y</v>
          </cell>
          <cell r="Q54" t="str">
            <v>North</v>
          </cell>
          <cell r="R54" t="str">
            <v>FC</v>
          </cell>
          <cell r="T54">
            <v>33</v>
          </cell>
        </row>
        <row r="55">
          <cell r="A55" t="str">
            <v>BALCHS_7_UNIT 2</v>
          </cell>
          <cell r="B55" t="str">
            <v>Fresno</v>
          </cell>
          <cell r="C55" t="str">
            <v>BALCH 2 PH UNIT 2</v>
          </cell>
          <cell r="D55">
            <v>52.5</v>
          </cell>
          <cell r="E55">
            <v>52.5</v>
          </cell>
          <cell r="F55">
            <v>52.5</v>
          </cell>
          <cell r="G55">
            <v>52.5</v>
          </cell>
          <cell r="H55">
            <v>52.5</v>
          </cell>
          <cell r="I55">
            <v>52.5</v>
          </cell>
          <cell r="J55">
            <v>52.5</v>
          </cell>
          <cell r="K55">
            <v>52.5</v>
          </cell>
          <cell r="L55">
            <v>52.5</v>
          </cell>
          <cell r="M55">
            <v>52.5</v>
          </cell>
          <cell r="N55">
            <v>52.5</v>
          </cell>
          <cell r="O55">
            <v>52.5</v>
          </cell>
          <cell r="P55" t="str">
            <v>Y</v>
          </cell>
          <cell r="Q55" t="str">
            <v>North</v>
          </cell>
          <cell r="R55" t="str">
            <v>FC</v>
          </cell>
          <cell r="T55">
            <v>52.5</v>
          </cell>
        </row>
        <row r="56">
          <cell r="A56" t="str">
            <v>BALCHS_7_UNIT 3</v>
          </cell>
          <cell r="B56" t="str">
            <v>Fresno</v>
          </cell>
          <cell r="C56" t="str">
            <v>BALCH 2 PH UNIT 3</v>
          </cell>
          <cell r="D56">
            <v>52.5</v>
          </cell>
          <cell r="E56">
            <v>52.5</v>
          </cell>
          <cell r="F56">
            <v>52.5</v>
          </cell>
          <cell r="G56">
            <v>52.5</v>
          </cell>
          <cell r="H56">
            <v>52.5</v>
          </cell>
          <cell r="I56">
            <v>52.5</v>
          </cell>
          <cell r="J56">
            <v>52.5</v>
          </cell>
          <cell r="K56">
            <v>52.5</v>
          </cell>
          <cell r="L56">
            <v>52.5</v>
          </cell>
          <cell r="M56">
            <v>52.5</v>
          </cell>
          <cell r="N56">
            <v>52.5</v>
          </cell>
          <cell r="O56">
            <v>52.5</v>
          </cell>
          <cell r="P56" t="str">
            <v>Y</v>
          </cell>
          <cell r="Q56" t="str">
            <v>North</v>
          </cell>
          <cell r="R56" t="str">
            <v>FC</v>
          </cell>
          <cell r="T56">
            <v>52.5</v>
          </cell>
        </row>
        <row r="57">
          <cell r="A57" t="str">
            <v>BANGOR_6_HYDRO</v>
          </cell>
          <cell r="B57" t="str">
            <v>Sierra</v>
          </cell>
          <cell r="C57" t="str">
            <v>Virginia Ranch Dam Powerplant</v>
          </cell>
          <cell r="D57">
            <v>0.41</v>
          </cell>
          <cell r="E57">
            <v>0.36</v>
          </cell>
          <cell r="F57">
            <v>0.44</v>
          </cell>
          <cell r="G57">
            <v>0.51</v>
          </cell>
          <cell r="H57">
            <v>0.59</v>
          </cell>
          <cell r="I57">
            <v>0.57999999999999996</v>
          </cell>
          <cell r="J57">
            <v>0.61</v>
          </cell>
          <cell r="K57">
            <v>0.54</v>
          </cell>
          <cell r="L57">
            <v>0.47</v>
          </cell>
          <cell r="M57">
            <v>0.33</v>
          </cell>
          <cell r="N57">
            <v>0.32</v>
          </cell>
          <cell r="O57">
            <v>0.32</v>
          </cell>
          <cell r="P57" t="str">
            <v>Y</v>
          </cell>
          <cell r="Q57" t="str">
            <v>North</v>
          </cell>
          <cell r="R57" t="str">
            <v>FC</v>
          </cell>
          <cell r="T57">
            <v>0.61</v>
          </cell>
        </row>
        <row r="58">
          <cell r="A58" t="str">
            <v>BANKPP_2_NSPIN</v>
          </cell>
          <cell r="B58" t="str">
            <v>Bay Area</v>
          </cell>
          <cell r="C58" t="str">
            <v>BANKPP_2_NSPIN</v>
          </cell>
          <cell r="D58">
            <v>127</v>
          </cell>
          <cell r="E58">
            <v>127</v>
          </cell>
          <cell r="F58">
            <v>127</v>
          </cell>
          <cell r="G58">
            <v>127</v>
          </cell>
          <cell r="H58">
            <v>127</v>
          </cell>
          <cell r="I58">
            <v>127</v>
          </cell>
          <cell r="J58">
            <v>127</v>
          </cell>
          <cell r="K58">
            <v>127</v>
          </cell>
          <cell r="L58">
            <v>127</v>
          </cell>
          <cell r="M58">
            <v>127</v>
          </cell>
          <cell r="N58">
            <v>127</v>
          </cell>
          <cell r="O58">
            <v>127</v>
          </cell>
          <cell r="P58" t="str">
            <v>N</v>
          </cell>
          <cell r="Q58" t="str">
            <v>North</v>
          </cell>
          <cell r="R58" t="str">
            <v>FC</v>
          </cell>
          <cell r="T58">
            <v>127</v>
          </cell>
        </row>
        <row r="59">
          <cell r="A59" t="str">
            <v>BARRE_2_QF</v>
          </cell>
          <cell r="B59" t="str">
            <v>LA Basin</v>
          </cell>
          <cell r="C59" t="str">
            <v>BARRE QFS</v>
          </cell>
          <cell r="D59">
            <v>0</v>
          </cell>
          <cell r="E59">
            <v>0</v>
          </cell>
          <cell r="F59">
            <v>0</v>
          </cell>
          <cell r="G59">
            <v>0</v>
          </cell>
          <cell r="H59">
            <v>0</v>
          </cell>
          <cell r="I59">
            <v>0</v>
          </cell>
          <cell r="J59">
            <v>0</v>
          </cell>
          <cell r="K59">
            <v>0</v>
          </cell>
          <cell r="L59">
            <v>0</v>
          </cell>
          <cell r="M59">
            <v>0</v>
          </cell>
          <cell r="N59">
            <v>0</v>
          </cell>
          <cell r="O59">
            <v>0</v>
          </cell>
          <cell r="P59" t="str">
            <v>N</v>
          </cell>
          <cell r="Q59" t="str">
            <v>South</v>
          </cell>
          <cell r="R59" t="str">
            <v>FC</v>
          </cell>
          <cell r="T59">
            <v>0</v>
          </cell>
        </row>
        <row r="60">
          <cell r="A60" t="str">
            <v>BARRE_6_PEAKER</v>
          </cell>
          <cell r="B60" t="str">
            <v>LA Basin</v>
          </cell>
          <cell r="C60" t="str">
            <v>Barre Peaker</v>
          </cell>
          <cell r="D60">
            <v>47</v>
          </cell>
          <cell r="E60">
            <v>47</v>
          </cell>
          <cell r="F60">
            <v>47</v>
          </cell>
          <cell r="G60">
            <v>47</v>
          </cell>
          <cell r="H60">
            <v>47</v>
          </cell>
          <cell r="I60">
            <v>47</v>
          </cell>
          <cell r="J60">
            <v>47</v>
          </cell>
          <cell r="K60">
            <v>47</v>
          </cell>
          <cell r="L60">
            <v>47</v>
          </cell>
          <cell r="M60">
            <v>47</v>
          </cell>
          <cell r="N60">
            <v>47</v>
          </cell>
          <cell r="O60">
            <v>47</v>
          </cell>
          <cell r="P60" t="str">
            <v>Y</v>
          </cell>
          <cell r="Q60" t="str">
            <v>South</v>
          </cell>
          <cell r="R60" t="str">
            <v>FC</v>
          </cell>
          <cell r="T60">
            <v>47</v>
          </cell>
        </row>
        <row r="61">
          <cell r="A61" t="str">
            <v>BASICE_2_UNITS</v>
          </cell>
          <cell r="B61" t="str">
            <v>CAISO System</v>
          </cell>
          <cell r="C61" t="str">
            <v>CALPINE  AMERICAN  I COGEN.</v>
          </cell>
          <cell r="D61">
            <v>88.36</v>
          </cell>
          <cell r="E61">
            <v>82.03</v>
          </cell>
          <cell r="F61">
            <v>50.28</v>
          </cell>
          <cell r="G61">
            <v>86.8</v>
          </cell>
          <cell r="H61">
            <v>77.62</v>
          </cell>
          <cell r="I61">
            <v>83.56</v>
          </cell>
          <cell r="J61">
            <v>92.75</v>
          </cell>
          <cell r="K61">
            <v>83.76</v>
          </cell>
          <cell r="L61">
            <v>83.15</v>
          </cell>
          <cell r="M61">
            <v>92.54</v>
          </cell>
          <cell r="N61">
            <v>57.61</v>
          </cell>
          <cell r="O61">
            <v>92.06</v>
          </cell>
          <cell r="P61" t="str">
            <v>N</v>
          </cell>
          <cell r="Q61" t="str">
            <v>North</v>
          </cell>
          <cell r="R61" t="str">
            <v>FC</v>
          </cell>
          <cell r="T61">
            <v>92.75</v>
          </cell>
        </row>
        <row r="62">
          <cell r="A62" t="str">
            <v>BDGRCK_1_UNITS</v>
          </cell>
          <cell r="B62" t="str">
            <v>Kern</v>
          </cell>
          <cell r="C62" t="str">
            <v>BADGER CREEK LIMITED</v>
          </cell>
          <cell r="D62">
            <v>44</v>
          </cell>
          <cell r="E62">
            <v>44</v>
          </cell>
          <cell r="F62">
            <v>44</v>
          </cell>
          <cell r="G62">
            <v>44</v>
          </cell>
          <cell r="H62">
            <v>44</v>
          </cell>
          <cell r="I62">
            <v>44</v>
          </cell>
          <cell r="J62">
            <v>43.2</v>
          </cell>
          <cell r="K62">
            <v>44</v>
          </cell>
          <cell r="L62">
            <v>44</v>
          </cell>
          <cell r="M62">
            <v>44</v>
          </cell>
          <cell r="N62">
            <v>44</v>
          </cell>
          <cell r="O62">
            <v>44</v>
          </cell>
          <cell r="P62" t="str">
            <v>Y</v>
          </cell>
          <cell r="Q62" t="str">
            <v>North</v>
          </cell>
          <cell r="R62" t="str">
            <v>FC</v>
          </cell>
          <cell r="T62">
            <v>44</v>
          </cell>
        </row>
        <row r="63">
          <cell r="A63" t="str">
            <v>BEARDS_7_UNIT 1</v>
          </cell>
          <cell r="B63" t="str">
            <v>Stockton</v>
          </cell>
          <cell r="C63" t="str">
            <v>Beardsley Hydro</v>
          </cell>
          <cell r="D63">
            <v>0.63</v>
          </cell>
          <cell r="E63">
            <v>0.42</v>
          </cell>
          <cell r="F63">
            <v>0.43</v>
          </cell>
          <cell r="G63">
            <v>5.47</v>
          </cell>
          <cell r="H63">
            <v>5.93</v>
          </cell>
          <cell r="I63">
            <v>7.05</v>
          </cell>
          <cell r="J63">
            <v>8.35</v>
          </cell>
          <cell r="K63">
            <v>8.36</v>
          </cell>
          <cell r="L63">
            <v>6.46</v>
          </cell>
          <cell r="M63">
            <v>2.16</v>
          </cell>
          <cell r="N63">
            <v>2.04</v>
          </cell>
          <cell r="O63">
            <v>3.91</v>
          </cell>
          <cell r="P63" t="str">
            <v>Y</v>
          </cell>
          <cell r="Q63" t="str">
            <v>North</v>
          </cell>
          <cell r="R63" t="str">
            <v>FC</v>
          </cell>
          <cell r="T63">
            <v>8.36</v>
          </cell>
        </row>
        <row r="64">
          <cell r="A64" t="str">
            <v>BEARMT_1_UNIT</v>
          </cell>
          <cell r="B64" t="str">
            <v>Kern</v>
          </cell>
          <cell r="C64" t="str">
            <v>Bear Mountain Limited</v>
          </cell>
          <cell r="D64">
            <v>47</v>
          </cell>
          <cell r="E64">
            <v>47</v>
          </cell>
          <cell r="F64">
            <v>47</v>
          </cell>
          <cell r="G64">
            <v>47</v>
          </cell>
          <cell r="H64">
            <v>47</v>
          </cell>
          <cell r="I64">
            <v>47</v>
          </cell>
          <cell r="J64">
            <v>47</v>
          </cell>
          <cell r="K64">
            <v>47</v>
          </cell>
          <cell r="L64">
            <v>47</v>
          </cell>
          <cell r="M64">
            <v>47</v>
          </cell>
          <cell r="N64">
            <v>47</v>
          </cell>
          <cell r="O64">
            <v>47</v>
          </cell>
          <cell r="P64" t="str">
            <v>Y</v>
          </cell>
          <cell r="Q64" t="str">
            <v>North</v>
          </cell>
          <cell r="R64" t="str">
            <v>FC</v>
          </cell>
          <cell r="T64">
            <v>47</v>
          </cell>
        </row>
        <row r="65">
          <cell r="A65" t="str">
            <v>BELDEN_7_UNIT 1</v>
          </cell>
          <cell r="B65" t="str">
            <v>Sierra</v>
          </cell>
          <cell r="C65" t="str">
            <v>BELDEN HYDRO</v>
          </cell>
          <cell r="D65">
            <v>119</v>
          </cell>
          <cell r="E65">
            <v>119</v>
          </cell>
          <cell r="F65">
            <v>119</v>
          </cell>
          <cell r="G65">
            <v>119</v>
          </cell>
          <cell r="H65">
            <v>119</v>
          </cell>
          <cell r="I65">
            <v>119</v>
          </cell>
          <cell r="J65">
            <v>119</v>
          </cell>
          <cell r="K65">
            <v>119</v>
          </cell>
          <cell r="L65">
            <v>119</v>
          </cell>
          <cell r="M65">
            <v>119</v>
          </cell>
          <cell r="N65">
            <v>119</v>
          </cell>
          <cell r="O65">
            <v>119</v>
          </cell>
          <cell r="P65" t="str">
            <v>Y</v>
          </cell>
          <cell r="Q65" t="str">
            <v>North</v>
          </cell>
          <cell r="R65" t="str">
            <v>FC</v>
          </cell>
          <cell r="T65">
            <v>119</v>
          </cell>
        </row>
        <row r="66">
          <cell r="A66" t="str">
            <v>BIGCRK_2_EXESWD</v>
          </cell>
          <cell r="B66" t="str">
            <v>Big Creek-Ventura</v>
          </cell>
          <cell r="C66" t="str">
            <v>BIG CREEK HYDRO PROJECT PSP</v>
          </cell>
          <cell r="D66">
            <v>773.6</v>
          </cell>
          <cell r="E66">
            <v>773.6</v>
          </cell>
          <cell r="F66">
            <v>773.6</v>
          </cell>
          <cell r="G66">
            <v>773.6</v>
          </cell>
          <cell r="H66">
            <v>800.6</v>
          </cell>
          <cell r="I66">
            <v>800.6</v>
          </cell>
          <cell r="J66">
            <v>800.6</v>
          </cell>
          <cell r="K66">
            <v>800.6</v>
          </cell>
          <cell r="L66">
            <v>773.6</v>
          </cell>
          <cell r="M66">
            <v>773.6</v>
          </cell>
          <cell r="N66">
            <v>773.6</v>
          </cell>
          <cell r="O66">
            <v>773.6</v>
          </cell>
          <cell r="P66" t="str">
            <v>Y</v>
          </cell>
          <cell r="Q66" t="str">
            <v>South</v>
          </cell>
          <cell r="R66" t="str">
            <v>FC</v>
          </cell>
          <cell r="T66">
            <v>800.6</v>
          </cell>
        </row>
        <row r="67">
          <cell r="A67" t="str">
            <v>BIGCRK_7_DAM7</v>
          </cell>
          <cell r="B67" t="str">
            <v>Big Creek-Ventura</v>
          </cell>
          <cell r="D67" t="str">
            <v>-</v>
          </cell>
          <cell r="E67" t="str">
            <v>-</v>
          </cell>
          <cell r="F67" t="str">
            <v>-</v>
          </cell>
          <cell r="G67" t="str">
            <v>-</v>
          </cell>
          <cell r="H67" t="str">
            <v>-</v>
          </cell>
          <cell r="I67" t="str">
            <v>-</v>
          </cell>
          <cell r="J67" t="str">
            <v>-</v>
          </cell>
          <cell r="K67" t="str">
            <v>-</v>
          </cell>
          <cell r="L67" t="str">
            <v>-</v>
          </cell>
          <cell r="M67" t="str">
            <v>-</v>
          </cell>
          <cell r="N67" t="str">
            <v>-</v>
          </cell>
          <cell r="O67" t="str">
            <v>-</v>
          </cell>
          <cell r="P67" t="str">
            <v>N</v>
          </cell>
          <cell r="Q67" t="str">
            <v>South</v>
          </cell>
          <cell r="R67" t="str">
            <v>EO</v>
          </cell>
          <cell r="T67">
            <v>0</v>
          </cell>
        </row>
        <row r="68">
          <cell r="A68" t="str">
            <v>BIGCRK_7_MAMRES</v>
          </cell>
          <cell r="B68" t="str">
            <v>Big Creek-Ventura</v>
          </cell>
          <cell r="D68" t="str">
            <v>-</v>
          </cell>
          <cell r="E68" t="str">
            <v>-</v>
          </cell>
          <cell r="F68" t="str">
            <v>-</v>
          </cell>
          <cell r="G68" t="str">
            <v>-</v>
          </cell>
          <cell r="H68" t="str">
            <v>-</v>
          </cell>
          <cell r="I68" t="str">
            <v>-</v>
          </cell>
          <cell r="J68" t="str">
            <v>-</v>
          </cell>
          <cell r="K68" t="str">
            <v>-</v>
          </cell>
          <cell r="L68" t="str">
            <v>-</v>
          </cell>
          <cell r="M68" t="str">
            <v>-</v>
          </cell>
          <cell r="N68" t="str">
            <v>-</v>
          </cell>
          <cell r="O68" t="str">
            <v>-</v>
          </cell>
          <cell r="P68" t="str">
            <v>N</v>
          </cell>
          <cell r="Q68" t="str">
            <v>South</v>
          </cell>
          <cell r="R68" t="str">
            <v>EO</v>
          </cell>
          <cell r="T68">
            <v>0</v>
          </cell>
        </row>
        <row r="69">
          <cell r="A69" t="str">
            <v>BIGSKY_2_SOLAR1</v>
          </cell>
          <cell r="B69" t="str">
            <v>Big Creek-Ventura</v>
          </cell>
          <cell r="C69" t="str">
            <v>Antelope Big Sky Ranch Solar</v>
          </cell>
          <cell r="D69">
            <v>5.000000000000001E-2</v>
          </cell>
          <cell r="E69">
            <v>0.28999999999999998</v>
          </cell>
          <cell r="F69">
            <v>1.36</v>
          </cell>
          <cell r="G69">
            <v>15.96</v>
          </cell>
          <cell r="H69">
            <v>15.11</v>
          </cell>
          <cell r="I69">
            <v>15.87</v>
          </cell>
          <cell r="J69">
            <v>15.07</v>
          </cell>
          <cell r="K69">
            <v>16.07</v>
          </cell>
          <cell r="L69">
            <v>15</v>
          </cell>
          <cell r="M69">
            <v>11.5</v>
          </cell>
          <cell r="N69">
            <v>0.03</v>
          </cell>
          <cell r="O69">
            <v>0.02</v>
          </cell>
          <cell r="P69" t="str">
            <v>N</v>
          </cell>
          <cell r="Q69" t="str">
            <v>South</v>
          </cell>
          <cell r="R69" t="str">
            <v>FC</v>
          </cell>
          <cell r="T69">
            <v>16.07</v>
          </cell>
        </row>
        <row r="70">
          <cell r="A70" t="str">
            <v>BIGSKY_2_SOLAR3</v>
          </cell>
          <cell r="B70" t="str">
            <v>Big Creek-Ventura</v>
          </cell>
          <cell r="C70" t="str">
            <v>Big Sky Summer</v>
          </cell>
          <cell r="D70">
            <v>0.05</v>
          </cell>
          <cell r="E70">
            <v>0.28999999999999998</v>
          </cell>
          <cell r="F70">
            <v>1.36</v>
          </cell>
          <cell r="G70">
            <v>15.96</v>
          </cell>
          <cell r="H70">
            <v>15.11</v>
          </cell>
          <cell r="I70">
            <v>15.87</v>
          </cell>
          <cell r="J70">
            <v>15.07</v>
          </cell>
          <cell r="K70">
            <v>16.07</v>
          </cell>
          <cell r="L70">
            <v>15</v>
          </cell>
          <cell r="M70">
            <v>11.5</v>
          </cell>
          <cell r="N70">
            <v>0.03</v>
          </cell>
          <cell r="O70">
            <v>0.02</v>
          </cell>
          <cell r="P70" t="str">
            <v>N</v>
          </cell>
          <cell r="Q70" t="str">
            <v>South</v>
          </cell>
          <cell r="R70" t="str">
            <v>FC</v>
          </cell>
          <cell r="T70">
            <v>16.07</v>
          </cell>
        </row>
        <row r="71">
          <cell r="A71" t="str">
            <v>BIOMAS_1_UNIT 1</v>
          </cell>
          <cell r="B71" t="str">
            <v>Sierra</v>
          </cell>
          <cell r="C71" t="str">
            <v>WOODLAND BIOMASS</v>
          </cell>
          <cell r="D71">
            <v>21.13</v>
          </cell>
          <cell r="E71">
            <v>23.57</v>
          </cell>
          <cell r="F71">
            <v>23.86</v>
          </cell>
          <cell r="G71">
            <v>17.47</v>
          </cell>
          <cell r="H71">
            <v>13.11</v>
          </cell>
          <cell r="I71">
            <v>24.15</v>
          </cell>
          <cell r="J71">
            <v>24.31</v>
          </cell>
          <cell r="K71">
            <v>24.31</v>
          </cell>
          <cell r="L71">
            <v>24.23</v>
          </cell>
          <cell r="M71">
            <v>16.75</v>
          </cell>
          <cell r="N71">
            <v>24.23</v>
          </cell>
          <cell r="O71">
            <v>24.16</v>
          </cell>
          <cell r="P71" t="str">
            <v>N</v>
          </cell>
          <cell r="Q71" t="str">
            <v>North</v>
          </cell>
          <cell r="R71" t="str">
            <v>FC</v>
          </cell>
          <cell r="T71">
            <v>24.31</v>
          </cell>
        </row>
        <row r="72">
          <cell r="A72" t="str">
            <v>BISHOP_1_ALAMO</v>
          </cell>
          <cell r="B72" t="str">
            <v>CAISO System</v>
          </cell>
          <cell r="C72" t="str">
            <v>BISHOP CREEK PLANT 2  AND  6</v>
          </cell>
          <cell r="D72">
            <v>1.47</v>
          </cell>
          <cell r="E72">
            <v>1.5</v>
          </cell>
          <cell r="F72">
            <v>1.84</v>
          </cell>
          <cell r="G72">
            <v>2.92</v>
          </cell>
          <cell r="H72">
            <v>6.34</v>
          </cell>
          <cell r="I72">
            <v>7.69</v>
          </cell>
          <cell r="J72">
            <v>7.11</v>
          </cell>
          <cell r="K72">
            <v>6.19</v>
          </cell>
          <cell r="L72">
            <v>2.82</v>
          </cell>
          <cell r="M72">
            <v>1.4</v>
          </cell>
          <cell r="N72">
            <v>1.2</v>
          </cell>
          <cell r="O72">
            <v>1.17</v>
          </cell>
          <cell r="P72" t="str">
            <v>N</v>
          </cell>
          <cell r="Q72" t="str">
            <v>South</v>
          </cell>
          <cell r="R72" t="str">
            <v>FC</v>
          </cell>
          <cell r="T72">
            <v>7.69</v>
          </cell>
        </row>
        <row r="73">
          <cell r="A73" t="str">
            <v>BISHOP_1_UNITS</v>
          </cell>
          <cell r="B73" t="str">
            <v>CAISO System</v>
          </cell>
          <cell r="C73" t="str">
            <v>BISHOP CREEK PLANT 3  AND  4</v>
          </cell>
          <cell r="D73">
            <v>2.73</v>
          </cell>
          <cell r="E73">
            <v>2.71</v>
          </cell>
          <cell r="F73">
            <v>2.39</v>
          </cell>
          <cell r="G73">
            <v>2.63</v>
          </cell>
          <cell r="H73">
            <v>7.93</v>
          </cell>
          <cell r="I73">
            <v>9.65</v>
          </cell>
          <cell r="J73">
            <v>8.7799999999999994</v>
          </cell>
          <cell r="K73">
            <v>7.77</v>
          </cell>
          <cell r="L73">
            <v>4.01</v>
          </cell>
          <cell r="M73">
            <v>2.2599999999999998</v>
          </cell>
          <cell r="N73">
            <v>2.27</v>
          </cell>
          <cell r="O73">
            <v>2.56</v>
          </cell>
          <cell r="P73" t="str">
            <v>N</v>
          </cell>
          <cell r="Q73" t="str">
            <v>South</v>
          </cell>
          <cell r="R73" t="str">
            <v>FC</v>
          </cell>
          <cell r="T73">
            <v>9.65</v>
          </cell>
        </row>
        <row r="74">
          <cell r="A74" t="str">
            <v>BKRFLD_2_SOLAR1</v>
          </cell>
          <cell r="B74" t="str">
            <v>Kern</v>
          </cell>
          <cell r="C74" t="str">
            <v>Bakersfield 111</v>
          </cell>
          <cell r="D74">
            <v>0</v>
          </cell>
          <cell r="E74">
            <v>0.02</v>
          </cell>
          <cell r="F74">
            <v>0.09</v>
          </cell>
          <cell r="G74">
            <v>1.1000000000000001</v>
          </cell>
          <cell r="H74">
            <v>1.04</v>
          </cell>
          <cell r="I74">
            <v>1.0900000000000001</v>
          </cell>
          <cell r="J74">
            <v>1.04</v>
          </cell>
          <cell r="K74">
            <v>1.2</v>
          </cell>
          <cell r="L74">
            <v>1.07</v>
          </cell>
          <cell r="M74">
            <v>0.76</v>
          </cell>
          <cell r="N74">
            <v>0</v>
          </cell>
          <cell r="O74">
            <v>0</v>
          </cell>
          <cell r="P74" t="str">
            <v>N</v>
          </cell>
          <cell r="Q74" t="str">
            <v>North</v>
          </cell>
          <cell r="R74" t="str">
            <v>ID</v>
          </cell>
          <cell r="S74" t="str">
            <v>16DGD: Waiting for Midway fault duty mitigation and possibly other unknown</v>
          </cell>
          <cell r="T74">
            <v>1.2</v>
          </cell>
        </row>
        <row r="75">
          <cell r="A75" t="str">
            <v>BLACK_7_UNIT 1</v>
          </cell>
          <cell r="B75" t="str">
            <v>CAISO System</v>
          </cell>
          <cell r="C75" t="str">
            <v>JAMES B. BLACK 1</v>
          </cell>
          <cell r="D75">
            <v>85</v>
          </cell>
          <cell r="E75">
            <v>85</v>
          </cell>
          <cell r="F75">
            <v>85</v>
          </cell>
          <cell r="G75">
            <v>85</v>
          </cell>
          <cell r="H75">
            <v>85</v>
          </cell>
          <cell r="I75">
            <v>85</v>
          </cell>
          <cell r="J75">
            <v>85</v>
          </cell>
          <cell r="K75">
            <v>85</v>
          </cell>
          <cell r="L75">
            <v>85</v>
          </cell>
          <cell r="M75">
            <v>85</v>
          </cell>
          <cell r="N75">
            <v>85</v>
          </cell>
          <cell r="O75">
            <v>85</v>
          </cell>
          <cell r="P75" t="str">
            <v>Y</v>
          </cell>
          <cell r="Q75" t="str">
            <v>North</v>
          </cell>
          <cell r="R75" t="str">
            <v>FC</v>
          </cell>
          <cell r="T75">
            <v>85</v>
          </cell>
        </row>
        <row r="76">
          <cell r="A76" t="str">
            <v>BLACK_7_UNIT 2</v>
          </cell>
          <cell r="B76" t="str">
            <v>CAISO System</v>
          </cell>
          <cell r="C76" t="str">
            <v>JAMES B. BLACK 2</v>
          </cell>
          <cell r="D76">
            <v>84.1</v>
          </cell>
          <cell r="E76">
            <v>84.1</v>
          </cell>
          <cell r="F76">
            <v>84.1</v>
          </cell>
          <cell r="G76">
            <v>84.1</v>
          </cell>
          <cell r="H76">
            <v>84.1</v>
          </cell>
          <cell r="I76">
            <v>84.1</v>
          </cell>
          <cell r="J76">
            <v>84.1</v>
          </cell>
          <cell r="K76">
            <v>84.1</v>
          </cell>
          <cell r="L76">
            <v>84.1</v>
          </cell>
          <cell r="M76">
            <v>84.1</v>
          </cell>
          <cell r="N76">
            <v>84.1</v>
          </cell>
          <cell r="O76">
            <v>84.1</v>
          </cell>
          <cell r="P76" t="str">
            <v>Y</v>
          </cell>
          <cell r="Q76" t="str">
            <v>North</v>
          </cell>
          <cell r="R76" t="str">
            <v>FC</v>
          </cell>
          <cell r="T76">
            <v>84.1</v>
          </cell>
        </row>
        <row r="77">
          <cell r="A77" t="str">
            <v>BLAST_1_WIND</v>
          </cell>
          <cell r="B77" t="str">
            <v>LA Basin</v>
          </cell>
          <cell r="C77" t="str">
            <v>Mountain View IV Wind</v>
          </cell>
          <cell r="D77">
            <v>0.62</v>
          </cell>
          <cell r="E77">
            <v>4.32</v>
          </cell>
          <cell r="F77">
            <v>8.4</v>
          </cell>
          <cell r="G77">
            <v>5.46</v>
          </cell>
          <cell r="H77">
            <v>13.47</v>
          </cell>
          <cell r="I77">
            <v>19.260000000000002</v>
          </cell>
          <cell r="J77">
            <v>4.93</v>
          </cell>
          <cell r="K77">
            <v>3.49</v>
          </cell>
          <cell r="L77">
            <v>2.84</v>
          </cell>
          <cell r="M77">
            <v>2.5</v>
          </cell>
          <cell r="N77">
            <v>1.75</v>
          </cell>
          <cell r="O77">
            <v>0.89</v>
          </cell>
          <cell r="P77" t="str">
            <v>N</v>
          </cell>
          <cell r="Q77" t="str">
            <v>South</v>
          </cell>
          <cell r="R77" t="str">
            <v>FC</v>
          </cell>
          <cell r="T77">
            <v>19.260000000000002</v>
          </cell>
        </row>
        <row r="78">
          <cell r="A78" t="str">
            <v>BLCKBT_2_STONEY</v>
          </cell>
          <cell r="B78" t="str">
            <v>CAISO System</v>
          </cell>
          <cell r="C78" t="str">
            <v>BLACK BUTTE HYDRO</v>
          </cell>
          <cell r="D78">
            <v>2.04</v>
          </cell>
          <cell r="E78">
            <v>1.6</v>
          </cell>
          <cell r="F78">
            <v>1.3</v>
          </cell>
          <cell r="G78">
            <v>3.5</v>
          </cell>
          <cell r="H78">
            <v>2.7</v>
          </cell>
          <cell r="I78">
            <v>2.57</v>
          </cell>
          <cell r="J78">
            <v>2.02</v>
          </cell>
          <cell r="K78">
            <v>1.83</v>
          </cell>
          <cell r="L78">
            <v>1.5</v>
          </cell>
          <cell r="M78">
            <v>1.5</v>
          </cell>
          <cell r="N78">
            <v>2.1</v>
          </cell>
          <cell r="O78">
            <v>2.5099999999999998</v>
          </cell>
          <cell r="P78" t="str">
            <v>Y</v>
          </cell>
          <cell r="Q78" t="str">
            <v>North</v>
          </cell>
          <cell r="R78" t="str">
            <v>FC</v>
          </cell>
          <cell r="T78">
            <v>2.57</v>
          </cell>
        </row>
        <row r="79">
          <cell r="A79" t="str">
            <v>BLCKWL_6_SOLAR1</v>
          </cell>
          <cell r="B79" t="str">
            <v>CAISO System</v>
          </cell>
          <cell r="C79" t="str">
            <v>Blackwell Solar</v>
          </cell>
          <cell r="D79">
            <v>0.03</v>
          </cell>
          <cell r="E79">
            <v>0.18</v>
          </cell>
          <cell r="F79">
            <v>0.82</v>
          </cell>
          <cell r="G79">
            <v>9.58</v>
          </cell>
          <cell r="H79">
            <v>10.47</v>
          </cell>
          <cell r="I79">
            <v>10.88</v>
          </cell>
          <cell r="J79">
            <v>10.53</v>
          </cell>
          <cell r="K79">
            <v>10.82</v>
          </cell>
          <cell r="L79">
            <v>9.82</v>
          </cell>
          <cell r="M79">
            <v>7.58</v>
          </cell>
          <cell r="N79">
            <v>0.03</v>
          </cell>
          <cell r="O79">
            <v>0.01</v>
          </cell>
          <cell r="P79" t="str">
            <v>N</v>
          </cell>
          <cell r="Q79" t="str">
            <v>North</v>
          </cell>
          <cell r="R79" t="str">
            <v>ID</v>
          </cell>
          <cell r="S79" t="str">
            <v>C3&amp;4: Waiting for Gates No. 2 500/230 kV Transformer and possibly other</v>
          </cell>
          <cell r="T79">
            <v>10.88</v>
          </cell>
        </row>
        <row r="80">
          <cell r="A80" t="str">
            <v>BLKCRK_2_SOLAR1</v>
          </cell>
          <cell r="B80" t="str">
            <v>CAISO System</v>
          </cell>
          <cell r="C80" t="str">
            <v>McCoy Solar</v>
          </cell>
          <cell r="D80">
            <v>0.65</v>
          </cell>
          <cell r="E80">
            <v>3.68</v>
          </cell>
          <cell r="F80">
            <v>17.059999999999999</v>
          </cell>
          <cell r="G80">
            <v>199.55</v>
          </cell>
          <cell r="H80">
            <v>188.9</v>
          </cell>
          <cell r="I80">
            <v>198.37</v>
          </cell>
          <cell r="J80">
            <v>188.36</v>
          </cell>
          <cell r="K80">
            <v>192.79</v>
          </cell>
          <cell r="L80">
            <v>174.68</v>
          </cell>
          <cell r="M80">
            <v>133.66999999999999</v>
          </cell>
          <cell r="N80">
            <v>0.37</v>
          </cell>
          <cell r="O80">
            <v>0.25</v>
          </cell>
          <cell r="P80" t="str">
            <v>N</v>
          </cell>
          <cell r="Q80" t="str">
            <v>South</v>
          </cell>
          <cell r="R80" t="str">
            <v>FC</v>
          </cell>
          <cell r="T80">
            <v>198.37</v>
          </cell>
        </row>
        <row r="81">
          <cell r="A81" t="str">
            <v>BLM_2_UNITS</v>
          </cell>
          <cell r="B81" t="str">
            <v>CAISO System</v>
          </cell>
          <cell r="C81" t="str">
            <v>BLM EAST Facility</v>
          </cell>
          <cell r="D81">
            <v>47.8</v>
          </cell>
          <cell r="E81">
            <v>46.51</v>
          </cell>
          <cell r="F81">
            <v>44.22</v>
          </cell>
          <cell r="G81">
            <v>45.48</v>
          </cell>
          <cell r="H81">
            <v>45.33</v>
          </cell>
          <cell r="I81">
            <v>45.3</v>
          </cell>
          <cell r="J81">
            <v>43.69</v>
          </cell>
          <cell r="K81">
            <v>44.22</v>
          </cell>
          <cell r="L81">
            <v>44.45</v>
          </cell>
          <cell r="M81">
            <v>45.45</v>
          </cell>
          <cell r="N81">
            <v>45.35</v>
          </cell>
          <cell r="O81">
            <v>44.17</v>
          </cell>
          <cell r="P81" t="str">
            <v>N</v>
          </cell>
          <cell r="Q81" t="str">
            <v>South</v>
          </cell>
          <cell r="R81" t="str">
            <v>FC</v>
          </cell>
          <cell r="T81">
            <v>45.3</v>
          </cell>
        </row>
        <row r="82">
          <cell r="A82" t="str">
            <v>BLYTHE_1_SOLAR1</v>
          </cell>
          <cell r="B82" t="str">
            <v>CAISO System</v>
          </cell>
          <cell r="C82" t="str">
            <v>Blythe Solar 1 Project</v>
          </cell>
          <cell r="D82" t="str">
            <v>-</v>
          </cell>
          <cell r="E82" t="str">
            <v>-</v>
          </cell>
          <cell r="F82" t="str">
            <v>-</v>
          </cell>
          <cell r="G82" t="str">
            <v>-</v>
          </cell>
          <cell r="H82" t="str">
            <v>-</v>
          </cell>
          <cell r="I82" t="str">
            <v>-</v>
          </cell>
          <cell r="J82" t="str">
            <v>-</v>
          </cell>
          <cell r="K82" t="str">
            <v>-</v>
          </cell>
          <cell r="L82" t="str">
            <v>-</v>
          </cell>
          <cell r="M82" t="str">
            <v>-</v>
          </cell>
          <cell r="N82" t="str">
            <v>-</v>
          </cell>
          <cell r="O82" t="str">
            <v>-</v>
          </cell>
          <cell r="P82" t="str">
            <v>N</v>
          </cell>
          <cell r="Q82" t="str">
            <v>South</v>
          </cell>
          <cell r="R82" t="str">
            <v>EO</v>
          </cell>
          <cell r="T82">
            <v>0</v>
          </cell>
        </row>
        <row r="83">
          <cell r="A83" t="str">
            <v>BNNIEN_7_ALTAPH</v>
          </cell>
          <cell r="B83" t="str">
            <v>Sierra</v>
          </cell>
          <cell r="C83" t="str">
            <v>ALTA POWER HOUSE</v>
          </cell>
          <cell r="D83">
            <v>1</v>
          </cell>
          <cell r="E83">
            <v>1</v>
          </cell>
          <cell r="F83">
            <v>1</v>
          </cell>
          <cell r="G83">
            <v>1</v>
          </cell>
          <cell r="H83">
            <v>1</v>
          </cell>
          <cell r="I83">
            <v>1</v>
          </cell>
          <cell r="J83">
            <v>1</v>
          </cell>
          <cell r="K83">
            <v>1</v>
          </cell>
          <cell r="L83">
            <v>1</v>
          </cell>
          <cell r="M83">
            <v>1</v>
          </cell>
          <cell r="N83">
            <v>1</v>
          </cell>
          <cell r="O83">
            <v>1</v>
          </cell>
          <cell r="P83" t="str">
            <v>Y</v>
          </cell>
          <cell r="Q83" t="str">
            <v>North</v>
          </cell>
          <cell r="R83" t="str">
            <v>FC</v>
          </cell>
          <cell r="T83">
            <v>1</v>
          </cell>
        </row>
        <row r="84">
          <cell r="A84" t="str">
            <v>BOGUE_1_UNITA1</v>
          </cell>
          <cell r="B84" t="str">
            <v>Sierra</v>
          </cell>
          <cell r="C84" t="str">
            <v>Feather River Energy Center, Unit #1</v>
          </cell>
          <cell r="D84">
            <v>46.3</v>
          </cell>
          <cell r="E84">
            <v>46.3</v>
          </cell>
          <cell r="F84">
            <v>46.3</v>
          </cell>
          <cell r="G84">
            <v>46.3</v>
          </cell>
          <cell r="H84">
            <v>46.3</v>
          </cell>
          <cell r="I84">
            <v>46</v>
          </cell>
          <cell r="J84">
            <v>45</v>
          </cell>
          <cell r="K84">
            <v>45</v>
          </cell>
          <cell r="L84">
            <v>45</v>
          </cell>
          <cell r="M84">
            <v>46.3</v>
          </cell>
          <cell r="N84">
            <v>46.3</v>
          </cell>
          <cell r="O84">
            <v>46.3</v>
          </cell>
          <cell r="P84" t="str">
            <v>Y</v>
          </cell>
          <cell r="Q84" t="str">
            <v>North</v>
          </cell>
          <cell r="R84" t="str">
            <v>FC</v>
          </cell>
          <cell r="T84">
            <v>46</v>
          </cell>
        </row>
        <row r="85">
          <cell r="A85" t="str">
            <v>BORDER_6_UNITA1</v>
          </cell>
          <cell r="B85" t="str">
            <v>San Diego-IV</v>
          </cell>
          <cell r="C85" t="str">
            <v>CalPeak Power Border Unit 1</v>
          </cell>
          <cell r="D85">
            <v>48</v>
          </cell>
          <cell r="E85">
            <v>48</v>
          </cell>
          <cell r="F85">
            <v>48</v>
          </cell>
          <cell r="G85">
            <v>48</v>
          </cell>
          <cell r="H85">
            <v>48</v>
          </cell>
          <cell r="I85">
            <v>48</v>
          </cell>
          <cell r="J85">
            <v>48</v>
          </cell>
          <cell r="K85">
            <v>48</v>
          </cell>
          <cell r="L85">
            <v>48</v>
          </cell>
          <cell r="M85">
            <v>48</v>
          </cell>
          <cell r="N85">
            <v>48</v>
          </cell>
          <cell r="O85">
            <v>48</v>
          </cell>
          <cell r="P85" t="str">
            <v>Y</v>
          </cell>
          <cell r="Q85" t="str">
            <v>South</v>
          </cell>
          <cell r="R85" t="str">
            <v>FC</v>
          </cell>
          <cell r="T85">
            <v>48</v>
          </cell>
        </row>
        <row r="86">
          <cell r="A86" t="str">
            <v>BOWMN_6_UNIT</v>
          </cell>
          <cell r="B86" t="str">
            <v>Sierra</v>
          </cell>
          <cell r="C86" t="str">
            <v>BOWMAN</v>
          </cell>
          <cell r="D86">
            <v>0.45</v>
          </cell>
          <cell r="E86">
            <v>0.06</v>
          </cell>
          <cell r="F86">
            <v>0.03</v>
          </cell>
          <cell r="G86">
            <v>0.17</v>
          </cell>
          <cell r="H86">
            <v>0.59</v>
          </cell>
          <cell r="I86">
            <v>0.37</v>
          </cell>
          <cell r="J86">
            <v>0.65</v>
          </cell>
          <cell r="K86">
            <v>1.98</v>
          </cell>
          <cell r="L86">
            <v>1.56</v>
          </cell>
          <cell r="M86">
            <v>1.02</v>
          </cell>
          <cell r="N86">
            <v>0.37</v>
          </cell>
          <cell r="O86">
            <v>0.08</v>
          </cell>
          <cell r="P86" t="str">
            <v>N</v>
          </cell>
          <cell r="Q86" t="str">
            <v>North</v>
          </cell>
          <cell r="R86" t="str">
            <v>FC</v>
          </cell>
          <cell r="T86">
            <v>1.98</v>
          </cell>
        </row>
        <row r="87">
          <cell r="A87" t="str">
            <v>BRDGVL_7_BAKER</v>
          </cell>
          <cell r="B87" t="str">
            <v>Humboldt</v>
          </cell>
          <cell r="C87" t="str">
            <v>Baker Station Hydro</v>
          </cell>
          <cell r="D87">
            <v>0.69</v>
          </cell>
          <cell r="E87">
            <v>0.48</v>
          </cell>
          <cell r="F87">
            <v>0.41</v>
          </cell>
          <cell r="G87">
            <v>0.4</v>
          </cell>
          <cell r="H87">
            <v>0</v>
          </cell>
          <cell r="I87">
            <v>0</v>
          </cell>
          <cell r="J87">
            <v>0</v>
          </cell>
          <cell r="K87">
            <v>0</v>
          </cell>
          <cell r="L87">
            <v>0</v>
          </cell>
          <cell r="M87">
            <v>0</v>
          </cell>
          <cell r="N87">
            <v>0.3</v>
          </cell>
          <cell r="O87">
            <v>1.18</v>
          </cell>
          <cell r="P87" t="str">
            <v>N</v>
          </cell>
          <cell r="Q87" t="str">
            <v>North</v>
          </cell>
          <cell r="R87" t="str">
            <v>FC</v>
          </cell>
          <cell r="T87">
            <v>0</v>
          </cell>
        </row>
        <row r="88">
          <cell r="A88" t="str">
            <v>BRDSLD_2_HIWIND</v>
          </cell>
          <cell r="B88" t="str">
            <v>Bay Area</v>
          </cell>
          <cell r="C88" t="str">
            <v>High Winds Energy Center</v>
          </cell>
          <cell r="D88">
            <v>1.02</v>
          </cell>
          <cell r="E88">
            <v>5.99</v>
          </cell>
          <cell r="F88">
            <v>8.57</v>
          </cell>
          <cell r="G88">
            <v>13.51</v>
          </cell>
          <cell r="H88">
            <v>40.630000000000003</v>
          </cell>
          <cell r="I88">
            <v>27.95</v>
          </cell>
          <cell r="J88">
            <v>51.29</v>
          </cell>
          <cell r="K88">
            <v>37.71</v>
          </cell>
          <cell r="L88">
            <v>12.45</v>
          </cell>
          <cell r="M88">
            <v>4.84</v>
          </cell>
          <cell r="N88">
            <v>2</v>
          </cell>
          <cell r="O88">
            <v>3.05</v>
          </cell>
          <cell r="P88" t="str">
            <v>N</v>
          </cell>
          <cell r="Q88" t="str">
            <v>North</v>
          </cell>
          <cell r="R88" t="str">
            <v>FC</v>
          </cell>
          <cell r="T88">
            <v>51.29</v>
          </cell>
        </row>
        <row r="89">
          <cell r="A89" t="str">
            <v>BRDSLD_2_MTZUM2</v>
          </cell>
          <cell r="B89" t="str">
            <v>Bay Area</v>
          </cell>
          <cell r="C89" t="str">
            <v>NextEra Energy Montezuma Wind II</v>
          </cell>
          <cell r="D89">
            <v>0.81</v>
          </cell>
          <cell r="E89">
            <v>4.83</v>
          </cell>
          <cell r="F89">
            <v>8.49</v>
          </cell>
          <cell r="G89">
            <v>11.42</v>
          </cell>
          <cell r="H89">
            <v>26.24</v>
          </cell>
          <cell r="I89">
            <v>20.420000000000002</v>
          </cell>
          <cell r="J89">
            <v>31.01</v>
          </cell>
          <cell r="K89">
            <v>23.38</v>
          </cell>
          <cell r="L89">
            <v>10.69</v>
          </cell>
          <cell r="M89">
            <v>3.61</v>
          </cell>
          <cell r="N89">
            <v>1.51</v>
          </cell>
          <cell r="O89">
            <v>2.46</v>
          </cell>
          <cell r="P89" t="str">
            <v>N</v>
          </cell>
          <cell r="Q89" t="str">
            <v>North</v>
          </cell>
          <cell r="R89" t="str">
            <v>FC</v>
          </cell>
          <cell r="T89">
            <v>31.01</v>
          </cell>
        </row>
        <row r="90">
          <cell r="A90" t="str">
            <v>BRDSLD_2_MTZUMA</v>
          </cell>
          <cell r="B90" t="str">
            <v>Bay Area</v>
          </cell>
          <cell r="C90" t="str">
            <v>FPL Energy Montezuma Wind</v>
          </cell>
          <cell r="D90">
            <v>0.34</v>
          </cell>
          <cell r="E90">
            <v>2.2599999999999998</v>
          </cell>
          <cell r="F90">
            <v>3.46</v>
          </cell>
          <cell r="G90">
            <v>4.71</v>
          </cell>
          <cell r="H90">
            <v>10.78</v>
          </cell>
          <cell r="I90">
            <v>6.99</v>
          </cell>
          <cell r="J90">
            <v>11.67</v>
          </cell>
          <cell r="K90">
            <v>8.86</v>
          </cell>
          <cell r="L90">
            <v>3.97</v>
          </cell>
          <cell r="M90">
            <v>1.59</v>
          </cell>
          <cell r="N90">
            <v>0.7</v>
          </cell>
          <cell r="O90">
            <v>1.2</v>
          </cell>
          <cell r="P90" t="str">
            <v>N</v>
          </cell>
          <cell r="Q90" t="str">
            <v>North</v>
          </cell>
          <cell r="R90" t="str">
            <v>FC</v>
          </cell>
          <cell r="T90">
            <v>11.67</v>
          </cell>
        </row>
        <row r="91">
          <cell r="A91" t="str">
            <v>BRDSLD_2_SHILO1</v>
          </cell>
          <cell r="B91" t="str">
            <v>Bay Area</v>
          </cell>
          <cell r="C91" t="str">
            <v>Shiloh I Wind Project</v>
          </cell>
          <cell r="D91">
            <v>1.45</v>
          </cell>
          <cell r="E91">
            <v>9.73</v>
          </cell>
          <cell r="F91">
            <v>17.18</v>
          </cell>
          <cell r="G91">
            <v>24.64</v>
          </cell>
          <cell r="H91">
            <v>54.42</v>
          </cell>
          <cell r="I91">
            <v>40.729999999999997</v>
          </cell>
          <cell r="J91">
            <v>58.92</v>
          </cell>
          <cell r="K91">
            <v>48.2</v>
          </cell>
          <cell r="L91">
            <v>20.079999999999998</v>
          </cell>
          <cell r="M91">
            <v>6.32</v>
          </cell>
          <cell r="N91">
            <v>2.6</v>
          </cell>
          <cell r="O91">
            <v>4.3499999999999996</v>
          </cell>
          <cell r="P91" t="str">
            <v>N</v>
          </cell>
          <cell r="Q91" t="str">
            <v>North</v>
          </cell>
          <cell r="R91" t="str">
            <v>FC</v>
          </cell>
          <cell r="T91">
            <v>58.92</v>
          </cell>
        </row>
        <row r="92">
          <cell r="A92" t="str">
            <v>BRDSLD_2_SHILO2</v>
          </cell>
          <cell r="B92" t="str">
            <v>Bay Area</v>
          </cell>
          <cell r="C92" t="str">
            <v>SHILOH WIND PROJECT 2</v>
          </cell>
          <cell r="D92">
            <v>1.45</v>
          </cell>
          <cell r="E92">
            <v>10.31</v>
          </cell>
          <cell r="F92">
            <v>16.09</v>
          </cell>
          <cell r="G92">
            <v>21.04</v>
          </cell>
          <cell r="H92">
            <v>49.62</v>
          </cell>
          <cell r="I92">
            <v>28.15</v>
          </cell>
          <cell r="J92">
            <v>51.93</v>
          </cell>
          <cell r="K92">
            <v>40.619999999999997</v>
          </cell>
          <cell r="L92">
            <v>17.36</v>
          </cell>
          <cell r="M92">
            <v>6.52</v>
          </cell>
          <cell r="N92">
            <v>2.95</v>
          </cell>
          <cell r="O92">
            <v>5.12</v>
          </cell>
          <cell r="P92" t="str">
            <v>N</v>
          </cell>
          <cell r="Q92" t="str">
            <v>North</v>
          </cell>
          <cell r="R92" t="str">
            <v>FC</v>
          </cell>
          <cell r="T92">
            <v>51.93</v>
          </cell>
        </row>
        <row r="93">
          <cell r="A93" t="str">
            <v>BRDSLD_2_SHLO3A</v>
          </cell>
          <cell r="B93" t="str">
            <v>Bay Area</v>
          </cell>
          <cell r="C93" t="str">
            <v>Shiloh III Wind Project, LLC</v>
          </cell>
          <cell r="D93">
            <v>1.02</v>
          </cell>
          <cell r="E93">
            <v>7.08</v>
          </cell>
          <cell r="F93">
            <v>10.63</v>
          </cell>
          <cell r="G93">
            <v>14.09</v>
          </cell>
          <cell r="H93">
            <v>29.86</v>
          </cell>
          <cell r="I93">
            <v>17.71</v>
          </cell>
          <cell r="J93">
            <v>26.22</v>
          </cell>
          <cell r="K93">
            <v>23.03</v>
          </cell>
          <cell r="L93">
            <v>10.51</v>
          </cell>
          <cell r="M93">
            <v>4.25</v>
          </cell>
          <cell r="N93">
            <v>2.0099999999999998</v>
          </cell>
          <cell r="O93">
            <v>3.65</v>
          </cell>
          <cell r="P93" t="str">
            <v>N</v>
          </cell>
          <cell r="Q93" t="str">
            <v>North</v>
          </cell>
          <cell r="R93" t="str">
            <v>FC</v>
          </cell>
          <cell r="T93">
            <v>26.22</v>
          </cell>
        </row>
        <row r="94">
          <cell r="A94" t="str">
            <v>BRDSLD_2_SHLO3B</v>
          </cell>
          <cell r="B94" t="str">
            <v>Bay Area</v>
          </cell>
          <cell r="C94" t="str">
            <v>Shiloh IV Wind Project</v>
          </cell>
          <cell r="D94">
            <v>1.1100000000000001</v>
          </cell>
          <cell r="E94">
            <v>6.87</v>
          </cell>
          <cell r="F94">
            <v>12.35</v>
          </cell>
          <cell r="G94">
            <v>17.149999999999999</v>
          </cell>
          <cell r="H94">
            <v>39.049999999999997</v>
          </cell>
          <cell r="I94">
            <v>29.29</v>
          </cell>
          <cell r="J94">
            <v>42.78</v>
          </cell>
          <cell r="K94">
            <v>35.200000000000003</v>
          </cell>
          <cell r="L94">
            <v>14.61</v>
          </cell>
          <cell r="M94">
            <v>4.96</v>
          </cell>
          <cell r="N94">
            <v>2.2400000000000002</v>
          </cell>
          <cell r="O94">
            <v>3.5</v>
          </cell>
          <cell r="P94" t="str">
            <v>N</v>
          </cell>
          <cell r="Q94" t="str">
            <v>North</v>
          </cell>
          <cell r="R94" t="str">
            <v>FC</v>
          </cell>
          <cell r="T94">
            <v>42.78</v>
          </cell>
        </row>
        <row r="95">
          <cell r="A95" t="str">
            <v>BRDWAY_7_UNIT 3</v>
          </cell>
          <cell r="B95" t="str">
            <v>LA Basin</v>
          </cell>
          <cell r="C95" t="str">
            <v>BROADWAY UNIT 3</v>
          </cell>
          <cell r="D95">
            <v>65</v>
          </cell>
          <cell r="E95">
            <v>65</v>
          </cell>
          <cell r="F95">
            <v>65</v>
          </cell>
          <cell r="G95">
            <v>65</v>
          </cell>
          <cell r="H95">
            <v>65</v>
          </cell>
          <cell r="I95">
            <v>65</v>
          </cell>
          <cell r="J95">
            <v>65</v>
          </cell>
          <cell r="K95">
            <v>65</v>
          </cell>
          <cell r="L95">
            <v>65</v>
          </cell>
          <cell r="M95">
            <v>65</v>
          </cell>
          <cell r="N95">
            <v>65</v>
          </cell>
          <cell r="O95">
            <v>65</v>
          </cell>
          <cell r="P95" t="str">
            <v>Y</v>
          </cell>
          <cell r="Q95" t="str">
            <v>South</v>
          </cell>
          <cell r="R95" t="str">
            <v>FC</v>
          </cell>
          <cell r="T95">
            <v>65</v>
          </cell>
        </row>
        <row r="96">
          <cell r="A96" t="str">
            <v>BREGGO_6_DEGRSL</v>
          </cell>
          <cell r="B96" t="str">
            <v>San Diego-IV</v>
          </cell>
          <cell r="C96" t="str">
            <v>Desert Green Solar Farm</v>
          </cell>
          <cell r="D96">
            <v>0.02</v>
          </cell>
          <cell r="E96">
            <v>0.1</v>
          </cell>
          <cell r="F96">
            <v>0.42</v>
          </cell>
          <cell r="G96">
            <v>5.31</v>
          </cell>
          <cell r="H96">
            <v>4.2300000000000004</v>
          </cell>
          <cell r="I96">
            <v>4.5</v>
          </cell>
          <cell r="J96">
            <v>4.1500000000000004</v>
          </cell>
          <cell r="K96">
            <v>5.16</v>
          </cell>
          <cell r="L96">
            <v>4.12</v>
          </cell>
          <cell r="M96">
            <v>2.89</v>
          </cell>
          <cell r="N96">
            <v>0.01</v>
          </cell>
          <cell r="O96">
            <v>0.01</v>
          </cell>
          <cell r="P96" t="str">
            <v>N</v>
          </cell>
          <cell r="Q96" t="str">
            <v>South</v>
          </cell>
          <cell r="R96" t="str">
            <v>FC</v>
          </cell>
          <cell r="T96">
            <v>5.16</v>
          </cell>
        </row>
        <row r="97">
          <cell r="A97" t="str">
            <v>BREGGO_6_SOLAR</v>
          </cell>
          <cell r="B97" t="str">
            <v>San Diego-IV</v>
          </cell>
          <cell r="C97" t="str">
            <v>NRG Borrego Solar One</v>
          </cell>
          <cell r="D97">
            <v>7.0000000000000007E-2</v>
          </cell>
          <cell r="E97">
            <v>0.41</v>
          </cell>
          <cell r="F97">
            <v>2.29</v>
          </cell>
          <cell r="G97">
            <v>26</v>
          </cell>
          <cell r="H97">
            <v>25.47</v>
          </cell>
          <cell r="I97">
            <v>24.64</v>
          </cell>
          <cell r="J97">
            <v>23.22</v>
          </cell>
          <cell r="K97">
            <v>22.44</v>
          </cell>
          <cell r="L97">
            <v>19.54</v>
          </cell>
          <cell r="M97">
            <v>15.11</v>
          </cell>
          <cell r="N97">
            <v>0.03</v>
          </cell>
          <cell r="O97">
            <v>0.02</v>
          </cell>
          <cell r="P97" t="str">
            <v>N</v>
          </cell>
          <cell r="Q97" t="str">
            <v>South</v>
          </cell>
          <cell r="R97" t="str">
            <v>FC</v>
          </cell>
          <cell r="T97">
            <v>24.64</v>
          </cell>
        </row>
        <row r="98">
          <cell r="A98" t="str">
            <v>BRODIE_2_WIND</v>
          </cell>
          <cell r="B98" t="str">
            <v>CAISO System</v>
          </cell>
          <cell r="C98" t="str">
            <v>Coram Brodie Wind Project</v>
          </cell>
          <cell r="D98">
            <v>2.92</v>
          </cell>
          <cell r="E98">
            <v>15.83</v>
          </cell>
          <cell r="F98">
            <v>22.15</v>
          </cell>
          <cell r="G98">
            <v>15.63</v>
          </cell>
          <cell r="H98">
            <v>33.450000000000003</v>
          </cell>
          <cell r="I98">
            <v>24.44</v>
          </cell>
          <cell r="J98">
            <v>12.16</v>
          </cell>
          <cell r="K98">
            <v>14.33</v>
          </cell>
          <cell r="L98">
            <v>12.19</v>
          </cell>
          <cell r="M98">
            <v>6.79</v>
          </cell>
          <cell r="N98">
            <v>3.69</v>
          </cell>
          <cell r="O98">
            <v>5.0999999999999996</v>
          </cell>
          <cell r="P98" t="str">
            <v>N</v>
          </cell>
          <cell r="Q98" t="str">
            <v>South</v>
          </cell>
          <cell r="R98" t="str">
            <v>FC</v>
          </cell>
          <cell r="T98">
            <v>24.44</v>
          </cell>
        </row>
        <row r="99">
          <cell r="A99" t="str">
            <v>BUCKBL_2_PL1X3</v>
          </cell>
          <cell r="B99" t="str">
            <v>CAISO System</v>
          </cell>
          <cell r="C99" t="str">
            <v>Blythe Energy Center</v>
          </cell>
          <cell r="D99">
            <v>490</v>
          </cell>
          <cell r="E99">
            <v>490</v>
          </cell>
          <cell r="F99">
            <v>490</v>
          </cell>
          <cell r="G99">
            <v>490</v>
          </cell>
          <cell r="H99">
            <v>490</v>
          </cell>
          <cell r="I99">
            <v>490</v>
          </cell>
          <cell r="J99">
            <v>490</v>
          </cell>
          <cell r="K99">
            <v>490</v>
          </cell>
          <cell r="L99">
            <v>490</v>
          </cell>
          <cell r="M99">
            <v>490</v>
          </cell>
          <cell r="N99">
            <v>490</v>
          </cell>
          <cell r="O99">
            <v>490</v>
          </cell>
          <cell r="P99" t="str">
            <v>Y</v>
          </cell>
          <cell r="Q99" t="str">
            <v>South</v>
          </cell>
          <cell r="R99" t="str">
            <v>FC</v>
          </cell>
          <cell r="T99">
            <v>490</v>
          </cell>
        </row>
        <row r="100">
          <cell r="A100" t="str">
            <v>BUCKCK_2_HYDRO</v>
          </cell>
          <cell r="B100" t="str">
            <v>Sierra</v>
          </cell>
          <cell r="C100" t="str">
            <v>Lassen Station Hydro</v>
          </cell>
          <cell r="D100">
            <v>0.3</v>
          </cell>
          <cell r="E100">
            <v>0.3</v>
          </cell>
          <cell r="F100">
            <v>0.3</v>
          </cell>
          <cell r="G100">
            <v>0.24</v>
          </cell>
          <cell r="H100">
            <v>0.33</v>
          </cell>
          <cell r="I100">
            <v>0.42</v>
          </cell>
          <cell r="J100">
            <v>0.48</v>
          </cell>
          <cell r="K100">
            <v>0.45</v>
          </cell>
          <cell r="L100">
            <v>0.36</v>
          </cell>
          <cell r="M100">
            <v>0.23</v>
          </cell>
          <cell r="N100">
            <v>0.24</v>
          </cell>
          <cell r="O100">
            <v>0.27</v>
          </cell>
          <cell r="P100" t="str">
            <v>N</v>
          </cell>
          <cell r="Q100" t="str">
            <v>North</v>
          </cell>
          <cell r="R100" t="str">
            <v>FC</v>
          </cell>
          <cell r="T100">
            <v>0.48</v>
          </cell>
        </row>
        <row r="101">
          <cell r="A101" t="str">
            <v>BUCKCK_7_OAKFLT</v>
          </cell>
          <cell r="B101" t="str">
            <v>Sierra</v>
          </cell>
          <cell r="C101" t="str">
            <v>Oak Flat</v>
          </cell>
          <cell r="D101">
            <v>1.3</v>
          </cell>
          <cell r="E101">
            <v>1.3</v>
          </cell>
          <cell r="F101">
            <v>1.3</v>
          </cell>
          <cell r="G101">
            <v>1.3</v>
          </cell>
          <cell r="H101">
            <v>1.3</v>
          </cell>
          <cell r="I101">
            <v>1.3</v>
          </cell>
          <cell r="J101">
            <v>1.3</v>
          </cell>
          <cell r="K101">
            <v>1.3</v>
          </cell>
          <cell r="L101">
            <v>1.3</v>
          </cell>
          <cell r="M101">
            <v>1.3</v>
          </cell>
          <cell r="N101">
            <v>1.3</v>
          </cell>
          <cell r="O101">
            <v>1.3</v>
          </cell>
          <cell r="P101" t="str">
            <v>Y</v>
          </cell>
          <cell r="Q101" t="str">
            <v>North</v>
          </cell>
          <cell r="R101" t="str">
            <v>FC</v>
          </cell>
          <cell r="T101">
            <v>1.3</v>
          </cell>
        </row>
        <row r="102">
          <cell r="A102" t="str">
            <v>BUCKCK_7_PL1X2</v>
          </cell>
          <cell r="B102" t="str">
            <v>Sierra</v>
          </cell>
          <cell r="C102" t="str">
            <v>BUCKS CREEK AGGREGATE</v>
          </cell>
          <cell r="D102">
            <v>58</v>
          </cell>
          <cell r="E102">
            <v>58</v>
          </cell>
          <cell r="F102">
            <v>58</v>
          </cell>
          <cell r="G102">
            <v>58</v>
          </cell>
          <cell r="H102">
            <v>58</v>
          </cell>
          <cell r="I102">
            <v>58</v>
          </cell>
          <cell r="J102">
            <v>58</v>
          </cell>
          <cell r="K102">
            <v>58</v>
          </cell>
          <cell r="L102">
            <v>58</v>
          </cell>
          <cell r="M102">
            <v>58</v>
          </cell>
          <cell r="N102">
            <v>58</v>
          </cell>
          <cell r="O102">
            <v>58</v>
          </cell>
          <cell r="P102" t="str">
            <v>Y</v>
          </cell>
          <cell r="Q102" t="str">
            <v>North</v>
          </cell>
          <cell r="R102" t="str">
            <v>FC</v>
          </cell>
          <cell r="T102">
            <v>58</v>
          </cell>
        </row>
        <row r="103">
          <cell r="A103" t="str">
            <v>BUCKWD_1_NPALM1</v>
          </cell>
          <cell r="B103" t="str">
            <v>LA Basin</v>
          </cell>
          <cell r="C103" t="str">
            <v>North Palm Springs 1A</v>
          </cell>
          <cell r="D103">
            <v>0</v>
          </cell>
          <cell r="E103">
            <v>0.03</v>
          </cell>
          <cell r="F103">
            <v>0.15</v>
          </cell>
          <cell r="G103">
            <v>1.47</v>
          </cell>
          <cell r="H103">
            <v>2.0099999999999998</v>
          </cell>
          <cell r="I103">
            <v>1.64</v>
          </cell>
          <cell r="J103">
            <v>1.49</v>
          </cell>
          <cell r="K103">
            <v>1.36</v>
          </cell>
          <cell r="L103">
            <v>1.1100000000000001</v>
          </cell>
          <cell r="M103">
            <v>1.03</v>
          </cell>
          <cell r="N103">
            <v>0</v>
          </cell>
          <cell r="O103">
            <v>0</v>
          </cell>
          <cell r="P103" t="str">
            <v>N</v>
          </cell>
          <cell r="Q103" t="str">
            <v>South</v>
          </cell>
          <cell r="R103" t="str">
            <v>FC</v>
          </cell>
          <cell r="T103">
            <v>1.64</v>
          </cell>
        </row>
        <row r="104">
          <cell r="A104" t="str">
            <v>BUCKWD_1_QF</v>
          </cell>
          <cell r="B104" t="str">
            <v>LA Basin</v>
          </cell>
          <cell r="C104" t="str">
            <v>Buckwind Re-powering project</v>
          </cell>
          <cell r="D104">
            <v>0.34</v>
          </cell>
          <cell r="E104">
            <v>2.06</v>
          </cell>
          <cell r="F104">
            <v>3.92</v>
          </cell>
          <cell r="G104">
            <v>2.48</v>
          </cell>
          <cell r="H104">
            <v>8.0500000000000007</v>
          </cell>
          <cell r="I104">
            <v>9.16</v>
          </cell>
          <cell r="J104">
            <v>3.04</v>
          </cell>
          <cell r="K104">
            <v>2.64</v>
          </cell>
          <cell r="L104">
            <v>1.84</v>
          </cell>
          <cell r="M104">
            <v>1.61</v>
          </cell>
          <cell r="N104">
            <v>0.81</v>
          </cell>
          <cell r="O104">
            <v>0.63</v>
          </cell>
          <cell r="P104" t="str">
            <v>N</v>
          </cell>
          <cell r="Q104" t="str">
            <v>South</v>
          </cell>
          <cell r="R104" t="str">
            <v>FC</v>
          </cell>
          <cell r="T104">
            <v>9.16</v>
          </cell>
        </row>
        <row r="105">
          <cell r="A105" t="str">
            <v>BUCKWD_7_WINTCV</v>
          </cell>
          <cell r="B105" t="str">
            <v>LA Basin</v>
          </cell>
          <cell r="C105" t="str">
            <v>Wintec Energy, Ltd.</v>
          </cell>
          <cell r="D105">
            <v>0.02</v>
          </cell>
          <cell r="E105">
            <v>0.13</v>
          </cell>
          <cell r="F105">
            <v>0.26</v>
          </cell>
          <cell r="G105">
            <v>0.15</v>
          </cell>
          <cell r="H105">
            <v>0.56000000000000005</v>
          </cell>
          <cell r="I105">
            <v>0.64</v>
          </cell>
          <cell r="J105">
            <v>0.19</v>
          </cell>
          <cell r="K105">
            <v>0.16</v>
          </cell>
          <cell r="L105">
            <v>0.1</v>
          </cell>
          <cell r="M105">
            <v>0.1</v>
          </cell>
          <cell r="N105">
            <v>0.05</v>
          </cell>
          <cell r="O105">
            <v>0.03</v>
          </cell>
          <cell r="P105" t="str">
            <v>N</v>
          </cell>
          <cell r="Q105" t="str">
            <v>South</v>
          </cell>
          <cell r="R105" t="str">
            <v>FC</v>
          </cell>
          <cell r="T105">
            <v>0.64</v>
          </cell>
        </row>
        <row r="106">
          <cell r="A106" t="str">
            <v>BURNYF_2_UNIT 1</v>
          </cell>
          <cell r="B106" t="str">
            <v>CAISO System</v>
          </cell>
          <cell r="C106" t="str">
            <v>Burney Forest Power</v>
          </cell>
          <cell r="D106">
            <v>26.74</v>
          </cell>
          <cell r="E106">
            <v>26.84</v>
          </cell>
          <cell r="F106">
            <v>22.75</v>
          </cell>
          <cell r="G106">
            <v>8.86</v>
          </cell>
          <cell r="H106">
            <v>27.18</v>
          </cell>
          <cell r="I106">
            <v>29.15</v>
          </cell>
          <cell r="J106">
            <v>28.94</v>
          </cell>
          <cell r="K106">
            <v>29.14</v>
          </cell>
          <cell r="L106">
            <v>27.82</v>
          </cell>
          <cell r="M106">
            <v>28.35</v>
          </cell>
          <cell r="N106">
            <v>22.14</v>
          </cell>
          <cell r="O106">
            <v>25.9</v>
          </cell>
          <cell r="P106" t="str">
            <v>N</v>
          </cell>
          <cell r="Q106" t="str">
            <v>North</v>
          </cell>
          <cell r="R106" t="str">
            <v>FC</v>
          </cell>
          <cell r="T106">
            <v>29.15</v>
          </cell>
        </row>
        <row r="107">
          <cell r="A107" t="str">
            <v>BUTTVL_7_UNIT 1</v>
          </cell>
          <cell r="B107" t="str">
            <v>CAISO System</v>
          </cell>
          <cell r="C107" t="str">
            <v>BUTT VALLEY HYDRO</v>
          </cell>
          <cell r="D107">
            <v>40</v>
          </cell>
          <cell r="E107">
            <v>40</v>
          </cell>
          <cell r="F107">
            <v>40</v>
          </cell>
          <cell r="G107">
            <v>40</v>
          </cell>
          <cell r="H107">
            <v>40</v>
          </cell>
          <cell r="I107">
            <v>40</v>
          </cell>
          <cell r="J107">
            <v>40</v>
          </cell>
          <cell r="K107">
            <v>40</v>
          </cell>
          <cell r="L107">
            <v>40</v>
          </cell>
          <cell r="M107">
            <v>40</v>
          </cell>
          <cell r="N107">
            <v>40</v>
          </cell>
          <cell r="O107">
            <v>40</v>
          </cell>
          <cell r="P107" t="str">
            <v>Y</v>
          </cell>
          <cell r="Q107" t="str">
            <v>North</v>
          </cell>
          <cell r="R107" t="str">
            <v>FC</v>
          </cell>
          <cell r="T107">
            <v>40</v>
          </cell>
        </row>
        <row r="108">
          <cell r="A108" t="str">
            <v>CABZON_1_WINDA1</v>
          </cell>
          <cell r="B108" t="str">
            <v>LA Basin</v>
          </cell>
          <cell r="C108" t="str">
            <v>Cabazon Wind Project</v>
          </cell>
          <cell r="D108">
            <v>1.1200000000000001</v>
          </cell>
          <cell r="E108">
            <v>3.48</v>
          </cell>
          <cell r="F108">
            <v>7.1</v>
          </cell>
          <cell r="G108">
            <v>8.39</v>
          </cell>
          <cell r="H108">
            <v>18.68</v>
          </cell>
          <cell r="I108">
            <v>23.13</v>
          </cell>
          <cell r="J108">
            <v>14.77</v>
          </cell>
          <cell r="K108">
            <v>8.9</v>
          </cell>
          <cell r="L108">
            <v>5.22</v>
          </cell>
          <cell r="M108">
            <v>3.75</v>
          </cell>
          <cell r="N108">
            <v>2.2799999999999998</v>
          </cell>
          <cell r="O108">
            <v>1.97</v>
          </cell>
          <cell r="P108" t="str">
            <v>N</v>
          </cell>
          <cell r="Q108" t="str">
            <v>South</v>
          </cell>
          <cell r="R108" t="str">
            <v>FC</v>
          </cell>
          <cell r="T108">
            <v>23.13</v>
          </cell>
        </row>
        <row r="109">
          <cell r="A109" t="str">
            <v>CALGEN_1_UNITS</v>
          </cell>
          <cell r="B109" t="str">
            <v>CAISO System</v>
          </cell>
          <cell r="C109" t="str">
            <v>COSO Finance Partners (Navy 1)</v>
          </cell>
          <cell r="D109">
            <v>57.07</v>
          </cell>
          <cell r="E109">
            <v>57.92</v>
          </cell>
          <cell r="F109">
            <v>53.22</v>
          </cell>
          <cell r="G109">
            <v>56.87</v>
          </cell>
          <cell r="H109">
            <v>54.34</v>
          </cell>
          <cell r="I109">
            <v>55.75</v>
          </cell>
          <cell r="J109">
            <v>54.56</v>
          </cell>
          <cell r="K109">
            <v>53.83</v>
          </cell>
          <cell r="L109">
            <v>54.46</v>
          </cell>
          <cell r="M109">
            <v>54.15</v>
          </cell>
          <cell r="N109">
            <v>57.72</v>
          </cell>
          <cell r="O109">
            <v>57.31</v>
          </cell>
          <cell r="P109" t="str">
            <v>N</v>
          </cell>
          <cell r="Q109" t="str">
            <v>South</v>
          </cell>
          <cell r="R109" t="str">
            <v>FC</v>
          </cell>
          <cell r="T109">
            <v>55.75</v>
          </cell>
        </row>
        <row r="110">
          <cell r="A110" t="str">
            <v>CALPIN_1_AGNEW</v>
          </cell>
          <cell r="B110" t="str">
            <v>Bay Area</v>
          </cell>
          <cell r="C110" t="str">
            <v>Agnews Power Plant</v>
          </cell>
          <cell r="D110">
            <v>28</v>
          </cell>
          <cell r="E110">
            <v>28</v>
          </cell>
          <cell r="F110">
            <v>28</v>
          </cell>
          <cell r="G110">
            <v>28</v>
          </cell>
          <cell r="H110">
            <v>28</v>
          </cell>
          <cell r="I110">
            <v>28</v>
          </cell>
          <cell r="J110">
            <v>28</v>
          </cell>
          <cell r="K110">
            <v>28</v>
          </cell>
          <cell r="L110">
            <v>28</v>
          </cell>
          <cell r="M110">
            <v>28</v>
          </cell>
          <cell r="N110">
            <v>28</v>
          </cell>
          <cell r="O110">
            <v>28</v>
          </cell>
          <cell r="P110" t="str">
            <v>Y</v>
          </cell>
          <cell r="Q110" t="str">
            <v>North</v>
          </cell>
          <cell r="R110" t="str">
            <v>FC</v>
          </cell>
          <cell r="T110">
            <v>28</v>
          </cell>
        </row>
        <row r="111">
          <cell r="A111" t="str">
            <v>CAMCHE_1_PL1X3</v>
          </cell>
          <cell r="B111" t="str">
            <v>Stockton</v>
          </cell>
          <cell r="C111" t="str">
            <v>CAMANCHE UNITS  1, 2 &amp;  3 AGGREGATE</v>
          </cell>
          <cell r="D111">
            <v>1.61</v>
          </cell>
          <cell r="E111">
            <v>1.48</v>
          </cell>
          <cell r="F111">
            <v>1.02</v>
          </cell>
          <cell r="G111">
            <v>1.33</v>
          </cell>
          <cell r="H111">
            <v>1.54</v>
          </cell>
          <cell r="I111">
            <v>1.21</v>
          </cell>
          <cell r="J111">
            <v>0.59</v>
          </cell>
          <cell r="K111">
            <v>0.57999999999999996</v>
          </cell>
          <cell r="L111">
            <v>0.52</v>
          </cell>
          <cell r="M111">
            <v>0.6</v>
          </cell>
          <cell r="N111">
            <v>0.52</v>
          </cell>
          <cell r="O111">
            <v>0.6</v>
          </cell>
          <cell r="P111" t="str">
            <v>N</v>
          </cell>
          <cell r="Q111" t="str">
            <v>North</v>
          </cell>
          <cell r="R111" t="str">
            <v>FC</v>
          </cell>
          <cell r="T111">
            <v>1.21</v>
          </cell>
        </row>
        <row r="112">
          <cell r="A112" t="str">
            <v>CAMLOT_2_SOLAR1</v>
          </cell>
          <cell r="B112" t="str">
            <v>CAISO System</v>
          </cell>
          <cell r="C112" t="str">
            <v>Camelot</v>
          </cell>
          <cell r="D112">
            <v>0.12</v>
          </cell>
          <cell r="E112">
            <v>0.71</v>
          </cell>
          <cell r="F112">
            <v>3.18</v>
          </cell>
          <cell r="G112">
            <v>39.630000000000003</v>
          </cell>
          <cell r="H112">
            <v>39.29</v>
          </cell>
          <cell r="I112">
            <v>38.869999999999997</v>
          </cell>
          <cell r="J112">
            <v>38.340000000000003</v>
          </cell>
          <cell r="K112">
            <v>39.64</v>
          </cell>
          <cell r="L112">
            <v>36.630000000000003</v>
          </cell>
          <cell r="M112">
            <v>25.23</v>
          </cell>
          <cell r="N112">
            <v>7.0000000000000007E-2</v>
          </cell>
          <cell r="O112">
            <v>0.05</v>
          </cell>
          <cell r="P112" t="str">
            <v>N</v>
          </cell>
          <cell r="Q112" t="str">
            <v>South</v>
          </cell>
          <cell r="R112" t="str">
            <v>FC</v>
          </cell>
          <cell r="T112">
            <v>39.64</v>
          </cell>
        </row>
        <row r="113">
          <cell r="A113" t="str">
            <v>CAMLOT_2_SOLAR2</v>
          </cell>
          <cell r="B113" t="str">
            <v>CAISO System</v>
          </cell>
          <cell r="C113" t="str">
            <v>Columbia Two</v>
          </cell>
          <cell r="D113">
            <v>0.04</v>
          </cell>
          <cell r="E113">
            <v>0.24</v>
          </cell>
          <cell r="F113">
            <v>1.06</v>
          </cell>
          <cell r="G113">
            <v>13.14</v>
          </cell>
          <cell r="H113">
            <v>13.07</v>
          </cell>
          <cell r="I113">
            <v>12.91</v>
          </cell>
          <cell r="J113">
            <v>12.82</v>
          </cell>
          <cell r="K113">
            <v>13.18</v>
          </cell>
          <cell r="L113">
            <v>12.13</v>
          </cell>
          <cell r="M113">
            <v>8.4600000000000009</v>
          </cell>
          <cell r="N113">
            <v>0.03</v>
          </cell>
          <cell r="O113">
            <v>0.02</v>
          </cell>
          <cell r="P113" t="str">
            <v>N</v>
          </cell>
          <cell r="Q113" t="str">
            <v>South</v>
          </cell>
          <cell r="R113" t="str">
            <v>FC</v>
          </cell>
          <cell r="T113">
            <v>13.18</v>
          </cell>
        </row>
        <row r="114">
          <cell r="A114" t="str">
            <v>CAMPFW_7_FARWST</v>
          </cell>
          <cell r="B114" t="str">
            <v>Sierra</v>
          </cell>
          <cell r="C114" t="str">
            <v>CAMP FAR WEST HYDRO</v>
          </cell>
          <cell r="D114">
            <v>4.8600000000000003</v>
          </cell>
          <cell r="E114">
            <v>4.3099999999999996</v>
          </cell>
          <cell r="F114">
            <v>4.3499999999999996</v>
          </cell>
          <cell r="G114">
            <v>5.73</v>
          </cell>
          <cell r="H114">
            <v>4.3099999999999996</v>
          </cell>
          <cell r="I114">
            <v>2.87</v>
          </cell>
          <cell r="J114">
            <v>2.97</v>
          </cell>
          <cell r="K114">
            <v>2.9</v>
          </cell>
          <cell r="L114">
            <v>0.56999999999999995</v>
          </cell>
          <cell r="M114">
            <v>0</v>
          </cell>
          <cell r="N114">
            <v>0</v>
          </cell>
          <cell r="O114">
            <v>2.2799999999999998</v>
          </cell>
          <cell r="P114" t="str">
            <v>Y</v>
          </cell>
          <cell r="Q114" t="str">
            <v>North</v>
          </cell>
          <cell r="R114" t="str">
            <v>FC</v>
          </cell>
          <cell r="T114">
            <v>2.97</v>
          </cell>
        </row>
        <row r="115">
          <cell r="A115" t="str">
            <v>CANTUA_1_SOLAR</v>
          </cell>
          <cell r="B115" t="str">
            <v>Fresno</v>
          </cell>
          <cell r="C115" t="str">
            <v>Cantua Solar Station</v>
          </cell>
          <cell r="D115">
            <v>0.06</v>
          </cell>
          <cell r="E115">
            <v>0.28999999999999998</v>
          </cell>
          <cell r="F115">
            <v>1.17</v>
          </cell>
          <cell r="G115">
            <v>14.85</v>
          </cell>
          <cell r="H115">
            <v>14</v>
          </cell>
          <cell r="I115">
            <v>14.26</v>
          </cell>
          <cell r="J115">
            <v>13.27</v>
          </cell>
          <cell r="K115">
            <v>13.52</v>
          </cell>
          <cell r="L115">
            <v>12.48</v>
          </cell>
          <cell r="M115">
            <v>11.22</v>
          </cell>
          <cell r="N115">
            <v>0.04</v>
          </cell>
          <cell r="O115">
            <v>0.03</v>
          </cell>
          <cell r="P115" t="str">
            <v>N</v>
          </cell>
          <cell r="Q115" t="str">
            <v>North</v>
          </cell>
          <cell r="R115" t="str">
            <v>ID</v>
          </cell>
          <cell r="S115" t="str">
            <v>C3&amp;4: Waiting for Gates No. 2 500/230 kV Transformer, Oro Loma-Mendota 115 kV Conversion and possibly other</v>
          </cell>
          <cell r="T115">
            <v>14.26</v>
          </cell>
        </row>
        <row r="116">
          <cell r="A116" t="str">
            <v>CAPMAD_1_UNIT 1</v>
          </cell>
          <cell r="B116" t="str">
            <v>Fresno</v>
          </cell>
          <cell r="C116" t="str">
            <v>CAPCO MADERA Power Plant</v>
          </cell>
          <cell r="D116">
            <v>11.71</v>
          </cell>
          <cell r="E116">
            <v>14.29</v>
          </cell>
          <cell r="F116">
            <v>13.28</v>
          </cell>
          <cell r="G116">
            <v>3.77</v>
          </cell>
          <cell r="H116">
            <v>1.53</v>
          </cell>
          <cell r="I116">
            <v>6.25</v>
          </cell>
          <cell r="J116">
            <v>4.6399999999999997</v>
          </cell>
          <cell r="K116">
            <v>4.29</v>
          </cell>
          <cell r="L116">
            <v>5.79</v>
          </cell>
          <cell r="M116">
            <v>5.57</v>
          </cell>
          <cell r="N116">
            <v>7.1</v>
          </cell>
          <cell r="O116">
            <v>6.55</v>
          </cell>
          <cell r="P116" t="str">
            <v>Y</v>
          </cell>
          <cell r="Q116" t="str">
            <v>North</v>
          </cell>
          <cell r="R116" t="str">
            <v>FC</v>
          </cell>
          <cell r="T116">
            <v>6.25</v>
          </cell>
        </row>
        <row r="117">
          <cell r="A117" t="str">
            <v>CAPWD_1_QF</v>
          </cell>
          <cell r="B117" t="str">
            <v>LA Basin</v>
          </cell>
          <cell r="C117" t="str">
            <v>Edom Hills Wind Farm</v>
          </cell>
          <cell r="D117">
            <v>0.47</v>
          </cell>
          <cell r="E117">
            <v>2.13</v>
          </cell>
          <cell r="F117">
            <v>3.21</v>
          </cell>
          <cell r="G117">
            <v>3.89</v>
          </cell>
          <cell r="H117">
            <v>6.43</v>
          </cell>
          <cell r="I117">
            <v>5.2</v>
          </cell>
          <cell r="J117">
            <v>3.7</v>
          </cell>
          <cell r="K117">
            <v>3.45</v>
          </cell>
          <cell r="L117">
            <v>2.2200000000000002</v>
          </cell>
          <cell r="M117">
            <v>1.27</v>
          </cell>
          <cell r="N117">
            <v>0.72</v>
          </cell>
          <cell r="O117">
            <v>0.76</v>
          </cell>
          <cell r="P117" t="str">
            <v>N</v>
          </cell>
          <cell r="Q117" t="str">
            <v>South</v>
          </cell>
          <cell r="R117" t="str">
            <v>FC</v>
          </cell>
          <cell r="T117">
            <v>5.2</v>
          </cell>
        </row>
        <row r="118">
          <cell r="A118" t="str">
            <v>CARBOU_7_PL2X3</v>
          </cell>
          <cell r="B118" t="str">
            <v>CAISO System</v>
          </cell>
          <cell r="C118" t="str">
            <v>CARIBOU PH 1 UNIT 2 &amp; 3 AGGREGATE</v>
          </cell>
          <cell r="D118">
            <v>48</v>
          </cell>
          <cell r="E118">
            <v>48</v>
          </cell>
          <cell r="F118">
            <v>48</v>
          </cell>
          <cell r="G118">
            <v>48</v>
          </cell>
          <cell r="H118">
            <v>48</v>
          </cell>
          <cell r="I118">
            <v>48</v>
          </cell>
          <cell r="J118">
            <v>48</v>
          </cell>
          <cell r="K118">
            <v>48</v>
          </cell>
          <cell r="L118">
            <v>48</v>
          </cell>
          <cell r="M118">
            <v>48</v>
          </cell>
          <cell r="N118">
            <v>48</v>
          </cell>
          <cell r="O118">
            <v>48</v>
          </cell>
          <cell r="P118" t="str">
            <v>Y</v>
          </cell>
          <cell r="Q118" t="str">
            <v>North</v>
          </cell>
          <cell r="R118" t="str">
            <v>FC</v>
          </cell>
          <cell r="T118">
            <v>48</v>
          </cell>
        </row>
        <row r="119">
          <cell r="A119" t="str">
            <v>CARBOU_7_PL4X5</v>
          </cell>
          <cell r="B119" t="str">
            <v>CAISO System</v>
          </cell>
          <cell r="C119" t="str">
            <v>CARIBOU PH 2 UNIT 4 &amp; 5 AGGREGATE</v>
          </cell>
          <cell r="D119">
            <v>122</v>
          </cell>
          <cell r="E119">
            <v>122</v>
          </cell>
          <cell r="F119">
            <v>122</v>
          </cell>
          <cell r="G119">
            <v>122</v>
          </cell>
          <cell r="H119">
            <v>122</v>
          </cell>
          <cell r="I119">
            <v>122</v>
          </cell>
          <cell r="J119">
            <v>122</v>
          </cell>
          <cell r="K119">
            <v>122</v>
          </cell>
          <cell r="L119">
            <v>122</v>
          </cell>
          <cell r="M119">
            <v>122</v>
          </cell>
          <cell r="N119">
            <v>122</v>
          </cell>
          <cell r="O119">
            <v>122</v>
          </cell>
          <cell r="P119" t="str">
            <v>Y</v>
          </cell>
          <cell r="Q119" t="str">
            <v>North</v>
          </cell>
          <cell r="R119" t="str">
            <v>FC</v>
          </cell>
          <cell r="T119">
            <v>122</v>
          </cell>
        </row>
        <row r="120">
          <cell r="A120" t="str">
            <v>CARBOU_7_UNIT 1</v>
          </cell>
          <cell r="B120" t="str">
            <v>CAISO System</v>
          </cell>
          <cell r="C120" t="str">
            <v>CARIBOU PH 1 UNIT 1</v>
          </cell>
          <cell r="D120">
            <v>24</v>
          </cell>
          <cell r="E120">
            <v>24</v>
          </cell>
          <cell r="F120">
            <v>24</v>
          </cell>
          <cell r="G120">
            <v>24</v>
          </cell>
          <cell r="H120">
            <v>24</v>
          </cell>
          <cell r="I120">
            <v>24</v>
          </cell>
          <cell r="J120">
            <v>24</v>
          </cell>
          <cell r="K120">
            <v>24</v>
          </cell>
          <cell r="L120">
            <v>24</v>
          </cell>
          <cell r="M120">
            <v>24</v>
          </cell>
          <cell r="N120">
            <v>24</v>
          </cell>
          <cell r="O120">
            <v>24</v>
          </cell>
          <cell r="P120" t="str">
            <v>Y</v>
          </cell>
          <cell r="Q120" t="str">
            <v>North</v>
          </cell>
          <cell r="R120" t="str">
            <v>FC</v>
          </cell>
          <cell r="T120">
            <v>24</v>
          </cell>
        </row>
        <row r="121">
          <cell r="A121" t="str">
            <v>CATLNA_2_SOLAR</v>
          </cell>
          <cell r="B121" t="str">
            <v>CAISO System</v>
          </cell>
          <cell r="C121" t="str">
            <v>Catalina Solar - Phases 1 and 2</v>
          </cell>
          <cell r="D121">
            <v>1.83</v>
          </cell>
          <cell r="E121">
            <v>1.08</v>
          </cell>
          <cell r="F121">
            <v>7.1</v>
          </cell>
          <cell r="G121">
            <v>78.510000000000005</v>
          </cell>
          <cell r="H121">
            <v>73.56</v>
          </cell>
          <cell r="I121">
            <v>87.41</v>
          </cell>
          <cell r="J121">
            <v>82.92</v>
          </cell>
          <cell r="K121">
            <v>83.69</v>
          </cell>
          <cell r="L121">
            <v>55.07</v>
          </cell>
          <cell r="M121">
            <v>42.23</v>
          </cell>
          <cell r="N121">
            <v>0.22</v>
          </cell>
          <cell r="O121">
            <v>0.85</v>
          </cell>
          <cell r="P121" t="str">
            <v>N</v>
          </cell>
          <cell r="Q121" t="str">
            <v>South</v>
          </cell>
          <cell r="R121" t="str">
            <v>FC</v>
          </cell>
          <cell r="T121">
            <v>87.41</v>
          </cell>
        </row>
        <row r="122">
          <cell r="A122" t="str">
            <v>CATLNA_2_SOLAR2</v>
          </cell>
          <cell r="B122" t="str">
            <v>CAISO System</v>
          </cell>
          <cell r="C122" t="str">
            <v>Catalina Solar 2</v>
          </cell>
          <cell r="D122">
            <v>0.05</v>
          </cell>
          <cell r="E122">
            <v>0.27</v>
          </cell>
          <cell r="F122">
            <v>1.23</v>
          </cell>
          <cell r="G122">
            <v>14.37</v>
          </cell>
          <cell r="H122">
            <v>13.6</v>
          </cell>
          <cell r="I122">
            <v>14.28</v>
          </cell>
          <cell r="J122">
            <v>13.56</v>
          </cell>
          <cell r="K122">
            <v>16.22</v>
          </cell>
          <cell r="L122">
            <v>15.31</v>
          </cell>
          <cell r="M122">
            <v>10.63</v>
          </cell>
          <cell r="N122">
            <v>0.04</v>
          </cell>
          <cell r="O122">
            <v>0.03</v>
          </cell>
          <cell r="P122" t="str">
            <v>N</v>
          </cell>
          <cell r="Q122" t="str">
            <v>South</v>
          </cell>
          <cell r="R122" t="str">
            <v>FC</v>
          </cell>
          <cell r="T122">
            <v>16.22</v>
          </cell>
        </row>
        <row r="123">
          <cell r="A123" t="str">
            <v>CAVLSR_2_BSOLAR</v>
          </cell>
          <cell r="B123" t="str">
            <v>CAISO System</v>
          </cell>
          <cell r="C123" t="str">
            <v>California Valley Solar Ranch-Phase B</v>
          </cell>
          <cell r="D123">
            <v>0.16</v>
          </cell>
          <cell r="E123">
            <v>0.83</v>
          </cell>
          <cell r="F123">
            <v>3.33</v>
          </cell>
          <cell r="G123">
            <v>39.39</v>
          </cell>
          <cell r="H123">
            <v>27.45</v>
          </cell>
          <cell r="I123">
            <v>29.53</v>
          </cell>
          <cell r="J123">
            <v>34.51</v>
          </cell>
          <cell r="K123">
            <v>40</v>
          </cell>
          <cell r="L123">
            <v>37.5</v>
          </cell>
          <cell r="M123">
            <v>26.89</v>
          </cell>
          <cell r="N123">
            <v>0.1</v>
          </cell>
          <cell r="O123">
            <v>0.06</v>
          </cell>
          <cell r="P123" t="str">
            <v>N</v>
          </cell>
          <cell r="Q123" t="str">
            <v>North</v>
          </cell>
          <cell r="R123" t="str">
            <v>ID</v>
          </cell>
          <cell r="S123" t="str">
            <v xml:space="preserve">TC: Waiting for Midway fault duty mitigation </v>
          </cell>
          <cell r="T123">
            <v>40</v>
          </cell>
        </row>
        <row r="124">
          <cell r="A124" t="str">
            <v>CAVLSR_2_RSOLAR</v>
          </cell>
          <cell r="B124" t="str">
            <v>CAISO System</v>
          </cell>
          <cell r="C124" t="str">
            <v>California Valley Solar Ranch-Phase A</v>
          </cell>
          <cell r="D124">
            <v>0.86</v>
          </cell>
          <cell r="E124">
            <v>4.9800000000000004</v>
          </cell>
          <cell r="F124">
            <v>17.02</v>
          </cell>
          <cell r="G124">
            <v>195.09</v>
          </cell>
          <cell r="H124">
            <v>196.56</v>
          </cell>
          <cell r="I124">
            <v>207.05</v>
          </cell>
          <cell r="J124">
            <v>198.16</v>
          </cell>
          <cell r="K124">
            <v>204.47</v>
          </cell>
          <cell r="L124">
            <v>176.79</v>
          </cell>
          <cell r="M124">
            <v>131.46</v>
          </cell>
          <cell r="N124">
            <v>0.51</v>
          </cell>
          <cell r="O124">
            <v>0.36</v>
          </cell>
          <cell r="P124" t="str">
            <v>N</v>
          </cell>
          <cell r="Q124" t="str">
            <v>North</v>
          </cell>
          <cell r="R124" t="str">
            <v>ID</v>
          </cell>
          <cell r="S124" t="str">
            <v xml:space="preserve">TC: Waiting for Midway fault duty mitigation </v>
          </cell>
          <cell r="T124">
            <v>207.05</v>
          </cell>
        </row>
        <row r="125">
          <cell r="A125" t="str">
            <v>CAYTNO_2_VASCO</v>
          </cell>
          <cell r="B125" t="str">
            <v>Bay Area</v>
          </cell>
          <cell r="C125" t="str">
            <v>Vasco Road</v>
          </cell>
          <cell r="D125">
            <v>4.3</v>
          </cell>
          <cell r="E125">
            <v>4.3</v>
          </cell>
          <cell r="F125">
            <v>4.3</v>
          </cell>
          <cell r="G125">
            <v>4.3</v>
          </cell>
          <cell r="H125">
            <v>4.3</v>
          </cell>
          <cell r="I125">
            <v>4.3</v>
          </cell>
          <cell r="J125">
            <v>4.3</v>
          </cell>
          <cell r="K125">
            <v>4.3</v>
          </cell>
          <cell r="L125">
            <v>4.3</v>
          </cell>
          <cell r="M125">
            <v>4.3</v>
          </cell>
          <cell r="N125">
            <v>4.3</v>
          </cell>
          <cell r="O125">
            <v>4.3</v>
          </cell>
          <cell r="P125" t="str">
            <v>N</v>
          </cell>
          <cell r="Q125" t="str">
            <v>North</v>
          </cell>
          <cell r="R125" t="str">
            <v>FC</v>
          </cell>
          <cell r="T125">
            <v>4.3</v>
          </cell>
        </row>
        <row r="126">
          <cell r="A126" t="str">
            <v>CBRLLO_6_PLSTP1</v>
          </cell>
          <cell r="B126" t="str">
            <v>San Diego-IV</v>
          </cell>
          <cell r="C126" t="str">
            <v>POINT LOMA SEWAGE TREATMENT PLANT</v>
          </cell>
          <cell r="D126">
            <v>2.48</v>
          </cell>
          <cell r="E126">
            <v>2.2200000000000002</v>
          </cell>
          <cell r="F126">
            <v>1.8</v>
          </cell>
          <cell r="G126">
            <v>2.25</v>
          </cell>
          <cell r="H126">
            <v>2.58</v>
          </cell>
          <cell r="I126">
            <v>2.66</v>
          </cell>
          <cell r="J126">
            <v>2.87</v>
          </cell>
          <cell r="K126">
            <v>2.5299999999999998</v>
          </cell>
          <cell r="L126">
            <v>2.15</v>
          </cell>
          <cell r="M126">
            <v>1.35</v>
          </cell>
          <cell r="N126">
            <v>2.25</v>
          </cell>
          <cell r="O126">
            <v>2.2200000000000002</v>
          </cell>
          <cell r="P126" t="str">
            <v>N</v>
          </cell>
          <cell r="Q126" t="str">
            <v>South</v>
          </cell>
          <cell r="R126" t="str">
            <v>FC</v>
          </cell>
          <cell r="T126">
            <v>2.87</v>
          </cell>
        </row>
        <row r="127">
          <cell r="A127" t="str">
            <v>CCRITA_7_RPPCHF</v>
          </cell>
          <cell r="B127" t="str">
            <v>San Diego-IV</v>
          </cell>
          <cell r="C127" t="str">
            <v>Rancho Penasquitos Hydro Facility</v>
          </cell>
          <cell r="D127">
            <v>0.97</v>
          </cell>
          <cell r="E127">
            <v>0.56999999999999995</v>
          </cell>
          <cell r="F127">
            <v>1.21</v>
          </cell>
          <cell r="G127">
            <v>2</v>
          </cell>
          <cell r="H127">
            <v>2.0499999999999998</v>
          </cell>
          <cell r="I127">
            <v>2.23</v>
          </cell>
          <cell r="J127">
            <v>2.09</v>
          </cell>
          <cell r="K127">
            <v>2.17</v>
          </cell>
          <cell r="L127">
            <v>1.1200000000000001</v>
          </cell>
          <cell r="M127">
            <v>1.7</v>
          </cell>
          <cell r="N127">
            <v>1.31</v>
          </cell>
          <cell r="O127">
            <v>0.13</v>
          </cell>
          <cell r="P127" t="str">
            <v>N</v>
          </cell>
          <cell r="Q127" t="str">
            <v>South</v>
          </cell>
          <cell r="R127" t="str">
            <v>FC</v>
          </cell>
          <cell r="T127">
            <v>2.23</v>
          </cell>
        </row>
        <row r="128">
          <cell r="A128" t="str">
            <v>CDWR07_2_GEN</v>
          </cell>
          <cell r="B128" t="str">
            <v>CAISO System</v>
          </cell>
          <cell r="C128" t="str">
            <v>CDWR07_2_GEN</v>
          </cell>
          <cell r="D128">
            <v>115.6</v>
          </cell>
          <cell r="E128">
            <v>115.6</v>
          </cell>
          <cell r="F128">
            <v>115.6</v>
          </cell>
          <cell r="G128">
            <v>115.6</v>
          </cell>
          <cell r="H128">
            <v>115.6</v>
          </cell>
          <cell r="I128">
            <v>115.6</v>
          </cell>
          <cell r="J128">
            <v>115.6</v>
          </cell>
          <cell r="K128">
            <v>115.6</v>
          </cell>
          <cell r="L128">
            <v>115.6</v>
          </cell>
          <cell r="M128">
            <v>115.6</v>
          </cell>
          <cell r="N128">
            <v>115.6</v>
          </cell>
          <cell r="O128">
            <v>115.6</v>
          </cell>
          <cell r="P128" t="str">
            <v>N</v>
          </cell>
          <cell r="Q128" t="str">
            <v>South</v>
          </cell>
          <cell r="R128" t="str">
            <v>FC</v>
          </cell>
          <cell r="T128">
            <v>115.6</v>
          </cell>
        </row>
        <row r="129">
          <cell r="A129" t="str">
            <v>CEDRCK_6_UNIT</v>
          </cell>
          <cell r="B129" t="str">
            <v>CAISO System</v>
          </cell>
          <cell r="C129" t="str">
            <v>Water Wheel Ranch</v>
          </cell>
          <cell r="D129">
            <v>0.24</v>
          </cell>
          <cell r="E129">
            <v>0.38</v>
          </cell>
          <cell r="F129">
            <v>0.45</v>
          </cell>
          <cell r="G129">
            <v>0.42</v>
          </cell>
          <cell r="H129">
            <v>0.21</v>
          </cell>
          <cell r="I129">
            <v>0.15</v>
          </cell>
          <cell r="J129">
            <v>0.1</v>
          </cell>
          <cell r="K129">
            <v>7.0000000000000007E-2</v>
          </cell>
          <cell r="L129">
            <v>0.09</v>
          </cell>
          <cell r="M129">
            <v>0.08</v>
          </cell>
          <cell r="N129">
            <v>0.1</v>
          </cell>
          <cell r="O129">
            <v>0.33</v>
          </cell>
          <cell r="P129" t="str">
            <v>N</v>
          </cell>
          <cell r="Q129" t="str">
            <v>North</v>
          </cell>
          <cell r="R129" t="str">
            <v>FC</v>
          </cell>
          <cell r="T129">
            <v>0.15</v>
          </cell>
        </row>
        <row r="130">
          <cell r="A130" t="str">
            <v>CENTER_2_QF</v>
          </cell>
          <cell r="B130" t="str">
            <v>LA Basin</v>
          </cell>
          <cell r="C130" t="str">
            <v>CENTER QFS</v>
          </cell>
          <cell r="D130">
            <v>12.36</v>
          </cell>
          <cell r="E130">
            <v>11.78</v>
          </cell>
          <cell r="F130">
            <v>11.98</v>
          </cell>
          <cell r="G130">
            <v>9.9700000000000006</v>
          </cell>
          <cell r="H130">
            <v>12.28</v>
          </cell>
          <cell r="I130">
            <v>17.239999999999998</v>
          </cell>
          <cell r="J130">
            <v>18.37</v>
          </cell>
          <cell r="K130">
            <v>17.399999999999999</v>
          </cell>
          <cell r="L130">
            <v>17.850000000000001</v>
          </cell>
          <cell r="M130">
            <v>9.94</v>
          </cell>
          <cell r="N130">
            <v>5.36</v>
          </cell>
          <cell r="O130">
            <v>0.82</v>
          </cell>
          <cell r="P130" t="str">
            <v>N</v>
          </cell>
          <cell r="Q130" t="str">
            <v>South</v>
          </cell>
          <cell r="R130" t="str">
            <v>FC</v>
          </cell>
          <cell r="T130">
            <v>18.37</v>
          </cell>
        </row>
        <row r="131">
          <cell r="A131" t="str">
            <v>CENTER_2_RHONDO</v>
          </cell>
          <cell r="B131" t="str">
            <v>LA Basin</v>
          </cell>
          <cell r="C131" t="str">
            <v>MWD Rio Hondo Hydroelectric Recovery Pla</v>
          </cell>
          <cell r="D131">
            <v>1.91</v>
          </cell>
          <cell r="E131">
            <v>1.91</v>
          </cell>
          <cell r="F131">
            <v>1.91</v>
          </cell>
          <cell r="G131">
            <v>1.91</v>
          </cell>
          <cell r="H131">
            <v>1.91</v>
          </cell>
          <cell r="I131">
            <v>1.91</v>
          </cell>
          <cell r="J131">
            <v>1.91</v>
          </cell>
          <cell r="K131">
            <v>1.91</v>
          </cell>
          <cell r="L131">
            <v>1.91</v>
          </cell>
          <cell r="M131">
            <v>1.91</v>
          </cell>
          <cell r="N131">
            <v>1.91</v>
          </cell>
          <cell r="O131">
            <v>1.91</v>
          </cell>
          <cell r="P131" t="str">
            <v>Y</v>
          </cell>
          <cell r="Q131" t="str">
            <v>South</v>
          </cell>
          <cell r="R131" t="str">
            <v>FC</v>
          </cell>
          <cell r="T131">
            <v>1.91</v>
          </cell>
        </row>
        <row r="132">
          <cell r="A132" t="str">
            <v>CENTER_2_SOLAR1</v>
          </cell>
          <cell r="B132" t="str">
            <v>LA Basin</v>
          </cell>
          <cell r="C132" t="str">
            <v>Pico Rivera</v>
          </cell>
          <cell r="D132" t="str">
            <v>-</v>
          </cell>
          <cell r="E132" t="str">
            <v>-</v>
          </cell>
          <cell r="F132" t="str">
            <v>-</v>
          </cell>
          <cell r="G132" t="str">
            <v>-</v>
          </cell>
          <cell r="H132" t="str">
            <v>-</v>
          </cell>
          <cell r="I132" t="str">
            <v>-</v>
          </cell>
          <cell r="J132" t="str">
            <v>-</v>
          </cell>
          <cell r="K132" t="str">
            <v>-</v>
          </cell>
          <cell r="L132" t="str">
            <v>-</v>
          </cell>
          <cell r="M132" t="str">
            <v>-</v>
          </cell>
          <cell r="N132" t="str">
            <v>-</v>
          </cell>
          <cell r="O132" t="str">
            <v>-</v>
          </cell>
          <cell r="P132" t="str">
            <v>N</v>
          </cell>
          <cell r="Q132" t="str">
            <v>South</v>
          </cell>
          <cell r="R132" t="str">
            <v>EO</v>
          </cell>
          <cell r="T132">
            <v>0</v>
          </cell>
        </row>
        <row r="133">
          <cell r="A133" t="str">
            <v>CENTER_6_PEAKER</v>
          </cell>
          <cell r="B133" t="str">
            <v>LA Basin</v>
          </cell>
          <cell r="C133" t="str">
            <v>Center Peaker</v>
          </cell>
          <cell r="D133">
            <v>47</v>
          </cell>
          <cell r="E133">
            <v>47</v>
          </cell>
          <cell r="F133">
            <v>47</v>
          </cell>
          <cell r="G133">
            <v>47</v>
          </cell>
          <cell r="H133">
            <v>47</v>
          </cell>
          <cell r="I133">
            <v>47</v>
          </cell>
          <cell r="J133">
            <v>47</v>
          </cell>
          <cell r="K133">
            <v>47</v>
          </cell>
          <cell r="L133">
            <v>47</v>
          </cell>
          <cell r="M133">
            <v>47</v>
          </cell>
          <cell r="N133">
            <v>47</v>
          </cell>
          <cell r="O133">
            <v>47</v>
          </cell>
          <cell r="P133" t="str">
            <v>Y</v>
          </cell>
          <cell r="Q133" t="str">
            <v>South</v>
          </cell>
          <cell r="R133" t="str">
            <v>FC</v>
          </cell>
          <cell r="T133">
            <v>47</v>
          </cell>
        </row>
        <row r="134">
          <cell r="A134" t="str">
            <v>CENTRY_6_PL1X4</v>
          </cell>
          <cell r="B134" t="str">
            <v>LA Basin</v>
          </cell>
          <cell r="C134" t="str">
            <v>CENTURY GENERATING PLANT (AGGREGATE)</v>
          </cell>
          <cell r="D134">
            <v>36</v>
          </cell>
          <cell r="E134">
            <v>36</v>
          </cell>
          <cell r="F134">
            <v>36</v>
          </cell>
          <cell r="G134">
            <v>36</v>
          </cell>
          <cell r="H134">
            <v>36</v>
          </cell>
          <cell r="I134">
            <v>36</v>
          </cell>
          <cell r="J134">
            <v>36</v>
          </cell>
          <cell r="K134">
            <v>36</v>
          </cell>
          <cell r="L134">
            <v>36</v>
          </cell>
          <cell r="M134">
            <v>36</v>
          </cell>
          <cell r="N134">
            <v>36</v>
          </cell>
          <cell r="O134">
            <v>36</v>
          </cell>
          <cell r="P134" t="str">
            <v>Y</v>
          </cell>
          <cell r="Q134" t="str">
            <v>South</v>
          </cell>
          <cell r="R134" t="str">
            <v>FC</v>
          </cell>
          <cell r="T134">
            <v>36</v>
          </cell>
        </row>
        <row r="135">
          <cell r="A135" t="str">
            <v>CHALK_1_UNIT</v>
          </cell>
          <cell r="B135" t="str">
            <v>CAISO System</v>
          </cell>
          <cell r="C135" t="str">
            <v>CHALK CLIFF LIMITED</v>
          </cell>
          <cell r="D135">
            <v>46</v>
          </cell>
          <cell r="E135">
            <v>46</v>
          </cell>
          <cell r="F135">
            <v>46</v>
          </cell>
          <cell r="G135">
            <v>46</v>
          </cell>
          <cell r="H135">
            <v>46</v>
          </cell>
          <cell r="I135">
            <v>46</v>
          </cell>
          <cell r="J135">
            <v>46</v>
          </cell>
          <cell r="K135">
            <v>46</v>
          </cell>
          <cell r="L135">
            <v>46</v>
          </cell>
          <cell r="M135">
            <v>46</v>
          </cell>
          <cell r="N135">
            <v>46</v>
          </cell>
          <cell r="O135">
            <v>46</v>
          </cell>
          <cell r="P135" t="str">
            <v>Y</v>
          </cell>
          <cell r="Q135" t="str">
            <v>North</v>
          </cell>
          <cell r="R135" t="str">
            <v>FC</v>
          </cell>
          <cell r="T135">
            <v>46</v>
          </cell>
        </row>
        <row r="136">
          <cell r="A136" t="str">
            <v>CHEVCD_6_UNIT</v>
          </cell>
          <cell r="B136" t="str">
            <v>CAISO System</v>
          </cell>
          <cell r="C136" t="str">
            <v>CHEVRON USA (TAFT/CADET)</v>
          </cell>
          <cell r="D136">
            <v>0.99</v>
          </cell>
          <cell r="E136">
            <v>1.25</v>
          </cell>
          <cell r="F136">
            <v>1.32</v>
          </cell>
          <cell r="G136">
            <v>1.18</v>
          </cell>
          <cell r="H136">
            <v>1.51</v>
          </cell>
          <cell r="I136">
            <v>1.24</v>
          </cell>
          <cell r="J136">
            <v>0.73</v>
          </cell>
          <cell r="K136">
            <v>1.29</v>
          </cell>
          <cell r="L136">
            <v>1.41</v>
          </cell>
          <cell r="M136">
            <v>1.1499999999999999</v>
          </cell>
          <cell r="N136">
            <v>1.24</v>
          </cell>
          <cell r="O136">
            <v>0.75</v>
          </cell>
          <cell r="P136" t="str">
            <v>N</v>
          </cell>
          <cell r="Q136" t="str">
            <v>North</v>
          </cell>
          <cell r="R136" t="str">
            <v>FC</v>
          </cell>
          <cell r="T136">
            <v>1.41</v>
          </cell>
        </row>
        <row r="137">
          <cell r="A137" t="str">
            <v>CHEVCO_6_UNIT 1</v>
          </cell>
          <cell r="B137" t="str">
            <v>Fresno</v>
          </cell>
          <cell r="C137" t="str">
            <v>CHEVRON USA (COALINGA)</v>
          </cell>
          <cell r="D137">
            <v>1.48</v>
          </cell>
          <cell r="E137">
            <v>1.3</v>
          </cell>
          <cell r="F137">
            <v>1.34</v>
          </cell>
          <cell r="G137">
            <v>0.67</v>
          </cell>
          <cell r="H137">
            <v>2.09</v>
          </cell>
          <cell r="I137">
            <v>1.21</v>
          </cell>
          <cell r="J137">
            <v>1.31</v>
          </cell>
          <cell r="K137">
            <v>1</v>
          </cell>
          <cell r="L137">
            <v>0.8</v>
          </cell>
          <cell r="M137">
            <v>1.02</v>
          </cell>
          <cell r="N137">
            <v>1.25</v>
          </cell>
          <cell r="O137">
            <v>1.07</v>
          </cell>
          <cell r="P137" t="str">
            <v>N</v>
          </cell>
          <cell r="Q137" t="str">
            <v>North</v>
          </cell>
          <cell r="R137" t="str">
            <v>FC</v>
          </cell>
          <cell r="T137">
            <v>1.31</v>
          </cell>
        </row>
        <row r="138">
          <cell r="A138" t="str">
            <v>CHEVCO_6_UNIT 2</v>
          </cell>
          <cell r="B138" t="str">
            <v>Fresno</v>
          </cell>
          <cell r="C138" t="str">
            <v>AERA ENERGY LLC. (COALINGA)</v>
          </cell>
          <cell r="D138">
            <v>1.83</v>
          </cell>
          <cell r="E138">
            <v>1.58</v>
          </cell>
          <cell r="F138">
            <v>1.65</v>
          </cell>
          <cell r="G138">
            <v>1.39</v>
          </cell>
          <cell r="H138">
            <v>1.25</v>
          </cell>
          <cell r="I138">
            <v>1.18</v>
          </cell>
          <cell r="J138">
            <v>0.94</v>
          </cell>
          <cell r="K138">
            <v>0.75</v>
          </cell>
          <cell r="L138">
            <v>1.2</v>
          </cell>
          <cell r="M138">
            <v>1.41</v>
          </cell>
          <cell r="N138">
            <v>1.37</v>
          </cell>
          <cell r="O138">
            <v>1.5</v>
          </cell>
          <cell r="P138" t="str">
            <v>N</v>
          </cell>
          <cell r="Q138" t="str">
            <v>North</v>
          </cell>
          <cell r="R138" t="str">
            <v>FC</v>
          </cell>
          <cell r="T138">
            <v>1.2</v>
          </cell>
        </row>
        <row r="139">
          <cell r="A139" t="str">
            <v>CHEVCY_1_UNIT</v>
          </cell>
          <cell r="B139" t="str">
            <v>CAISO System</v>
          </cell>
          <cell r="C139" t="str">
            <v>CHEVRON USA (CYMRIC)</v>
          </cell>
          <cell r="D139">
            <v>6.74</v>
          </cell>
          <cell r="E139">
            <v>5.95</v>
          </cell>
          <cell r="F139">
            <v>5.6</v>
          </cell>
          <cell r="G139">
            <v>6.45</v>
          </cell>
          <cell r="H139">
            <v>6.21</v>
          </cell>
          <cell r="I139">
            <v>6.06</v>
          </cell>
          <cell r="J139">
            <v>5.96</v>
          </cell>
          <cell r="K139">
            <v>5.17</v>
          </cell>
          <cell r="L139">
            <v>3.84</v>
          </cell>
          <cell r="M139">
            <v>4.57</v>
          </cell>
          <cell r="N139">
            <v>4.79</v>
          </cell>
          <cell r="O139">
            <v>5.09</v>
          </cell>
          <cell r="P139" t="str">
            <v>N</v>
          </cell>
          <cell r="Q139" t="str">
            <v>North</v>
          </cell>
          <cell r="R139" t="str">
            <v>FC</v>
          </cell>
          <cell r="T139">
            <v>6.06</v>
          </cell>
        </row>
        <row r="140">
          <cell r="A140" t="str">
            <v>CHEVMN_2_UNITS</v>
          </cell>
          <cell r="B140" t="str">
            <v>LA Basin</v>
          </cell>
          <cell r="C140" t="str">
            <v>CHEVRON U.S.A. UNITS 1 &amp; 2 AGGREGATE</v>
          </cell>
          <cell r="D140">
            <v>9.84</v>
          </cell>
          <cell r="E140">
            <v>11.05</v>
          </cell>
          <cell r="F140">
            <v>4.9400000000000004</v>
          </cell>
          <cell r="G140">
            <v>4.74</v>
          </cell>
          <cell r="H140">
            <v>17.510000000000002</v>
          </cell>
          <cell r="I140">
            <v>29.94</v>
          </cell>
          <cell r="J140">
            <v>20.56</v>
          </cell>
          <cell r="K140">
            <v>11.8</v>
          </cell>
          <cell r="L140">
            <v>9.2100000000000009</v>
          </cell>
          <cell r="M140">
            <v>8.59</v>
          </cell>
          <cell r="N140">
            <v>7.44</v>
          </cell>
          <cell r="O140">
            <v>11.76</v>
          </cell>
          <cell r="P140" t="str">
            <v>N</v>
          </cell>
          <cell r="Q140" t="str">
            <v>South</v>
          </cell>
          <cell r="R140" t="str">
            <v>FC</v>
          </cell>
          <cell r="T140">
            <v>29.94</v>
          </cell>
        </row>
        <row r="141">
          <cell r="A141" t="str">
            <v>CHICPK_7_UNIT 1</v>
          </cell>
          <cell r="B141" t="str">
            <v>Sierra</v>
          </cell>
          <cell r="C141" t="str">
            <v>CHICAGO PARK 1, BEAR RIVER CA</v>
          </cell>
          <cell r="D141">
            <v>42</v>
          </cell>
          <cell r="E141">
            <v>42</v>
          </cell>
          <cell r="F141">
            <v>42</v>
          </cell>
          <cell r="G141">
            <v>42</v>
          </cell>
          <cell r="H141">
            <v>42</v>
          </cell>
          <cell r="I141">
            <v>42</v>
          </cell>
          <cell r="J141">
            <v>42</v>
          </cell>
          <cell r="K141">
            <v>42</v>
          </cell>
          <cell r="L141">
            <v>42</v>
          </cell>
          <cell r="M141">
            <v>42</v>
          </cell>
          <cell r="N141">
            <v>42</v>
          </cell>
          <cell r="O141">
            <v>42</v>
          </cell>
          <cell r="P141" t="str">
            <v>Y</v>
          </cell>
          <cell r="Q141" t="str">
            <v>North</v>
          </cell>
          <cell r="R141" t="str">
            <v>FC</v>
          </cell>
          <cell r="T141">
            <v>42</v>
          </cell>
        </row>
        <row r="142">
          <cell r="A142" t="str">
            <v>CHILLS_1_SYCENG</v>
          </cell>
          <cell r="B142" t="str">
            <v>San Diego-IV</v>
          </cell>
          <cell r="C142" t="str">
            <v>Sycamore Energy 1</v>
          </cell>
          <cell r="D142">
            <v>0.72</v>
          </cell>
          <cell r="E142">
            <v>0.87</v>
          </cell>
          <cell r="F142">
            <v>0.83</v>
          </cell>
          <cell r="G142">
            <v>0.8</v>
          </cell>
          <cell r="H142">
            <v>0.74</v>
          </cell>
          <cell r="I142">
            <v>0.65</v>
          </cell>
          <cell r="J142">
            <v>0.7</v>
          </cell>
          <cell r="K142">
            <v>0.67</v>
          </cell>
          <cell r="L142">
            <v>0.66</v>
          </cell>
          <cell r="M142">
            <v>0.63</v>
          </cell>
          <cell r="N142">
            <v>0.61</v>
          </cell>
          <cell r="O142">
            <v>0.62</v>
          </cell>
          <cell r="P142" t="str">
            <v>N</v>
          </cell>
          <cell r="Q142" t="str">
            <v>South</v>
          </cell>
          <cell r="R142" t="str">
            <v>FC</v>
          </cell>
          <cell r="T142">
            <v>0.7</v>
          </cell>
        </row>
        <row r="143">
          <cell r="A143" t="str">
            <v>CHILLS_7_UNITA1</v>
          </cell>
          <cell r="B143" t="str">
            <v>San Diego-IV</v>
          </cell>
          <cell r="C143" t="str">
            <v>GAS RECOVERY SYS. (SYCAMORE CANYON)</v>
          </cell>
          <cell r="D143">
            <v>1.82</v>
          </cell>
          <cell r="E143">
            <v>2</v>
          </cell>
          <cell r="F143">
            <v>2</v>
          </cell>
          <cell r="G143">
            <v>2</v>
          </cell>
          <cell r="H143">
            <v>1.4</v>
          </cell>
          <cell r="I143">
            <v>1.68</v>
          </cell>
          <cell r="J143">
            <v>1.56</v>
          </cell>
          <cell r="K143">
            <v>1.52</v>
          </cell>
          <cell r="L143">
            <v>1.74</v>
          </cell>
          <cell r="M143">
            <v>1.75</v>
          </cell>
          <cell r="N143">
            <v>1.8</v>
          </cell>
          <cell r="O143">
            <v>1.61</v>
          </cell>
          <cell r="P143" t="str">
            <v>Y</v>
          </cell>
          <cell r="Q143" t="str">
            <v>South</v>
          </cell>
          <cell r="R143" t="str">
            <v>FC</v>
          </cell>
          <cell r="T143">
            <v>1.74</v>
          </cell>
        </row>
        <row r="144">
          <cell r="A144" t="str">
            <v>CHINO_2_JURUPA</v>
          </cell>
          <cell r="B144" t="str">
            <v>LA Basin</v>
          </cell>
          <cell r="C144" t="str">
            <v>Jurupa</v>
          </cell>
          <cell r="D144" t="str">
            <v>-</v>
          </cell>
          <cell r="E144" t="str">
            <v>-</v>
          </cell>
          <cell r="F144" t="str">
            <v>-</v>
          </cell>
          <cell r="G144" t="str">
            <v>-</v>
          </cell>
          <cell r="H144" t="str">
            <v>-</v>
          </cell>
          <cell r="I144" t="str">
            <v>-</v>
          </cell>
          <cell r="J144" t="str">
            <v>-</v>
          </cell>
          <cell r="K144" t="str">
            <v>-</v>
          </cell>
          <cell r="L144" t="str">
            <v>-</v>
          </cell>
          <cell r="M144" t="str">
            <v>-</v>
          </cell>
          <cell r="N144" t="str">
            <v>-</v>
          </cell>
          <cell r="O144" t="str">
            <v>-</v>
          </cell>
          <cell r="P144" t="str">
            <v>N</v>
          </cell>
          <cell r="Q144" t="str">
            <v>South</v>
          </cell>
          <cell r="R144" t="str">
            <v>EO</v>
          </cell>
          <cell r="T144">
            <v>0</v>
          </cell>
        </row>
        <row r="145">
          <cell r="A145" t="str">
            <v>CHINO_2_QF</v>
          </cell>
          <cell r="B145" t="str">
            <v>LA Basin</v>
          </cell>
          <cell r="C145" t="str">
            <v>CHINO QFS</v>
          </cell>
          <cell r="D145">
            <v>3.88</v>
          </cell>
          <cell r="E145">
            <v>4.26</v>
          </cell>
          <cell r="F145">
            <v>4.1399999999999997</v>
          </cell>
          <cell r="G145">
            <v>4.5</v>
          </cell>
          <cell r="H145">
            <v>4.42</v>
          </cell>
          <cell r="I145">
            <v>5.0599999999999996</v>
          </cell>
          <cell r="J145">
            <v>5.12</v>
          </cell>
          <cell r="K145">
            <v>5.09</v>
          </cell>
          <cell r="L145">
            <v>5.18</v>
          </cell>
          <cell r="M145">
            <v>2.9</v>
          </cell>
          <cell r="N145">
            <v>2.65</v>
          </cell>
          <cell r="O145">
            <v>2.76</v>
          </cell>
          <cell r="P145" t="str">
            <v>N</v>
          </cell>
          <cell r="Q145" t="str">
            <v>South</v>
          </cell>
          <cell r="R145" t="str">
            <v>FC</v>
          </cell>
          <cell r="T145">
            <v>5.18</v>
          </cell>
        </row>
        <row r="146">
          <cell r="A146" t="str">
            <v>CHINO_2_SASOLR</v>
          </cell>
          <cell r="B146" t="str">
            <v>LA Basin</v>
          </cell>
          <cell r="C146" t="str">
            <v>SS San Antonio West LLC</v>
          </cell>
          <cell r="D146" t="str">
            <v>-</v>
          </cell>
          <cell r="E146" t="str">
            <v>-</v>
          </cell>
          <cell r="F146" t="str">
            <v>-</v>
          </cell>
          <cell r="G146" t="str">
            <v>-</v>
          </cell>
          <cell r="H146" t="str">
            <v>-</v>
          </cell>
          <cell r="I146" t="str">
            <v>-</v>
          </cell>
          <cell r="J146" t="str">
            <v>-</v>
          </cell>
          <cell r="K146" t="str">
            <v>-</v>
          </cell>
          <cell r="L146" t="str">
            <v>-</v>
          </cell>
          <cell r="M146" t="str">
            <v>-</v>
          </cell>
          <cell r="N146" t="str">
            <v>-</v>
          </cell>
          <cell r="O146" t="str">
            <v>-</v>
          </cell>
          <cell r="P146" t="str">
            <v>N</v>
          </cell>
          <cell r="Q146" t="str">
            <v>South</v>
          </cell>
          <cell r="R146" t="str">
            <v>EO</v>
          </cell>
          <cell r="T146">
            <v>0</v>
          </cell>
        </row>
        <row r="147">
          <cell r="A147" t="str">
            <v>CHINO_2_SOLAR</v>
          </cell>
          <cell r="B147" t="str">
            <v>LA Basin</v>
          </cell>
          <cell r="C147" t="str">
            <v>Chino RT Solar 1</v>
          </cell>
          <cell r="D147">
            <v>0</v>
          </cell>
          <cell r="E147">
            <v>0</v>
          </cell>
          <cell r="F147">
            <v>0.01</v>
          </cell>
          <cell r="G147">
            <v>0.11</v>
          </cell>
          <cell r="H147">
            <v>0.2</v>
          </cell>
          <cell r="I147">
            <v>0.45</v>
          </cell>
          <cell r="J147">
            <v>0.32</v>
          </cell>
          <cell r="K147">
            <v>0.34</v>
          </cell>
          <cell r="L147">
            <v>0.08</v>
          </cell>
          <cell r="M147">
            <v>0.05</v>
          </cell>
          <cell r="N147">
            <v>0</v>
          </cell>
          <cell r="O147">
            <v>0</v>
          </cell>
          <cell r="P147" t="str">
            <v>N</v>
          </cell>
          <cell r="Q147" t="str">
            <v>South</v>
          </cell>
          <cell r="R147" t="str">
            <v>FC</v>
          </cell>
          <cell r="T147">
            <v>0.45</v>
          </cell>
        </row>
        <row r="148">
          <cell r="A148" t="str">
            <v>CHINO_2_SOLAR2</v>
          </cell>
          <cell r="B148" t="str">
            <v>LA Basin</v>
          </cell>
          <cell r="C148" t="str">
            <v>Kona Solar - Terra Francesca</v>
          </cell>
          <cell r="D148" t="str">
            <v>-</v>
          </cell>
          <cell r="E148" t="str">
            <v>-</v>
          </cell>
          <cell r="F148" t="str">
            <v>-</v>
          </cell>
          <cell r="G148" t="str">
            <v>-</v>
          </cell>
          <cell r="H148" t="str">
            <v>-</v>
          </cell>
          <cell r="I148" t="str">
            <v>-</v>
          </cell>
          <cell r="J148" t="str">
            <v>-</v>
          </cell>
          <cell r="K148" t="str">
            <v>-</v>
          </cell>
          <cell r="L148" t="str">
            <v>-</v>
          </cell>
          <cell r="M148" t="str">
            <v>-</v>
          </cell>
          <cell r="N148" t="str">
            <v>-</v>
          </cell>
          <cell r="O148" t="str">
            <v>-</v>
          </cell>
          <cell r="P148" t="str">
            <v>N</v>
          </cell>
          <cell r="Q148" t="str">
            <v>South</v>
          </cell>
          <cell r="R148" t="str">
            <v>EO</v>
          </cell>
          <cell r="T148">
            <v>0</v>
          </cell>
        </row>
        <row r="149">
          <cell r="A149" t="str">
            <v>CHINO_6_CIMGEN</v>
          </cell>
          <cell r="B149" t="str">
            <v>LA Basin</v>
          </cell>
          <cell r="C149" t="str">
            <v>O.L.S. ENERGY COMPANY -- CHINO</v>
          </cell>
          <cell r="D149">
            <v>25.48</v>
          </cell>
          <cell r="E149">
            <v>25.81</v>
          </cell>
          <cell r="F149">
            <v>24.72</v>
          </cell>
          <cell r="G149">
            <v>24.68</v>
          </cell>
          <cell r="H149">
            <v>19.38</v>
          </cell>
          <cell r="I149">
            <v>25.54</v>
          </cell>
          <cell r="J149">
            <v>25.79</v>
          </cell>
          <cell r="K149">
            <v>25.18</v>
          </cell>
          <cell r="L149">
            <v>25.33</v>
          </cell>
          <cell r="M149">
            <v>22.21</v>
          </cell>
          <cell r="N149">
            <v>26.05</v>
          </cell>
          <cell r="O149">
            <v>24.54</v>
          </cell>
          <cell r="P149" t="str">
            <v>N</v>
          </cell>
          <cell r="Q149" t="str">
            <v>South</v>
          </cell>
          <cell r="R149" t="str">
            <v>FC</v>
          </cell>
          <cell r="T149">
            <v>25.79</v>
          </cell>
        </row>
        <row r="150">
          <cell r="A150" t="str">
            <v>CHINO_6_SMPPAP</v>
          </cell>
          <cell r="B150" t="str">
            <v>LA Basin</v>
          </cell>
          <cell r="C150" t="str">
            <v>AltaGas Pomona Energy</v>
          </cell>
          <cell r="D150">
            <v>22.78</v>
          </cell>
          <cell r="E150">
            <v>22.78</v>
          </cell>
          <cell r="F150">
            <v>22.78</v>
          </cell>
          <cell r="G150">
            <v>22.78</v>
          </cell>
          <cell r="H150">
            <v>22.78</v>
          </cell>
          <cell r="I150">
            <v>22.78</v>
          </cell>
          <cell r="J150">
            <v>22.78</v>
          </cell>
          <cell r="K150">
            <v>22.78</v>
          </cell>
          <cell r="L150">
            <v>22.78</v>
          </cell>
          <cell r="M150">
            <v>22.78</v>
          </cell>
          <cell r="N150">
            <v>22.78</v>
          </cell>
          <cell r="O150">
            <v>22.78</v>
          </cell>
          <cell r="P150" t="str">
            <v>Y</v>
          </cell>
          <cell r="Q150" t="str">
            <v>South</v>
          </cell>
          <cell r="R150" t="str">
            <v>PC to 22.78</v>
          </cell>
          <cell r="T150">
            <v>22.78</v>
          </cell>
        </row>
        <row r="151">
          <cell r="A151" t="str">
            <v>CHINO_7_MILIKN</v>
          </cell>
          <cell r="B151" t="str">
            <v>LA Basin</v>
          </cell>
          <cell r="C151" t="str">
            <v>MN Milliken Genco LLC</v>
          </cell>
          <cell r="D151">
            <v>1.29</v>
          </cell>
          <cell r="E151">
            <v>1.2</v>
          </cell>
          <cell r="F151">
            <v>1.49</v>
          </cell>
          <cell r="G151">
            <v>1.48</v>
          </cell>
          <cell r="H151">
            <v>1.36</v>
          </cell>
          <cell r="I151">
            <v>1.24</v>
          </cell>
          <cell r="J151">
            <v>1.25</v>
          </cell>
          <cell r="K151">
            <v>1.19</v>
          </cell>
          <cell r="L151">
            <v>1.21</v>
          </cell>
          <cell r="M151">
            <v>1.27</v>
          </cell>
          <cell r="N151">
            <v>1.41</v>
          </cell>
          <cell r="O151">
            <v>1.32</v>
          </cell>
          <cell r="P151" t="str">
            <v>Y</v>
          </cell>
          <cell r="Q151" t="str">
            <v>South</v>
          </cell>
          <cell r="R151" t="str">
            <v>FC</v>
          </cell>
          <cell r="T151">
            <v>1.25</v>
          </cell>
        </row>
        <row r="152">
          <cell r="A152" t="str">
            <v>CHWCHL_1_BIOMAS</v>
          </cell>
          <cell r="B152" t="str">
            <v>Fresno</v>
          </cell>
          <cell r="C152" t="str">
            <v>Chow II Biomass to Energy</v>
          </cell>
          <cell r="D152">
            <v>7.63</v>
          </cell>
          <cell r="E152">
            <v>5.83</v>
          </cell>
          <cell r="F152">
            <v>6.37</v>
          </cell>
          <cell r="G152">
            <v>5.77</v>
          </cell>
          <cell r="H152">
            <v>6.41</v>
          </cell>
          <cell r="I152">
            <v>7.94</v>
          </cell>
          <cell r="J152">
            <v>7.15</v>
          </cell>
          <cell r="K152">
            <v>7.6</v>
          </cell>
          <cell r="L152">
            <v>7.59</v>
          </cell>
          <cell r="M152">
            <v>6.04</v>
          </cell>
          <cell r="N152">
            <v>7.49</v>
          </cell>
          <cell r="O152">
            <v>7.29</v>
          </cell>
          <cell r="P152" t="str">
            <v>N</v>
          </cell>
          <cell r="Q152" t="str">
            <v>North</v>
          </cell>
          <cell r="R152" t="str">
            <v>FC</v>
          </cell>
          <cell r="T152">
            <v>7.94</v>
          </cell>
        </row>
        <row r="153">
          <cell r="A153" t="str">
            <v>CHWCHL_1_UNIT</v>
          </cell>
          <cell r="B153" t="str">
            <v>Fresno</v>
          </cell>
          <cell r="C153" t="str">
            <v>CHOW 2 PEAKER PLANT</v>
          </cell>
          <cell r="D153">
            <v>48</v>
          </cell>
          <cell r="E153">
            <v>48</v>
          </cell>
          <cell r="F153">
            <v>48</v>
          </cell>
          <cell r="G153">
            <v>48</v>
          </cell>
          <cell r="H153">
            <v>48</v>
          </cell>
          <cell r="I153">
            <v>48</v>
          </cell>
          <cell r="J153">
            <v>48</v>
          </cell>
          <cell r="K153">
            <v>48</v>
          </cell>
          <cell r="L153">
            <v>48</v>
          </cell>
          <cell r="M153">
            <v>48</v>
          </cell>
          <cell r="N153">
            <v>48</v>
          </cell>
          <cell r="O153">
            <v>48</v>
          </cell>
          <cell r="P153" t="str">
            <v>Y</v>
          </cell>
          <cell r="Q153" t="str">
            <v>North</v>
          </cell>
          <cell r="R153" t="str">
            <v>FC</v>
          </cell>
          <cell r="T153">
            <v>48</v>
          </cell>
        </row>
        <row r="154">
          <cell r="A154" t="str">
            <v>CLOVDL_1_SOLAR</v>
          </cell>
          <cell r="B154" t="str">
            <v>NCNB</v>
          </cell>
          <cell r="C154" t="str">
            <v>Cloverdale Solar I</v>
          </cell>
          <cell r="D154">
            <v>0</v>
          </cell>
          <cell r="E154">
            <v>0.02</v>
          </cell>
          <cell r="F154">
            <v>0.09</v>
          </cell>
          <cell r="G154">
            <v>1.1399999999999999</v>
          </cell>
          <cell r="H154">
            <v>1.07</v>
          </cell>
          <cell r="I154">
            <v>1.1499999999999999</v>
          </cell>
          <cell r="J154">
            <v>1.02</v>
          </cell>
          <cell r="K154">
            <v>1.07</v>
          </cell>
          <cell r="L154">
            <v>0.91</v>
          </cell>
          <cell r="M154">
            <v>0.72</v>
          </cell>
          <cell r="N154">
            <v>0</v>
          </cell>
          <cell r="O154">
            <v>0</v>
          </cell>
          <cell r="P154" t="str">
            <v>N</v>
          </cell>
          <cell r="Q154" t="str">
            <v>North</v>
          </cell>
          <cell r="R154" t="str">
            <v>ID</v>
          </cell>
          <cell r="S154" t="str">
            <v>14&amp;15DGD: Waiting for Contra Costa Sub 230 kV Switch Replacement, Q258 SPS and possibly other</v>
          </cell>
          <cell r="T154">
            <v>1.1499999999999999</v>
          </cell>
        </row>
        <row r="155">
          <cell r="A155" t="str">
            <v>CLOVER_2_UNIT</v>
          </cell>
          <cell r="B155" t="str">
            <v>CAISO System</v>
          </cell>
          <cell r="C155" t="str">
            <v>Clover Creek</v>
          </cell>
          <cell r="D155">
            <v>0.3</v>
          </cell>
          <cell r="E155">
            <v>0.3</v>
          </cell>
          <cell r="F155">
            <v>0.3</v>
          </cell>
          <cell r="G155">
            <v>0.24</v>
          </cell>
          <cell r="H155">
            <v>0.33</v>
          </cell>
          <cell r="I155">
            <v>0.42</v>
          </cell>
          <cell r="J155">
            <v>0.48</v>
          </cell>
          <cell r="K155">
            <v>0.45</v>
          </cell>
          <cell r="L155">
            <v>0.36</v>
          </cell>
          <cell r="M155">
            <v>0.23</v>
          </cell>
          <cell r="N155">
            <v>0.24</v>
          </cell>
          <cell r="O155">
            <v>0.27</v>
          </cell>
          <cell r="P155" t="str">
            <v>N</v>
          </cell>
          <cell r="Q155" t="str">
            <v>North</v>
          </cell>
          <cell r="R155" t="str">
            <v>FC</v>
          </cell>
          <cell r="T155">
            <v>0.48</v>
          </cell>
        </row>
        <row r="156">
          <cell r="A156" t="str">
            <v>CLRKRD_6_LIMESD</v>
          </cell>
          <cell r="B156" t="str">
            <v>CAISO System</v>
          </cell>
          <cell r="C156" t="str">
            <v>Lime Saddle Hydro</v>
          </cell>
          <cell r="D156">
            <v>2</v>
          </cell>
          <cell r="E156">
            <v>2</v>
          </cell>
          <cell r="F156">
            <v>2</v>
          </cell>
          <cell r="G156">
            <v>2</v>
          </cell>
          <cell r="H156">
            <v>2</v>
          </cell>
          <cell r="I156">
            <v>2</v>
          </cell>
          <cell r="J156">
            <v>2</v>
          </cell>
          <cell r="K156">
            <v>2</v>
          </cell>
          <cell r="L156">
            <v>2</v>
          </cell>
          <cell r="M156">
            <v>2</v>
          </cell>
          <cell r="N156">
            <v>2</v>
          </cell>
          <cell r="O156">
            <v>2</v>
          </cell>
          <cell r="P156" t="str">
            <v>Y</v>
          </cell>
          <cell r="Q156" t="str">
            <v>North</v>
          </cell>
          <cell r="R156" t="str">
            <v>FC</v>
          </cell>
          <cell r="T156">
            <v>2</v>
          </cell>
        </row>
        <row r="157">
          <cell r="A157" t="str">
            <v>CLRMTK_1_QF</v>
          </cell>
          <cell r="B157" t="str">
            <v>Bay Area</v>
          </cell>
          <cell r="C157" t="str">
            <v>SMALL QF AGGREGATION - OAKLAND</v>
          </cell>
          <cell r="D157">
            <v>0</v>
          </cell>
          <cell r="E157">
            <v>0</v>
          </cell>
          <cell r="F157">
            <v>0</v>
          </cell>
          <cell r="G157">
            <v>0</v>
          </cell>
          <cell r="H157">
            <v>0</v>
          </cell>
          <cell r="I157">
            <v>0</v>
          </cell>
          <cell r="J157">
            <v>0</v>
          </cell>
          <cell r="K157">
            <v>0</v>
          </cell>
          <cell r="L157">
            <v>0</v>
          </cell>
          <cell r="M157">
            <v>0</v>
          </cell>
          <cell r="N157">
            <v>0</v>
          </cell>
          <cell r="O157">
            <v>0</v>
          </cell>
          <cell r="P157" t="str">
            <v>N</v>
          </cell>
          <cell r="Q157" t="str">
            <v>North</v>
          </cell>
          <cell r="R157" t="str">
            <v>FC</v>
          </cell>
          <cell r="T157">
            <v>0</v>
          </cell>
        </row>
        <row r="158">
          <cell r="A158" t="str">
            <v>CNTNLA_2_SOLAR1</v>
          </cell>
          <cell r="B158" t="str">
            <v>San Diego-IV</v>
          </cell>
          <cell r="C158" t="str">
            <v xml:space="preserve">Centinela Solar Energy I </v>
          </cell>
          <cell r="D158">
            <v>0.34</v>
          </cell>
          <cell r="E158">
            <v>2.0499999999999998</v>
          </cell>
          <cell r="F158">
            <v>9.2799999999999994</v>
          </cell>
          <cell r="G158">
            <v>115.76</v>
          </cell>
          <cell r="H158">
            <v>121.99</v>
          </cell>
          <cell r="I158">
            <v>119.95</v>
          </cell>
          <cell r="J158">
            <v>115.77</v>
          </cell>
          <cell r="K158">
            <v>113.75</v>
          </cell>
          <cell r="L158">
            <v>96.09</v>
          </cell>
          <cell r="M158">
            <v>75.760000000000005</v>
          </cell>
          <cell r="N158">
            <v>0.14000000000000001</v>
          </cell>
          <cell r="O158">
            <v>0.1</v>
          </cell>
          <cell r="P158" t="str">
            <v>N</v>
          </cell>
          <cell r="Q158" t="str">
            <v>South</v>
          </cell>
          <cell r="R158" t="str">
            <v>FC</v>
          </cell>
          <cell r="T158">
            <v>119.95</v>
          </cell>
        </row>
        <row r="159">
          <cell r="A159" t="str">
            <v>CNTNLA_2_SOLAR2</v>
          </cell>
          <cell r="B159" t="str">
            <v>San Diego-IV</v>
          </cell>
          <cell r="C159" t="str">
            <v>Centinels Solar Energy 2</v>
          </cell>
          <cell r="D159" t="str">
            <v>-</v>
          </cell>
          <cell r="E159" t="str">
            <v>-</v>
          </cell>
          <cell r="F159" t="str">
            <v>-</v>
          </cell>
          <cell r="G159" t="str">
            <v>-</v>
          </cell>
          <cell r="H159" t="str">
            <v>-</v>
          </cell>
          <cell r="I159" t="str">
            <v>-</v>
          </cell>
          <cell r="J159" t="str">
            <v>-</v>
          </cell>
          <cell r="K159" t="str">
            <v>-</v>
          </cell>
          <cell r="L159" t="str">
            <v>-</v>
          </cell>
          <cell r="M159" t="str">
            <v>-</v>
          </cell>
          <cell r="N159" t="str">
            <v>-</v>
          </cell>
          <cell r="O159" t="str">
            <v>-</v>
          </cell>
          <cell r="P159" t="str">
            <v>N</v>
          </cell>
          <cell r="Q159" t="str">
            <v>South</v>
          </cell>
          <cell r="R159" t="str">
            <v>EO</v>
          </cell>
          <cell r="T159">
            <v>0</v>
          </cell>
        </row>
        <row r="160">
          <cell r="A160" t="str">
            <v>CNTRVL_6_UNIT</v>
          </cell>
          <cell r="B160" t="str">
            <v>CAISO System</v>
          </cell>
          <cell r="C160" t="str">
            <v>Centerville</v>
          </cell>
          <cell r="D160">
            <v>0</v>
          </cell>
          <cell r="E160">
            <v>0</v>
          </cell>
          <cell r="F160">
            <v>0</v>
          </cell>
          <cell r="G160">
            <v>0</v>
          </cell>
          <cell r="H160">
            <v>0</v>
          </cell>
          <cell r="I160">
            <v>0</v>
          </cell>
          <cell r="J160">
            <v>0</v>
          </cell>
          <cell r="K160">
            <v>0</v>
          </cell>
          <cell r="L160">
            <v>0</v>
          </cell>
          <cell r="M160">
            <v>0</v>
          </cell>
          <cell r="N160">
            <v>0</v>
          </cell>
          <cell r="O160">
            <v>0</v>
          </cell>
          <cell r="P160" t="str">
            <v>Y</v>
          </cell>
          <cell r="Q160" t="str">
            <v>North</v>
          </cell>
          <cell r="R160" t="str">
            <v>FC</v>
          </cell>
          <cell r="T160">
            <v>0</v>
          </cell>
        </row>
        <row r="161">
          <cell r="A161" t="str">
            <v>COCOPP_2_CTG1</v>
          </cell>
          <cell r="B161" t="str">
            <v>Bay Area</v>
          </cell>
          <cell r="C161" t="str">
            <v>Marsh Landing 1</v>
          </cell>
          <cell r="D161">
            <v>204.2</v>
          </cell>
          <cell r="E161">
            <v>204.2</v>
          </cell>
          <cell r="F161">
            <v>204.2</v>
          </cell>
          <cell r="G161">
            <v>203.5</v>
          </cell>
          <cell r="H161">
            <v>204.2</v>
          </cell>
          <cell r="I161">
            <v>203.3</v>
          </cell>
          <cell r="J161">
            <v>200.8</v>
          </cell>
          <cell r="K161">
            <v>200.8</v>
          </cell>
          <cell r="L161">
            <v>202.9</v>
          </cell>
          <cell r="M161">
            <v>204.2</v>
          </cell>
          <cell r="N161">
            <v>204.2</v>
          </cell>
          <cell r="O161">
            <v>204.2</v>
          </cell>
          <cell r="P161" t="str">
            <v>Y</v>
          </cell>
          <cell r="Q161" t="str">
            <v>North</v>
          </cell>
          <cell r="R161" t="str">
            <v>FC</v>
          </cell>
          <cell r="T161">
            <v>203.3</v>
          </cell>
        </row>
        <row r="162">
          <cell r="A162" t="str">
            <v>COCOPP_2_CTG2</v>
          </cell>
          <cell r="B162" t="str">
            <v>Bay Area</v>
          </cell>
          <cell r="C162" t="str">
            <v>Marsh Landing 2</v>
          </cell>
          <cell r="D162">
            <v>202.7</v>
          </cell>
          <cell r="E162">
            <v>202.7</v>
          </cell>
          <cell r="F162">
            <v>202.7</v>
          </cell>
          <cell r="G162">
            <v>202.7</v>
          </cell>
          <cell r="H162">
            <v>202.7</v>
          </cell>
          <cell r="I162">
            <v>202.4</v>
          </cell>
          <cell r="J162">
            <v>199.9</v>
          </cell>
          <cell r="K162">
            <v>199.9</v>
          </cell>
          <cell r="L162">
            <v>202.1</v>
          </cell>
          <cell r="M162">
            <v>202.7</v>
          </cell>
          <cell r="N162">
            <v>202.7</v>
          </cell>
          <cell r="O162">
            <v>202.7</v>
          </cell>
          <cell r="P162" t="str">
            <v>Y</v>
          </cell>
          <cell r="Q162" t="str">
            <v>North</v>
          </cell>
          <cell r="R162" t="str">
            <v>FC</v>
          </cell>
          <cell r="T162">
            <v>202.4</v>
          </cell>
        </row>
        <row r="163">
          <cell r="A163" t="str">
            <v>COCOPP_2_CTG3</v>
          </cell>
          <cell r="B163" t="str">
            <v>Bay Area</v>
          </cell>
          <cell r="C163" t="str">
            <v>Marsh Landing 3</v>
          </cell>
          <cell r="D163">
            <v>208.96</v>
          </cell>
          <cell r="E163">
            <v>208.96</v>
          </cell>
          <cell r="F163">
            <v>208.96</v>
          </cell>
          <cell r="G163">
            <v>206.6</v>
          </cell>
          <cell r="H163">
            <v>204.5</v>
          </cell>
          <cell r="I163">
            <v>201.6</v>
          </cell>
          <cell r="J163">
            <v>199.5</v>
          </cell>
          <cell r="K163">
            <v>199.5</v>
          </cell>
          <cell r="L163">
            <v>201.6</v>
          </cell>
          <cell r="M163">
            <v>204.6</v>
          </cell>
          <cell r="N163">
            <v>208.96</v>
          </cell>
          <cell r="O163">
            <v>208.96</v>
          </cell>
          <cell r="P163" t="str">
            <v>Y</v>
          </cell>
          <cell r="Q163" t="str">
            <v>North</v>
          </cell>
          <cell r="R163" t="str">
            <v>FC</v>
          </cell>
          <cell r="T163">
            <v>201.6</v>
          </cell>
        </row>
        <row r="164">
          <cell r="A164" t="str">
            <v>COCOPP_2_CTG4</v>
          </cell>
          <cell r="B164" t="str">
            <v>Bay Area</v>
          </cell>
          <cell r="C164" t="str">
            <v>Marsh Landing 4</v>
          </cell>
          <cell r="D164">
            <v>204.29</v>
          </cell>
          <cell r="E164">
            <v>204.29</v>
          </cell>
          <cell r="F164">
            <v>204.29</v>
          </cell>
          <cell r="G164">
            <v>204.29</v>
          </cell>
          <cell r="H164">
            <v>204.29</v>
          </cell>
          <cell r="I164">
            <v>203.5</v>
          </cell>
          <cell r="J164">
            <v>201.4</v>
          </cell>
          <cell r="K164">
            <v>201.4</v>
          </cell>
          <cell r="L164">
            <v>203.5</v>
          </cell>
          <cell r="M164">
            <v>204.29</v>
          </cell>
          <cell r="N164">
            <v>204.29</v>
          </cell>
          <cell r="O164">
            <v>204.29</v>
          </cell>
          <cell r="P164" t="str">
            <v>Y</v>
          </cell>
          <cell r="Q164" t="str">
            <v>North</v>
          </cell>
          <cell r="R164" t="str">
            <v>FC</v>
          </cell>
          <cell r="T164">
            <v>203.5</v>
          </cell>
        </row>
        <row r="165">
          <cell r="A165" t="str">
            <v>COCOSB_6_SOLAR</v>
          </cell>
          <cell r="B165" t="str">
            <v>Bay Area</v>
          </cell>
          <cell r="C165" t="str">
            <v>Oakley Solar Project</v>
          </cell>
          <cell r="D165" t="str">
            <v>-</v>
          </cell>
          <cell r="E165" t="str">
            <v>-</v>
          </cell>
          <cell r="F165" t="str">
            <v>-</v>
          </cell>
          <cell r="G165" t="str">
            <v>-</v>
          </cell>
          <cell r="H165" t="str">
            <v>-</v>
          </cell>
          <cell r="I165" t="str">
            <v>-</v>
          </cell>
          <cell r="J165" t="str">
            <v>-</v>
          </cell>
          <cell r="K165" t="str">
            <v>-</v>
          </cell>
          <cell r="L165" t="str">
            <v>-</v>
          </cell>
          <cell r="M165" t="str">
            <v>-</v>
          </cell>
          <cell r="N165" t="str">
            <v>-</v>
          </cell>
          <cell r="O165" t="str">
            <v>-</v>
          </cell>
          <cell r="P165" t="str">
            <v>N</v>
          </cell>
          <cell r="Q165" t="str">
            <v>North</v>
          </cell>
          <cell r="R165" t="str">
            <v>EO</v>
          </cell>
          <cell r="T165">
            <v>0</v>
          </cell>
        </row>
        <row r="166">
          <cell r="A166" t="str">
            <v>COGNAT_1_UNIT</v>
          </cell>
          <cell r="B166" t="str">
            <v>Stockton</v>
          </cell>
          <cell r="C166" t="str">
            <v>Stockton Biomas</v>
          </cell>
          <cell r="D166">
            <v>39.81</v>
          </cell>
          <cell r="E166">
            <v>35.92</v>
          </cell>
          <cell r="F166">
            <v>37.75</v>
          </cell>
          <cell r="G166">
            <v>30.58</v>
          </cell>
          <cell r="H166">
            <v>32.72</v>
          </cell>
          <cell r="I166">
            <v>40.56</v>
          </cell>
          <cell r="J166">
            <v>41.4</v>
          </cell>
          <cell r="K166">
            <v>41.58</v>
          </cell>
          <cell r="L166">
            <v>42.48</v>
          </cell>
          <cell r="M166">
            <v>34.01</v>
          </cell>
          <cell r="N166">
            <v>40.49</v>
          </cell>
          <cell r="O166">
            <v>38.86</v>
          </cell>
          <cell r="P166" t="str">
            <v>N</v>
          </cell>
          <cell r="Q166" t="str">
            <v>North</v>
          </cell>
          <cell r="R166" t="str">
            <v>FC</v>
          </cell>
          <cell r="T166">
            <v>42.48</v>
          </cell>
        </row>
        <row r="167">
          <cell r="A167" t="str">
            <v>COLEMN_2_UNIT</v>
          </cell>
          <cell r="B167" t="str">
            <v>CAISO System</v>
          </cell>
          <cell r="C167" t="str">
            <v>Coleman</v>
          </cell>
          <cell r="D167">
            <v>13</v>
          </cell>
          <cell r="E167">
            <v>13</v>
          </cell>
          <cell r="F167">
            <v>13</v>
          </cell>
          <cell r="G167">
            <v>13</v>
          </cell>
          <cell r="H167">
            <v>13</v>
          </cell>
          <cell r="I167">
            <v>13</v>
          </cell>
          <cell r="J167">
            <v>13</v>
          </cell>
          <cell r="K167">
            <v>13</v>
          </cell>
          <cell r="L167">
            <v>13</v>
          </cell>
          <cell r="M167">
            <v>13</v>
          </cell>
          <cell r="N167">
            <v>13</v>
          </cell>
          <cell r="O167">
            <v>13</v>
          </cell>
          <cell r="P167" t="str">
            <v>Y</v>
          </cell>
          <cell r="Q167" t="str">
            <v>North</v>
          </cell>
          <cell r="R167" t="str">
            <v>FC</v>
          </cell>
          <cell r="T167">
            <v>13</v>
          </cell>
        </row>
        <row r="168">
          <cell r="A168" t="str">
            <v>COLGA1_6_SHELLW</v>
          </cell>
          <cell r="B168" t="str">
            <v>Fresno</v>
          </cell>
          <cell r="C168" t="str">
            <v>COALINGA COGENERATION COMPANY</v>
          </cell>
          <cell r="D168">
            <v>25.34</v>
          </cell>
          <cell r="E168">
            <v>17.39</v>
          </cell>
          <cell r="F168">
            <v>26.99</v>
          </cell>
          <cell r="G168">
            <v>35.159999999999997</v>
          </cell>
          <cell r="H168">
            <v>30.87</v>
          </cell>
          <cell r="I168">
            <v>34.71</v>
          </cell>
          <cell r="J168">
            <v>35.090000000000003</v>
          </cell>
          <cell r="K168">
            <v>34.700000000000003</v>
          </cell>
          <cell r="L168">
            <v>34.56</v>
          </cell>
          <cell r="M168">
            <v>34.200000000000003</v>
          </cell>
          <cell r="N168">
            <v>34.42</v>
          </cell>
          <cell r="O168">
            <v>37.119999999999997</v>
          </cell>
          <cell r="P168" t="str">
            <v>N</v>
          </cell>
          <cell r="Q168" t="str">
            <v>North</v>
          </cell>
          <cell r="R168" t="str">
            <v>FC</v>
          </cell>
          <cell r="T168">
            <v>35.090000000000003</v>
          </cell>
        </row>
        <row r="169">
          <cell r="A169" t="str">
            <v>COLGAT_7_UNIT 1</v>
          </cell>
          <cell r="B169" t="str">
            <v>Sierra</v>
          </cell>
          <cell r="C169" t="str">
            <v>Colgate Powerhouse Unit 1</v>
          </cell>
          <cell r="D169">
            <v>149.85</v>
          </cell>
          <cell r="E169">
            <v>148.63999999999999</v>
          </cell>
          <cell r="F169">
            <v>153.29</v>
          </cell>
          <cell r="G169">
            <v>158.63</v>
          </cell>
          <cell r="H169">
            <v>162.79</v>
          </cell>
          <cell r="I169">
            <v>165.7</v>
          </cell>
          <cell r="J169">
            <v>165.1</v>
          </cell>
          <cell r="K169">
            <v>161.65</v>
          </cell>
          <cell r="L169">
            <v>156.74</v>
          </cell>
          <cell r="M169">
            <v>151.87</v>
          </cell>
          <cell r="N169">
            <v>149.94999999999999</v>
          </cell>
          <cell r="O169">
            <v>148.24</v>
          </cell>
          <cell r="P169" t="str">
            <v>Y</v>
          </cell>
          <cell r="Q169" t="str">
            <v>North</v>
          </cell>
          <cell r="R169" t="str">
            <v>FC</v>
          </cell>
          <cell r="T169">
            <v>165.7</v>
          </cell>
        </row>
        <row r="170">
          <cell r="A170" t="str">
            <v>COLGAT_7_UNIT 2</v>
          </cell>
          <cell r="B170" t="str">
            <v>Sierra</v>
          </cell>
          <cell r="C170" t="str">
            <v>Colgate Powerhouse Unit 2</v>
          </cell>
          <cell r="D170">
            <v>149.80000000000001</v>
          </cell>
          <cell r="E170">
            <v>148.6</v>
          </cell>
          <cell r="F170">
            <v>153.24</v>
          </cell>
          <cell r="G170">
            <v>158.63</v>
          </cell>
          <cell r="H170">
            <v>162.83000000000001</v>
          </cell>
          <cell r="I170">
            <v>165.76</v>
          </cell>
          <cell r="J170">
            <v>165.16</v>
          </cell>
          <cell r="K170">
            <v>161.68</v>
          </cell>
          <cell r="L170">
            <v>156.71</v>
          </cell>
          <cell r="M170">
            <v>151.81</v>
          </cell>
          <cell r="N170">
            <v>149.91</v>
          </cell>
          <cell r="O170">
            <v>148.21</v>
          </cell>
          <cell r="P170" t="str">
            <v>Y</v>
          </cell>
          <cell r="Q170" t="str">
            <v>North</v>
          </cell>
          <cell r="R170" t="str">
            <v>FC</v>
          </cell>
          <cell r="T170">
            <v>165.76</v>
          </cell>
        </row>
        <row r="171">
          <cell r="A171" t="str">
            <v>COLTON_6_AGUAM1</v>
          </cell>
          <cell r="B171" t="str">
            <v>LA Basin</v>
          </cell>
          <cell r="C171" t="str">
            <v>AGUA MANSA UNIT 1 (CITY OF COLTON)</v>
          </cell>
          <cell r="D171">
            <v>43</v>
          </cell>
          <cell r="E171">
            <v>43</v>
          </cell>
          <cell r="F171">
            <v>43</v>
          </cell>
          <cell r="G171">
            <v>43</v>
          </cell>
          <cell r="H171">
            <v>43</v>
          </cell>
          <cell r="I171">
            <v>43</v>
          </cell>
          <cell r="J171">
            <v>43</v>
          </cell>
          <cell r="K171">
            <v>43</v>
          </cell>
          <cell r="L171">
            <v>43</v>
          </cell>
          <cell r="M171">
            <v>43</v>
          </cell>
          <cell r="N171">
            <v>43</v>
          </cell>
          <cell r="O171">
            <v>43</v>
          </cell>
          <cell r="P171" t="str">
            <v>Y</v>
          </cell>
          <cell r="Q171" t="str">
            <v>South</v>
          </cell>
          <cell r="R171" t="str">
            <v>FC</v>
          </cell>
          <cell r="T171">
            <v>43</v>
          </cell>
        </row>
        <row r="172">
          <cell r="A172" t="str">
            <v>COLUSA_2_PL1X3</v>
          </cell>
          <cell r="B172" t="str">
            <v>CAISO System</v>
          </cell>
          <cell r="C172" t="str">
            <v>Colusa Generating Station</v>
          </cell>
          <cell r="D172">
            <v>631.9</v>
          </cell>
          <cell r="E172">
            <v>621.1</v>
          </cell>
          <cell r="F172">
            <v>612.04999999999995</v>
          </cell>
          <cell r="G172">
            <v>603</v>
          </cell>
          <cell r="H172">
            <v>608.1</v>
          </cell>
          <cell r="I172">
            <v>610.5</v>
          </cell>
          <cell r="J172">
            <v>616.20000000000005</v>
          </cell>
          <cell r="K172">
            <v>603.79999999999995</v>
          </cell>
          <cell r="L172">
            <v>604.5</v>
          </cell>
          <cell r="M172">
            <v>622</v>
          </cell>
          <cell r="N172">
            <v>641</v>
          </cell>
          <cell r="O172">
            <v>641</v>
          </cell>
          <cell r="P172" t="str">
            <v>Y</v>
          </cell>
          <cell r="Q172" t="str">
            <v>North</v>
          </cell>
          <cell r="R172" t="str">
            <v>FC</v>
          </cell>
          <cell r="T172">
            <v>616.20000000000005</v>
          </cell>
        </row>
        <row r="173">
          <cell r="A173" t="str">
            <v>COLVIL_7_PL1X2</v>
          </cell>
          <cell r="B173" t="str">
            <v>CAISO System</v>
          </cell>
          <cell r="C173" t="str">
            <v>COLLIERVILLE HYDRO UNIT 1 &amp; 2 AGGREGATE</v>
          </cell>
          <cell r="D173">
            <v>246.86</v>
          </cell>
          <cell r="E173">
            <v>246.86</v>
          </cell>
          <cell r="F173">
            <v>246.86</v>
          </cell>
          <cell r="G173">
            <v>246.86</v>
          </cell>
          <cell r="H173">
            <v>246.86</v>
          </cell>
          <cell r="I173">
            <v>246.86</v>
          </cell>
          <cell r="J173">
            <v>246.86</v>
          </cell>
          <cell r="K173">
            <v>246.86</v>
          </cell>
          <cell r="L173">
            <v>246.86</v>
          </cell>
          <cell r="M173">
            <v>246.86</v>
          </cell>
          <cell r="N173">
            <v>246.86</v>
          </cell>
          <cell r="O173">
            <v>246.86</v>
          </cell>
          <cell r="P173" t="str">
            <v>Y</v>
          </cell>
          <cell r="Q173" t="str">
            <v>North</v>
          </cell>
          <cell r="R173" t="str">
            <v>FC</v>
          </cell>
          <cell r="T173">
            <v>246.86</v>
          </cell>
        </row>
        <row r="174">
          <cell r="A174" t="str">
            <v>CONTAN_1_UNIT</v>
          </cell>
          <cell r="B174" t="str">
            <v>Bay Area</v>
          </cell>
          <cell r="C174" t="str">
            <v>Graphic Packaging Cogen</v>
          </cell>
          <cell r="D174">
            <v>27.7</v>
          </cell>
          <cell r="E174">
            <v>27.7</v>
          </cell>
          <cell r="F174">
            <v>27.7</v>
          </cell>
          <cell r="G174">
            <v>27.7</v>
          </cell>
          <cell r="H174">
            <v>27.7</v>
          </cell>
          <cell r="I174">
            <v>27.7</v>
          </cell>
          <cell r="J174">
            <v>27.7</v>
          </cell>
          <cell r="K174">
            <v>27.7</v>
          </cell>
          <cell r="L174">
            <v>27.7</v>
          </cell>
          <cell r="M174">
            <v>27.7</v>
          </cell>
          <cell r="N174">
            <v>27.7</v>
          </cell>
          <cell r="O174">
            <v>27.7</v>
          </cell>
          <cell r="P174" t="str">
            <v>Y</v>
          </cell>
          <cell r="Q174" t="str">
            <v>North</v>
          </cell>
          <cell r="R174" t="str">
            <v>FC</v>
          </cell>
          <cell r="T174">
            <v>27.7</v>
          </cell>
        </row>
        <row r="175">
          <cell r="A175" t="str">
            <v>CONTRL_1_CASAD1</v>
          </cell>
          <cell r="B175" t="str">
            <v>CAISO System</v>
          </cell>
          <cell r="C175" t="str">
            <v>Mammoth G1</v>
          </cell>
          <cell r="D175">
            <v>5.8</v>
          </cell>
          <cell r="E175">
            <v>7.5</v>
          </cell>
          <cell r="F175">
            <v>6.85</v>
          </cell>
          <cell r="G175">
            <v>6.3</v>
          </cell>
          <cell r="H175">
            <v>5.92</v>
          </cell>
          <cell r="I175">
            <v>5.0999999999999996</v>
          </cell>
          <cell r="J175">
            <v>4.9000000000000004</v>
          </cell>
          <cell r="K175">
            <v>5.3</v>
          </cell>
          <cell r="L175">
            <v>5.6</v>
          </cell>
          <cell r="M175">
            <v>5.8</v>
          </cell>
          <cell r="N175">
            <v>7.37</v>
          </cell>
          <cell r="O175">
            <v>3.2</v>
          </cell>
          <cell r="P175" t="str">
            <v>N</v>
          </cell>
          <cell r="Q175" t="str">
            <v>South</v>
          </cell>
          <cell r="R175" t="str">
            <v>FC</v>
          </cell>
          <cell r="T175">
            <v>5.6</v>
          </cell>
        </row>
        <row r="176">
          <cell r="A176" t="str">
            <v>CONTRL_1_CASAD3</v>
          </cell>
          <cell r="B176" t="str">
            <v>CAISO System</v>
          </cell>
          <cell r="C176" t="str">
            <v>Mammoth G3</v>
          </cell>
          <cell r="D176">
            <v>12.31</v>
          </cell>
          <cell r="E176">
            <v>11.5</v>
          </cell>
          <cell r="F176">
            <v>11.48</v>
          </cell>
          <cell r="G176">
            <v>9.76</v>
          </cell>
          <cell r="H176">
            <v>8.91</v>
          </cell>
          <cell r="I176">
            <v>7.34</v>
          </cell>
          <cell r="J176">
            <v>7.15</v>
          </cell>
          <cell r="K176">
            <v>6.4</v>
          </cell>
          <cell r="L176">
            <v>6</v>
          </cell>
          <cell r="M176">
            <v>3.4</v>
          </cell>
          <cell r="N176">
            <v>12.35</v>
          </cell>
          <cell r="O176">
            <v>5.7</v>
          </cell>
          <cell r="P176" t="str">
            <v>N</v>
          </cell>
          <cell r="Q176" t="str">
            <v>South</v>
          </cell>
          <cell r="R176" t="str">
            <v>FC</v>
          </cell>
          <cell r="T176">
            <v>7.34</v>
          </cell>
        </row>
        <row r="177">
          <cell r="A177" t="str">
            <v>CONTRL_1_LUNDY</v>
          </cell>
          <cell r="B177" t="str">
            <v>CAISO System</v>
          </cell>
          <cell r="C177" t="str">
            <v>LUNDY</v>
          </cell>
          <cell r="D177">
            <v>0.34</v>
          </cell>
          <cell r="E177">
            <v>0.34</v>
          </cell>
          <cell r="F177">
            <v>0.38</v>
          </cell>
          <cell r="G177">
            <v>0.34</v>
          </cell>
          <cell r="H177">
            <v>0.48</v>
          </cell>
          <cell r="I177">
            <v>0.65</v>
          </cell>
          <cell r="J177">
            <v>0.8</v>
          </cell>
          <cell r="K177">
            <v>0.78</v>
          </cell>
          <cell r="L177">
            <v>0.91</v>
          </cell>
          <cell r="M177">
            <v>0.52</v>
          </cell>
          <cell r="N177">
            <v>0.35</v>
          </cell>
          <cell r="O177">
            <v>0.28000000000000003</v>
          </cell>
          <cell r="P177" t="str">
            <v>N</v>
          </cell>
          <cell r="Q177" t="str">
            <v>South</v>
          </cell>
          <cell r="R177" t="str">
            <v>FC</v>
          </cell>
          <cell r="T177">
            <v>0.91</v>
          </cell>
        </row>
        <row r="178">
          <cell r="A178" t="str">
            <v>CONTRL_1_OXBOW</v>
          </cell>
          <cell r="B178" t="str">
            <v>CAISO System</v>
          </cell>
          <cell r="C178" t="str">
            <v>OXBOW GEOTHERMAL CORPORATION</v>
          </cell>
          <cell r="D178">
            <v>58.72</v>
          </cell>
          <cell r="E178">
            <v>57.98</v>
          </cell>
          <cell r="F178">
            <v>56.71</v>
          </cell>
          <cell r="G178">
            <v>55.34</v>
          </cell>
          <cell r="H178">
            <v>52.28</v>
          </cell>
          <cell r="I178">
            <v>53.2</v>
          </cell>
          <cell r="J178">
            <v>53.94</v>
          </cell>
          <cell r="K178">
            <v>53.75</v>
          </cell>
          <cell r="L178">
            <v>54.44</v>
          </cell>
          <cell r="M178">
            <v>45.6</v>
          </cell>
          <cell r="N178">
            <v>56.68</v>
          </cell>
          <cell r="O178">
            <v>56.37</v>
          </cell>
          <cell r="P178" t="str">
            <v>N</v>
          </cell>
          <cell r="Q178" t="str">
            <v>South</v>
          </cell>
          <cell r="R178" t="str">
            <v>FC</v>
          </cell>
          <cell r="T178">
            <v>54.44</v>
          </cell>
        </row>
        <row r="179">
          <cell r="A179" t="str">
            <v>CONTRL_1_POOLE</v>
          </cell>
          <cell r="B179" t="str">
            <v>CAISO System</v>
          </cell>
          <cell r="C179" t="str">
            <v>POOLE HYDRO PLANT 1</v>
          </cell>
          <cell r="D179">
            <v>0.79</v>
          </cell>
          <cell r="E179">
            <v>0.83</v>
          </cell>
          <cell r="F179">
            <v>0.86</v>
          </cell>
          <cell r="G179">
            <v>3.35</v>
          </cell>
          <cell r="H179">
            <v>2.59</v>
          </cell>
          <cell r="I179">
            <v>5.16</v>
          </cell>
          <cell r="J179">
            <v>4.3499999999999996</v>
          </cell>
          <cell r="K179">
            <v>2.98</v>
          </cell>
          <cell r="L179">
            <v>0.8</v>
          </cell>
          <cell r="M179">
            <v>1.4</v>
          </cell>
          <cell r="N179">
            <v>1</v>
          </cell>
          <cell r="O179">
            <v>1.0900000000000001</v>
          </cell>
          <cell r="P179" t="str">
            <v>Y</v>
          </cell>
          <cell r="Q179" t="str">
            <v>South</v>
          </cell>
          <cell r="R179" t="str">
            <v>FC</v>
          </cell>
          <cell r="T179">
            <v>5.16</v>
          </cell>
        </row>
        <row r="180">
          <cell r="A180" t="str">
            <v>CONTRL_1_QF</v>
          </cell>
          <cell r="B180" t="str">
            <v>CAISO System</v>
          </cell>
          <cell r="C180" t="str">
            <v>CONTROL QFS</v>
          </cell>
          <cell r="D180">
            <v>14.76</v>
          </cell>
          <cell r="E180">
            <v>14.22</v>
          </cell>
          <cell r="F180">
            <v>13.56</v>
          </cell>
          <cell r="G180">
            <v>8.7200000000000006</v>
          </cell>
          <cell r="H180">
            <v>6.96</v>
          </cell>
          <cell r="I180">
            <v>5.83</v>
          </cell>
          <cell r="J180">
            <v>4.91</v>
          </cell>
          <cell r="K180">
            <v>5.0599999999999996</v>
          </cell>
          <cell r="L180">
            <v>5.57</v>
          </cell>
          <cell r="M180">
            <v>5.13</v>
          </cell>
          <cell r="N180">
            <v>10.28</v>
          </cell>
          <cell r="O180">
            <v>10.53</v>
          </cell>
          <cell r="P180" t="str">
            <v>N</v>
          </cell>
          <cell r="Q180" t="str">
            <v>South</v>
          </cell>
          <cell r="R180" t="str">
            <v>FC</v>
          </cell>
          <cell r="T180">
            <v>5.83</v>
          </cell>
        </row>
        <row r="181">
          <cell r="A181" t="str">
            <v>CONTRL_1_RUSHCK</v>
          </cell>
          <cell r="B181" t="str">
            <v>CAISO System</v>
          </cell>
          <cell r="C181" t="str">
            <v>RUSH CREEK</v>
          </cell>
          <cell r="D181">
            <v>4.6500000000000004</v>
          </cell>
          <cell r="E181">
            <v>5.17</v>
          </cell>
          <cell r="F181">
            <v>5.34</v>
          </cell>
          <cell r="G181">
            <v>6.54</v>
          </cell>
          <cell r="H181">
            <v>9.4700000000000006</v>
          </cell>
          <cell r="I181">
            <v>11.94</v>
          </cell>
          <cell r="J181">
            <v>4.7699999999999996</v>
          </cell>
          <cell r="K181">
            <v>3.24</v>
          </cell>
          <cell r="L181">
            <v>3.46</v>
          </cell>
          <cell r="M181">
            <v>4.55</v>
          </cell>
          <cell r="N181">
            <v>4.87</v>
          </cell>
          <cell r="O181">
            <v>4.17</v>
          </cell>
          <cell r="P181" t="str">
            <v>Y</v>
          </cell>
          <cell r="Q181" t="str">
            <v>South</v>
          </cell>
          <cell r="R181" t="str">
            <v>FC</v>
          </cell>
          <cell r="T181">
            <v>11.94</v>
          </cell>
        </row>
        <row r="182">
          <cell r="A182" t="str">
            <v>COPMT2_2_SOLAR2</v>
          </cell>
          <cell r="B182" t="str">
            <v>CAISO System</v>
          </cell>
          <cell r="C182" t="str">
            <v>CMS2</v>
          </cell>
          <cell r="D182">
            <v>0.25</v>
          </cell>
          <cell r="E182">
            <v>1.53</v>
          </cell>
          <cell r="F182">
            <v>7.2</v>
          </cell>
          <cell r="G182">
            <v>96.77</v>
          </cell>
          <cell r="H182">
            <v>79.09</v>
          </cell>
          <cell r="I182">
            <v>91.68</v>
          </cell>
          <cell r="J182">
            <v>71.78</v>
          </cell>
          <cell r="K182">
            <v>77.06</v>
          </cell>
          <cell r="L182">
            <v>77.97</v>
          </cell>
          <cell r="M182">
            <v>62.29</v>
          </cell>
          <cell r="N182">
            <v>0.13</v>
          </cell>
          <cell r="O182">
            <v>7.0000000000000007E-2</v>
          </cell>
          <cell r="P182" t="str">
            <v>N</v>
          </cell>
          <cell r="Q182" t="str">
            <v>South</v>
          </cell>
          <cell r="R182" t="str">
            <v>ID</v>
          </cell>
          <cell r="S182" t="str">
            <v>Waiting for: Lugo-Victorville SPS.</v>
          </cell>
          <cell r="T182">
            <v>91.68</v>
          </cell>
        </row>
        <row r="183">
          <cell r="A183" t="str">
            <v>COPMTN_2_CM10</v>
          </cell>
          <cell r="B183" t="str">
            <v>CAISO System</v>
          </cell>
          <cell r="C183" t="str">
            <v>Copper Mountain 10</v>
          </cell>
          <cell r="D183">
            <v>0.01</v>
          </cell>
          <cell r="E183">
            <v>0.08</v>
          </cell>
          <cell r="F183">
            <v>0.42</v>
          </cell>
          <cell r="G183">
            <v>5.69</v>
          </cell>
          <cell r="H183">
            <v>4.6500000000000004</v>
          </cell>
          <cell r="I183">
            <v>5.13</v>
          </cell>
          <cell r="J183">
            <v>3.43</v>
          </cell>
          <cell r="K183">
            <v>3.75</v>
          </cell>
          <cell r="L183">
            <v>3.82</v>
          </cell>
          <cell r="M183">
            <v>4.1500000000000004</v>
          </cell>
          <cell r="N183">
            <v>0.01</v>
          </cell>
          <cell r="O183">
            <v>0</v>
          </cell>
          <cell r="P183" t="str">
            <v>N</v>
          </cell>
          <cell r="Q183" t="str">
            <v>South</v>
          </cell>
          <cell r="R183" t="str">
            <v>PD to 7.25</v>
          </cell>
          <cell r="T183">
            <v>5.13</v>
          </cell>
        </row>
        <row r="184">
          <cell r="A184" t="str">
            <v>COPMTN_2_SOLAR1</v>
          </cell>
          <cell r="B184" t="str">
            <v>CAISO System</v>
          </cell>
          <cell r="C184" t="str">
            <v>Copper Mountain 48</v>
          </cell>
          <cell r="D184">
            <v>0.06</v>
          </cell>
          <cell r="E184">
            <v>0.39</v>
          </cell>
          <cell r="F184">
            <v>2.04</v>
          </cell>
          <cell r="G184">
            <v>16.5</v>
          </cell>
          <cell r="H184">
            <v>16.5</v>
          </cell>
          <cell r="I184">
            <v>16.5</v>
          </cell>
          <cell r="J184">
            <v>16.5</v>
          </cell>
          <cell r="K184">
            <v>16.5</v>
          </cell>
          <cell r="L184">
            <v>16.5</v>
          </cell>
          <cell r="M184">
            <v>16.5</v>
          </cell>
          <cell r="N184">
            <v>0.03</v>
          </cell>
          <cell r="O184">
            <v>0.01</v>
          </cell>
          <cell r="P184" t="str">
            <v>N</v>
          </cell>
          <cell r="Q184" t="str">
            <v>South</v>
          </cell>
          <cell r="R184" t="str">
            <v>PD to 16.5</v>
          </cell>
          <cell r="T184">
            <v>16.5</v>
          </cell>
        </row>
        <row r="185">
          <cell r="A185" t="str">
            <v>CORCAN_1_SOLAR1</v>
          </cell>
          <cell r="B185" t="str">
            <v>Fresno</v>
          </cell>
          <cell r="C185" t="str">
            <v>CID Solar</v>
          </cell>
          <cell r="D185">
            <v>1E-3</v>
          </cell>
          <cell r="E185">
            <v>6.8000000000000005E-3</v>
          </cell>
          <cell r="F185">
            <v>2.86E-2</v>
          </cell>
          <cell r="G185">
            <v>0.3604</v>
          </cell>
          <cell r="H185">
            <v>0.34299999999999997</v>
          </cell>
          <cell r="I185">
            <v>0.35619999999999996</v>
          </cell>
          <cell r="J185">
            <v>0.34259999999999996</v>
          </cell>
          <cell r="K185">
            <v>0.34500000000000003</v>
          </cell>
          <cell r="L185">
            <v>0.30559999999999998</v>
          </cell>
          <cell r="M185">
            <v>0.24540000000000001</v>
          </cell>
          <cell r="N185">
            <v>8.0000000000000004E-4</v>
          </cell>
          <cell r="O185">
            <v>4.0000000000000002E-4</v>
          </cell>
          <cell r="P185" t="str">
            <v>N</v>
          </cell>
          <cell r="Q185" t="str">
            <v>North</v>
          </cell>
          <cell r="R185" t="str">
            <v>ID to 2%</v>
          </cell>
          <cell r="S185" t="str">
            <v>C3&amp;4: Waiting for Borden 230 kV Voltage Support, Gates No. 2 500/230 kV Transformer and possibly other</v>
          </cell>
          <cell r="T185">
            <v>0.35619999999999996</v>
          </cell>
        </row>
        <row r="186">
          <cell r="A186" t="str">
            <v>CORCAN_1_SOLAR2</v>
          </cell>
          <cell r="B186" t="str">
            <v>Fresno</v>
          </cell>
          <cell r="C186" t="str">
            <v>Corcoran City</v>
          </cell>
          <cell r="D186">
            <v>5.9999999999999995E-4</v>
          </cell>
          <cell r="E186">
            <v>3.2000000000000002E-3</v>
          </cell>
          <cell r="F186">
            <v>1.4999999999999999E-2</v>
          </cell>
          <cell r="G186">
            <v>0.17559999999999998</v>
          </cell>
          <cell r="H186">
            <v>0.16620000000000001</v>
          </cell>
          <cell r="I186">
            <v>0.1236</v>
          </cell>
          <cell r="J186">
            <v>0.1918</v>
          </cell>
          <cell r="K186">
            <v>0.193</v>
          </cell>
          <cell r="L186">
            <v>0.16839999999999999</v>
          </cell>
          <cell r="M186">
            <v>0.1348</v>
          </cell>
          <cell r="N186">
            <v>5.9999999999999995E-4</v>
          </cell>
          <cell r="O186">
            <v>2.0000000000000001E-4</v>
          </cell>
          <cell r="P186" t="str">
            <v>N</v>
          </cell>
          <cell r="Q186" t="str">
            <v>North</v>
          </cell>
          <cell r="R186" t="str">
            <v>ID to 2%</v>
          </cell>
          <cell r="S186" t="str">
            <v>C3&amp;4: Waiting for Borden 230 kV Voltage Support, Gates No. 2 500/230 kV Transformer and possibly other</v>
          </cell>
          <cell r="T186">
            <v>0.193</v>
          </cell>
        </row>
        <row r="187">
          <cell r="A187" t="str">
            <v>CORONS_2_SOLAR</v>
          </cell>
          <cell r="B187" t="str">
            <v>LA Basin</v>
          </cell>
          <cell r="C187" t="str">
            <v>Master Development Corona</v>
          </cell>
          <cell r="D187" t="str">
            <v>-</v>
          </cell>
          <cell r="E187" t="str">
            <v>-</v>
          </cell>
          <cell r="F187" t="str">
            <v>-</v>
          </cell>
          <cell r="G187" t="str">
            <v>-</v>
          </cell>
          <cell r="H187" t="str">
            <v>-</v>
          </cell>
          <cell r="I187" t="str">
            <v>-</v>
          </cell>
          <cell r="J187" t="str">
            <v>-</v>
          </cell>
          <cell r="K187" t="str">
            <v>-</v>
          </cell>
          <cell r="L187" t="str">
            <v>-</v>
          </cell>
          <cell r="M187" t="str">
            <v>-</v>
          </cell>
          <cell r="N187" t="str">
            <v>-</v>
          </cell>
          <cell r="O187" t="str">
            <v>-</v>
          </cell>
          <cell r="P187" t="str">
            <v>N</v>
          </cell>
          <cell r="Q187" t="str">
            <v>South</v>
          </cell>
          <cell r="R187" t="str">
            <v>EO</v>
          </cell>
          <cell r="T187">
            <v>0</v>
          </cell>
        </row>
        <row r="188">
          <cell r="A188" t="str">
            <v>CORONS_6_CLRWTR</v>
          </cell>
          <cell r="B188" t="str">
            <v>LA Basin</v>
          </cell>
          <cell r="C188" t="str">
            <v>Clearwater Power Plant</v>
          </cell>
          <cell r="D188">
            <v>28</v>
          </cell>
          <cell r="E188">
            <v>28</v>
          </cell>
          <cell r="F188">
            <v>28</v>
          </cell>
          <cell r="G188">
            <v>28</v>
          </cell>
          <cell r="H188">
            <v>28</v>
          </cell>
          <cell r="I188">
            <v>28</v>
          </cell>
          <cell r="J188">
            <v>28</v>
          </cell>
          <cell r="K188">
            <v>28</v>
          </cell>
          <cell r="L188">
            <v>28</v>
          </cell>
          <cell r="M188">
            <v>28</v>
          </cell>
          <cell r="N188">
            <v>28</v>
          </cell>
          <cell r="O188">
            <v>28</v>
          </cell>
          <cell r="P188" t="str">
            <v>Y</v>
          </cell>
          <cell r="Q188" t="str">
            <v>South</v>
          </cell>
          <cell r="R188" t="str">
            <v>FC</v>
          </cell>
          <cell r="T188">
            <v>28</v>
          </cell>
        </row>
        <row r="189">
          <cell r="A189" t="str">
            <v>CORRAL_6_SJOAQN</v>
          </cell>
          <cell r="B189" t="str">
            <v>CAISO System</v>
          </cell>
          <cell r="C189" t="str">
            <v>Ameresco San Joaquin</v>
          </cell>
          <cell r="D189">
            <v>3.46</v>
          </cell>
          <cell r="E189">
            <v>3.28</v>
          </cell>
          <cell r="F189">
            <v>3.31</v>
          </cell>
          <cell r="G189">
            <v>3.06</v>
          </cell>
          <cell r="H189">
            <v>3.28</v>
          </cell>
          <cell r="I189">
            <v>3.3</v>
          </cell>
          <cell r="J189">
            <v>3.25</v>
          </cell>
          <cell r="K189">
            <v>3.35</v>
          </cell>
          <cell r="L189">
            <v>3.24</v>
          </cell>
          <cell r="M189">
            <v>3.23</v>
          </cell>
          <cell r="N189">
            <v>3.3</v>
          </cell>
          <cell r="O189">
            <v>3.34</v>
          </cell>
          <cell r="P189" t="str">
            <v>N</v>
          </cell>
          <cell r="Q189" t="str">
            <v>North</v>
          </cell>
          <cell r="R189" t="str">
            <v>ID</v>
          </cell>
          <cell r="S189" t="str">
            <v>14DGD: 5 switches at Rio Oso (part of Table Mountain-Rio Oso 230 kV Upgrade) or Convert Rio Oso sub to BAAH and possibly other</v>
          </cell>
          <cell r="T189">
            <v>3.35</v>
          </cell>
        </row>
        <row r="190">
          <cell r="A190" t="str">
            <v>COTTLE_2_FRNKNH</v>
          </cell>
          <cell r="B190" t="str">
            <v>CAISO System</v>
          </cell>
          <cell r="C190" t="str">
            <v>Frankenheimer Power Plant</v>
          </cell>
          <cell r="D190">
            <v>0</v>
          </cell>
          <cell r="E190">
            <v>0</v>
          </cell>
          <cell r="F190">
            <v>1.37</v>
          </cell>
          <cell r="G190">
            <v>2.97</v>
          </cell>
          <cell r="H190">
            <v>2.31</v>
          </cell>
          <cell r="I190">
            <v>2.71</v>
          </cell>
          <cell r="J190">
            <v>2.88</v>
          </cell>
          <cell r="K190">
            <v>2.5099999999999998</v>
          </cell>
          <cell r="L190">
            <v>1.79</v>
          </cell>
          <cell r="M190">
            <v>0</v>
          </cell>
          <cell r="N190">
            <v>0</v>
          </cell>
          <cell r="O190">
            <v>0</v>
          </cell>
          <cell r="P190" t="str">
            <v>N</v>
          </cell>
          <cell r="Q190" t="str">
            <v>North</v>
          </cell>
          <cell r="R190" t="str">
            <v>FC</v>
          </cell>
          <cell r="T190">
            <v>2.88</v>
          </cell>
        </row>
        <row r="191">
          <cell r="A191" t="str">
            <v>COVERD_2_QFUNTS</v>
          </cell>
          <cell r="B191" t="str">
            <v>CAISO System</v>
          </cell>
          <cell r="C191" t="str">
            <v>COVE ROAD HYDRO QF UNITS</v>
          </cell>
          <cell r="D191">
            <v>3.77</v>
          </cell>
          <cell r="E191">
            <v>6.31</v>
          </cell>
          <cell r="F191">
            <v>7.45</v>
          </cell>
          <cell r="G191">
            <v>6.18</v>
          </cell>
          <cell r="H191">
            <v>1.05</v>
          </cell>
          <cell r="I191">
            <v>0.17</v>
          </cell>
          <cell r="J191">
            <v>0.02</v>
          </cell>
          <cell r="K191">
            <v>0</v>
          </cell>
          <cell r="L191">
            <v>0</v>
          </cell>
          <cell r="M191">
            <v>0</v>
          </cell>
          <cell r="N191">
            <v>0.23</v>
          </cell>
          <cell r="O191">
            <v>5</v>
          </cell>
          <cell r="P191" t="str">
            <v>N</v>
          </cell>
          <cell r="Q191" t="str">
            <v>North</v>
          </cell>
          <cell r="R191" t="str">
            <v>FC</v>
          </cell>
          <cell r="T191">
            <v>0.17</v>
          </cell>
        </row>
        <row r="192">
          <cell r="A192" t="str">
            <v>COWCRK_2_UNIT</v>
          </cell>
          <cell r="B192" t="str">
            <v>CAISO System</v>
          </cell>
          <cell r="C192" t="str">
            <v>Cow Creek Hydro</v>
          </cell>
          <cell r="D192">
            <v>2</v>
          </cell>
          <cell r="E192">
            <v>2</v>
          </cell>
          <cell r="F192">
            <v>2</v>
          </cell>
          <cell r="G192">
            <v>2</v>
          </cell>
          <cell r="H192">
            <v>2</v>
          </cell>
          <cell r="I192">
            <v>2</v>
          </cell>
          <cell r="J192">
            <v>2</v>
          </cell>
          <cell r="K192">
            <v>2</v>
          </cell>
          <cell r="L192">
            <v>2</v>
          </cell>
          <cell r="M192">
            <v>2</v>
          </cell>
          <cell r="N192">
            <v>2</v>
          </cell>
          <cell r="O192">
            <v>2</v>
          </cell>
          <cell r="P192" t="str">
            <v>Y</v>
          </cell>
          <cell r="Q192" t="str">
            <v>North</v>
          </cell>
          <cell r="R192" t="str">
            <v>FC</v>
          </cell>
          <cell r="T192">
            <v>2</v>
          </cell>
        </row>
        <row r="193">
          <cell r="A193" t="str">
            <v>CPSTNO_7_PRMADS</v>
          </cell>
          <cell r="B193" t="str">
            <v>San Diego-IV</v>
          </cell>
          <cell r="C193" t="str">
            <v>PRIMA DESCHECHA (CAPISTRANO)</v>
          </cell>
          <cell r="D193">
            <v>5.13</v>
          </cell>
          <cell r="E193">
            <v>4.87</v>
          </cell>
          <cell r="F193">
            <v>3.56</v>
          </cell>
          <cell r="G193">
            <v>4.4800000000000004</v>
          </cell>
          <cell r="H193">
            <v>4.63</v>
          </cell>
          <cell r="I193">
            <v>4.9000000000000004</v>
          </cell>
          <cell r="J193">
            <v>3.46</v>
          </cell>
          <cell r="K193">
            <v>5.38</v>
          </cell>
          <cell r="L193">
            <v>5.42</v>
          </cell>
          <cell r="M193">
            <v>5.24</v>
          </cell>
          <cell r="N193">
            <v>5.23</v>
          </cell>
          <cell r="O193">
            <v>5.34</v>
          </cell>
          <cell r="P193" t="str">
            <v>N</v>
          </cell>
          <cell r="Q193" t="str">
            <v>South</v>
          </cell>
          <cell r="R193" t="str">
            <v>FC</v>
          </cell>
          <cell r="T193">
            <v>5.42</v>
          </cell>
        </row>
        <row r="194">
          <cell r="A194" t="str">
            <v>CPVERD_2_SOLAR</v>
          </cell>
          <cell r="B194" t="str">
            <v>San Diego-IV</v>
          </cell>
          <cell r="C194" t="str">
            <v>Campo Verde Solar</v>
          </cell>
          <cell r="D194">
            <v>0.38</v>
          </cell>
          <cell r="E194">
            <v>2.16</v>
          </cell>
          <cell r="F194">
            <v>8.39</v>
          </cell>
          <cell r="G194">
            <v>111.83</v>
          </cell>
          <cell r="H194">
            <v>106.63</v>
          </cell>
          <cell r="I194">
            <v>98.43</v>
          </cell>
          <cell r="J194">
            <v>93.69</v>
          </cell>
          <cell r="K194">
            <v>102.89</v>
          </cell>
          <cell r="L194">
            <v>91.73</v>
          </cell>
          <cell r="M194">
            <v>77.010000000000005</v>
          </cell>
          <cell r="N194">
            <v>0.2</v>
          </cell>
          <cell r="O194">
            <v>0.14000000000000001</v>
          </cell>
          <cell r="P194" t="str">
            <v>N</v>
          </cell>
          <cell r="Q194" t="str">
            <v>South</v>
          </cell>
          <cell r="R194" t="str">
            <v>FC</v>
          </cell>
          <cell r="T194">
            <v>102.89</v>
          </cell>
        </row>
        <row r="195">
          <cell r="A195" t="str">
            <v>CRELMN_6_RAMON1</v>
          </cell>
          <cell r="B195" t="str">
            <v>San Diego-IV</v>
          </cell>
          <cell r="C195" t="str">
            <v>Ramona 1</v>
          </cell>
          <cell r="D195">
            <v>0</v>
          </cell>
          <cell r="E195">
            <v>0.03</v>
          </cell>
          <cell r="F195">
            <v>0.12</v>
          </cell>
          <cell r="G195">
            <v>1.56</v>
          </cell>
          <cell r="H195">
            <v>1.58</v>
          </cell>
          <cell r="I195">
            <v>1.71</v>
          </cell>
          <cell r="J195">
            <v>1.62</v>
          </cell>
          <cell r="K195">
            <v>1.74</v>
          </cell>
          <cell r="L195">
            <v>1.35</v>
          </cell>
          <cell r="M195">
            <v>0.98</v>
          </cell>
          <cell r="N195">
            <v>0</v>
          </cell>
          <cell r="O195">
            <v>0</v>
          </cell>
          <cell r="P195" t="str">
            <v>N</v>
          </cell>
          <cell r="Q195" t="str">
            <v>South</v>
          </cell>
          <cell r="R195" t="str">
            <v>FC</v>
          </cell>
          <cell r="T195">
            <v>1.74</v>
          </cell>
        </row>
        <row r="196">
          <cell r="A196" t="str">
            <v>CRELMN_6_RAMON2</v>
          </cell>
          <cell r="B196" t="str">
            <v>San Diego-IV</v>
          </cell>
          <cell r="C196" t="str">
            <v>Ramona 2</v>
          </cell>
          <cell r="D196">
            <v>0.01</v>
          </cell>
          <cell r="E196">
            <v>7.0000000000000007E-2</v>
          </cell>
          <cell r="F196">
            <v>0.3</v>
          </cell>
          <cell r="G196">
            <v>3.93</v>
          </cell>
          <cell r="H196">
            <v>3.81</v>
          </cell>
          <cell r="I196">
            <v>4.08</v>
          </cell>
          <cell r="J196">
            <v>3.98</v>
          </cell>
          <cell r="K196">
            <v>4.33</v>
          </cell>
          <cell r="L196">
            <v>3.37</v>
          </cell>
          <cell r="M196">
            <v>2.4900000000000002</v>
          </cell>
          <cell r="N196">
            <v>0.01</v>
          </cell>
          <cell r="O196">
            <v>0</v>
          </cell>
          <cell r="P196" t="str">
            <v>N</v>
          </cell>
          <cell r="Q196" t="str">
            <v>South</v>
          </cell>
          <cell r="R196" t="str">
            <v>FC</v>
          </cell>
          <cell r="T196">
            <v>4.33</v>
          </cell>
        </row>
        <row r="197">
          <cell r="A197" t="str">
            <v>CRESSY_1_PARKER</v>
          </cell>
          <cell r="B197" t="str">
            <v>Fresno</v>
          </cell>
          <cell r="C197" t="str">
            <v>PARKER POWERHOUSE</v>
          </cell>
          <cell r="D197">
            <v>0</v>
          </cell>
          <cell r="E197">
            <v>0</v>
          </cell>
          <cell r="F197">
            <v>0</v>
          </cell>
          <cell r="G197">
            <v>0.05</v>
          </cell>
          <cell r="H197">
            <v>0.27</v>
          </cell>
          <cell r="I197">
            <v>0.77</v>
          </cell>
          <cell r="J197">
            <v>0.9</v>
          </cell>
          <cell r="K197">
            <v>0.67</v>
          </cell>
          <cell r="L197">
            <v>0.38</v>
          </cell>
          <cell r="M197">
            <v>0.15</v>
          </cell>
          <cell r="N197">
            <v>0</v>
          </cell>
          <cell r="O197">
            <v>0</v>
          </cell>
          <cell r="P197" t="str">
            <v>N</v>
          </cell>
          <cell r="Q197" t="str">
            <v>North</v>
          </cell>
          <cell r="R197" t="str">
            <v>FC</v>
          </cell>
          <cell r="T197">
            <v>0.9</v>
          </cell>
        </row>
        <row r="198">
          <cell r="A198" t="str">
            <v>CRESTA_7_PL1X2</v>
          </cell>
          <cell r="B198" t="str">
            <v>Sierra</v>
          </cell>
          <cell r="C198" t="str">
            <v>CRESTA PH UNIT 1 &amp; 2 AGGREGATE</v>
          </cell>
          <cell r="D198">
            <v>70</v>
          </cell>
          <cell r="E198">
            <v>70</v>
          </cell>
          <cell r="F198">
            <v>70</v>
          </cell>
          <cell r="G198">
            <v>70</v>
          </cell>
          <cell r="H198">
            <v>70</v>
          </cell>
          <cell r="I198">
            <v>70</v>
          </cell>
          <cell r="J198">
            <v>70</v>
          </cell>
          <cell r="K198">
            <v>70</v>
          </cell>
          <cell r="L198">
            <v>70</v>
          </cell>
          <cell r="M198">
            <v>70</v>
          </cell>
          <cell r="N198">
            <v>70</v>
          </cell>
          <cell r="O198">
            <v>70</v>
          </cell>
          <cell r="P198" t="str">
            <v>Y</v>
          </cell>
          <cell r="Q198" t="str">
            <v>North</v>
          </cell>
          <cell r="R198" t="str">
            <v>FC</v>
          </cell>
          <cell r="T198">
            <v>70</v>
          </cell>
        </row>
        <row r="199">
          <cell r="A199" t="str">
            <v>CRNEVL_6_CRNVA</v>
          </cell>
          <cell r="B199" t="str">
            <v>Fresno</v>
          </cell>
          <cell r="C199" t="str">
            <v xml:space="preserve">Crane Valley </v>
          </cell>
          <cell r="D199">
            <v>0.9</v>
          </cell>
          <cell r="E199">
            <v>0.9</v>
          </cell>
          <cell r="F199">
            <v>0.9</v>
          </cell>
          <cell r="G199">
            <v>0.9</v>
          </cell>
          <cell r="H199">
            <v>0.9</v>
          </cell>
          <cell r="I199">
            <v>0.9</v>
          </cell>
          <cell r="J199">
            <v>0.9</v>
          </cell>
          <cell r="K199">
            <v>0.9</v>
          </cell>
          <cell r="L199">
            <v>0.9</v>
          </cell>
          <cell r="M199">
            <v>0.9</v>
          </cell>
          <cell r="N199">
            <v>0.9</v>
          </cell>
          <cell r="O199">
            <v>0.9</v>
          </cell>
          <cell r="P199" t="str">
            <v>Y</v>
          </cell>
          <cell r="Q199" t="str">
            <v>North</v>
          </cell>
          <cell r="R199" t="str">
            <v>FC</v>
          </cell>
          <cell r="T199">
            <v>0.9</v>
          </cell>
        </row>
        <row r="200">
          <cell r="A200" t="str">
            <v>CRNEVL_6_SJQN 2</v>
          </cell>
          <cell r="B200" t="str">
            <v>Fresno</v>
          </cell>
          <cell r="C200" t="str">
            <v>SAN JOAQUIN 2</v>
          </cell>
          <cell r="D200">
            <v>3.2</v>
          </cell>
          <cell r="E200">
            <v>3.2</v>
          </cell>
          <cell r="F200">
            <v>3.2</v>
          </cell>
          <cell r="G200">
            <v>3.2</v>
          </cell>
          <cell r="H200">
            <v>3.2</v>
          </cell>
          <cell r="I200">
            <v>3.2</v>
          </cell>
          <cell r="J200">
            <v>3.2</v>
          </cell>
          <cell r="K200">
            <v>3.2</v>
          </cell>
          <cell r="L200">
            <v>3.2</v>
          </cell>
          <cell r="M200">
            <v>3.2</v>
          </cell>
          <cell r="N200">
            <v>3.2</v>
          </cell>
          <cell r="O200">
            <v>3.2</v>
          </cell>
          <cell r="P200" t="str">
            <v>Y</v>
          </cell>
          <cell r="Q200" t="str">
            <v>North</v>
          </cell>
          <cell r="R200" t="str">
            <v>FC</v>
          </cell>
          <cell r="T200">
            <v>3.2</v>
          </cell>
        </row>
        <row r="201">
          <cell r="A201" t="str">
            <v>CRNEVL_6_SJQN 3</v>
          </cell>
          <cell r="B201" t="str">
            <v>Fresno</v>
          </cell>
          <cell r="C201" t="str">
            <v>SAN JOAQUIN 3</v>
          </cell>
          <cell r="D201">
            <v>4.2</v>
          </cell>
          <cell r="E201">
            <v>4.2</v>
          </cell>
          <cell r="F201">
            <v>4.2</v>
          </cell>
          <cell r="G201">
            <v>4.2</v>
          </cell>
          <cell r="H201">
            <v>4.2</v>
          </cell>
          <cell r="I201">
            <v>4.2</v>
          </cell>
          <cell r="J201">
            <v>4.2</v>
          </cell>
          <cell r="K201">
            <v>4.2</v>
          </cell>
          <cell r="L201">
            <v>4.2</v>
          </cell>
          <cell r="M201">
            <v>4.2</v>
          </cell>
          <cell r="N201">
            <v>4.2</v>
          </cell>
          <cell r="O201">
            <v>4.2</v>
          </cell>
          <cell r="P201" t="str">
            <v>Y</v>
          </cell>
          <cell r="Q201" t="str">
            <v>North</v>
          </cell>
          <cell r="R201" t="str">
            <v>FC</v>
          </cell>
          <cell r="T201">
            <v>4.2</v>
          </cell>
        </row>
        <row r="202">
          <cell r="A202" t="str">
            <v>CROKET_7_UNIT</v>
          </cell>
          <cell r="B202" t="str">
            <v>Bay Area</v>
          </cell>
          <cell r="C202" t="str">
            <v>CROCKETT COGEN</v>
          </cell>
          <cell r="D202">
            <v>203.14</v>
          </cell>
          <cell r="E202">
            <v>210.9</v>
          </cell>
          <cell r="F202">
            <v>172.93</v>
          </cell>
          <cell r="G202">
            <v>151.97999999999999</v>
          </cell>
          <cell r="H202">
            <v>208.34</v>
          </cell>
          <cell r="I202">
            <v>227.42</v>
          </cell>
          <cell r="J202">
            <v>232.2</v>
          </cell>
          <cell r="K202">
            <v>232.78</v>
          </cell>
          <cell r="L202">
            <v>179.76</v>
          </cell>
          <cell r="M202">
            <v>185.05</v>
          </cell>
          <cell r="N202">
            <v>223.12</v>
          </cell>
          <cell r="O202">
            <v>185.55</v>
          </cell>
          <cell r="P202" t="str">
            <v>N</v>
          </cell>
          <cell r="Q202" t="str">
            <v>North</v>
          </cell>
          <cell r="R202" t="str">
            <v>FC</v>
          </cell>
          <cell r="T202">
            <v>232.78</v>
          </cell>
        </row>
        <row r="203">
          <cell r="A203" t="str">
            <v>CRSTWD_6_KUMYAY</v>
          </cell>
          <cell r="B203" t="str">
            <v>San Diego-IV</v>
          </cell>
          <cell r="C203" t="str">
            <v>Kumeyaay Wind Farm</v>
          </cell>
          <cell r="D203">
            <v>7.06</v>
          </cell>
          <cell r="E203">
            <v>8.0299999999999994</v>
          </cell>
          <cell r="F203">
            <v>12.19</v>
          </cell>
          <cell r="G203">
            <v>11.8</v>
          </cell>
          <cell r="H203">
            <v>17.82</v>
          </cell>
          <cell r="I203">
            <v>15.91</v>
          </cell>
          <cell r="J203">
            <v>8.6</v>
          </cell>
          <cell r="K203">
            <v>7.63</v>
          </cell>
          <cell r="L203">
            <v>6.81</v>
          </cell>
          <cell r="M203">
            <v>9.7100000000000009</v>
          </cell>
          <cell r="N203">
            <v>13.18</v>
          </cell>
          <cell r="O203">
            <v>6.11</v>
          </cell>
          <cell r="P203" t="str">
            <v>N</v>
          </cell>
          <cell r="Q203" t="str">
            <v>South</v>
          </cell>
          <cell r="R203" t="str">
            <v>FC</v>
          </cell>
          <cell r="T203">
            <v>15.91</v>
          </cell>
        </row>
        <row r="204">
          <cell r="A204" t="str">
            <v>CRWCKS_1_SOLAR1</v>
          </cell>
          <cell r="B204" t="str">
            <v>Stockton</v>
          </cell>
          <cell r="C204" t="str">
            <v>Crow Creek Solar 1</v>
          </cell>
          <cell r="D204" t="str">
            <v>-</v>
          </cell>
          <cell r="E204" t="str">
            <v>-</v>
          </cell>
          <cell r="F204" t="str">
            <v>-</v>
          </cell>
          <cell r="G204" t="str">
            <v>-</v>
          </cell>
          <cell r="H204" t="str">
            <v>-</v>
          </cell>
          <cell r="I204" t="str">
            <v>-</v>
          </cell>
          <cell r="J204" t="str">
            <v>-</v>
          </cell>
          <cell r="K204" t="str">
            <v>-</v>
          </cell>
          <cell r="L204" t="str">
            <v>-</v>
          </cell>
          <cell r="M204" t="str">
            <v>-</v>
          </cell>
          <cell r="N204" t="str">
            <v>-</v>
          </cell>
          <cell r="O204" t="str">
            <v>-</v>
          </cell>
          <cell r="P204" t="str">
            <v>N</v>
          </cell>
          <cell r="Q204" t="str">
            <v>North</v>
          </cell>
          <cell r="R204" t="str">
            <v>EO</v>
          </cell>
          <cell r="T204">
            <v>0</v>
          </cell>
        </row>
        <row r="205">
          <cell r="A205" t="str">
            <v>CSCCOG_1_UNIT 1</v>
          </cell>
          <cell r="B205" t="str">
            <v>Bay Area</v>
          </cell>
          <cell r="C205" t="str">
            <v>SANTA CLARA CO-GEN</v>
          </cell>
          <cell r="D205">
            <v>6</v>
          </cell>
          <cell r="E205">
            <v>6</v>
          </cell>
          <cell r="F205">
            <v>6</v>
          </cell>
          <cell r="G205">
            <v>6</v>
          </cell>
          <cell r="H205">
            <v>6</v>
          </cell>
          <cell r="I205">
            <v>6</v>
          </cell>
          <cell r="J205">
            <v>6</v>
          </cell>
          <cell r="K205">
            <v>6</v>
          </cell>
          <cell r="L205">
            <v>6</v>
          </cell>
          <cell r="M205">
            <v>6</v>
          </cell>
          <cell r="N205">
            <v>6</v>
          </cell>
          <cell r="O205">
            <v>6</v>
          </cell>
          <cell r="P205" t="str">
            <v>Y</v>
          </cell>
          <cell r="Q205" t="str">
            <v>North</v>
          </cell>
          <cell r="R205" t="str">
            <v>FC</v>
          </cell>
          <cell r="T205">
            <v>6</v>
          </cell>
        </row>
        <row r="206">
          <cell r="A206" t="str">
            <v>CSCGNR_1_UNIT 1</v>
          </cell>
          <cell r="B206" t="str">
            <v>Bay Area</v>
          </cell>
          <cell r="C206" t="str">
            <v>GIANERA PEAKER UNIT 1</v>
          </cell>
          <cell r="D206">
            <v>24</v>
          </cell>
          <cell r="E206">
            <v>24</v>
          </cell>
          <cell r="F206">
            <v>24</v>
          </cell>
          <cell r="G206">
            <v>24</v>
          </cell>
          <cell r="H206">
            <v>24</v>
          </cell>
          <cell r="I206">
            <v>24</v>
          </cell>
          <cell r="J206">
            <v>24</v>
          </cell>
          <cell r="K206">
            <v>24</v>
          </cell>
          <cell r="L206">
            <v>24</v>
          </cell>
          <cell r="M206">
            <v>24</v>
          </cell>
          <cell r="N206">
            <v>24</v>
          </cell>
          <cell r="O206">
            <v>24</v>
          </cell>
          <cell r="P206" t="str">
            <v>Y</v>
          </cell>
          <cell r="Q206" t="str">
            <v>North</v>
          </cell>
          <cell r="R206" t="str">
            <v>FC</v>
          </cell>
          <cell r="T206">
            <v>24</v>
          </cell>
        </row>
        <row r="207">
          <cell r="A207" t="str">
            <v>CSCGNR_1_UNIT 2</v>
          </cell>
          <cell r="B207" t="str">
            <v>Bay Area</v>
          </cell>
          <cell r="C207" t="str">
            <v>GIANERA PEAKER UNIT 2</v>
          </cell>
          <cell r="D207">
            <v>24</v>
          </cell>
          <cell r="E207">
            <v>24</v>
          </cell>
          <cell r="F207">
            <v>24</v>
          </cell>
          <cell r="G207">
            <v>24</v>
          </cell>
          <cell r="H207">
            <v>24</v>
          </cell>
          <cell r="I207">
            <v>24</v>
          </cell>
          <cell r="J207">
            <v>24</v>
          </cell>
          <cell r="K207">
            <v>24</v>
          </cell>
          <cell r="L207">
            <v>24</v>
          </cell>
          <cell r="M207">
            <v>24</v>
          </cell>
          <cell r="N207">
            <v>24</v>
          </cell>
          <cell r="O207">
            <v>24</v>
          </cell>
          <cell r="P207" t="str">
            <v>Y</v>
          </cell>
          <cell r="Q207" t="str">
            <v>North</v>
          </cell>
          <cell r="R207" t="str">
            <v>FC</v>
          </cell>
          <cell r="T207">
            <v>24</v>
          </cell>
        </row>
        <row r="208">
          <cell r="A208" t="str">
            <v>CSLR4S_2_SOLAR</v>
          </cell>
          <cell r="B208" t="str">
            <v>San Diego-IV</v>
          </cell>
          <cell r="C208" t="str">
            <v>Csolar IV South</v>
          </cell>
          <cell r="D208">
            <v>0.31</v>
          </cell>
          <cell r="E208">
            <v>1.84</v>
          </cell>
          <cell r="F208">
            <v>7.31</v>
          </cell>
          <cell r="G208">
            <v>96.92</v>
          </cell>
          <cell r="H208">
            <v>93.11</v>
          </cell>
          <cell r="I208">
            <v>85.04</v>
          </cell>
          <cell r="J208">
            <v>79.959999999999994</v>
          </cell>
          <cell r="K208">
            <v>87.4</v>
          </cell>
          <cell r="L208">
            <v>77.819999999999993</v>
          </cell>
          <cell r="M208">
            <v>56.62</v>
          </cell>
          <cell r="N208">
            <v>0.14000000000000001</v>
          </cell>
          <cell r="O208">
            <v>7.0000000000000007E-2</v>
          </cell>
          <cell r="P208" t="str">
            <v>N</v>
          </cell>
          <cell r="Q208" t="str">
            <v>South</v>
          </cell>
          <cell r="R208" t="str">
            <v>FC</v>
          </cell>
          <cell r="T208">
            <v>87.4</v>
          </cell>
        </row>
        <row r="209">
          <cell r="A209" t="str">
            <v>CSTOGA_6_LNDFIL</v>
          </cell>
          <cell r="B209" t="str">
            <v>NCNB</v>
          </cell>
          <cell r="C209" t="str">
            <v>Clover Flat Land Fill Gas</v>
          </cell>
          <cell r="D209" t="str">
            <v>-</v>
          </cell>
          <cell r="E209" t="str">
            <v>-</v>
          </cell>
          <cell r="F209" t="str">
            <v>-</v>
          </cell>
          <cell r="G209" t="str">
            <v>-</v>
          </cell>
          <cell r="H209" t="str">
            <v>-</v>
          </cell>
          <cell r="I209" t="str">
            <v>-</v>
          </cell>
          <cell r="J209" t="str">
            <v>-</v>
          </cell>
          <cell r="K209" t="str">
            <v>-</v>
          </cell>
          <cell r="L209" t="str">
            <v>-</v>
          </cell>
          <cell r="M209" t="str">
            <v>-</v>
          </cell>
          <cell r="N209" t="str">
            <v>-</v>
          </cell>
          <cell r="O209" t="str">
            <v>-</v>
          </cell>
          <cell r="P209" t="str">
            <v>N</v>
          </cell>
          <cell r="Q209" t="str">
            <v>North</v>
          </cell>
          <cell r="R209" t="str">
            <v>EO</v>
          </cell>
          <cell r="T209">
            <v>0</v>
          </cell>
        </row>
        <row r="210">
          <cell r="A210" t="str">
            <v>CSTRVL_7_PL1X2</v>
          </cell>
          <cell r="B210" t="str">
            <v>CAISO System</v>
          </cell>
          <cell r="C210" t="str">
            <v>Marina Land Fill Gas</v>
          </cell>
          <cell r="D210">
            <v>4.13</v>
          </cell>
          <cell r="E210">
            <v>3.51</v>
          </cell>
          <cell r="F210">
            <v>3.69</v>
          </cell>
          <cell r="G210">
            <v>4.01</v>
          </cell>
          <cell r="H210">
            <v>3.63</v>
          </cell>
          <cell r="I210">
            <v>3.95</v>
          </cell>
          <cell r="J210">
            <v>4.16</v>
          </cell>
          <cell r="K210">
            <v>4.1399999999999997</v>
          </cell>
          <cell r="L210">
            <v>4.17</v>
          </cell>
          <cell r="M210">
            <v>3.86</v>
          </cell>
          <cell r="N210">
            <v>3.98</v>
          </cell>
          <cell r="O210">
            <v>3.73</v>
          </cell>
          <cell r="P210" t="str">
            <v>Y</v>
          </cell>
          <cell r="Q210" t="str">
            <v>North</v>
          </cell>
          <cell r="R210" t="str">
            <v>FC</v>
          </cell>
          <cell r="T210">
            <v>4.17</v>
          </cell>
        </row>
        <row r="211">
          <cell r="A211" t="str">
            <v>CSTRVL_7_QFUNTS</v>
          </cell>
          <cell r="B211" t="str">
            <v>CAISO System</v>
          </cell>
          <cell r="C211" t="str">
            <v>Castroville QF Aggregate</v>
          </cell>
          <cell r="D211">
            <v>0.45</v>
          </cell>
          <cell r="E211">
            <v>0.43</v>
          </cell>
          <cell r="F211">
            <v>0.61</v>
          </cell>
          <cell r="G211">
            <v>0.57999999999999996</v>
          </cell>
          <cell r="H211">
            <v>0.61</v>
          </cell>
          <cell r="I211">
            <v>0.25</v>
          </cell>
          <cell r="J211">
            <v>0.47</v>
          </cell>
          <cell r="K211">
            <v>0.53</v>
          </cell>
          <cell r="L211">
            <v>0.2</v>
          </cell>
          <cell r="M211">
            <v>0.12</v>
          </cell>
          <cell r="N211">
            <v>0.11</v>
          </cell>
          <cell r="O211">
            <v>0.12</v>
          </cell>
          <cell r="P211" t="str">
            <v>N</v>
          </cell>
          <cell r="Q211" t="str">
            <v>North</v>
          </cell>
          <cell r="R211" t="str">
            <v>FC</v>
          </cell>
          <cell r="T211">
            <v>0.53</v>
          </cell>
        </row>
        <row r="212">
          <cell r="A212" t="str">
            <v>CTNWDP_1_QF</v>
          </cell>
          <cell r="B212" t="str">
            <v>CAISO System</v>
          </cell>
          <cell r="C212" t="str">
            <v>SMALL QF AGGREGATION - BURNEY</v>
          </cell>
          <cell r="D212">
            <v>0.02</v>
          </cell>
          <cell r="E212">
            <v>0.02</v>
          </cell>
          <cell r="F212">
            <v>0.03</v>
          </cell>
          <cell r="G212">
            <v>0.02</v>
          </cell>
          <cell r="H212">
            <v>0.01</v>
          </cell>
          <cell r="I212">
            <v>0.03</v>
          </cell>
          <cell r="J212">
            <v>0.04</v>
          </cell>
          <cell r="K212">
            <v>0.02</v>
          </cell>
          <cell r="L212">
            <v>0.01</v>
          </cell>
          <cell r="M212">
            <v>0</v>
          </cell>
          <cell r="N212">
            <v>0.01</v>
          </cell>
          <cell r="O212">
            <v>0.01</v>
          </cell>
          <cell r="P212" t="str">
            <v>N</v>
          </cell>
          <cell r="Q212" t="str">
            <v>North</v>
          </cell>
          <cell r="R212" t="str">
            <v>FC</v>
          </cell>
          <cell r="T212">
            <v>0.04</v>
          </cell>
        </row>
        <row r="213">
          <cell r="A213" t="str">
            <v>CUMBIA_1_SOLAR</v>
          </cell>
          <cell r="B213" t="str">
            <v>Bay Area</v>
          </cell>
          <cell r="C213" t="str">
            <v xml:space="preserve">Columbia Solar Energy </v>
          </cell>
          <cell r="D213">
            <v>0.05</v>
          </cell>
          <cell r="E213">
            <v>0.28000000000000003</v>
          </cell>
          <cell r="F213">
            <v>1.3</v>
          </cell>
          <cell r="G213">
            <v>15.17</v>
          </cell>
          <cell r="H213">
            <v>14.36</v>
          </cell>
          <cell r="I213">
            <v>15.08</v>
          </cell>
          <cell r="J213">
            <v>14.32</v>
          </cell>
          <cell r="K213">
            <v>15.27</v>
          </cell>
          <cell r="L213">
            <v>14.25</v>
          </cell>
          <cell r="M213">
            <v>10.93</v>
          </cell>
          <cell r="N213">
            <v>0.03</v>
          </cell>
          <cell r="O213">
            <v>0.02</v>
          </cell>
          <cell r="P213" t="str">
            <v>N</v>
          </cell>
          <cell r="Q213" t="str">
            <v>North</v>
          </cell>
          <cell r="R213" t="str">
            <v>ID</v>
          </cell>
          <cell r="S213" t="str">
            <v>C3&amp;4: Waiting for East Shore-Oakland J 115 kV Reconductoring and possibly other</v>
          </cell>
          <cell r="T213">
            <v>15.27</v>
          </cell>
        </row>
        <row r="214">
          <cell r="A214" t="str">
            <v>DAVIS_1_SOLAR1</v>
          </cell>
          <cell r="B214" t="str">
            <v>Sierra</v>
          </cell>
          <cell r="C214" t="str">
            <v>Grasslands 3</v>
          </cell>
          <cell r="D214">
            <v>0</v>
          </cell>
          <cell r="E214">
            <v>0.01</v>
          </cell>
          <cell r="F214">
            <v>0.05</v>
          </cell>
          <cell r="G214">
            <v>0.81</v>
          </cell>
          <cell r="H214">
            <v>0.86</v>
          </cell>
          <cell r="I214">
            <v>0.82</v>
          </cell>
          <cell r="J214">
            <v>0.81</v>
          </cell>
          <cell r="K214">
            <v>0.9</v>
          </cell>
          <cell r="L214">
            <v>0.4</v>
          </cell>
          <cell r="M214">
            <v>0.48</v>
          </cell>
          <cell r="N214">
            <v>0</v>
          </cell>
          <cell r="O214">
            <v>0</v>
          </cell>
          <cell r="P214" t="str">
            <v>N</v>
          </cell>
          <cell r="Q214" t="str">
            <v>North</v>
          </cell>
          <cell r="R214" t="str">
            <v>ID</v>
          </cell>
          <cell r="S214" t="str">
            <v>15DGD: Lodi-Eight Mile 230 kV Line Reconductoring, Contra Costa Sub 230 kV Switch Replacement, Q258 SPS and possibly other</v>
          </cell>
          <cell r="T214">
            <v>0.9</v>
          </cell>
        </row>
        <row r="215">
          <cell r="A215" t="str">
            <v>DAVIS_1_SOLAR2</v>
          </cell>
          <cell r="B215" t="str">
            <v>Sierra</v>
          </cell>
          <cell r="C215" t="str">
            <v>Grasslands 4</v>
          </cell>
          <cell r="D215">
            <v>0</v>
          </cell>
          <cell r="E215">
            <v>0.02</v>
          </cell>
          <cell r="F215">
            <v>0.06</v>
          </cell>
          <cell r="G215">
            <v>0.86</v>
          </cell>
          <cell r="H215">
            <v>0.95</v>
          </cell>
          <cell r="I215">
            <v>0.93</v>
          </cell>
          <cell r="J215">
            <v>0.94</v>
          </cell>
          <cell r="K215">
            <v>0.95</v>
          </cell>
          <cell r="L215">
            <v>0.56999999999999995</v>
          </cell>
          <cell r="M215">
            <v>0.45</v>
          </cell>
          <cell r="N215">
            <v>0</v>
          </cell>
          <cell r="O215">
            <v>0</v>
          </cell>
          <cell r="P215" t="str">
            <v>N</v>
          </cell>
          <cell r="Q215" t="str">
            <v>North</v>
          </cell>
          <cell r="R215" t="str">
            <v>ID</v>
          </cell>
          <cell r="S215" t="str">
            <v>15DGD: Lodi-Eight Mile 230 kV Line Reconductoring, Contra Costa Sub 230 kV Switch Replacement, Q258 SPS and possibly other</v>
          </cell>
          <cell r="T215">
            <v>0.95</v>
          </cell>
        </row>
        <row r="216">
          <cell r="A216" t="str">
            <v>DAVIS_7_MNMETH</v>
          </cell>
          <cell r="B216" t="str">
            <v>Sierra</v>
          </cell>
          <cell r="C216" t="str">
            <v>MM Yolo Power LLC</v>
          </cell>
          <cell r="D216">
            <v>1.56</v>
          </cell>
          <cell r="E216">
            <v>1.4</v>
          </cell>
          <cell r="F216">
            <v>2.02</v>
          </cell>
          <cell r="G216">
            <v>2.2599999999999998</v>
          </cell>
          <cell r="H216">
            <v>2.13</v>
          </cell>
          <cell r="I216">
            <v>1.95</v>
          </cell>
          <cell r="J216">
            <v>1.83</v>
          </cell>
          <cell r="K216">
            <v>1.96</v>
          </cell>
          <cell r="L216">
            <v>1.88</v>
          </cell>
          <cell r="M216">
            <v>1.93</v>
          </cell>
          <cell r="N216">
            <v>1.86</v>
          </cell>
          <cell r="O216">
            <v>2.0099999999999998</v>
          </cell>
          <cell r="P216" t="str">
            <v>N</v>
          </cell>
          <cell r="Q216" t="str">
            <v>North</v>
          </cell>
          <cell r="R216" t="str">
            <v>FC</v>
          </cell>
          <cell r="T216">
            <v>1.96</v>
          </cell>
        </row>
        <row r="217">
          <cell r="A217" t="str">
            <v>DEADCK_1_UNIT</v>
          </cell>
          <cell r="B217" t="str">
            <v>Sierra</v>
          </cell>
          <cell r="C217" t="str">
            <v>DEADCK_1_UNIT</v>
          </cell>
          <cell r="D217">
            <v>0.23</v>
          </cell>
          <cell r="E217">
            <v>0.35</v>
          </cell>
          <cell r="F217">
            <v>0.28999999999999998</v>
          </cell>
          <cell r="G217">
            <v>0.15</v>
          </cell>
          <cell r="H217">
            <v>0.03</v>
          </cell>
          <cell r="I217">
            <v>0</v>
          </cell>
          <cell r="J217">
            <v>0</v>
          </cell>
          <cell r="K217">
            <v>0</v>
          </cell>
          <cell r="L217">
            <v>0</v>
          </cell>
          <cell r="M217">
            <v>0</v>
          </cell>
          <cell r="N217">
            <v>0</v>
          </cell>
          <cell r="O217">
            <v>0.23</v>
          </cell>
          <cell r="P217" t="str">
            <v>N</v>
          </cell>
          <cell r="Q217" t="str">
            <v>North</v>
          </cell>
          <cell r="R217" t="str">
            <v>FC</v>
          </cell>
          <cell r="T217">
            <v>0</v>
          </cell>
        </row>
        <row r="218">
          <cell r="A218" t="str">
            <v>DEERCR_6_UNIT 1</v>
          </cell>
          <cell r="B218" t="str">
            <v>Sierra</v>
          </cell>
          <cell r="C218" t="str">
            <v>DEER CREEK</v>
          </cell>
          <cell r="D218">
            <v>7</v>
          </cell>
          <cell r="E218">
            <v>7</v>
          </cell>
          <cell r="F218">
            <v>7</v>
          </cell>
          <cell r="G218">
            <v>7</v>
          </cell>
          <cell r="H218">
            <v>7</v>
          </cell>
          <cell r="I218">
            <v>7</v>
          </cell>
          <cell r="J218">
            <v>7</v>
          </cell>
          <cell r="K218">
            <v>7</v>
          </cell>
          <cell r="L218">
            <v>7</v>
          </cell>
          <cell r="M218">
            <v>7</v>
          </cell>
          <cell r="N218">
            <v>7</v>
          </cell>
          <cell r="O218">
            <v>7</v>
          </cell>
          <cell r="P218" t="str">
            <v>Y</v>
          </cell>
          <cell r="Q218" t="str">
            <v>North</v>
          </cell>
          <cell r="R218" t="str">
            <v>FC</v>
          </cell>
          <cell r="T218">
            <v>7</v>
          </cell>
        </row>
        <row r="219">
          <cell r="A219" t="str">
            <v>DELAMO_2_SOLAR1</v>
          </cell>
          <cell r="B219" t="str">
            <v>LA Basin</v>
          </cell>
          <cell r="C219" t="str">
            <v>Golden Springs Building H</v>
          </cell>
          <cell r="D219">
            <v>0.35</v>
          </cell>
          <cell r="E219">
            <v>0.33</v>
          </cell>
          <cell r="F219">
            <v>0.41</v>
          </cell>
          <cell r="G219">
            <v>1.1499999999999999</v>
          </cell>
          <cell r="H219">
            <v>1.05</v>
          </cell>
          <cell r="I219">
            <v>1.01</v>
          </cell>
          <cell r="J219">
            <v>0.95</v>
          </cell>
          <cell r="K219">
            <v>0.75</v>
          </cell>
          <cell r="L219">
            <v>0.64</v>
          </cell>
          <cell r="M219">
            <v>0.48</v>
          </cell>
          <cell r="N219">
            <v>0</v>
          </cell>
          <cell r="O219">
            <v>0.02</v>
          </cell>
          <cell r="P219" t="str">
            <v>N</v>
          </cell>
          <cell r="Q219" t="str">
            <v>South</v>
          </cell>
          <cell r="R219" t="str">
            <v>FC</v>
          </cell>
          <cell r="T219">
            <v>1.01</v>
          </cell>
        </row>
        <row r="220">
          <cell r="A220" t="str">
            <v>DELAMO_2_SOLAR2</v>
          </cell>
          <cell r="B220" t="str">
            <v>LA Basin</v>
          </cell>
          <cell r="C220" t="str">
            <v>Golden Springs Building M</v>
          </cell>
          <cell r="D220">
            <v>0</v>
          </cell>
          <cell r="E220">
            <v>0.02</v>
          </cell>
          <cell r="F220">
            <v>0.1</v>
          </cell>
          <cell r="G220">
            <v>1.03</v>
          </cell>
          <cell r="H220">
            <v>1.01</v>
          </cell>
          <cell r="I220">
            <v>1.05</v>
          </cell>
          <cell r="J220">
            <v>0.96</v>
          </cell>
          <cell r="K220">
            <v>1.1100000000000001</v>
          </cell>
          <cell r="L220">
            <v>0.93</v>
          </cell>
          <cell r="M220">
            <v>0.69</v>
          </cell>
          <cell r="N220">
            <v>0</v>
          </cell>
          <cell r="O220">
            <v>0</v>
          </cell>
          <cell r="P220" t="str">
            <v>N</v>
          </cell>
          <cell r="Q220" t="str">
            <v>South</v>
          </cell>
          <cell r="R220" t="str">
            <v>FC</v>
          </cell>
          <cell r="T220">
            <v>1.1100000000000001</v>
          </cell>
        </row>
        <row r="221">
          <cell r="A221" t="str">
            <v>DELAMO_2_SOLRC1</v>
          </cell>
          <cell r="B221" t="str">
            <v>LA Basin</v>
          </cell>
          <cell r="C221" t="str">
            <v>Golden Springs Building C1</v>
          </cell>
          <cell r="D221" t="str">
            <v>-</v>
          </cell>
          <cell r="E221" t="str">
            <v>-</v>
          </cell>
          <cell r="F221" t="str">
            <v>-</v>
          </cell>
          <cell r="G221" t="str">
            <v>-</v>
          </cell>
          <cell r="H221" t="str">
            <v>-</v>
          </cell>
          <cell r="I221" t="str">
            <v>-</v>
          </cell>
          <cell r="J221" t="str">
            <v>-</v>
          </cell>
          <cell r="K221" t="str">
            <v>-</v>
          </cell>
          <cell r="L221" t="str">
            <v>-</v>
          </cell>
          <cell r="M221" t="str">
            <v>-</v>
          </cell>
          <cell r="N221" t="str">
            <v>-</v>
          </cell>
          <cell r="O221" t="str">
            <v>-</v>
          </cell>
          <cell r="P221" t="str">
            <v>N</v>
          </cell>
          <cell r="Q221" t="str">
            <v>South</v>
          </cell>
          <cell r="R221" t="str">
            <v>EO</v>
          </cell>
          <cell r="T221">
            <v>0</v>
          </cell>
        </row>
        <row r="222">
          <cell r="A222" t="str">
            <v>DELAMO_2_SOLRD</v>
          </cell>
          <cell r="B222" t="str">
            <v>LA Basin</v>
          </cell>
          <cell r="C222" t="str">
            <v>Golden Solar Building D</v>
          </cell>
          <cell r="D222" t="str">
            <v>-</v>
          </cell>
          <cell r="E222" t="str">
            <v>-</v>
          </cell>
          <cell r="F222" t="str">
            <v>-</v>
          </cell>
          <cell r="G222" t="str">
            <v>-</v>
          </cell>
          <cell r="H222" t="str">
            <v>-</v>
          </cell>
          <cell r="I222" t="str">
            <v>-</v>
          </cell>
          <cell r="J222" t="str">
            <v>-</v>
          </cell>
          <cell r="K222" t="str">
            <v>-</v>
          </cell>
          <cell r="L222" t="str">
            <v>-</v>
          </cell>
          <cell r="M222" t="str">
            <v>-</v>
          </cell>
          <cell r="N222" t="str">
            <v>-</v>
          </cell>
          <cell r="O222" t="str">
            <v>-</v>
          </cell>
          <cell r="P222" t="str">
            <v>N</v>
          </cell>
          <cell r="Q222" t="str">
            <v>South</v>
          </cell>
          <cell r="R222" t="str">
            <v>EO</v>
          </cell>
          <cell r="T222">
            <v>0</v>
          </cell>
        </row>
        <row r="223">
          <cell r="A223" t="str">
            <v>DELSUR_6_CREST</v>
          </cell>
          <cell r="B223" t="str">
            <v>Big Creek-Ventura</v>
          </cell>
          <cell r="D223" t="str">
            <v>-</v>
          </cell>
          <cell r="E223" t="str">
            <v>-</v>
          </cell>
          <cell r="F223" t="str">
            <v>-</v>
          </cell>
          <cell r="G223" t="str">
            <v>-</v>
          </cell>
          <cell r="H223" t="str">
            <v>-</v>
          </cell>
          <cell r="I223" t="str">
            <v>-</v>
          </cell>
          <cell r="J223" t="str">
            <v>-</v>
          </cell>
          <cell r="K223" t="str">
            <v>-</v>
          </cell>
          <cell r="L223" t="str">
            <v>-</v>
          </cell>
          <cell r="M223" t="str">
            <v>-</v>
          </cell>
          <cell r="N223" t="str">
            <v>-</v>
          </cell>
          <cell r="O223" t="str">
            <v>-</v>
          </cell>
          <cell r="P223" t="str">
            <v>N</v>
          </cell>
          <cell r="Q223" t="str">
            <v>South</v>
          </cell>
          <cell r="R223" t="str">
            <v>EO</v>
          </cell>
          <cell r="T223">
            <v>0</v>
          </cell>
        </row>
        <row r="224">
          <cell r="A224" t="str">
            <v>DELSUR_6_DRYFRB</v>
          </cell>
          <cell r="B224" t="str">
            <v>Big Creek-Ventura</v>
          </cell>
          <cell r="C224" t="str">
            <v xml:space="preserve">Dry Farm Ranch B </v>
          </cell>
          <cell r="D224">
            <v>0.01</v>
          </cell>
          <cell r="E224">
            <v>0.09</v>
          </cell>
          <cell r="F224">
            <v>0.34</v>
          </cell>
          <cell r="G224">
            <v>4.24</v>
          </cell>
          <cell r="H224">
            <v>4.25</v>
          </cell>
          <cell r="I224">
            <v>4.32</v>
          </cell>
          <cell r="J224">
            <v>3.98</v>
          </cell>
          <cell r="K224">
            <v>4.37</v>
          </cell>
          <cell r="L224">
            <v>3.83</v>
          </cell>
          <cell r="M224">
            <v>2.75</v>
          </cell>
          <cell r="N224">
            <v>0.01</v>
          </cell>
          <cell r="O224">
            <v>0.01</v>
          </cell>
          <cell r="P224" t="str">
            <v>N</v>
          </cell>
          <cell r="Q224" t="str">
            <v>South</v>
          </cell>
          <cell r="R224" t="str">
            <v>FC</v>
          </cell>
          <cell r="T224">
            <v>4.37</v>
          </cell>
        </row>
        <row r="225">
          <cell r="A225" t="str">
            <v>DELSUR_6_SOLAR1</v>
          </cell>
          <cell r="B225" t="str">
            <v>Big Creek-Ventura</v>
          </cell>
          <cell r="C225" t="str">
            <v xml:space="preserve">Summer Solar North </v>
          </cell>
          <cell r="D225">
            <v>0.02</v>
          </cell>
          <cell r="E225">
            <v>0.1</v>
          </cell>
          <cell r="F225">
            <v>0.44</v>
          </cell>
          <cell r="G225">
            <v>5.19</v>
          </cell>
          <cell r="H225">
            <v>4.91</v>
          </cell>
          <cell r="I225">
            <v>4.9000000000000004</v>
          </cell>
          <cell r="J225">
            <v>4.82</v>
          </cell>
          <cell r="K225">
            <v>5.39</v>
          </cell>
          <cell r="L225">
            <v>4.99</v>
          </cell>
          <cell r="M225">
            <v>3.77</v>
          </cell>
          <cell r="N225">
            <v>0.02</v>
          </cell>
          <cell r="O225">
            <v>0.01</v>
          </cell>
          <cell r="P225" t="str">
            <v>N</v>
          </cell>
          <cell r="Q225" t="str">
            <v>South</v>
          </cell>
          <cell r="R225" t="str">
            <v>FC</v>
          </cell>
          <cell r="T225">
            <v>5.39</v>
          </cell>
        </row>
        <row r="226">
          <cell r="A226" t="str">
            <v>DELTA_2_PL1X4</v>
          </cell>
          <cell r="B226" t="str">
            <v>Bay Area</v>
          </cell>
          <cell r="C226" t="str">
            <v>DELTA ENERGY CENTER AGGREGATE</v>
          </cell>
          <cell r="D226">
            <v>861.29</v>
          </cell>
          <cell r="E226">
            <v>861.29</v>
          </cell>
          <cell r="F226">
            <v>855</v>
          </cell>
          <cell r="G226">
            <v>845</v>
          </cell>
          <cell r="H226">
            <v>835</v>
          </cell>
          <cell r="I226">
            <v>820</v>
          </cell>
          <cell r="J226">
            <v>813</v>
          </cell>
          <cell r="K226">
            <v>813</v>
          </cell>
          <cell r="L226">
            <v>813</v>
          </cell>
          <cell r="M226">
            <v>835</v>
          </cell>
          <cell r="N226">
            <v>850</v>
          </cell>
          <cell r="O226">
            <v>861.29</v>
          </cell>
          <cell r="P226" t="str">
            <v>Y</v>
          </cell>
          <cell r="Q226" t="str">
            <v>North</v>
          </cell>
          <cell r="R226" t="str">
            <v>FC</v>
          </cell>
          <cell r="T226">
            <v>820</v>
          </cell>
        </row>
        <row r="227">
          <cell r="A227" t="str">
            <v>DEVERS_1_QF</v>
          </cell>
          <cell r="B227" t="str">
            <v>LA Basin</v>
          </cell>
          <cell r="C227" t="str">
            <v>DEVERS QFS</v>
          </cell>
          <cell r="D227">
            <v>2.86</v>
          </cell>
          <cell r="E227">
            <v>15.88</v>
          </cell>
          <cell r="F227">
            <v>30.9</v>
          </cell>
          <cell r="G227">
            <v>23.13</v>
          </cell>
          <cell r="H227">
            <v>51.55</v>
          </cell>
          <cell r="I227">
            <v>83.48</v>
          </cell>
          <cell r="J227">
            <v>24.67</v>
          </cell>
          <cell r="K227">
            <v>18.670000000000002</v>
          </cell>
          <cell r="L227">
            <v>13.87</v>
          </cell>
          <cell r="M227">
            <v>10.24</v>
          </cell>
          <cell r="N227">
            <v>5.54</v>
          </cell>
          <cell r="O227">
            <v>3.24</v>
          </cell>
          <cell r="P227" t="str">
            <v>N</v>
          </cell>
          <cell r="Q227" t="str">
            <v>South</v>
          </cell>
          <cell r="R227" t="str">
            <v>FC</v>
          </cell>
          <cell r="T227">
            <v>83.48</v>
          </cell>
        </row>
        <row r="228">
          <cell r="A228" t="str">
            <v>DEVERS_1_SEPV05</v>
          </cell>
          <cell r="B228" t="str">
            <v>LA Basin</v>
          </cell>
          <cell r="C228" t="str">
            <v>SEPV 5</v>
          </cell>
          <cell r="D228" t="str">
            <v>-</v>
          </cell>
          <cell r="E228" t="str">
            <v>-</v>
          </cell>
          <cell r="F228" t="str">
            <v>-</v>
          </cell>
          <cell r="G228" t="str">
            <v>-</v>
          </cell>
          <cell r="H228" t="str">
            <v>-</v>
          </cell>
          <cell r="I228" t="str">
            <v>-</v>
          </cell>
          <cell r="J228" t="str">
            <v>-</v>
          </cell>
          <cell r="K228" t="str">
            <v>-</v>
          </cell>
          <cell r="L228" t="str">
            <v>-</v>
          </cell>
          <cell r="M228" t="str">
            <v>-</v>
          </cell>
          <cell r="N228" t="str">
            <v>-</v>
          </cell>
          <cell r="O228" t="str">
            <v>-</v>
          </cell>
          <cell r="P228" t="str">
            <v>N</v>
          </cell>
          <cell r="Q228" t="str">
            <v>South</v>
          </cell>
          <cell r="R228" t="str">
            <v>EO</v>
          </cell>
          <cell r="T228">
            <v>0</v>
          </cell>
        </row>
        <row r="229">
          <cell r="A229" t="str">
            <v>DEVERS_1_SOLAR</v>
          </cell>
          <cell r="B229" t="str">
            <v>LA Basin</v>
          </cell>
          <cell r="C229" t="str">
            <v>Cascade Solar</v>
          </cell>
          <cell r="D229" t="str">
            <v>-</v>
          </cell>
          <cell r="E229" t="str">
            <v>-</v>
          </cell>
          <cell r="F229" t="str">
            <v>-</v>
          </cell>
          <cell r="G229" t="str">
            <v>-</v>
          </cell>
          <cell r="H229" t="str">
            <v>-</v>
          </cell>
          <cell r="I229" t="str">
            <v>-</v>
          </cell>
          <cell r="J229" t="str">
            <v>-</v>
          </cell>
          <cell r="K229" t="str">
            <v>-</v>
          </cell>
          <cell r="L229" t="str">
            <v>-</v>
          </cell>
          <cell r="M229" t="str">
            <v>-</v>
          </cell>
          <cell r="N229" t="str">
            <v>-</v>
          </cell>
          <cell r="O229" t="str">
            <v>-</v>
          </cell>
          <cell r="P229" t="str">
            <v>N</v>
          </cell>
          <cell r="Q229" t="str">
            <v>South</v>
          </cell>
          <cell r="R229" t="str">
            <v>EO</v>
          </cell>
          <cell r="T229">
            <v>0</v>
          </cell>
        </row>
        <row r="230">
          <cell r="A230" t="str">
            <v>DEVERS_1_SOLAR1</v>
          </cell>
          <cell r="B230" t="str">
            <v>LA Basin</v>
          </cell>
          <cell r="C230" t="str">
            <v>SEPV8</v>
          </cell>
          <cell r="D230" t="str">
            <v>-</v>
          </cell>
          <cell r="E230" t="str">
            <v>-</v>
          </cell>
          <cell r="F230" t="str">
            <v>-</v>
          </cell>
          <cell r="G230" t="str">
            <v>-</v>
          </cell>
          <cell r="H230" t="str">
            <v>-</v>
          </cell>
          <cell r="I230" t="str">
            <v>-</v>
          </cell>
          <cell r="J230" t="str">
            <v>-</v>
          </cell>
          <cell r="K230" t="str">
            <v>-</v>
          </cell>
          <cell r="L230" t="str">
            <v>-</v>
          </cell>
          <cell r="M230" t="str">
            <v>-</v>
          </cell>
          <cell r="N230" t="str">
            <v>-</v>
          </cell>
          <cell r="O230" t="str">
            <v>-</v>
          </cell>
          <cell r="P230" t="str">
            <v>N</v>
          </cell>
          <cell r="Q230" t="str">
            <v>South</v>
          </cell>
          <cell r="R230" t="str">
            <v>EO</v>
          </cell>
          <cell r="T230">
            <v>0</v>
          </cell>
        </row>
        <row r="231">
          <cell r="A231" t="str">
            <v>DEVERS_1_SOLAR2</v>
          </cell>
          <cell r="B231" t="str">
            <v>LA Basin</v>
          </cell>
          <cell r="C231" t="str">
            <v>SEPV9</v>
          </cell>
          <cell r="D231" t="str">
            <v>-</v>
          </cell>
          <cell r="E231" t="str">
            <v>-</v>
          </cell>
          <cell r="F231" t="str">
            <v>-</v>
          </cell>
          <cell r="G231" t="str">
            <v>-</v>
          </cell>
          <cell r="H231" t="str">
            <v>-</v>
          </cell>
          <cell r="I231" t="str">
            <v>-</v>
          </cell>
          <cell r="J231" t="str">
            <v>-</v>
          </cell>
          <cell r="K231" t="str">
            <v>-</v>
          </cell>
          <cell r="L231" t="str">
            <v>-</v>
          </cell>
          <cell r="M231" t="str">
            <v>-</v>
          </cell>
          <cell r="N231" t="str">
            <v>-</v>
          </cell>
          <cell r="O231" t="str">
            <v>-</v>
          </cell>
          <cell r="P231" t="str">
            <v>N</v>
          </cell>
          <cell r="Q231" t="str">
            <v>South</v>
          </cell>
          <cell r="R231" t="str">
            <v>EO</v>
          </cell>
          <cell r="T231">
            <v>0</v>
          </cell>
        </row>
        <row r="232">
          <cell r="A232" t="str">
            <v>DEXZEL_1_UNIT</v>
          </cell>
          <cell r="B232" t="str">
            <v>Kern</v>
          </cell>
          <cell r="C232" t="str">
            <v>Western Power and Steam Cogeneration</v>
          </cell>
          <cell r="D232">
            <v>14.89</v>
          </cell>
          <cell r="E232">
            <v>14.84</v>
          </cell>
          <cell r="F232">
            <v>13.14</v>
          </cell>
          <cell r="G232">
            <v>14.25</v>
          </cell>
          <cell r="H232">
            <v>14.53</v>
          </cell>
          <cell r="I232">
            <v>15.6</v>
          </cell>
          <cell r="J232">
            <v>8.07</v>
          </cell>
          <cell r="K232">
            <v>13.52</v>
          </cell>
          <cell r="L232">
            <v>13.51</v>
          </cell>
          <cell r="M232">
            <v>17.62</v>
          </cell>
          <cell r="N232">
            <v>11.58</v>
          </cell>
          <cell r="O232">
            <v>13.4</v>
          </cell>
          <cell r="P232" t="str">
            <v>N</v>
          </cell>
          <cell r="Q232" t="str">
            <v>North</v>
          </cell>
          <cell r="R232" t="str">
            <v>FC</v>
          </cell>
          <cell r="T232">
            <v>15.6</v>
          </cell>
        </row>
        <row r="233">
          <cell r="A233" t="str">
            <v>DIABLO_7_UNIT 1</v>
          </cell>
          <cell r="B233" t="str">
            <v>CAISO System</v>
          </cell>
          <cell r="C233" t="str">
            <v>Diablo Canyon Unit 1</v>
          </cell>
          <cell r="D233">
            <v>1140</v>
          </cell>
          <cell r="E233">
            <v>1140</v>
          </cell>
          <cell r="F233">
            <v>1140</v>
          </cell>
          <cell r="G233">
            <v>1140</v>
          </cell>
          <cell r="H233">
            <v>1140</v>
          </cell>
          <cell r="I233">
            <v>1140</v>
          </cell>
          <cell r="J233">
            <v>1140</v>
          </cell>
          <cell r="K233">
            <v>1140</v>
          </cell>
          <cell r="L233">
            <v>1140</v>
          </cell>
          <cell r="M233">
            <v>1140</v>
          </cell>
          <cell r="N233">
            <v>1140</v>
          </cell>
          <cell r="O233">
            <v>1140</v>
          </cell>
          <cell r="P233" t="str">
            <v>N</v>
          </cell>
          <cell r="Q233" t="str">
            <v>North</v>
          </cell>
          <cell r="R233" t="str">
            <v>FC</v>
          </cell>
          <cell r="T233">
            <v>1140</v>
          </cell>
        </row>
        <row r="234">
          <cell r="A234" t="str">
            <v>DIABLO_7_UNIT 2</v>
          </cell>
          <cell r="B234" t="str">
            <v>CAISO System</v>
          </cell>
          <cell r="C234" t="str">
            <v>Diablo Canyon Unit 2</v>
          </cell>
          <cell r="D234">
            <v>1140</v>
          </cell>
          <cell r="E234">
            <v>1140</v>
          </cell>
          <cell r="F234">
            <v>1140</v>
          </cell>
          <cell r="G234">
            <v>1140</v>
          </cell>
          <cell r="H234">
            <v>1140</v>
          </cell>
          <cell r="I234">
            <v>1140</v>
          </cell>
          <cell r="J234">
            <v>1140</v>
          </cell>
          <cell r="K234">
            <v>1140</v>
          </cell>
          <cell r="L234">
            <v>1140</v>
          </cell>
          <cell r="M234">
            <v>1140</v>
          </cell>
          <cell r="N234">
            <v>1140</v>
          </cell>
          <cell r="O234">
            <v>1140</v>
          </cell>
          <cell r="P234" t="str">
            <v>N</v>
          </cell>
          <cell r="Q234" t="str">
            <v>North</v>
          </cell>
          <cell r="R234" t="str">
            <v>FC</v>
          </cell>
          <cell r="T234">
            <v>1140</v>
          </cell>
        </row>
        <row r="235">
          <cell r="A235" t="str">
            <v>DINUBA_6_UNIT</v>
          </cell>
          <cell r="B235" t="str">
            <v>Fresno</v>
          </cell>
          <cell r="C235" t="str">
            <v>DINUBA GENERATION PROJECT</v>
          </cell>
          <cell r="D235">
            <v>8.17</v>
          </cell>
          <cell r="E235">
            <v>7.8</v>
          </cell>
          <cell r="F235">
            <v>4.47</v>
          </cell>
          <cell r="G235">
            <v>8.24</v>
          </cell>
          <cell r="H235">
            <v>8.24</v>
          </cell>
          <cell r="I235">
            <v>6.14</v>
          </cell>
          <cell r="J235">
            <v>5.77</v>
          </cell>
          <cell r="K235">
            <v>7.59</v>
          </cell>
          <cell r="L235">
            <v>7.39</v>
          </cell>
          <cell r="M235">
            <v>4.1399999999999997</v>
          </cell>
          <cell r="N235">
            <v>4.58</v>
          </cell>
          <cell r="O235">
            <v>4.9400000000000004</v>
          </cell>
          <cell r="P235" t="str">
            <v>N</v>
          </cell>
          <cell r="Q235" t="str">
            <v>North</v>
          </cell>
          <cell r="R235" t="str">
            <v>FC</v>
          </cell>
          <cell r="T235">
            <v>7.59</v>
          </cell>
        </row>
        <row r="236">
          <cell r="A236" t="str">
            <v>DISCOV_1_CHEVRN</v>
          </cell>
          <cell r="B236" t="str">
            <v>Kern</v>
          </cell>
          <cell r="C236" t="str">
            <v>CHEVRON USA (EASTRIDGE)</v>
          </cell>
          <cell r="D236">
            <v>3.63</v>
          </cell>
          <cell r="E236">
            <v>5.12</v>
          </cell>
          <cell r="F236">
            <v>1.91</v>
          </cell>
          <cell r="G236">
            <v>4.3099999999999996</v>
          </cell>
          <cell r="H236">
            <v>3.63</v>
          </cell>
          <cell r="I236">
            <v>2.41</v>
          </cell>
          <cell r="J236">
            <v>4.13</v>
          </cell>
          <cell r="K236">
            <v>2.0499999999999998</v>
          </cell>
          <cell r="L236">
            <v>3.3</v>
          </cell>
          <cell r="M236">
            <v>2.84</v>
          </cell>
          <cell r="N236">
            <v>4.7699999999999996</v>
          </cell>
          <cell r="O236">
            <v>7.05</v>
          </cell>
          <cell r="P236" t="str">
            <v>N</v>
          </cell>
          <cell r="Q236" t="str">
            <v>North</v>
          </cell>
          <cell r="R236" t="str">
            <v>FC</v>
          </cell>
          <cell r="T236">
            <v>4.13</v>
          </cell>
        </row>
        <row r="237">
          <cell r="A237" t="str">
            <v>DIVSON_6_NSQF</v>
          </cell>
          <cell r="B237" t="str">
            <v>San Diego-IV</v>
          </cell>
          <cell r="C237" t="str">
            <v>DIVISION NAVAL STATION COGEN</v>
          </cell>
          <cell r="D237">
            <v>40.1</v>
          </cell>
          <cell r="E237">
            <v>41.24</v>
          </cell>
          <cell r="F237">
            <v>42.44</v>
          </cell>
          <cell r="G237">
            <v>24.14</v>
          </cell>
          <cell r="H237">
            <v>44.84</v>
          </cell>
          <cell r="I237">
            <v>44.52</v>
          </cell>
          <cell r="J237">
            <v>44.72</v>
          </cell>
          <cell r="K237">
            <v>43.07</v>
          </cell>
          <cell r="L237">
            <v>43.87</v>
          </cell>
          <cell r="M237">
            <v>21.16</v>
          </cell>
          <cell r="N237">
            <v>36.61</v>
          </cell>
          <cell r="O237">
            <v>41.95</v>
          </cell>
          <cell r="P237" t="str">
            <v>N</v>
          </cell>
          <cell r="Q237" t="str">
            <v>South</v>
          </cell>
          <cell r="R237" t="str">
            <v>FC</v>
          </cell>
          <cell r="T237">
            <v>44.72</v>
          </cell>
        </row>
        <row r="238">
          <cell r="A238" t="str">
            <v>DIXNLD_1_LNDFL</v>
          </cell>
          <cell r="B238" t="str">
            <v>Bay Area</v>
          </cell>
          <cell r="C238" t="str">
            <v>Zero Waste Energy Anaerobic Digestion &amp; Compost Facility</v>
          </cell>
          <cell r="D238">
            <v>1.26</v>
          </cell>
          <cell r="E238">
            <v>1.1599999999999999</v>
          </cell>
          <cell r="F238">
            <v>1.22</v>
          </cell>
          <cell r="G238">
            <v>1.08</v>
          </cell>
          <cell r="H238">
            <v>1.1200000000000001</v>
          </cell>
          <cell r="I238">
            <v>1.28</v>
          </cell>
          <cell r="J238">
            <v>1.3</v>
          </cell>
          <cell r="K238">
            <v>1.3</v>
          </cell>
          <cell r="L238">
            <v>1.28</v>
          </cell>
          <cell r="M238">
            <v>1.18</v>
          </cell>
          <cell r="N238">
            <v>1.18</v>
          </cell>
          <cell r="O238">
            <v>1.22</v>
          </cell>
          <cell r="P238" t="str">
            <v>N</v>
          </cell>
          <cell r="Q238" t="str">
            <v>North</v>
          </cell>
          <cell r="R238" t="str">
            <v>FC</v>
          </cell>
          <cell r="T238">
            <v>1.3</v>
          </cell>
        </row>
        <row r="239">
          <cell r="A239" t="str">
            <v>DMDVLY_1_UNITS</v>
          </cell>
          <cell r="B239" t="str">
            <v>LA Basin</v>
          </cell>
          <cell r="C239" t="str">
            <v>DIAMOND VALLEY LAKE PUMP-GEN PLANT</v>
          </cell>
          <cell r="D239">
            <v>0</v>
          </cell>
          <cell r="E239">
            <v>2.2000000000000002</v>
          </cell>
          <cell r="F239">
            <v>0</v>
          </cell>
          <cell r="G239">
            <v>0</v>
          </cell>
          <cell r="H239">
            <v>0</v>
          </cell>
          <cell r="I239">
            <v>0</v>
          </cell>
          <cell r="J239">
            <v>0</v>
          </cell>
          <cell r="K239">
            <v>0</v>
          </cell>
          <cell r="L239">
            <v>0</v>
          </cell>
          <cell r="M239">
            <v>0</v>
          </cell>
          <cell r="N239">
            <v>0</v>
          </cell>
          <cell r="O239">
            <v>0</v>
          </cell>
          <cell r="P239" t="str">
            <v>N</v>
          </cell>
          <cell r="Q239" t="str">
            <v>South</v>
          </cell>
          <cell r="R239" t="str">
            <v>FC</v>
          </cell>
          <cell r="T239">
            <v>0</v>
          </cell>
        </row>
        <row r="240">
          <cell r="A240" t="str">
            <v>DONNLS_7_UNIT</v>
          </cell>
          <cell r="B240" t="str">
            <v>Stockton</v>
          </cell>
          <cell r="C240" t="str">
            <v>Donnells Hydro</v>
          </cell>
          <cell r="D240">
            <v>65.95</v>
          </cell>
          <cell r="E240">
            <v>66.319999999999993</v>
          </cell>
          <cell r="F240">
            <v>67.86</v>
          </cell>
          <cell r="G240">
            <v>65.209999999999994</v>
          </cell>
          <cell r="H240">
            <v>70.099999999999994</v>
          </cell>
          <cell r="I240">
            <v>72</v>
          </cell>
          <cell r="J240">
            <v>72</v>
          </cell>
          <cell r="K240">
            <v>72</v>
          </cell>
          <cell r="L240">
            <v>72</v>
          </cell>
          <cell r="M240">
            <v>70.02</v>
          </cell>
          <cell r="N240">
            <v>67.92</v>
          </cell>
          <cell r="O240">
            <v>66.81</v>
          </cell>
          <cell r="P240" t="str">
            <v>Y</v>
          </cell>
          <cell r="Q240" t="str">
            <v>North</v>
          </cell>
          <cell r="R240" t="str">
            <v>FC</v>
          </cell>
          <cell r="T240">
            <v>72</v>
          </cell>
        </row>
        <row r="241">
          <cell r="A241" t="str">
            <v>DOSMGO_2_NSPIN</v>
          </cell>
          <cell r="B241" t="str">
            <v>CAISO System</v>
          </cell>
          <cell r="C241" t="str">
            <v>DOSMGO_2_NSPIN</v>
          </cell>
          <cell r="D241">
            <v>16.260000000000002</v>
          </cell>
          <cell r="E241">
            <v>16.260000000000002</v>
          </cell>
          <cell r="F241">
            <v>16.260000000000002</v>
          </cell>
          <cell r="G241">
            <v>16.260000000000002</v>
          </cell>
          <cell r="H241">
            <v>32</v>
          </cell>
          <cell r="I241">
            <v>47.43</v>
          </cell>
          <cell r="J241">
            <v>58</v>
          </cell>
          <cell r="K241">
            <v>47.46</v>
          </cell>
          <cell r="L241">
            <v>47.43</v>
          </cell>
          <cell r="M241">
            <v>42.01</v>
          </cell>
          <cell r="N241">
            <v>31.98</v>
          </cell>
          <cell r="O241">
            <v>32</v>
          </cell>
          <cell r="P241" t="str">
            <v>N</v>
          </cell>
          <cell r="Q241" t="str">
            <v>South</v>
          </cell>
          <cell r="R241" t="str">
            <v>FC</v>
          </cell>
          <cell r="T241">
            <v>58</v>
          </cell>
        </row>
        <row r="242">
          <cell r="A242" t="str">
            <v>DOUBLC_1_UNITS</v>
          </cell>
          <cell r="B242" t="str">
            <v>Kern</v>
          </cell>
          <cell r="C242" t="str">
            <v>DOUBLE "C" LIMITED</v>
          </cell>
          <cell r="D242">
            <v>52.2</v>
          </cell>
          <cell r="E242">
            <v>52.2</v>
          </cell>
          <cell r="F242">
            <v>52.2</v>
          </cell>
          <cell r="G242">
            <v>52.2</v>
          </cell>
          <cell r="H242">
            <v>50.8</v>
          </cell>
          <cell r="I242">
            <v>52</v>
          </cell>
          <cell r="J242">
            <v>49.7</v>
          </cell>
          <cell r="K242">
            <v>51.6</v>
          </cell>
          <cell r="L242">
            <v>50.9</v>
          </cell>
          <cell r="M242">
            <v>52.2</v>
          </cell>
          <cell r="N242">
            <v>52.2</v>
          </cell>
          <cell r="O242">
            <v>52.2</v>
          </cell>
          <cell r="P242" t="str">
            <v>Y</v>
          </cell>
          <cell r="Q242" t="str">
            <v>North</v>
          </cell>
          <cell r="R242" t="str">
            <v>FC</v>
          </cell>
          <cell r="T242">
            <v>52</v>
          </cell>
        </row>
        <row r="243">
          <cell r="A243" t="str">
            <v>DRACKR_2_SOLAR1</v>
          </cell>
          <cell r="B243" t="str">
            <v>CAISO System</v>
          </cell>
          <cell r="C243" t="str">
            <v>Dracker Solar Unit 1</v>
          </cell>
          <cell r="D243">
            <v>0.28999999999999998</v>
          </cell>
          <cell r="E243">
            <v>1.62</v>
          </cell>
          <cell r="F243">
            <v>7.51</v>
          </cell>
          <cell r="G243">
            <v>87.8</v>
          </cell>
          <cell r="H243">
            <v>83.12</v>
          </cell>
          <cell r="I243">
            <v>87.28</v>
          </cell>
          <cell r="J243">
            <v>82.88</v>
          </cell>
          <cell r="K243">
            <v>88.38</v>
          </cell>
          <cell r="L243">
            <v>82.51</v>
          </cell>
          <cell r="M243">
            <v>63.26</v>
          </cell>
          <cell r="N243">
            <v>0.18</v>
          </cell>
          <cell r="O243">
            <v>0.12</v>
          </cell>
          <cell r="P243" t="str">
            <v>N</v>
          </cell>
          <cell r="Q243" t="str">
            <v>South</v>
          </cell>
          <cell r="R243" t="str">
            <v>FC</v>
          </cell>
          <cell r="T243">
            <v>88.38</v>
          </cell>
        </row>
        <row r="244">
          <cell r="A244" t="str">
            <v>DRACKR_2_SOLAR2</v>
          </cell>
          <cell r="B244" t="str">
            <v>CAISO System</v>
          </cell>
          <cell r="C244" t="str">
            <v>Dracker Solar Unit 2</v>
          </cell>
          <cell r="D244">
            <v>0.33</v>
          </cell>
          <cell r="E244">
            <v>1.84</v>
          </cell>
          <cell r="F244">
            <v>8.5299999999999994</v>
          </cell>
          <cell r="G244">
            <v>99.77</v>
          </cell>
          <cell r="H244">
            <v>94.45</v>
          </cell>
          <cell r="I244">
            <v>99.18</v>
          </cell>
          <cell r="J244">
            <v>94.18</v>
          </cell>
          <cell r="K244">
            <v>100.43</v>
          </cell>
          <cell r="L244">
            <v>93.77</v>
          </cell>
          <cell r="M244">
            <v>71.89</v>
          </cell>
          <cell r="N244">
            <v>0.2</v>
          </cell>
          <cell r="O244">
            <v>0.14000000000000001</v>
          </cell>
          <cell r="P244" t="str">
            <v>N</v>
          </cell>
          <cell r="Q244" t="str">
            <v>South</v>
          </cell>
          <cell r="R244" t="str">
            <v>FC</v>
          </cell>
          <cell r="S244">
            <v>0</v>
          </cell>
          <cell r="T244">
            <v>100.43</v>
          </cell>
        </row>
        <row r="245">
          <cell r="A245" t="str">
            <v>DREWS_6_PL1X4</v>
          </cell>
          <cell r="B245" t="str">
            <v>LA Basin</v>
          </cell>
          <cell r="C245" t="str">
            <v>DREWS UNIT AGGREGATE</v>
          </cell>
          <cell r="D245">
            <v>36</v>
          </cell>
          <cell r="E245">
            <v>36</v>
          </cell>
          <cell r="F245">
            <v>36</v>
          </cell>
          <cell r="G245">
            <v>36</v>
          </cell>
          <cell r="H245">
            <v>36</v>
          </cell>
          <cell r="I245">
            <v>36</v>
          </cell>
          <cell r="J245">
            <v>36</v>
          </cell>
          <cell r="K245">
            <v>36</v>
          </cell>
          <cell r="L245">
            <v>36</v>
          </cell>
          <cell r="M245">
            <v>36</v>
          </cell>
          <cell r="N245">
            <v>36</v>
          </cell>
          <cell r="O245">
            <v>36</v>
          </cell>
          <cell r="P245" t="str">
            <v>Y</v>
          </cell>
          <cell r="Q245" t="str">
            <v>South</v>
          </cell>
          <cell r="R245" t="str">
            <v>FC</v>
          </cell>
          <cell r="T245">
            <v>36</v>
          </cell>
        </row>
        <row r="246">
          <cell r="A246" t="str">
            <v>DRUM_7_PL1X2</v>
          </cell>
          <cell r="B246" t="str">
            <v>Sierra</v>
          </cell>
          <cell r="C246" t="str">
            <v>Drum PH 1 Units 1 &amp; 2 Aggregate</v>
          </cell>
          <cell r="D246">
            <v>26</v>
          </cell>
          <cell r="E246">
            <v>26</v>
          </cell>
          <cell r="F246">
            <v>26</v>
          </cell>
          <cell r="G246">
            <v>26</v>
          </cell>
          <cell r="H246">
            <v>26</v>
          </cell>
          <cell r="I246">
            <v>26</v>
          </cell>
          <cell r="J246">
            <v>26</v>
          </cell>
          <cell r="K246">
            <v>26</v>
          </cell>
          <cell r="L246">
            <v>26</v>
          </cell>
          <cell r="M246">
            <v>26</v>
          </cell>
          <cell r="N246">
            <v>26</v>
          </cell>
          <cell r="O246">
            <v>26</v>
          </cell>
          <cell r="P246" t="str">
            <v>Y</v>
          </cell>
          <cell r="Q246" t="str">
            <v>North</v>
          </cell>
          <cell r="R246" t="str">
            <v>FC</v>
          </cell>
          <cell r="T246">
            <v>26</v>
          </cell>
        </row>
        <row r="247">
          <cell r="A247" t="str">
            <v>DRUM_7_PL3X4</v>
          </cell>
          <cell r="B247" t="str">
            <v>Sierra</v>
          </cell>
          <cell r="C247" t="str">
            <v>Drum PH 1 Units 3 &amp; 4 Aggregate</v>
          </cell>
          <cell r="D247">
            <v>28.9</v>
          </cell>
          <cell r="E247">
            <v>28.9</v>
          </cell>
          <cell r="F247">
            <v>28.9</v>
          </cell>
          <cell r="G247">
            <v>28.9</v>
          </cell>
          <cell r="H247">
            <v>28.9</v>
          </cell>
          <cell r="I247">
            <v>28.9</v>
          </cell>
          <cell r="J247">
            <v>28.9</v>
          </cell>
          <cell r="K247">
            <v>28.9</v>
          </cell>
          <cell r="L247">
            <v>28.9</v>
          </cell>
          <cell r="M247">
            <v>28.9</v>
          </cell>
          <cell r="N247">
            <v>28.9</v>
          </cell>
          <cell r="O247">
            <v>28.9</v>
          </cell>
          <cell r="P247" t="str">
            <v>Y</v>
          </cell>
          <cell r="Q247" t="str">
            <v>North</v>
          </cell>
          <cell r="R247" t="str">
            <v>FC</v>
          </cell>
          <cell r="T247">
            <v>28.9</v>
          </cell>
        </row>
        <row r="248">
          <cell r="A248" t="str">
            <v>DRUM_7_UNIT 5</v>
          </cell>
          <cell r="B248" t="str">
            <v>Sierra</v>
          </cell>
          <cell r="C248" t="str">
            <v>DRUM PH 2 UNIT 5</v>
          </cell>
          <cell r="D248">
            <v>50</v>
          </cell>
          <cell r="E248">
            <v>50</v>
          </cell>
          <cell r="F248">
            <v>50</v>
          </cell>
          <cell r="G248">
            <v>50</v>
          </cell>
          <cell r="H248">
            <v>50</v>
          </cell>
          <cell r="I248">
            <v>50</v>
          </cell>
          <cell r="J248">
            <v>50</v>
          </cell>
          <cell r="K248">
            <v>50</v>
          </cell>
          <cell r="L248">
            <v>50</v>
          </cell>
          <cell r="M248">
            <v>50</v>
          </cell>
          <cell r="N248">
            <v>50</v>
          </cell>
          <cell r="O248">
            <v>50</v>
          </cell>
          <cell r="P248" t="str">
            <v>Y</v>
          </cell>
          <cell r="Q248" t="str">
            <v>North</v>
          </cell>
          <cell r="R248" t="str">
            <v>FC</v>
          </cell>
          <cell r="T248">
            <v>50</v>
          </cell>
        </row>
        <row r="249">
          <cell r="A249" t="str">
            <v>DSABLA_7_UNIT</v>
          </cell>
          <cell r="B249" t="str">
            <v>CAISO System</v>
          </cell>
          <cell r="C249" t="str">
            <v>De Sabla Hydro</v>
          </cell>
          <cell r="D249">
            <v>18.5</v>
          </cell>
          <cell r="E249">
            <v>18.5</v>
          </cell>
          <cell r="F249">
            <v>18.5</v>
          </cell>
          <cell r="G249">
            <v>18.5</v>
          </cell>
          <cell r="H249">
            <v>18.5</v>
          </cell>
          <cell r="I249">
            <v>18.5</v>
          </cell>
          <cell r="J249">
            <v>18.5</v>
          </cell>
          <cell r="K249">
            <v>18.5</v>
          </cell>
          <cell r="L249">
            <v>18.5</v>
          </cell>
          <cell r="M249">
            <v>18.5</v>
          </cell>
          <cell r="N249">
            <v>18.5</v>
          </cell>
          <cell r="O249">
            <v>18.5</v>
          </cell>
          <cell r="P249" t="str">
            <v>Y</v>
          </cell>
          <cell r="Q249" t="str">
            <v>North</v>
          </cell>
          <cell r="R249" t="str">
            <v>FC</v>
          </cell>
          <cell r="T249">
            <v>18.5</v>
          </cell>
        </row>
        <row r="250">
          <cell r="A250" t="str">
            <v>DSRTSL_2_SOLAR1</v>
          </cell>
          <cell r="B250" t="str">
            <v>CAISO System</v>
          </cell>
          <cell r="C250" t="str">
            <v>Desert Stateline</v>
          </cell>
          <cell r="D250">
            <v>0.78</v>
          </cell>
          <cell r="E250">
            <v>4.42</v>
          </cell>
          <cell r="F250">
            <v>20.47</v>
          </cell>
          <cell r="G250">
            <v>239.45</v>
          </cell>
          <cell r="H250">
            <v>226.67</v>
          </cell>
          <cell r="I250">
            <v>238.04</v>
          </cell>
          <cell r="J250">
            <v>226.03</v>
          </cell>
          <cell r="K250">
            <v>241.03</v>
          </cell>
          <cell r="L250">
            <v>225.03</v>
          </cell>
          <cell r="M250">
            <v>172.52</v>
          </cell>
          <cell r="N250">
            <v>0.48</v>
          </cell>
          <cell r="O250">
            <v>0.33</v>
          </cell>
          <cell r="P250" t="str">
            <v>N</v>
          </cell>
          <cell r="Q250" t="str">
            <v>South</v>
          </cell>
          <cell r="R250" t="str">
            <v>ID</v>
          </cell>
          <cell r="S250" t="str">
            <v>Waiting for: Lugo-Victorville SPS.</v>
          </cell>
          <cell r="T250">
            <v>241.03</v>
          </cell>
        </row>
        <row r="251">
          <cell r="A251" t="str">
            <v>DSRTSN_2_SOLAR1</v>
          </cell>
          <cell r="B251" t="str">
            <v>CAISO System</v>
          </cell>
          <cell r="C251" t="str">
            <v>Desert Sunlight 300</v>
          </cell>
          <cell r="D251">
            <v>0.62</v>
          </cell>
          <cell r="E251">
            <v>3.84</v>
          </cell>
          <cell r="F251">
            <v>15.96</v>
          </cell>
          <cell r="G251">
            <v>191.91</v>
          </cell>
          <cell r="H251">
            <v>167.91</v>
          </cell>
          <cell r="I251">
            <v>201.69</v>
          </cell>
          <cell r="J251">
            <v>194.62</v>
          </cell>
          <cell r="K251">
            <v>200.28</v>
          </cell>
          <cell r="L251">
            <v>201.85</v>
          </cell>
          <cell r="M251">
            <v>120.78</v>
          </cell>
          <cell r="N251">
            <v>0.3</v>
          </cell>
          <cell r="O251">
            <v>0.17</v>
          </cell>
          <cell r="P251" t="str">
            <v>N</v>
          </cell>
          <cell r="Q251" t="str">
            <v>South</v>
          </cell>
          <cell r="R251" t="str">
            <v>FC</v>
          </cell>
          <cell r="T251">
            <v>201.85</v>
          </cell>
        </row>
        <row r="252">
          <cell r="A252" t="str">
            <v>DSRTSN_2_SOLAR2</v>
          </cell>
          <cell r="B252" t="str">
            <v>CAISO System</v>
          </cell>
          <cell r="C252" t="str">
            <v>Desert Sunlight 250</v>
          </cell>
          <cell r="D252">
            <v>0.56999999999999995</v>
          </cell>
          <cell r="E252">
            <v>3.41</v>
          </cell>
          <cell r="F252">
            <v>14.1</v>
          </cell>
          <cell r="G252">
            <v>190.27</v>
          </cell>
          <cell r="H252">
            <v>172.89</v>
          </cell>
          <cell r="I252">
            <v>183.64</v>
          </cell>
          <cell r="J252">
            <v>183.86</v>
          </cell>
          <cell r="K252">
            <v>164</v>
          </cell>
          <cell r="L252">
            <v>166.03</v>
          </cell>
          <cell r="M252">
            <v>131.58000000000001</v>
          </cell>
          <cell r="N252">
            <v>0.33</v>
          </cell>
          <cell r="O252">
            <v>0.2</v>
          </cell>
          <cell r="P252" t="str">
            <v>N</v>
          </cell>
          <cell r="Q252" t="str">
            <v>South</v>
          </cell>
          <cell r="R252" t="str">
            <v>FC</v>
          </cell>
          <cell r="T252">
            <v>183.86</v>
          </cell>
        </row>
        <row r="253">
          <cell r="A253" t="str">
            <v>DTCHWD_2_BT3WND</v>
          </cell>
          <cell r="B253" t="str">
            <v>CAISO System</v>
          </cell>
          <cell r="C253" t="str">
            <v>Brookfield Tehachapi 3</v>
          </cell>
          <cell r="D253">
            <v>0.11</v>
          </cell>
          <cell r="E253">
            <v>0.49</v>
          </cell>
          <cell r="F253">
            <v>0.74</v>
          </cell>
          <cell r="G253">
            <v>0.89</v>
          </cell>
          <cell r="H253">
            <v>1.48</v>
          </cell>
          <cell r="I253">
            <v>1.2</v>
          </cell>
          <cell r="J253">
            <v>0.85</v>
          </cell>
          <cell r="K253">
            <v>0.79</v>
          </cell>
          <cell r="L253">
            <v>0.51</v>
          </cell>
          <cell r="M253">
            <v>0.28999999999999998</v>
          </cell>
          <cell r="N253">
            <v>0.18</v>
          </cell>
          <cell r="O253">
            <v>0.21</v>
          </cell>
          <cell r="P253" t="str">
            <v>N</v>
          </cell>
          <cell r="Q253" t="str">
            <v>South</v>
          </cell>
          <cell r="R253" t="str">
            <v>FC</v>
          </cell>
          <cell r="T253">
            <v>1.2</v>
          </cell>
        </row>
        <row r="254">
          <cell r="A254" t="str">
            <v>DTCHWD_2_BT4WND</v>
          </cell>
          <cell r="B254" t="str">
            <v>CAISO System</v>
          </cell>
          <cell r="C254" t="str">
            <v>Brookfield Tehachapi 4</v>
          </cell>
          <cell r="D254">
            <v>0.16</v>
          </cell>
          <cell r="E254">
            <v>0.71</v>
          </cell>
          <cell r="F254">
            <v>1.07</v>
          </cell>
          <cell r="G254">
            <v>1.3</v>
          </cell>
          <cell r="H254">
            <v>2.14</v>
          </cell>
          <cell r="I254">
            <v>1.73</v>
          </cell>
          <cell r="J254">
            <v>1.23</v>
          </cell>
          <cell r="K254">
            <v>1.1499999999999999</v>
          </cell>
          <cell r="L254">
            <v>0.74</v>
          </cell>
          <cell r="M254">
            <v>0.43</v>
          </cell>
          <cell r="N254">
            <v>0.26</v>
          </cell>
          <cell r="O254">
            <v>0.3</v>
          </cell>
          <cell r="P254" t="str">
            <v>N</v>
          </cell>
          <cell r="Q254" t="str">
            <v>South</v>
          </cell>
          <cell r="R254" t="str">
            <v>FC</v>
          </cell>
          <cell r="T254">
            <v>1.73</v>
          </cell>
        </row>
        <row r="255">
          <cell r="A255" t="str">
            <v>DUANE_1_PL1X3</v>
          </cell>
          <cell r="B255" t="str">
            <v>Bay Area</v>
          </cell>
          <cell r="C255" t="str">
            <v>DONALD VON RAESFELD POWER PROJECT</v>
          </cell>
          <cell r="D255">
            <v>147.80000000000001</v>
          </cell>
          <cell r="E255">
            <v>147.80000000000001</v>
          </cell>
          <cell r="F255">
            <v>147.80000000000001</v>
          </cell>
          <cell r="G255">
            <v>147.80000000000001</v>
          </cell>
          <cell r="H255">
            <v>147.80000000000001</v>
          </cell>
          <cell r="I255">
            <v>147.80000000000001</v>
          </cell>
          <cell r="J255">
            <v>147.80000000000001</v>
          </cell>
          <cell r="K255">
            <v>147.80000000000001</v>
          </cell>
          <cell r="L255">
            <v>147.80000000000001</v>
          </cell>
          <cell r="M255">
            <v>147.80000000000001</v>
          </cell>
          <cell r="N255">
            <v>147.80000000000001</v>
          </cell>
          <cell r="O255">
            <v>147.80000000000001</v>
          </cell>
          <cell r="P255" t="str">
            <v>Y</v>
          </cell>
          <cell r="Q255" t="str">
            <v>North</v>
          </cell>
          <cell r="R255" t="str">
            <v>FC</v>
          </cell>
          <cell r="T255">
            <v>147.80000000000001</v>
          </cell>
        </row>
        <row r="256">
          <cell r="A256" t="str">
            <v>DUTCH1_7_UNIT 1</v>
          </cell>
          <cell r="B256" t="str">
            <v>Sierra</v>
          </cell>
          <cell r="C256" t="str">
            <v>DUTCH FLAT 1 PH</v>
          </cell>
          <cell r="D256">
            <v>22</v>
          </cell>
          <cell r="E256">
            <v>22</v>
          </cell>
          <cell r="F256">
            <v>22</v>
          </cell>
          <cell r="G256">
            <v>22</v>
          </cell>
          <cell r="H256">
            <v>22</v>
          </cell>
          <cell r="I256">
            <v>22</v>
          </cell>
          <cell r="J256">
            <v>22</v>
          </cell>
          <cell r="K256">
            <v>22</v>
          </cell>
          <cell r="L256">
            <v>22</v>
          </cell>
          <cell r="M256">
            <v>22</v>
          </cell>
          <cell r="N256">
            <v>22</v>
          </cell>
          <cell r="O256">
            <v>22</v>
          </cell>
          <cell r="P256" t="str">
            <v>Y</v>
          </cell>
          <cell r="Q256" t="str">
            <v>North</v>
          </cell>
          <cell r="R256" t="str">
            <v>FC</v>
          </cell>
          <cell r="T256">
            <v>22</v>
          </cell>
        </row>
        <row r="257">
          <cell r="A257" t="str">
            <v>DUTCH2_7_UNIT 1</v>
          </cell>
          <cell r="B257" t="str">
            <v>Sierra</v>
          </cell>
          <cell r="C257" t="str">
            <v>DUTCH FLAT 2 PH</v>
          </cell>
          <cell r="D257">
            <v>26</v>
          </cell>
          <cell r="E257">
            <v>26</v>
          </cell>
          <cell r="F257">
            <v>26</v>
          </cell>
          <cell r="G257">
            <v>26</v>
          </cell>
          <cell r="H257">
            <v>26</v>
          </cell>
          <cell r="I257">
            <v>26</v>
          </cell>
          <cell r="J257">
            <v>26</v>
          </cell>
          <cell r="K257">
            <v>26</v>
          </cell>
          <cell r="L257">
            <v>26</v>
          </cell>
          <cell r="M257">
            <v>26</v>
          </cell>
          <cell r="N257">
            <v>26</v>
          </cell>
          <cell r="O257">
            <v>26</v>
          </cell>
          <cell r="P257" t="str">
            <v>Y</v>
          </cell>
          <cell r="Q257" t="str">
            <v>North</v>
          </cell>
          <cell r="R257" t="str">
            <v>FC</v>
          </cell>
          <cell r="T257">
            <v>26</v>
          </cell>
        </row>
        <row r="258">
          <cell r="A258" t="str">
            <v>DVLCYN_1_UNITS</v>
          </cell>
          <cell r="B258" t="str">
            <v>LA Basin</v>
          </cell>
          <cell r="C258" t="str">
            <v>DEVIL CANYON HYDRO UNITS 1-4 AGGREGATE</v>
          </cell>
          <cell r="D258">
            <v>189.19</v>
          </cell>
          <cell r="E258">
            <v>127.18</v>
          </cell>
          <cell r="F258">
            <v>234.97</v>
          </cell>
          <cell r="G258">
            <v>234.97</v>
          </cell>
          <cell r="H258">
            <v>234.97</v>
          </cell>
          <cell r="I258">
            <v>234.97</v>
          </cell>
          <cell r="J258">
            <v>234.97</v>
          </cell>
          <cell r="K258">
            <v>234.97</v>
          </cell>
          <cell r="L258">
            <v>234.97</v>
          </cell>
          <cell r="M258">
            <v>234.97</v>
          </cell>
          <cell r="N258">
            <v>234.97</v>
          </cell>
          <cell r="O258">
            <v>234.97</v>
          </cell>
          <cell r="P258" t="str">
            <v>Y</v>
          </cell>
          <cell r="Q258" t="str">
            <v>South</v>
          </cell>
          <cell r="R258" t="str">
            <v>FC</v>
          </cell>
          <cell r="T258">
            <v>234.97</v>
          </cell>
        </row>
        <row r="259">
          <cell r="A259" t="str">
            <v>EASTWD_7_UNIT</v>
          </cell>
          <cell r="B259" t="str">
            <v>Big Creek-Ventura</v>
          </cell>
          <cell r="C259" t="str">
            <v>EASTWOOD PUMP-GEN</v>
          </cell>
          <cell r="D259">
            <v>199</v>
          </cell>
          <cell r="E259">
            <v>199</v>
          </cell>
          <cell r="F259">
            <v>199</v>
          </cell>
          <cell r="G259">
            <v>199</v>
          </cell>
          <cell r="H259">
            <v>199</v>
          </cell>
          <cell r="I259">
            <v>199</v>
          </cell>
          <cell r="J259">
            <v>199</v>
          </cell>
          <cell r="K259">
            <v>199</v>
          </cell>
          <cell r="L259">
            <v>199</v>
          </cell>
          <cell r="M259">
            <v>199</v>
          </cell>
          <cell r="N259">
            <v>199</v>
          </cell>
          <cell r="O259">
            <v>199</v>
          </cell>
          <cell r="P259" t="str">
            <v>Y</v>
          </cell>
          <cell r="Q259" t="str">
            <v>South</v>
          </cell>
          <cell r="R259" t="str">
            <v>FC</v>
          </cell>
          <cell r="T259">
            <v>199</v>
          </cell>
        </row>
        <row r="260">
          <cell r="A260" t="str">
            <v>EDMONS_2_NSPIN</v>
          </cell>
          <cell r="B260" t="str">
            <v>Big Creek-Ventura</v>
          </cell>
          <cell r="C260" t="str">
            <v>EDMONS_2_NSPIN</v>
          </cell>
          <cell r="D260">
            <v>236</v>
          </cell>
          <cell r="E260">
            <v>236</v>
          </cell>
          <cell r="F260">
            <v>236</v>
          </cell>
          <cell r="G260">
            <v>236</v>
          </cell>
          <cell r="H260">
            <v>236</v>
          </cell>
          <cell r="I260">
            <v>236</v>
          </cell>
          <cell r="J260">
            <v>236</v>
          </cell>
          <cell r="K260">
            <v>236</v>
          </cell>
          <cell r="L260">
            <v>236</v>
          </cell>
          <cell r="M260">
            <v>236</v>
          </cell>
          <cell r="N260">
            <v>236</v>
          </cell>
          <cell r="O260">
            <v>236</v>
          </cell>
          <cell r="P260" t="str">
            <v>N</v>
          </cell>
          <cell r="Q260" t="str">
            <v>South</v>
          </cell>
          <cell r="R260" t="str">
            <v>FC</v>
          </cell>
          <cell r="T260">
            <v>236</v>
          </cell>
        </row>
        <row r="261">
          <cell r="A261" t="str">
            <v>EEKTMN_6_SOLAR1</v>
          </cell>
          <cell r="B261" t="str">
            <v>Fresno</v>
          </cell>
          <cell r="C261" t="str">
            <v>EE Kettleman Land</v>
          </cell>
          <cell r="D261" t="str">
            <v>-</v>
          </cell>
          <cell r="E261" t="str">
            <v>-</v>
          </cell>
          <cell r="F261" t="str">
            <v>-</v>
          </cell>
          <cell r="G261" t="str">
            <v>-</v>
          </cell>
          <cell r="H261" t="str">
            <v>-</v>
          </cell>
          <cell r="I261" t="str">
            <v>-</v>
          </cell>
          <cell r="J261" t="str">
            <v>-</v>
          </cell>
          <cell r="K261" t="str">
            <v>-</v>
          </cell>
          <cell r="L261" t="str">
            <v>-</v>
          </cell>
          <cell r="M261" t="str">
            <v>-</v>
          </cell>
          <cell r="N261" t="str">
            <v>-</v>
          </cell>
          <cell r="O261" t="str">
            <v>-</v>
          </cell>
          <cell r="P261" t="str">
            <v>N</v>
          </cell>
          <cell r="Q261" t="str">
            <v>North</v>
          </cell>
          <cell r="R261" t="str">
            <v>EO</v>
          </cell>
          <cell r="T261">
            <v>0</v>
          </cell>
        </row>
        <row r="262">
          <cell r="A262" t="str">
            <v>ELCAJN_6_LM6K</v>
          </cell>
          <cell r="B262" t="str">
            <v>San Diego-IV</v>
          </cell>
          <cell r="C262" t="str">
            <v>El Cajon Energy Center</v>
          </cell>
          <cell r="D262">
            <v>48.1</v>
          </cell>
          <cell r="E262">
            <v>48.1</v>
          </cell>
          <cell r="F262">
            <v>48.1</v>
          </cell>
          <cell r="G262">
            <v>48.1</v>
          </cell>
          <cell r="H262">
            <v>48.1</v>
          </cell>
          <cell r="I262">
            <v>48.1</v>
          </cell>
          <cell r="J262">
            <v>48.1</v>
          </cell>
          <cell r="K262">
            <v>48.1</v>
          </cell>
          <cell r="L262">
            <v>48.1</v>
          </cell>
          <cell r="M262">
            <v>48.1</v>
          </cell>
          <cell r="N262">
            <v>48.1</v>
          </cell>
          <cell r="O262">
            <v>48.1</v>
          </cell>
          <cell r="P262" t="str">
            <v>Y</v>
          </cell>
          <cell r="Q262" t="str">
            <v>South</v>
          </cell>
          <cell r="R262" t="str">
            <v>FC</v>
          </cell>
          <cell r="T262">
            <v>48.1</v>
          </cell>
        </row>
        <row r="263">
          <cell r="A263" t="str">
            <v>ELCAJN_6_UNITA1</v>
          </cell>
          <cell r="B263" t="str">
            <v>San Diego-IV</v>
          </cell>
          <cell r="C263" t="str">
            <v>Cuyamaca Peak Energy Plant</v>
          </cell>
          <cell r="D263">
            <v>45.42</v>
          </cell>
          <cell r="E263">
            <v>45.42</v>
          </cell>
          <cell r="F263">
            <v>45.42</v>
          </cell>
          <cell r="G263">
            <v>45.42</v>
          </cell>
          <cell r="H263">
            <v>45.42</v>
          </cell>
          <cell r="I263">
            <v>45.42</v>
          </cell>
          <cell r="J263">
            <v>45.42</v>
          </cell>
          <cell r="K263">
            <v>45.42</v>
          </cell>
          <cell r="L263">
            <v>45.42</v>
          </cell>
          <cell r="M263">
            <v>45.42</v>
          </cell>
          <cell r="N263">
            <v>45.42</v>
          </cell>
          <cell r="O263">
            <v>45.42</v>
          </cell>
          <cell r="P263" t="str">
            <v>Y</v>
          </cell>
          <cell r="Q263" t="str">
            <v>South</v>
          </cell>
          <cell r="R263" t="str">
            <v>FC</v>
          </cell>
          <cell r="T263">
            <v>45.42</v>
          </cell>
        </row>
        <row r="264">
          <cell r="A264" t="str">
            <v>ELCAJN_7_GT1</v>
          </cell>
          <cell r="B264" t="str">
            <v>San Diego-IV</v>
          </cell>
          <cell r="C264" t="str">
            <v>EL CAJON</v>
          </cell>
          <cell r="D264">
            <v>16</v>
          </cell>
          <cell r="E264">
            <v>16</v>
          </cell>
          <cell r="F264">
            <v>16</v>
          </cell>
          <cell r="G264">
            <v>16</v>
          </cell>
          <cell r="H264">
            <v>16</v>
          </cell>
          <cell r="I264">
            <v>16</v>
          </cell>
          <cell r="J264">
            <v>16</v>
          </cell>
          <cell r="K264">
            <v>16</v>
          </cell>
          <cell r="L264">
            <v>16</v>
          </cell>
          <cell r="M264">
            <v>16</v>
          </cell>
          <cell r="N264">
            <v>16</v>
          </cell>
          <cell r="O264">
            <v>16</v>
          </cell>
          <cell r="P264" t="str">
            <v>Y</v>
          </cell>
          <cell r="Q264" t="str">
            <v>South</v>
          </cell>
          <cell r="R264" t="str">
            <v>FC</v>
          </cell>
          <cell r="T264">
            <v>16</v>
          </cell>
        </row>
        <row r="265">
          <cell r="A265" t="str">
            <v>ELCAP_1_SOLAR</v>
          </cell>
          <cell r="B265" t="str">
            <v>Fresno</v>
          </cell>
          <cell r="C265" t="str">
            <v>2097 Helton</v>
          </cell>
          <cell r="D265">
            <v>0</v>
          </cell>
          <cell r="E265">
            <v>0.02</v>
          </cell>
          <cell r="F265">
            <v>0.1</v>
          </cell>
          <cell r="G265">
            <v>1.2</v>
          </cell>
          <cell r="H265">
            <v>1.28</v>
          </cell>
          <cell r="I265">
            <v>1.31</v>
          </cell>
          <cell r="J265">
            <v>1.28</v>
          </cell>
          <cell r="K265">
            <v>1.27</v>
          </cell>
          <cell r="L265">
            <v>0.77</v>
          </cell>
          <cell r="M265">
            <v>0.56999999999999995</v>
          </cell>
          <cell r="N265">
            <v>0</v>
          </cell>
          <cell r="O265">
            <v>0</v>
          </cell>
          <cell r="P265" t="str">
            <v>N</v>
          </cell>
          <cell r="Q265" t="str">
            <v>North</v>
          </cell>
          <cell r="R265" t="str">
            <v>ID</v>
          </cell>
          <cell r="S265" t="str">
            <v>15DGD: Gates No.2 500/230 kV Transformer, Ashlan-Gregg and Ashlan-Herndon 230 kV Line Reconductor, CCSF approved projects (C1&amp;2), Participation in SPS for Panoche-Dos Amigos Overload (C7) and possibly other</v>
          </cell>
          <cell r="T265">
            <v>1.31</v>
          </cell>
        </row>
        <row r="266">
          <cell r="A266" t="str">
            <v>ELDORO_7_UNIT 1</v>
          </cell>
          <cell r="B266" t="str">
            <v>Sierra</v>
          </cell>
          <cell r="C266" t="str">
            <v>El Dorado Unit 1</v>
          </cell>
          <cell r="D266">
            <v>11</v>
          </cell>
          <cell r="E266">
            <v>11</v>
          </cell>
          <cell r="F266">
            <v>11</v>
          </cell>
          <cell r="G266">
            <v>11</v>
          </cell>
          <cell r="H266">
            <v>11</v>
          </cell>
          <cell r="I266">
            <v>11</v>
          </cell>
          <cell r="J266">
            <v>11</v>
          </cell>
          <cell r="K266">
            <v>11</v>
          </cell>
          <cell r="L266">
            <v>11</v>
          </cell>
          <cell r="M266">
            <v>11</v>
          </cell>
          <cell r="N266">
            <v>11</v>
          </cell>
          <cell r="O266">
            <v>11</v>
          </cell>
          <cell r="P266" t="str">
            <v>Y</v>
          </cell>
          <cell r="Q266" t="str">
            <v>North</v>
          </cell>
          <cell r="R266" t="str">
            <v>FC</v>
          </cell>
          <cell r="T266">
            <v>11</v>
          </cell>
        </row>
        <row r="267">
          <cell r="A267" t="str">
            <v>ELDORO_7_UNIT 2</v>
          </cell>
          <cell r="B267" t="str">
            <v>Sierra</v>
          </cell>
          <cell r="C267" t="str">
            <v>El Dorado Unit 2</v>
          </cell>
          <cell r="D267">
            <v>11</v>
          </cell>
          <cell r="E267">
            <v>11</v>
          </cell>
          <cell r="F267">
            <v>11</v>
          </cell>
          <cell r="G267">
            <v>11</v>
          </cell>
          <cell r="H267">
            <v>11</v>
          </cell>
          <cell r="I267">
            <v>11</v>
          </cell>
          <cell r="J267">
            <v>11</v>
          </cell>
          <cell r="K267">
            <v>11</v>
          </cell>
          <cell r="L267">
            <v>11</v>
          </cell>
          <cell r="M267">
            <v>11</v>
          </cell>
          <cell r="N267">
            <v>11</v>
          </cell>
          <cell r="O267">
            <v>11</v>
          </cell>
          <cell r="P267" t="str">
            <v>Y</v>
          </cell>
          <cell r="Q267" t="str">
            <v>North</v>
          </cell>
          <cell r="R267" t="str">
            <v>FC</v>
          </cell>
          <cell r="T267">
            <v>11</v>
          </cell>
        </row>
        <row r="268">
          <cell r="A268" t="str">
            <v>ELECTR_7_PL1X3</v>
          </cell>
          <cell r="B268" t="str">
            <v>CAISO System</v>
          </cell>
          <cell r="C268" t="str">
            <v>ELECTRA PH UNIT 1 &amp; 2 AGGREGATE</v>
          </cell>
          <cell r="D268">
            <v>101.5</v>
          </cell>
          <cell r="E268">
            <v>101.5</v>
          </cell>
          <cell r="F268">
            <v>101.5</v>
          </cell>
          <cell r="G268">
            <v>101.5</v>
          </cell>
          <cell r="H268">
            <v>101.5</v>
          </cell>
          <cell r="I268">
            <v>101.5</v>
          </cell>
          <cell r="J268">
            <v>101.5</v>
          </cell>
          <cell r="K268">
            <v>101.5</v>
          </cell>
          <cell r="L268">
            <v>101.5</v>
          </cell>
          <cell r="M268">
            <v>101.5</v>
          </cell>
          <cell r="N268">
            <v>101.5</v>
          </cell>
          <cell r="O268">
            <v>101.5</v>
          </cell>
          <cell r="P268" t="str">
            <v>Y</v>
          </cell>
          <cell r="Q268" t="str">
            <v>North</v>
          </cell>
          <cell r="R268" t="str">
            <v>FC</v>
          </cell>
          <cell r="T268">
            <v>101.5</v>
          </cell>
        </row>
        <row r="269">
          <cell r="A269" t="str">
            <v>ELKCRK_6_STONYG</v>
          </cell>
          <cell r="B269" t="str">
            <v>CAISO System</v>
          </cell>
          <cell r="C269" t="str">
            <v>STONEY GORGE HYDRO AGGREGATE</v>
          </cell>
          <cell r="D269">
            <v>1.8</v>
          </cell>
          <cell r="E269">
            <v>2.4</v>
          </cell>
          <cell r="F269">
            <v>2.7</v>
          </cell>
          <cell r="G269">
            <v>2.2000000000000002</v>
          </cell>
          <cell r="H269">
            <v>1.6</v>
          </cell>
          <cell r="I269">
            <v>1.7</v>
          </cell>
          <cell r="J269">
            <v>2.2000000000000002</v>
          </cell>
          <cell r="K269">
            <v>2</v>
          </cell>
          <cell r="L269">
            <v>1.4</v>
          </cell>
          <cell r="M269">
            <v>0.4</v>
          </cell>
          <cell r="N269">
            <v>0.1</v>
          </cell>
          <cell r="O269">
            <v>0.9</v>
          </cell>
          <cell r="P269" t="str">
            <v>Y</v>
          </cell>
          <cell r="Q269" t="str">
            <v>North</v>
          </cell>
          <cell r="R269" t="str">
            <v>FC</v>
          </cell>
          <cell r="T269">
            <v>2.2000000000000002</v>
          </cell>
        </row>
        <row r="270">
          <cell r="A270" t="str">
            <v>ELKHIL_2_PL1X3</v>
          </cell>
          <cell r="B270" t="str">
            <v>CAISO System</v>
          </cell>
          <cell r="C270" t="str">
            <v>ELK HILLS COMBINED CYCLE (AGGREGATE)</v>
          </cell>
          <cell r="D270">
            <v>425</v>
          </cell>
          <cell r="E270">
            <v>425</v>
          </cell>
          <cell r="F270">
            <v>425</v>
          </cell>
          <cell r="G270">
            <v>425</v>
          </cell>
          <cell r="H270">
            <v>425</v>
          </cell>
          <cell r="I270">
            <v>425</v>
          </cell>
          <cell r="J270">
            <v>425</v>
          </cell>
          <cell r="K270">
            <v>425</v>
          </cell>
          <cell r="L270">
            <v>425</v>
          </cell>
          <cell r="M270">
            <v>425</v>
          </cell>
          <cell r="N270">
            <v>425</v>
          </cell>
          <cell r="O270">
            <v>425</v>
          </cell>
          <cell r="P270" t="str">
            <v>Y</v>
          </cell>
          <cell r="Q270" t="str">
            <v>North</v>
          </cell>
          <cell r="R270" t="str">
            <v>FC</v>
          </cell>
          <cell r="T270">
            <v>425</v>
          </cell>
        </row>
        <row r="271">
          <cell r="A271" t="str">
            <v>ELLIS_2_QF</v>
          </cell>
          <cell r="B271" t="str">
            <v>LA Basin</v>
          </cell>
          <cell r="C271" t="str">
            <v>ELLIS QFS</v>
          </cell>
          <cell r="D271">
            <v>0</v>
          </cell>
          <cell r="E271">
            <v>0</v>
          </cell>
          <cell r="F271">
            <v>0</v>
          </cell>
          <cell r="G271">
            <v>0</v>
          </cell>
          <cell r="H271">
            <v>0.03</v>
          </cell>
          <cell r="I271">
            <v>0</v>
          </cell>
          <cell r="J271">
            <v>0</v>
          </cell>
          <cell r="K271">
            <v>0.01</v>
          </cell>
          <cell r="L271">
            <v>0</v>
          </cell>
          <cell r="M271">
            <v>0</v>
          </cell>
          <cell r="N271">
            <v>0</v>
          </cell>
          <cell r="O271">
            <v>0</v>
          </cell>
          <cell r="P271" t="str">
            <v>N</v>
          </cell>
          <cell r="Q271" t="str">
            <v>South</v>
          </cell>
          <cell r="R271" t="str">
            <v>FC</v>
          </cell>
          <cell r="T271">
            <v>0.01</v>
          </cell>
        </row>
        <row r="272">
          <cell r="A272" t="str">
            <v>ELNIDP_6_BIOMAS</v>
          </cell>
          <cell r="B272" t="str">
            <v>Fresno</v>
          </cell>
          <cell r="C272" t="str">
            <v>El Nido Biomass to Energy</v>
          </cell>
          <cell r="D272">
            <v>8.1</v>
          </cell>
          <cell r="E272">
            <v>7.73</v>
          </cell>
          <cell r="F272">
            <v>7.56</v>
          </cell>
          <cell r="G272">
            <v>6.94</v>
          </cell>
          <cell r="H272">
            <v>3.97</v>
          </cell>
          <cell r="I272">
            <v>7.46</v>
          </cell>
          <cell r="J272">
            <v>7.22</v>
          </cell>
          <cell r="K272">
            <v>7.22</v>
          </cell>
          <cell r="L272">
            <v>6.88</v>
          </cell>
          <cell r="M272">
            <v>6.39</v>
          </cell>
          <cell r="N272">
            <v>5.48</v>
          </cell>
          <cell r="O272">
            <v>6.23</v>
          </cell>
          <cell r="P272" t="str">
            <v>N</v>
          </cell>
          <cell r="Q272" t="str">
            <v>North</v>
          </cell>
          <cell r="R272" t="str">
            <v>FC</v>
          </cell>
          <cell r="T272">
            <v>7.46</v>
          </cell>
        </row>
        <row r="273">
          <cell r="A273" t="str">
            <v>ELSEGN_2_UN1011</v>
          </cell>
          <cell r="B273" t="str">
            <v>LA Basin</v>
          </cell>
          <cell r="C273" t="str">
            <v>El Segundo Energy Center 5/6</v>
          </cell>
          <cell r="D273">
            <v>263</v>
          </cell>
          <cell r="E273">
            <v>263</v>
          </cell>
          <cell r="F273">
            <v>263</v>
          </cell>
          <cell r="G273">
            <v>263</v>
          </cell>
          <cell r="H273">
            <v>263</v>
          </cell>
          <cell r="I273">
            <v>263</v>
          </cell>
          <cell r="J273">
            <v>263</v>
          </cell>
          <cell r="K273">
            <v>263</v>
          </cell>
          <cell r="L273">
            <v>263</v>
          </cell>
          <cell r="M273">
            <v>263</v>
          </cell>
          <cell r="N273">
            <v>263</v>
          </cell>
          <cell r="O273">
            <v>263</v>
          </cell>
          <cell r="P273" t="str">
            <v>Y</v>
          </cell>
          <cell r="Q273" t="str">
            <v>South</v>
          </cell>
          <cell r="R273" t="str">
            <v>FC</v>
          </cell>
          <cell r="T273">
            <v>263</v>
          </cell>
        </row>
        <row r="274">
          <cell r="A274" t="str">
            <v>ELSEGN_2_UN2021</v>
          </cell>
          <cell r="B274" t="str">
            <v>LA Basin</v>
          </cell>
          <cell r="C274" t="str">
            <v>El Segundo Energy Center 7/8</v>
          </cell>
          <cell r="D274">
            <v>263.68</v>
          </cell>
          <cell r="E274">
            <v>263.68</v>
          </cell>
          <cell r="F274">
            <v>263.68</v>
          </cell>
          <cell r="G274">
            <v>263.68</v>
          </cell>
          <cell r="H274">
            <v>263.68</v>
          </cell>
          <cell r="I274">
            <v>263.68</v>
          </cell>
          <cell r="J274">
            <v>263.68</v>
          </cell>
          <cell r="K274">
            <v>263.68</v>
          </cell>
          <cell r="L274">
            <v>263.68</v>
          </cell>
          <cell r="M274">
            <v>263.68</v>
          </cell>
          <cell r="N274">
            <v>263.68</v>
          </cell>
          <cell r="O274">
            <v>263.68</v>
          </cell>
          <cell r="P274" t="str">
            <v>Y</v>
          </cell>
          <cell r="Q274" t="str">
            <v>South</v>
          </cell>
          <cell r="R274" t="str">
            <v>FC</v>
          </cell>
          <cell r="T274">
            <v>263.68</v>
          </cell>
        </row>
        <row r="275">
          <cell r="A275" t="str">
            <v>ENCINA_7_EA1</v>
          </cell>
          <cell r="B275" t="str">
            <v>San Diego-IV</v>
          </cell>
          <cell r="C275" t="str">
            <v>ENCINA UNIT 1</v>
          </cell>
          <cell r="D275">
            <v>106</v>
          </cell>
          <cell r="E275">
            <v>106</v>
          </cell>
          <cell r="F275">
            <v>106</v>
          </cell>
          <cell r="G275">
            <v>106</v>
          </cell>
          <cell r="H275">
            <v>106</v>
          </cell>
          <cell r="I275">
            <v>106</v>
          </cell>
          <cell r="J275">
            <v>106</v>
          </cell>
          <cell r="K275">
            <v>106</v>
          </cell>
          <cell r="L275">
            <v>106</v>
          </cell>
          <cell r="M275">
            <v>106</v>
          </cell>
          <cell r="N275">
            <v>106</v>
          </cell>
          <cell r="O275">
            <v>106</v>
          </cell>
          <cell r="P275" t="str">
            <v>Y</v>
          </cell>
          <cell r="Q275" t="str">
            <v>South</v>
          </cell>
          <cell r="R275" t="str">
            <v>FC</v>
          </cell>
          <cell r="T275">
            <v>106</v>
          </cell>
        </row>
        <row r="276">
          <cell r="A276" t="str">
            <v>ENCINA_7_EA2</v>
          </cell>
          <cell r="B276" t="str">
            <v>San Diego-IV</v>
          </cell>
          <cell r="C276" t="str">
            <v>ENCINA UNIT 2</v>
          </cell>
          <cell r="D276">
            <v>104</v>
          </cell>
          <cell r="E276">
            <v>104</v>
          </cell>
          <cell r="F276">
            <v>104</v>
          </cell>
          <cell r="G276">
            <v>104</v>
          </cell>
          <cell r="H276">
            <v>104</v>
          </cell>
          <cell r="I276">
            <v>104</v>
          </cell>
          <cell r="J276">
            <v>104</v>
          </cell>
          <cell r="K276">
            <v>104</v>
          </cell>
          <cell r="L276">
            <v>104</v>
          </cell>
          <cell r="M276">
            <v>104</v>
          </cell>
          <cell r="N276">
            <v>104</v>
          </cell>
          <cell r="O276">
            <v>104</v>
          </cell>
          <cell r="P276" t="str">
            <v>Y</v>
          </cell>
          <cell r="Q276" t="str">
            <v>South</v>
          </cell>
          <cell r="R276" t="str">
            <v>FC</v>
          </cell>
          <cell r="T276">
            <v>104</v>
          </cell>
        </row>
        <row r="277">
          <cell r="A277" t="str">
            <v>ENCINA_7_EA3</v>
          </cell>
          <cell r="B277" t="str">
            <v>San Diego-IV</v>
          </cell>
          <cell r="C277" t="str">
            <v>ENCINA UNIT 3</v>
          </cell>
          <cell r="D277">
            <v>110</v>
          </cell>
          <cell r="E277">
            <v>110</v>
          </cell>
          <cell r="F277">
            <v>110</v>
          </cell>
          <cell r="G277">
            <v>110</v>
          </cell>
          <cell r="H277">
            <v>110</v>
          </cell>
          <cell r="I277">
            <v>110</v>
          </cell>
          <cell r="J277">
            <v>110</v>
          </cell>
          <cell r="K277">
            <v>110</v>
          </cell>
          <cell r="L277">
            <v>110</v>
          </cell>
          <cell r="M277">
            <v>110</v>
          </cell>
          <cell r="N277">
            <v>110</v>
          </cell>
          <cell r="O277">
            <v>110</v>
          </cell>
          <cell r="P277" t="str">
            <v>Y</v>
          </cell>
          <cell r="Q277" t="str">
            <v>South</v>
          </cell>
          <cell r="R277" t="str">
            <v>FC</v>
          </cell>
          <cell r="T277">
            <v>110</v>
          </cell>
        </row>
        <row r="278">
          <cell r="A278" t="str">
            <v>ENCINA_7_EA4</v>
          </cell>
          <cell r="B278" t="str">
            <v>San Diego-IV</v>
          </cell>
          <cell r="C278" t="str">
            <v>ENCINA UNIT 4</v>
          </cell>
          <cell r="D278">
            <v>300</v>
          </cell>
          <cell r="E278">
            <v>300</v>
          </cell>
          <cell r="F278">
            <v>300</v>
          </cell>
          <cell r="G278">
            <v>300</v>
          </cell>
          <cell r="H278">
            <v>300</v>
          </cell>
          <cell r="I278">
            <v>300</v>
          </cell>
          <cell r="J278">
            <v>300</v>
          </cell>
          <cell r="K278">
            <v>300</v>
          </cell>
          <cell r="L278">
            <v>300</v>
          </cell>
          <cell r="M278">
            <v>300</v>
          </cell>
          <cell r="N278">
            <v>300</v>
          </cell>
          <cell r="O278">
            <v>300</v>
          </cell>
          <cell r="P278" t="str">
            <v>Y</v>
          </cell>
          <cell r="Q278" t="str">
            <v>South</v>
          </cell>
          <cell r="R278" t="str">
            <v>FC</v>
          </cell>
          <cell r="T278">
            <v>300</v>
          </cell>
        </row>
        <row r="279">
          <cell r="A279" t="str">
            <v>ENCINA_7_EA5</v>
          </cell>
          <cell r="B279" t="str">
            <v>San Diego-IV</v>
          </cell>
          <cell r="C279" t="str">
            <v>ENCINA UNIT 5</v>
          </cell>
          <cell r="D279">
            <v>330</v>
          </cell>
          <cell r="E279">
            <v>330</v>
          </cell>
          <cell r="F279">
            <v>330</v>
          </cell>
          <cell r="G279">
            <v>330</v>
          </cell>
          <cell r="H279">
            <v>330</v>
          </cell>
          <cell r="I279">
            <v>330</v>
          </cell>
          <cell r="J279">
            <v>330</v>
          </cell>
          <cell r="K279">
            <v>330</v>
          </cell>
          <cell r="L279">
            <v>330</v>
          </cell>
          <cell r="M279">
            <v>330</v>
          </cell>
          <cell r="N279">
            <v>330</v>
          </cell>
          <cell r="O279">
            <v>330</v>
          </cell>
          <cell r="P279" t="str">
            <v>Y</v>
          </cell>
          <cell r="Q279" t="str">
            <v>South</v>
          </cell>
          <cell r="R279" t="str">
            <v>FC</v>
          </cell>
          <cell r="T279">
            <v>330</v>
          </cell>
        </row>
        <row r="280">
          <cell r="A280" t="str">
            <v>ENCINA_7_GT1</v>
          </cell>
          <cell r="B280" t="str">
            <v>San Diego-IV</v>
          </cell>
          <cell r="C280" t="str">
            <v>ENCINA GAS TURBINE UNIT 1</v>
          </cell>
          <cell r="D280">
            <v>14.5</v>
          </cell>
          <cell r="E280">
            <v>14.5</v>
          </cell>
          <cell r="F280">
            <v>14.5</v>
          </cell>
          <cell r="G280">
            <v>14.5</v>
          </cell>
          <cell r="H280">
            <v>14.5</v>
          </cell>
          <cell r="I280">
            <v>14.5</v>
          </cell>
          <cell r="J280">
            <v>14.5</v>
          </cell>
          <cell r="K280">
            <v>14.5</v>
          </cell>
          <cell r="L280">
            <v>14.5</v>
          </cell>
          <cell r="M280">
            <v>14.5</v>
          </cell>
          <cell r="N280">
            <v>14.5</v>
          </cell>
          <cell r="O280">
            <v>14.5</v>
          </cell>
          <cell r="P280" t="str">
            <v>Y</v>
          </cell>
          <cell r="Q280" t="str">
            <v>South</v>
          </cell>
          <cell r="R280" t="str">
            <v>FC</v>
          </cell>
          <cell r="T280">
            <v>14.5</v>
          </cell>
        </row>
        <row r="281">
          <cell r="A281" t="str">
            <v>ENERSJ_2_WIND</v>
          </cell>
          <cell r="B281" t="str">
            <v>San Diego-IV</v>
          </cell>
          <cell r="C281" t="str">
            <v>ESJ Wind Energy</v>
          </cell>
          <cell r="D281">
            <v>3.76</v>
          </cell>
          <cell r="E281">
            <v>16.91</v>
          </cell>
          <cell r="F281">
            <v>25.47</v>
          </cell>
          <cell r="G281">
            <v>30.84</v>
          </cell>
          <cell r="H281">
            <v>41.52</v>
          </cell>
          <cell r="I281">
            <v>33.64</v>
          </cell>
          <cell r="J281">
            <v>26.95</v>
          </cell>
          <cell r="K281">
            <v>23.33</v>
          </cell>
          <cell r="L281">
            <v>16.48</v>
          </cell>
          <cell r="M281">
            <v>10.66</v>
          </cell>
          <cell r="N281">
            <v>13.76</v>
          </cell>
          <cell r="O281">
            <v>11.42</v>
          </cell>
          <cell r="P281" t="str">
            <v>N</v>
          </cell>
          <cell r="Q281" t="str">
            <v>South</v>
          </cell>
          <cell r="R281" t="str">
            <v>FC</v>
          </cell>
          <cell r="T281">
            <v>33.64</v>
          </cell>
        </row>
        <row r="282">
          <cell r="A282" t="str">
            <v>ENWIND_2_WIND1</v>
          </cell>
          <cell r="B282" t="str">
            <v>CAISO System</v>
          </cell>
          <cell r="C282" t="str">
            <v>Cameron Ridge</v>
          </cell>
          <cell r="D282">
            <v>1.1399999999999999</v>
          </cell>
          <cell r="E282">
            <v>5.54</v>
          </cell>
          <cell r="F282">
            <v>6.99</v>
          </cell>
          <cell r="G282">
            <v>7.62</v>
          </cell>
          <cell r="H282">
            <v>12.85</v>
          </cell>
          <cell r="I282">
            <v>11.28</v>
          </cell>
          <cell r="J282">
            <v>7.53</v>
          </cell>
          <cell r="K282">
            <v>7.72</v>
          </cell>
          <cell r="L282">
            <v>5.05</v>
          </cell>
          <cell r="M282">
            <v>3.17</v>
          </cell>
          <cell r="N282">
            <v>2.44</v>
          </cell>
          <cell r="O282">
            <v>3.49</v>
          </cell>
          <cell r="P282" t="str">
            <v>N</v>
          </cell>
          <cell r="Q282" t="str">
            <v>South</v>
          </cell>
          <cell r="R282" t="str">
            <v>FC</v>
          </cell>
          <cell r="T282">
            <v>11.28</v>
          </cell>
        </row>
        <row r="283">
          <cell r="A283" t="str">
            <v>ENWIND_2_WIND2</v>
          </cell>
          <cell r="B283" t="str">
            <v>CAISO System</v>
          </cell>
          <cell r="C283" t="str">
            <v>Ridgetop I</v>
          </cell>
          <cell r="D283">
            <v>1.57</v>
          </cell>
          <cell r="E283">
            <v>7.09</v>
          </cell>
          <cell r="F283">
            <v>10.67</v>
          </cell>
          <cell r="G283">
            <v>9.74</v>
          </cell>
          <cell r="H283">
            <v>17.63</v>
          </cell>
          <cell r="I283">
            <v>14.22</v>
          </cell>
          <cell r="J283">
            <v>9.52</v>
          </cell>
          <cell r="K283">
            <v>9.93</v>
          </cell>
          <cell r="L283">
            <v>6.12</v>
          </cell>
          <cell r="M283">
            <v>3.62</v>
          </cell>
          <cell r="N283">
            <v>2.52</v>
          </cell>
          <cell r="O283">
            <v>4.42</v>
          </cell>
          <cell r="P283" t="str">
            <v>N</v>
          </cell>
          <cell r="Q283" t="str">
            <v>South</v>
          </cell>
          <cell r="R283" t="str">
            <v>FC</v>
          </cell>
          <cell r="T283">
            <v>14.22</v>
          </cell>
        </row>
        <row r="284">
          <cell r="A284" t="str">
            <v>ESCNDO_6_PL1X2</v>
          </cell>
          <cell r="B284" t="str">
            <v>San Diego-IV</v>
          </cell>
          <cell r="C284" t="str">
            <v>MMC Escondido Aggregate</v>
          </cell>
          <cell r="D284">
            <v>48.71</v>
          </cell>
          <cell r="E284">
            <v>48.71</v>
          </cell>
          <cell r="F284">
            <v>48.71</v>
          </cell>
          <cell r="G284">
            <v>48.71</v>
          </cell>
          <cell r="H284">
            <v>48.71</v>
          </cell>
          <cell r="I284">
            <v>48.71</v>
          </cell>
          <cell r="J284">
            <v>48.71</v>
          </cell>
          <cell r="K284">
            <v>48.71</v>
          </cell>
          <cell r="L284">
            <v>48.71</v>
          </cell>
          <cell r="M284">
            <v>48.71</v>
          </cell>
          <cell r="N284">
            <v>48.71</v>
          </cell>
          <cell r="O284">
            <v>48.71</v>
          </cell>
          <cell r="P284" t="str">
            <v>Y</v>
          </cell>
          <cell r="Q284" t="str">
            <v>South</v>
          </cell>
          <cell r="R284" t="str">
            <v>FC</v>
          </cell>
          <cell r="T284">
            <v>48.71</v>
          </cell>
        </row>
        <row r="285">
          <cell r="A285" t="str">
            <v>ESCNDO_6_UNITB1</v>
          </cell>
          <cell r="B285" t="str">
            <v>San Diego-IV</v>
          </cell>
          <cell r="C285" t="str">
            <v>CalPeak Power Enterprise Unit 1</v>
          </cell>
          <cell r="D285">
            <v>48</v>
          </cell>
          <cell r="E285">
            <v>48</v>
          </cell>
          <cell r="F285">
            <v>48</v>
          </cell>
          <cell r="G285">
            <v>48</v>
          </cell>
          <cell r="H285">
            <v>48</v>
          </cell>
          <cell r="I285">
            <v>48</v>
          </cell>
          <cell r="J285">
            <v>48</v>
          </cell>
          <cell r="K285">
            <v>48</v>
          </cell>
          <cell r="L285">
            <v>48</v>
          </cell>
          <cell r="M285">
            <v>48</v>
          </cell>
          <cell r="N285">
            <v>48</v>
          </cell>
          <cell r="O285">
            <v>48</v>
          </cell>
          <cell r="P285" t="str">
            <v>Y</v>
          </cell>
          <cell r="Q285" t="str">
            <v>South</v>
          </cell>
          <cell r="R285" t="str">
            <v>FC</v>
          </cell>
          <cell r="T285">
            <v>48</v>
          </cell>
        </row>
        <row r="286">
          <cell r="A286" t="str">
            <v>ESCO_6_GLMQF</v>
          </cell>
          <cell r="B286" t="str">
            <v>San Diego-IV</v>
          </cell>
          <cell r="C286" t="str">
            <v>Goal Line Cogen</v>
          </cell>
          <cell r="D286">
            <v>36.58</v>
          </cell>
          <cell r="E286">
            <v>29.85</v>
          </cell>
          <cell r="F286">
            <v>29.08</v>
          </cell>
          <cell r="G286">
            <v>29.88</v>
          </cell>
          <cell r="H286">
            <v>34.71</v>
          </cell>
          <cell r="I286">
            <v>35.479999999999997</v>
          </cell>
          <cell r="J286">
            <v>33.33</v>
          </cell>
          <cell r="K286">
            <v>36.409999999999997</v>
          </cell>
          <cell r="L286">
            <v>34.79</v>
          </cell>
          <cell r="M286">
            <v>20.350000000000001</v>
          </cell>
          <cell r="N286">
            <v>13.58</v>
          </cell>
          <cell r="O286">
            <v>27.91</v>
          </cell>
          <cell r="P286" t="str">
            <v>Y</v>
          </cell>
          <cell r="Q286" t="str">
            <v>South</v>
          </cell>
          <cell r="R286" t="str">
            <v>FC</v>
          </cell>
          <cell r="T286">
            <v>36.409999999999997</v>
          </cell>
        </row>
        <row r="287">
          <cell r="A287" t="str">
            <v>ESQUON_6_LNDFIL</v>
          </cell>
          <cell r="B287" t="str">
            <v>CAISO System</v>
          </cell>
          <cell r="C287" t="str">
            <v>Neal Road Landfill Generating Facility</v>
          </cell>
          <cell r="D287" t="str">
            <v>-</v>
          </cell>
          <cell r="E287" t="str">
            <v>-</v>
          </cell>
          <cell r="F287" t="str">
            <v>-</v>
          </cell>
          <cell r="G287" t="str">
            <v>-</v>
          </cell>
          <cell r="H287" t="str">
            <v>-</v>
          </cell>
          <cell r="I287" t="str">
            <v>-</v>
          </cell>
          <cell r="J287" t="str">
            <v>-</v>
          </cell>
          <cell r="K287" t="str">
            <v>-</v>
          </cell>
          <cell r="L287" t="str">
            <v>-</v>
          </cell>
          <cell r="M287" t="str">
            <v>-</v>
          </cell>
          <cell r="N287" t="str">
            <v>-</v>
          </cell>
          <cell r="O287" t="str">
            <v>-</v>
          </cell>
          <cell r="P287" t="str">
            <v>N</v>
          </cell>
          <cell r="Q287" t="str">
            <v>North</v>
          </cell>
          <cell r="R287" t="str">
            <v>EO</v>
          </cell>
          <cell r="T287">
            <v>0</v>
          </cell>
        </row>
        <row r="288">
          <cell r="A288" t="str">
            <v>ETIWND_2_CHMPNE</v>
          </cell>
          <cell r="B288" t="str">
            <v>LA Basin</v>
          </cell>
          <cell r="C288" t="str">
            <v>Champagne</v>
          </cell>
          <cell r="D288" t="str">
            <v>-</v>
          </cell>
          <cell r="E288" t="str">
            <v>-</v>
          </cell>
          <cell r="F288" t="str">
            <v>-</v>
          </cell>
          <cell r="G288" t="str">
            <v>-</v>
          </cell>
          <cell r="H288" t="str">
            <v>-</v>
          </cell>
          <cell r="I288" t="str">
            <v>-</v>
          </cell>
          <cell r="J288" t="str">
            <v>-</v>
          </cell>
          <cell r="K288" t="str">
            <v>-</v>
          </cell>
          <cell r="L288" t="str">
            <v>-</v>
          </cell>
          <cell r="M288" t="str">
            <v>-</v>
          </cell>
          <cell r="N288" t="str">
            <v>-</v>
          </cell>
          <cell r="O288" t="str">
            <v>-</v>
          </cell>
          <cell r="P288" t="str">
            <v>N</v>
          </cell>
          <cell r="Q288" t="str">
            <v>South</v>
          </cell>
          <cell r="R288" t="str">
            <v>EO</v>
          </cell>
          <cell r="T288">
            <v>0</v>
          </cell>
        </row>
        <row r="289">
          <cell r="A289" t="str">
            <v>ETIWND_2_FONTNA</v>
          </cell>
          <cell r="B289" t="str">
            <v>LA Basin</v>
          </cell>
          <cell r="C289" t="str">
            <v>FONTANALYTLE CREEK POWERHOUSE P</v>
          </cell>
          <cell r="D289">
            <v>0.52</v>
          </cell>
          <cell r="E289">
            <v>0.57999999999999996</v>
          </cell>
          <cell r="F289">
            <v>0.54</v>
          </cell>
          <cell r="G289">
            <v>0.5</v>
          </cell>
          <cell r="H289">
            <v>0.38</v>
          </cell>
          <cell r="I289">
            <v>0.21</v>
          </cell>
          <cell r="J289">
            <v>0.16</v>
          </cell>
          <cell r="K289">
            <v>0.21</v>
          </cell>
          <cell r="L289">
            <v>0.2</v>
          </cell>
          <cell r="M289">
            <v>0.17</v>
          </cell>
          <cell r="N289">
            <v>0.28999999999999998</v>
          </cell>
          <cell r="O289">
            <v>0.33</v>
          </cell>
          <cell r="P289" t="str">
            <v>N</v>
          </cell>
          <cell r="Q289" t="str">
            <v>South</v>
          </cell>
          <cell r="R289" t="str">
            <v>FC</v>
          </cell>
          <cell r="T289">
            <v>0.21</v>
          </cell>
        </row>
        <row r="290">
          <cell r="A290" t="str">
            <v>ETIWND_2_RTS010</v>
          </cell>
          <cell r="B290" t="str">
            <v>LA Basin</v>
          </cell>
          <cell r="C290" t="str">
            <v>SPVP010 Fontana RT Solar</v>
          </cell>
          <cell r="D290">
            <v>0</v>
          </cell>
          <cell r="E290">
            <v>0.01</v>
          </cell>
          <cell r="F290">
            <v>7.0000000000000007E-2</v>
          </cell>
          <cell r="G290">
            <v>0.78</v>
          </cell>
          <cell r="H290">
            <v>0.82</v>
          </cell>
          <cell r="I290">
            <v>1.04</v>
          </cell>
          <cell r="J290">
            <v>0.88</v>
          </cell>
          <cell r="K290">
            <v>0.86</v>
          </cell>
          <cell r="L290">
            <v>0.45</v>
          </cell>
          <cell r="M290">
            <v>0.56999999999999995</v>
          </cell>
          <cell r="N290">
            <v>0</v>
          </cell>
          <cell r="O290">
            <v>0</v>
          </cell>
          <cell r="P290" t="str">
            <v>N</v>
          </cell>
          <cell r="Q290" t="str">
            <v>South</v>
          </cell>
          <cell r="R290" t="str">
            <v>FC</v>
          </cell>
          <cell r="T290">
            <v>1.04</v>
          </cell>
        </row>
        <row r="291">
          <cell r="A291" t="str">
            <v>ETIWND_2_RTS015</v>
          </cell>
          <cell r="B291" t="str">
            <v>LA Basin</v>
          </cell>
          <cell r="C291" t="str">
            <v>SPVP015</v>
          </cell>
          <cell r="D291">
            <v>0</v>
          </cell>
          <cell r="E291">
            <v>0.03</v>
          </cell>
          <cell r="F291">
            <v>0.13</v>
          </cell>
          <cell r="G291">
            <v>2.0299999999999998</v>
          </cell>
          <cell r="H291">
            <v>1.98</v>
          </cell>
          <cell r="I291">
            <v>1.95</v>
          </cell>
          <cell r="J291">
            <v>1.61</v>
          </cell>
          <cell r="K291">
            <v>1.03</v>
          </cell>
          <cell r="L291">
            <v>0.92</v>
          </cell>
          <cell r="M291">
            <v>0.37</v>
          </cell>
          <cell r="N291">
            <v>0</v>
          </cell>
          <cell r="O291">
            <v>0</v>
          </cell>
          <cell r="P291" t="str">
            <v>N</v>
          </cell>
          <cell r="Q291" t="str">
            <v>South</v>
          </cell>
          <cell r="R291" t="str">
            <v>FC</v>
          </cell>
          <cell r="T291">
            <v>1.95</v>
          </cell>
        </row>
        <row r="292">
          <cell r="A292" t="str">
            <v>ETIWND_2_RTS017</v>
          </cell>
          <cell r="B292" t="str">
            <v>LA Basin</v>
          </cell>
          <cell r="C292" t="str">
            <v>SPVP017</v>
          </cell>
          <cell r="D292">
            <v>0.04</v>
          </cell>
          <cell r="E292">
            <v>0.02</v>
          </cell>
          <cell r="F292">
            <v>0.09</v>
          </cell>
          <cell r="G292">
            <v>1</v>
          </cell>
          <cell r="H292">
            <v>1.77</v>
          </cell>
          <cell r="I292">
            <v>1.45</v>
          </cell>
          <cell r="J292">
            <v>1.41</v>
          </cell>
          <cell r="K292">
            <v>1.41</v>
          </cell>
          <cell r="L292">
            <v>0.62</v>
          </cell>
          <cell r="M292">
            <v>0.7</v>
          </cell>
          <cell r="N292">
            <v>0.55000000000000004</v>
          </cell>
          <cell r="O292">
            <v>0</v>
          </cell>
          <cell r="P292" t="str">
            <v>N</v>
          </cell>
          <cell r="Q292" t="str">
            <v>South</v>
          </cell>
          <cell r="R292" t="str">
            <v>FC</v>
          </cell>
          <cell r="T292">
            <v>1.45</v>
          </cell>
        </row>
        <row r="293">
          <cell r="A293" t="str">
            <v>ETIWND_2_RTS018</v>
          </cell>
          <cell r="B293" t="str">
            <v>LA Basin</v>
          </cell>
          <cell r="C293" t="str">
            <v>SPVP018 Fontana RT Solar</v>
          </cell>
          <cell r="D293">
            <v>0</v>
          </cell>
          <cell r="E293">
            <v>0.01</v>
          </cell>
          <cell r="F293">
            <v>0.06</v>
          </cell>
          <cell r="G293">
            <v>0.82</v>
          </cell>
          <cell r="H293">
            <v>0.81</v>
          </cell>
          <cell r="I293">
            <v>0.81</v>
          </cell>
          <cell r="J293">
            <v>0.7</v>
          </cell>
          <cell r="K293">
            <v>0.57999999999999996</v>
          </cell>
          <cell r="L293">
            <v>0.44</v>
          </cell>
          <cell r="M293">
            <v>0.5</v>
          </cell>
          <cell r="N293">
            <v>0</v>
          </cell>
          <cell r="O293">
            <v>0</v>
          </cell>
          <cell r="P293" t="str">
            <v>N</v>
          </cell>
          <cell r="Q293" t="str">
            <v>South</v>
          </cell>
          <cell r="R293" t="str">
            <v>FC</v>
          </cell>
          <cell r="T293">
            <v>0.81</v>
          </cell>
        </row>
        <row r="294">
          <cell r="A294" t="str">
            <v>ETIWND_2_RTS023</v>
          </cell>
          <cell r="B294" t="str">
            <v>LA Basin</v>
          </cell>
          <cell r="C294" t="str">
            <v>SPVP023 Fontana RT Solar</v>
          </cell>
          <cell r="D294">
            <v>0</v>
          </cell>
          <cell r="E294">
            <v>0</v>
          </cell>
          <cell r="F294">
            <v>0.02</v>
          </cell>
          <cell r="G294">
            <v>0.13</v>
          </cell>
          <cell r="H294">
            <v>1.61</v>
          </cell>
          <cell r="I294">
            <v>1.66</v>
          </cell>
          <cell r="J294">
            <v>1.81</v>
          </cell>
          <cell r="K294">
            <v>1.43</v>
          </cell>
          <cell r="L294">
            <v>1.03</v>
          </cell>
          <cell r="M294">
            <v>0.92</v>
          </cell>
          <cell r="N294">
            <v>1</v>
          </cell>
          <cell r="O294">
            <v>0</v>
          </cell>
          <cell r="P294" t="str">
            <v>N</v>
          </cell>
          <cell r="Q294" t="str">
            <v>South</v>
          </cell>
          <cell r="R294" t="str">
            <v>FC</v>
          </cell>
          <cell r="T294">
            <v>1.81</v>
          </cell>
        </row>
        <row r="295">
          <cell r="A295" t="str">
            <v>ETIWND_2_RTS026</v>
          </cell>
          <cell r="B295" t="str">
            <v>LA Basin</v>
          </cell>
          <cell r="C295" t="str">
            <v>SPVP026</v>
          </cell>
          <cell r="D295">
            <v>0.02</v>
          </cell>
          <cell r="E295">
            <v>0.09</v>
          </cell>
          <cell r="F295">
            <v>0.41</v>
          </cell>
          <cell r="G295">
            <v>4.79</v>
          </cell>
          <cell r="H295">
            <v>4.53</v>
          </cell>
          <cell r="I295">
            <v>4.76</v>
          </cell>
          <cell r="J295">
            <v>4.5199999999999996</v>
          </cell>
          <cell r="K295">
            <v>4.82</v>
          </cell>
          <cell r="L295">
            <v>4.5</v>
          </cell>
          <cell r="M295">
            <v>3.45</v>
          </cell>
          <cell r="N295">
            <v>0.01</v>
          </cell>
          <cell r="O295">
            <v>0.01</v>
          </cell>
          <cell r="P295" t="str">
            <v>N</v>
          </cell>
          <cell r="Q295" t="str">
            <v>South</v>
          </cell>
          <cell r="R295" t="str">
            <v>FC</v>
          </cell>
          <cell r="T295">
            <v>4.82</v>
          </cell>
        </row>
        <row r="296">
          <cell r="A296" t="str">
            <v>ETIWND_2_RTS027</v>
          </cell>
          <cell r="B296" t="str">
            <v>LA Basin</v>
          </cell>
          <cell r="C296" t="str">
            <v>SPVP027</v>
          </cell>
          <cell r="D296">
            <v>0.03</v>
          </cell>
          <cell r="E296">
            <v>0.12</v>
          </cell>
          <cell r="F296">
            <v>0.26</v>
          </cell>
          <cell r="G296">
            <v>1.39</v>
          </cell>
          <cell r="H296">
            <v>1.35</v>
          </cell>
          <cell r="I296">
            <v>1.97</v>
          </cell>
          <cell r="J296">
            <v>1.0900000000000001</v>
          </cell>
          <cell r="K296">
            <v>1.57</v>
          </cell>
          <cell r="L296">
            <v>2</v>
          </cell>
          <cell r="M296">
            <v>1.23</v>
          </cell>
          <cell r="N296">
            <v>0.52</v>
          </cell>
          <cell r="O296">
            <v>0.15</v>
          </cell>
          <cell r="P296" t="str">
            <v>N</v>
          </cell>
          <cell r="Q296" t="str">
            <v>South</v>
          </cell>
          <cell r="R296" t="str">
            <v>FC</v>
          </cell>
          <cell r="T296">
            <v>2</v>
          </cell>
        </row>
        <row r="297">
          <cell r="A297" t="str">
            <v>ETIWND_2_SOLAR1</v>
          </cell>
          <cell r="B297" t="str">
            <v>LA Basin</v>
          </cell>
          <cell r="C297" t="str">
            <v>Dedeaux Ontario</v>
          </cell>
          <cell r="D297" t="str">
            <v>-</v>
          </cell>
          <cell r="E297" t="str">
            <v>-</v>
          </cell>
          <cell r="F297" t="str">
            <v>-</v>
          </cell>
          <cell r="G297" t="str">
            <v>-</v>
          </cell>
          <cell r="H297" t="str">
            <v>-</v>
          </cell>
          <cell r="I297" t="str">
            <v>-</v>
          </cell>
          <cell r="J297" t="str">
            <v>-</v>
          </cell>
          <cell r="K297" t="str">
            <v>-</v>
          </cell>
          <cell r="L297" t="str">
            <v>-</v>
          </cell>
          <cell r="M297" t="str">
            <v>-</v>
          </cell>
          <cell r="N297" t="str">
            <v>-</v>
          </cell>
          <cell r="O297" t="str">
            <v>-</v>
          </cell>
          <cell r="P297" t="str">
            <v>N</v>
          </cell>
          <cell r="Q297" t="str">
            <v>South</v>
          </cell>
          <cell r="R297" t="str">
            <v>EO</v>
          </cell>
          <cell r="T297">
            <v>0</v>
          </cell>
        </row>
        <row r="298">
          <cell r="A298" t="str">
            <v>ETIWND_2_UNIT1</v>
          </cell>
          <cell r="B298" t="str">
            <v>LA Basin</v>
          </cell>
          <cell r="C298" t="str">
            <v>New-Indy Ontario, LLC</v>
          </cell>
          <cell r="D298">
            <v>18.190000000000001</v>
          </cell>
          <cell r="E298">
            <v>18.2</v>
          </cell>
          <cell r="F298">
            <v>16.29</v>
          </cell>
          <cell r="G298">
            <v>16.579999999999998</v>
          </cell>
          <cell r="H298">
            <v>16.850000000000001</v>
          </cell>
          <cell r="I298">
            <v>19.66</v>
          </cell>
          <cell r="J298">
            <v>20.329999999999998</v>
          </cell>
          <cell r="K298">
            <v>19.71</v>
          </cell>
          <cell r="L298">
            <v>18.829999999999998</v>
          </cell>
          <cell r="M298">
            <v>16.649999999999999</v>
          </cell>
          <cell r="N298">
            <v>17.07</v>
          </cell>
          <cell r="O298">
            <v>17.809999999999999</v>
          </cell>
          <cell r="P298" t="str">
            <v>N</v>
          </cell>
          <cell r="Q298" t="str">
            <v>South</v>
          </cell>
          <cell r="R298" t="str">
            <v>FC</v>
          </cell>
          <cell r="T298">
            <v>20.329999999999998</v>
          </cell>
        </row>
        <row r="299">
          <cell r="A299" t="str">
            <v>ETIWND_6_GRPLND</v>
          </cell>
          <cell r="B299" t="str">
            <v>LA Basin</v>
          </cell>
          <cell r="C299" t="str">
            <v>Grapeland Peaker</v>
          </cell>
          <cell r="D299">
            <v>46</v>
          </cell>
          <cell r="E299">
            <v>46</v>
          </cell>
          <cell r="F299">
            <v>46</v>
          </cell>
          <cell r="G299">
            <v>46</v>
          </cell>
          <cell r="H299">
            <v>46</v>
          </cell>
          <cell r="I299">
            <v>46</v>
          </cell>
          <cell r="J299">
            <v>46</v>
          </cell>
          <cell r="K299">
            <v>46</v>
          </cell>
          <cell r="L299">
            <v>46</v>
          </cell>
          <cell r="M299">
            <v>46</v>
          </cell>
          <cell r="N299">
            <v>46</v>
          </cell>
          <cell r="O299">
            <v>46</v>
          </cell>
          <cell r="P299" t="str">
            <v>Y</v>
          </cell>
          <cell r="Q299" t="str">
            <v>South</v>
          </cell>
          <cell r="R299" t="str">
            <v>FC</v>
          </cell>
          <cell r="T299">
            <v>46</v>
          </cell>
        </row>
        <row r="300">
          <cell r="A300" t="str">
            <v>ETIWND_6_MWDETI</v>
          </cell>
          <cell r="B300" t="str">
            <v>LA Basin</v>
          </cell>
          <cell r="C300" t="str">
            <v>ETIWANDA RECOVERY HYDRO</v>
          </cell>
          <cell r="D300">
            <v>1.37</v>
          </cell>
          <cell r="E300">
            <v>1.17</v>
          </cell>
          <cell r="F300">
            <v>1.98</v>
          </cell>
          <cell r="G300">
            <v>4.5999999999999996</v>
          </cell>
          <cell r="H300">
            <v>1.79</v>
          </cell>
          <cell r="I300">
            <v>0.9</v>
          </cell>
          <cell r="J300">
            <v>1.06</v>
          </cell>
          <cell r="K300">
            <v>0.89</v>
          </cell>
          <cell r="L300">
            <v>0.91</v>
          </cell>
          <cell r="M300">
            <v>0.28000000000000003</v>
          </cell>
          <cell r="N300">
            <v>0</v>
          </cell>
          <cell r="O300">
            <v>0</v>
          </cell>
          <cell r="P300" t="str">
            <v>N</v>
          </cell>
          <cell r="Q300" t="str">
            <v>South</v>
          </cell>
          <cell r="R300" t="str">
            <v>FC</v>
          </cell>
          <cell r="T300">
            <v>1.06</v>
          </cell>
        </row>
        <row r="301">
          <cell r="A301" t="str">
            <v>ETIWND_7_MIDVLY</v>
          </cell>
          <cell r="B301" t="str">
            <v>LA Basin</v>
          </cell>
          <cell r="C301" t="str">
            <v>MN Mid Valley Genco  LLC</v>
          </cell>
          <cell r="D301">
            <v>1.64</v>
          </cell>
          <cell r="E301">
            <v>1.6</v>
          </cell>
          <cell r="F301">
            <v>1.68</v>
          </cell>
          <cell r="G301">
            <v>1.69</v>
          </cell>
          <cell r="H301">
            <v>1.92</v>
          </cell>
          <cell r="I301">
            <v>1.85</v>
          </cell>
          <cell r="J301">
            <v>1.68</v>
          </cell>
          <cell r="K301">
            <v>1.67</v>
          </cell>
          <cell r="L301">
            <v>1.66</v>
          </cell>
          <cell r="M301">
            <v>1.53</v>
          </cell>
          <cell r="N301">
            <v>1.51</v>
          </cell>
          <cell r="O301">
            <v>1.63</v>
          </cell>
          <cell r="P301" t="str">
            <v>Y</v>
          </cell>
          <cell r="Q301" t="str">
            <v>South</v>
          </cell>
          <cell r="R301" t="str">
            <v>FC</v>
          </cell>
          <cell r="T301">
            <v>1.85</v>
          </cell>
        </row>
        <row r="302">
          <cell r="A302" t="str">
            <v>ETIWND_7_UNIT 3</v>
          </cell>
          <cell r="B302" t="str">
            <v>LA Basin</v>
          </cell>
          <cell r="C302" t="str">
            <v>ETIWANDA GEN STA. UNIT 3</v>
          </cell>
          <cell r="D302">
            <v>320</v>
          </cell>
          <cell r="E302">
            <v>320</v>
          </cell>
          <cell r="F302">
            <v>320</v>
          </cell>
          <cell r="G302">
            <v>320</v>
          </cell>
          <cell r="H302">
            <v>320</v>
          </cell>
          <cell r="I302">
            <v>320</v>
          </cell>
          <cell r="J302">
            <v>320</v>
          </cell>
          <cell r="K302">
            <v>320</v>
          </cell>
          <cell r="L302">
            <v>320</v>
          </cell>
          <cell r="M302">
            <v>320</v>
          </cell>
          <cell r="N302">
            <v>320</v>
          </cell>
          <cell r="O302">
            <v>320</v>
          </cell>
          <cell r="P302" t="str">
            <v>Y</v>
          </cell>
          <cell r="Q302" t="str">
            <v>South</v>
          </cell>
          <cell r="R302" t="str">
            <v>FC</v>
          </cell>
          <cell r="T302">
            <v>320</v>
          </cell>
        </row>
        <row r="303">
          <cell r="A303" t="str">
            <v>ETIWND_7_UNIT 4</v>
          </cell>
          <cell r="B303" t="str">
            <v>LA Basin</v>
          </cell>
          <cell r="C303" t="str">
            <v>ETIWANDA GEN STA. UNIT 4</v>
          </cell>
          <cell r="D303">
            <v>320</v>
          </cell>
          <cell r="E303">
            <v>320</v>
          </cell>
          <cell r="F303">
            <v>320</v>
          </cell>
          <cell r="G303">
            <v>320</v>
          </cell>
          <cell r="H303">
            <v>320</v>
          </cell>
          <cell r="I303">
            <v>320</v>
          </cell>
          <cell r="J303">
            <v>320</v>
          </cell>
          <cell r="K303">
            <v>320</v>
          </cell>
          <cell r="L303">
            <v>320</v>
          </cell>
          <cell r="M303">
            <v>320</v>
          </cell>
          <cell r="N303">
            <v>320</v>
          </cell>
          <cell r="O303">
            <v>320</v>
          </cell>
          <cell r="P303" t="str">
            <v>Y</v>
          </cell>
          <cell r="Q303" t="str">
            <v>South</v>
          </cell>
          <cell r="R303" t="str">
            <v>FC</v>
          </cell>
          <cell r="T303">
            <v>320</v>
          </cell>
        </row>
        <row r="304">
          <cell r="A304" t="str">
            <v>EXCHEC_7_UNIT 1</v>
          </cell>
          <cell r="B304" t="str">
            <v>Fresno</v>
          </cell>
          <cell r="C304" t="str">
            <v>EXCHEQUER HYDRO</v>
          </cell>
          <cell r="D304">
            <v>94.5</v>
          </cell>
          <cell r="E304">
            <v>94.5</v>
          </cell>
          <cell r="F304">
            <v>94.5</v>
          </cell>
          <cell r="G304">
            <v>94.5</v>
          </cell>
          <cell r="H304">
            <v>94.5</v>
          </cell>
          <cell r="I304">
            <v>94.5</v>
          </cell>
          <cell r="J304">
            <v>94.5</v>
          </cell>
          <cell r="K304">
            <v>94.5</v>
          </cell>
          <cell r="L304">
            <v>94.5</v>
          </cell>
          <cell r="M304">
            <v>94.5</v>
          </cell>
          <cell r="N304">
            <v>94.5</v>
          </cell>
          <cell r="O304">
            <v>94.5</v>
          </cell>
          <cell r="P304" t="str">
            <v>Y</v>
          </cell>
          <cell r="Q304" t="str">
            <v>North</v>
          </cell>
          <cell r="R304" t="str">
            <v>FC</v>
          </cell>
          <cell r="T304">
            <v>94.5</v>
          </cell>
        </row>
        <row r="305">
          <cell r="A305" t="str">
            <v>FAIRHV_6_UNIT</v>
          </cell>
          <cell r="B305" t="str">
            <v>Humboldt</v>
          </cell>
          <cell r="C305" t="str">
            <v>FAIRHAVEN POWER CO.</v>
          </cell>
          <cell r="D305">
            <v>15.49</v>
          </cell>
          <cell r="E305">
            <v>11.1</v>
          </cell>
          <cell r="F305">
            <v>14.22</v>
          </cell>
          <cell r="G305">
            <v>14.85</v>
          </cell>
          <cell r="H305">
            <v>11.74</v>
          </cell>
          <cell r="I305">
            <v>14.78</v>
          </cell>
          <cell r="J305">
            <v>13.99</v>
          </cell>
          <cell r="K305">
            <v>13.58</v>
          </cell>
          <cell r="L305">
            <v>14.61</v>
          </cell>
          <cell r="M305">
            <v>15.12</v>
          </cell>
          <cell r="N305">
            <v>14.57</v>
          </cell>
          <cell r="O305">
            <v>14.32</v>
          </cell>
          <cell r="P305" t="str">
            <v>N</v>
          </cell>
          <cell r="Q305" t="str">
            <v>North</v>
          </cell>
          <cell r="R305" t="str">
            <v>FC</v>
          </cell>
          <cell r="T305">
            <v>14.78</v>
          </cell>
        </row>
        <row r="306">
          <cell r="A306" t="str">
            <v>FELLOW_7_QFUNTS</v>
          </cell>
          <cell r="B306" t="str">
            <v>CAISO System</v>
          </cell>
          <cell r="C306" t="str">
            <v>Fellow QF Aggregate</v>
          </cell>
          <cell r="D306">
            <v>0.84</v>
          </cell>
          <cell r="E306">
            <v>1.47</v>
          </cell>
          <cell r="F306">
            <v>1.1399999999999999</v>
          </cell>
          <cell r="G306">
            <v>0.95</v>
          </cell>
          <cell r="H306">
            <v>0.8</v>
          </cell>
          <cell r="I306">
            <v>0.6</v>
          </cell>
          <cell r="J306">
            <v>0.69</v>
          </cell>
          <cell r="K306">
            <v>0.99</v>
          </cell>
          <cell r="L306">
            <v>1.1599999999999999</v>
          </cell>
          <cell r="M306">
            <v>1.28</v>
          </cell>
          <cell r="N306">
            <v>1.29</v>
          </cell>
          <cell r="O306">
            <v>1.25</v>
          </cell>
          <cell r="P306" t="str">
            <v>N</v>
          </cell>
          <cell r="Q306" t="str">
            <v>North</v>
          </cell>
          <cell r="R306" t="str">
            <v>FC</v>
          </cell>
          <cell r="T306">
            <v>1.1599999999999999</v>
          </cell>
        </row>
        <row r="307">
          <cell r="A307" t="str">
            <v>FLOWD_2_WIND1</v>
          </cell>
          <cell r="B307" t="str">
            <v>CAISO System</v>
          </cell>
          <cell r="C307" t="str">
            <v>Cameron Ridge 2</v>
          </cell>
          <cell r="D307">
            <v>0.28999999999999998</v>
          </cell>
          <cell r="E307">
            <v>1.3</v>
          </cell>
          <cell r="F307">
            <v>1.95</v>
          </cell>
          <cell r="G307">
            <v>2.37</v>
          </cell>
          <cell r="H307">
            <v>3.91</v>
          </cell>
          <cell r="I307">
            <v>3.16</v>
          </cell>
          <cell r="J307">
            <v>2.25</v>
          </cell>
          <cell r="K307">
            <v>2.1</v>
          </cell>
          <cell r="L307">
            <v>1.35</v>
          </cell>
          <cell r="M307">
            <v>0.78</v>
          </cell>
          <cell r="N307">
            <v>0.48</v>
          </cell>
          <cell r="O307">
            <v>0.55000000000000004</v>
          </cell>
          <cell r="P307" t="str">
            <v>N</v>
          </cell>
          <cell r="Q307" t="str">
            <v>South</v>
          </cell>
          <cell r="R307" t="str">
            <v>FC</v>
          </cell>
          <cell r="T307">
            <v>3.16</v>
          </cell>
        </row>
        <row r="308">
          <cell r="A308" t="str">
            <v>FLOWD2_2_FPLWND</v>
          </cell>
          <cell r="B308" t="str">
            <v>CAISO System</v>
          </cell>
          <cell r="C308" t="str">
            <v>DIABLO WINDS</v>
          </cell>
          <cell r="D308">
            <v>0.3</v>
          </cell>
          <cell r="E308">
            <v>1.0900000000000001</v>
          </cell>
          <cell r="F308">
            <v>1.74</v>
          </cell>
          <cell r="G308">
            <v>1.56</v>
          </cell>
          <cell r="H308">
            <v>7.2</v>
          </cell>
          <cell r="I308">
            <v>3.01</v>
          </cell>
          <cell r="J308">
            <v>4.18</v>
          </cell>
          <cell r="K308">
            <v>3.95</v>
          </cell>
          <cell r="L308">
            <v>1.47</v>
          </cell>
          <cell r="M308">
            <v>0.67</v>
          </cell>
          <cell r="N308">
            <v>0.36</v>
          </cell>
          <cell r="O308">
            <v>0.49</v>
          </cell>
          <cell r="P308" t="str">
            <v>N</v>
          </cell>
          <cell r="Q308" t="str">
            <v>North</v>
          </cell>
          <cell r="R308" t="str">
            <v>FC</v>
          </cell>
          <cell r="T308">
            <v>4.18</v>
          </cell>
        </row>
        <row r="309">
          <cell r="A309" t="str">
            <v>FLOWD2_2_UNIT 1</v>
          </cell>
          <cell r="B309" t="str">
            <v>CAISO System</v>
          </cell>
          <cell r="C309" t="str">
            <v>SMALL QF AGGREGATION - LIVERMORE</v>
          </cell>
          <cell r="D309">
            <v>0</v>
          </cell>
          <cell r="E309">
            <v>0.3</v>
          </cell>
          <cell r="F309">
            <v>1.2</v>
          </cell>
          <cell r="G309">
            <v>1.0900000000000001</v>
          </cell>
          <cell r="H309">
            <v>4.78</v>
          </cell>
          <cell r="I309">
            <v>2.2400000000000002</v>
          </cell>
          <cell r="J309">
            <v>3.22</v>
          </cell>
          <cell r="K309">
            <v>3.18</v>
          </cell>
          <cell r="L309">
            <v>1.28</v>
          </cell>
          <cell r="M309">
            <v>0.45</v>
          </cell>
          <cell r="N309">
            <v>0</v>
          </cell>
          <cell r="O309">
            <v>0</v>
          </cell>
          <cell r="P309" t="str">
            <v>N</v>
          </cell>
          <cell r="Q309" t="str">
            <v>North</v>
          </cell>
          <cell r="R309" t="str">
            <v>FC</v>
          </cell>
          <cell r="T309">
            <v>3.22</v>
          </cell>
        </row>
        <row r="310">
          <cell r="A310" t="str">
            <v>FMEADO_6_HELLHL</v>
          </cell>
          <cell r="B310" t="str">
            <v>Sierra</v>
          </cell>
          <cell r="C310" t="str">
            <v>FMEADO_6_HELLHL</v>
          </cell>
          <cell r="D310">
            <v>0.16</v>
          </cell>
          <cell r="E310">
            <v>0.15</v>
          </cell>
          <cell r="F310">
            <v>0.17</v>
          </cell>
          <cell r="G310">
            <v>0.15</v>
          </cell>
          <cell r="H310">
            <v>0.33</v>
          </cell>
          <cell r="I310">
            <v>0.3</v>
          </cell>
          <cell r="J310">
            <v>0.34</v>
          </cell>
          <cell r="K310">
            <v>0.3</v>
          </cell>
          <cell r="L310">
            <v>0.22</v>
          </cell>
          <cell r="M310">
            <v>0.31</v>
          </cell>
          <cell r="N310">
            <v>0.23</v>
          </cell>
          <cell r="O310">
            <v>0.17</v>
          </cell>
          <cell r="P310" t="str">
            <v>N</v>
          </cell>
          <cell r="Q310" t="str">
            <v>North</v>
          </cell>
          <cell r="R310" t="str">
            <v>FC</v>
          </cell>
          <cell r="T310">
            <v>0.34</v>
          </cell>
        </row>
        <row r="311">
          <cell r="A311" t="str">
            <v>FMEADO_7_UNIT</v>
          </cell>
          <cell r="B311" t="str">
            <v>Sierra</v>
          </cell>
          <cell r="C311" t="str">
            <v>FRENCH MEADOWS HYDRO</v>
          </cell>
          <cell r="D311">
            <v>18</v>
          </cell>
          <cell r="E311">
            <v>18</v>
          </cell>
          <cell r="F311">
            <v>18</v>
          </cell>
          <cell r="G311">
            <v>18</v>
          </cell>
          <cell r="H311">
            <v>18</v>
          </cell>
          <cell r="I311">
            <v>18</v>
          </cell>
          <cell r="J311">
            <v>18</v>
          </cell>
          <cell r="K311">
            <v>18</v>
          </cell>
          <cell r="L311">
            <v>18</v>
          </cell>
          <cell r="M311">
            <v>18</v>
          </cell>
          <cell r="N311">
            <v>18</v>
          </cell>
          <cell r="O311">
            <v>18</v>
          </cell>
          <cell r="P311" t="str">
            <v>Y</v>
          </cell>
          <cell r="Q311" t="str">
            <v>North</v>
          </cell>
          <cell r="R311" t="str">
            <v>FC</v>
          </cell>
          <cell r="T311">
            <v>18</v>
          </cell>
        </row>
        <row r="312">
          <cell r="A312" t="str">
            <v>FORBST_7_UNIT 1</v>
          </cell>
          <cell r="B312" t="str">
            <v>Sierra</v>
          </cell>
          <cell r="C312" t="str">
            <v>FORBESTOWN HYDRO</v>
          </cell>
          <cell r="D312">
            <v>37.5</v>
          </cell>
          <cell r="E312">
            <v>37.5</v>
          </cell>
          <cell r="F312">
            <v>37.5</v>
          </cell>
          <cell r="G312">
            <v>37.5</v>
          </cell>
          <cell r="H312">
            <v>37.5</v>
          </cell>
          <cell r="I312">
            <v>37.5</v>
          </cell>
          <cell r="J312">
            <v>37.5</v>
          </cell>
          <cell r="K312">
            <v>37.5</v>
          </cell>
          <cell r="L312">
            <v>37.5</v>
          </cell>
          <cell r="M312">
            <v>37.5</v>
          </cell>
          <cell r="N312">
            <v>37.5</v>
          </cell>
          <cell r="O312">
            <v>37.5</v>
          </cell>
          <cell r="P312" t="str">
            <v>Y</v>
          </cell>
          <cell r="Q312" t="str">
            <v>North</v>
          </cell>
          <cell r="R312" t="str">
            <v>FC</v>
          </cell>
          <cell r="T312">
            <v>37.5</v>
          </cell>
        </row>
        <row r="313">
          <cell r="A313" t="str">
            <v>FORKBU_6_UNIT</v>
          </cell>
          <cell r="B313" t="str">
            <v>CAISO System</v>
          </cell>
          <cell r="C313" t="str">
            <v>HYPOWER, INC. (FORKS OF BUTTE)</v>
          </cell>
          <cell r="D313">
            <v>2.87</v>
          </cell>
          <cell r="E313">
            <v>5.16</v>
          </cell>
          <cell r="F313">
            <v>5.91</v>
          </cell>
          <cell r="G313">
            <v>5.55</v>
          </cell>
          <cell r="H313">
            <v>1.54</v>
          </cell>
          <cell r="I313">
            <v>0.05</v>
          </cell>
          <cell r="J313">
            <v>0</v>
          </cell>
          <cell r="K313">
            <v>0</v>
          </cell>
          <cell r="L313">
            <v>0</v>
          </cell>
          <cell r="M313">
            <v>0.03</v>
          </cell>
          <cell r="N313">
            <v>0.2</v>
          </cell>
          <cell r="O313">
            <v>4.43</v>
          </cell>
          <cell r="P313" t="str">
            <v>N</v>
          </cell>
          <cell r="Q313" t="str">
            <v>North</v>
          </cell>
          <cell r="R313" t="str">
            <v>FC</v>
          </cell>
          <cell r="T313">
            <v>0.05</v>
          </cell>
        </row>
        <row r="314">
          <cell r="A314" t="str">
            <v>FRESHW_1_SOLAR1</v>
          </cell>
          <cell r="B314" t="str">
            <v>Fresno</v>
          </cell>
          <cell r="C314" t="str">
            <v>Corcoran 3</v>
          </cell>
          <cell r="D314" t="str">
            <v>-</v>
          </cell>
          <cell r="E314" t="str">
            <v>-</v>
          </cell>
          <cell r="F314" t="str">
            <v>-</v>
          </cell>
          <cell r="G314" t="str">
            <v>-</v>
          </cell>
          <cell r="H314" t="str">
            <v>-</v>
          </cell>
          <cell r="I314" t="str">
            <v>-</v>
          </cell>
          <cell r="J314" t="str">
            <v>-</v>
          </cell>
          <cell r="K314" t="str">
            <v>-</v>
          </cell>
          <cell r="L314" t="str">
            <v>-</v>
          </cell>
          <cell r="M314" t="str">
            <v>-</v>
          </cell>
          <cell r="N314" t="str">
            <v>-</v>
          </cell>
          <cell r="O314" t="str">
            <v>-</v>
          </cell>
          <cell r="P314" t="str">
            <v>N</v>
          </cell>
          <cell r="Q314" t="str">
            <v>North</v>
          </cell>
          <cell r="R314" t="str">
            <v>EO</v>
          </cell>
          <cell r="T314">
            <v>0</v>
          </cell>
        </row>
        <row r="315">
          <cell r="A315" t="str">
            <v>FRIANT_6_UNITS</v>
          </cell>
          <cell r="B315" t="str">
            <v>Fresno</v>
          </cell>
          <cell r="C315" t="str">
            <v>FRIANT DAM</v>
          </cell>
          <cell r="D315">
            <v>7.62</v>
          </cell>
          <cell r="E315">
            <v>7.57</v>
          </cell>
          <cell r="F315">
            <v>7.47</v>
          </cell>
          <cell r="G315">
            <v>6.08</v>
          </cell>
          <cell r="H315">
            <v>8.44</v>
          </cell>
          <cell r="I315">
            <v>10.73</v>
          </cell>
          <cell r="J315">
            <v>12.11</v>
          </cell>
          <cell r="K315">
            <v>11.29</v>
          </cell>
          <cell r="L315">
            <v>9.0299999999999994</v>
          </cell>
          <cell r="M315">
            <v>5.77</v>
          </cell>
          <cell r="N315">
            <v>5.97</v>
          </cell>
          <cell r="O315">
            <v>6.81</v>
          </cell>
          <cell r="P315" t="str">
            <v>N</v>
          </cell>
          <cell r="Q315" t="str">
            <v>North</v>
          </cell>
          <cell r="R315" t="str">
            <v>FC</v>
          </cell>
          <cell r="T315">
            <v>12.11</v>
          </cell>
        </row>
        <row r="316">
          <cell r="A316" t="str">
            <v>FRITO_1_LAY</v>
          </cell>
          <cell r="B316" t="str">
            <v>CAISO System</v>
          </cell>
          <cell r="C316" t="str">
            <v>FRITO-LAY</v>
          </cell>
          <cell r="D316">
            <v>3.25</v>
          </cell>
          <cell r="E316">
            <v>3.25</v>
          </cell>
          <cell r="F316">
            <v>2.91</v>
          </cell>
          <cell r="G316">
            <v>2.96</v>
          </cell>
          <cell r="H316">
            <v>3.01</v>
          </cell>
          <cell r="I316">
            <v>3.51</v>
          </cell>
          <cell r="J316">
            <v>3.63</v>
          </cell>
          <cell r="K316">
            <v>3.52</v>
          </cell>
          <cell r="L316">
            <v>3.36</v>
          </cell>
          <cell r="M316">
            <v>2.97</v>
          </cell>
          <cell r="N316">
            <v>3.05</v>
          </cell>
          <cell r="O316">
            <v>3.18</v>
          </cell>
          <cell r="P316" t="str">
            <v>N</v>
          </cell>
          <cell r="Q316" t="str">
            <v>North</v>
          </cell>
          <cell r="R316" t="str">
            <v>FC</v>
          </cell>
          <cell r="T316">
            <v>3.63</v>
          </cell>
        </row>
        <row r="317">
          <cell r="A317" t="str">
            <v>FROGTN_7_UTICA</v>
          </cell>
          <cell r="B317" t="str">
            <v>Stockton</v>
          </cell>
          <cell r="C317" t="str">
            <v>FROGTN_7_UTICA</v>
          </cell>
          <cell r="D317" t="str">
            <v>-</v>
          </cell>
          <cell r="E317" t="str">
            <v>-</v>
          </cell>
          <cell r="F317" t="str">
            <v>-</v>
          </cell>
          <cell r="G317" t="str">
            <v>-</v>
          </cell>
          <cell r="H317" t="str">
            <v>-</v>
          </cell>
          <cell r="I317" t="str">
            <v>-</v>
          </cell>
          <cell r="J317" t="str">
            <v>-</v>
          </cell>
          <cell r="K317" t="str">
            <v>-</v>
          </cell>
          <cell r="L317" t="str">
            <v>-</v>
          </cell>
          <cell r="M317" t="str">
            <v>-</v>
          </cell>
          <cell r="N317" t="str">
            <v>-</v>
          </cell>
          <cell r="O317" t="str">
            <v>-</v>
          </cell>
          <cell r="P317" t="str">
            <v>Y</v>
          </cell>
          <cell r="Q317" t="str">
            <v>North</v>
          </cell>
          <cell r="R317" t="str">
            <v>EO</v>
          </cell>
          <cell r="T317">
            <v>0</v>
          </cell>
        </row>
        <row r="318">
          <cell r="A318" t="str">
            <v>FTSWRD_6_TRFORK</v>
          </cell>
          <cell r="B318" t="str">
            <v>Humboldt</v>
          </cell>
          <cell r="C318" t="str">
            <v>Three Forks Water Power Project</v>
          </cell>
          <cell r="D318">
            <v>0.76</v>
          </cell>
          <cell r="E318">
            <v>0.97599999999999998</v>
          </cell>
          <cell r="F318">
            <v>0.93599999999999994</v>
          </cell>
          <cell r="G318">
            <v>0.96</v>
          </cell>
          <cell r="H318">
            <v>0.68</v>
          </cell>
          <cell r="I318">
            <v>0.48</v>
          </cell>
          <cell r="J318">
            <v>0.27999999999999997</v>
          </cell>
          <cell r="K318">
            <v>0.10400000000000001</v>
          </cell>
          <cell r="L318">
            <v>0.128</v>
          </cell>
          <cell r="M318">
            <v>0.21600000000000003</v>
          </cell>
          <cell r="N318">
            <v>0.23199999999999998</v>
          </cell>
          <cell r="O318">
            <v>0.8</v>
          </cell>
          <cell r="P318" t="str">
            <v>N</v>
          </cell>
          <cell r="Q318" t="str">
            <v>North</v>
          </cell>
          <cell r="R318" t="str">
            <v>PD to 80%</v>
          </cell>
          <cell r="T318">
            <v>0.48</v>
          </cell>
        </row>
        <row r="319">
          <cell r="A319" t="str">
            <v>FTSWRD_7_QFUNTS</v>
          </cell>
          <cell r="B319" t="str">
            <v>Humboldt</v>
          </cell>
          <cell r="C319" t="str">
            <v>FTSWRD_7_QFUNTS</v>
          </cell>
          <cell r="D319">
            <v>0.01</v>
          </cell>
          <cell r="E319">
            <v>0.01</v>
          </cell>
          <cell r="F319">
            <v>0.01</v>
          </cell>
          <cell r="G319">
            <v>0.01</v>
          </cell>
          <cell r="H319">
            <v>0</v>
          </cell>
          <cell r="I319">
            <v>0</v>
          </cell>
          <cell r="J319">
            <v>0</v>
          </cell>
          <cell r="K319">
            <v>0</v>
          </cell>
          <cell r="L319">
            <v>0</v>
          </cell>
          <cell r="M319">
            <v>0</v>
          </cell>
          <cell r="N319">
            <v>0</v>
          </cell>
          <cell r="O319">
            <v>0</v>
          </cell>
          <cell r="P319" t="str">
            <v>N</v>
          </cell>
          <cell r="Q319" t="str">
            <v>North</v>
          </cell>
          <cell r="R319" t="str">
            <v>FC</v>
          </cell>
          <cell r="T319">
            <v>0</v>
          </cell>
        </row>
        <row r="320">
          <cell r="A320" t="str">
            <v>FULTON_1_QF</v>
          </cell>
          <cell r="B320" t="str">
            <v>NCNB</v>
          </cell>
          <cell r="C320" t="str">
            <v>SMALL QF AGGREGATION - ZENIA</v>
          </cell>
          <cell r="D320">
            <v>0.15</v>
          </cell>
          <cell r="E320">
            <v>0.13</v>
          </cell>
          <cell r="F320">
            <v>0.11</v>
          </cell>
          <cell r="G320">
            <v>0.09</v>
          </cell>
          <cell r="H320">
            <v>0.05</v>
          </cell>
          <cell r="I320">
            <v>0.03</v>
          </cell>
          <cell r="J320">
            <v>0.02</v>
          </cell>
          <cell r="K320">
            <v>0.01</v>
          </cell>
          <cell r="L320">
            <v>0.02</v>
          </cell>
          <cell r="M320">
            <v>0.02</v>
          </cell>
          <cell r="N320">
            <v>0.03</v>
          </cell>
          <cell r="O320">
            <v>0.08</v>
          </cell>
          <cell r="P320" t="str">
            <v>N</v>
          </cell>
          <cell r="Q320" t="str">
            <v>North</v>
          </cell>
          <cell r="R320" t="str">
            <v>FC</v>
          </cell>
          <cell r="T320">
            <v>0.03</v>
          </cell>
        </row>
        <row r="321">
          <cell r="A321" t="str">
            <v>GARLND_2_GASLR</v>
          </cell>
          <cell r="B321" t="str">
            <v>CAISO System</v>
          </cell>
          <cell r="C321" t="str">
            <v>Garland B</v>
          </cell>
          <cell r="D321">
            <v>0.47</v>
          </cell>
          <cell r="E321">
            <v>2.65</v>
          </cell>
          <cell r="F321">
            <v>12.28</v>
          </cell>
          <cell r="G321">
            <v>143.66999999999999</v>
          </cell>
          <cell r="H321">
            <v>136.01</v>
          </cell>
          <cell r="I321">
            <v>142.83000000000001</v>
          </cell>
          <cell r="J321">
            <v>135.62</v>
          </cell>
          <cell r="K321">
            <v>144.62</v>
          </cell>
          <cell r="L321">
            <v>135.02000000000001</v>
          </cell>
          <cell r="M321">
            <v>103.52</v>
          </cell>
          <cell r="N321">
            <v>0.28999999999999998</v>
          </cell>
          <cell r="O321">
            <v>0.2</v>
          </cell>
          <cell r="P321" t="str">
            <v>N</v>
          </cell>
          <cell r="Q321" t="str">
            <v>South</v>
          </cell>
          <cell r="R321" t="str">
            <v>ID</v>
          </cell>
          <cell r="S321" t="str">
            <v>Waiting for: Whirlwind 500/230kV transformer</v>
          </cell>
          <cell r="T321">
            <v>144.62</v>
          </cell>
        </row>
        <row r="322">
          <cell r="A322" t="str">
            <v>GARLND_2_GASLRA</v>
          </cell>
          <cell r="B322" t="str">
            <v>CAISO System</v>
          </cell>
          <cell r="C322" t="str">
            <v>Garland A</v>
          </cell>
          <cell r="D322">
            <v>0.05</v>
          </cell>
          <cell r="E322">
            <v>0.28999999999999998</v>
          </cell>
          <cell r="F322">
            <v>1.36</v>
          </cell>
          <cell r="G322">
            <v>15.96</v>
          </cell>
          <cell r="H322">
            <v>15.11</v>
          </cell>
          <cell r="I322">
            <v>15.87</v>
          </cell>
          <cell r="J322">
            <v>15.07</v>
          </cell>
          <cell r="K322">
            <v>16.07</v>
          </cell>
          <cell r="L322">
            <v>15</v>
          </cell>
          <cell r="M322">
            <v>11.5</v>
          </cell>
          <cell r="N322">
            <v>0.03</v>
          </cell>
          <cell r="O322">
            <v>0.02</v>
          </cell>
          <cell r="P322" t="str">
            <v>N</v>
          </cell>
          <cell r="Q322" t="str">
            <v>South</v>
          </cell>
          <cell r="R322" t="str">
            <v>ID</v>
          </cell>
          <cell r="S322" t="str">
            <v>Waiting for: Whirlwind 500/230kV transformer</v>
          </cell>
          <cell r="T322">
            <v>16.07</v>
          </cell>
        </row>
        <row r="323">
          <cell r="A323" t="str">
            <v>GARNET_1_SOLAR</v>
          </cell>
          <cell r="B323" t="str">
            <v>LA Basin</v>
          </cell>
          <cell r="C323" t="str">
            <v>North Palm Springs 4A</v>
          </cell>
          <cell r="D323" t="str">
            <v>-</v>
          </cell>
          <cell r="E323" t="str">
            <v>-</v>
          </cell>
          <cell r="F323" t="str">
            <v>-</v>
          </cell>
          <cell r="G323" t="str">
            <v>-</v>
          </cell>
          <cell r="H323" t="str">
            <v>-</v>
          </cell>
          <cell r="I323" t="str">
            <v>-</v>
          </cell>
          <cell r="J323" t="str">
            <v>-</v>
          </cell>
          <cell r="K323" t="str">
            <v>-</v>
          </cell>
          <cell r="L323" t="str">
            <v>-</v>
          </cell>
          <cell r="M323" t="str">
            <v>-</v>
          </cell>
          <cell r="N323" t="str">
            <v>-</v>
          </cell>
          <cell r="O323" t="str">
            <v>-</v>
          </cell>
          <cell r="P323" t="str">
            <v>N</v>
          </cell>
          <cell r="Q323" t="str">
            <v>South</v>
          </cell>
          <cell r="R323" t="str">
            <v>EO</v>
          </cell>
          <cell r="T323">
            <v>0</v>
          </cell>
        </row>
        <row r="324">
          <cell r="A324" t="str">
            <v>GARNET_1_SOLAR2</v>
          </cell>
          <cell r="B324" t="str">
            <v>LA Basin</v>
          </cell>
          <cell r="C324" t="str">
            <v>Garnet Solar Power Generation Station 1</v>
          </cell>
          <cell r="D324">
            <v>0.01</v>
          </cell>
          <cell r="E324">
            <v>0.05</v>
          </cell>
          <cell r="F324">
            <v>0.24</v>
          </cell>
          <cell r="G324">
            <v>3.27</v>
          </cell>
          <cell r="H324">
            <v>3.2</v>
          </cell>
          <cell r="I324">
            <v>3.12</v>
          </cell>
          <cell r="J324">
            <v>2.95</v>
          </cell>
          <cell r="K324">
            <v>3.2</v>
          </cell>
          <cell r="L324">
            <v>2.81</v>
          </cell>
          <cell r="M324">
            <v>2.0499999999999998</v>
          </cell>
          <cell r="N324">
            <v>0.01</v>
          </cell>
          <cell r="O324">
            <v>0</v>
          </cell>
          <cell r="P324" t="str">
            <v>N</v>
          </cell>
          <cell r="Q324" t="str">
            <v>South</v>
          </cell>
          <cell r="R324" t="str">
            <v>ID</v>
          </cell>
          <cell r="S324" t="str">
            <v>Waiting for: West of Devers (WOD) upgrades</v>
          </cell>
          <cell r="T324">
            <v>3.2</v>
          </cell>
        </row>
        <row r="325">
          <cell r="A325" t="str">
            <v>GARNET_1_UNITS</v>
          </cell>
          <cell r="B325" t="str">
            <v>LA Basin</v>
          </cell>
          <cell r="C325" t="str">
            <v>GARNET GREEN POWER PROJECT AGGREGATE</v>
          </cell>
          <cell r="D325">
            <v>0.19</v>
          </cell>
          <cell r="E325">
            <v>1.1599999999999999</v>
          </cell>
          <cell r="F325">
            <v>2.11</v>
          </cell>
          <cell r="G325">
            <v>1.23</v>
          </cell>
          <cell r="H325">
            <v>2.1</v>
          </cell>
          <cell r="I325">
            <v>2.92</v>
          </cell>
          <cell r="J325">
            <v>1.88</v>
          </cell>
          <cell r="K325">
            <v>1.68</v>
          </cell>
          <cell r="L325">
            <v>1.05</v>
          </cell>
          <cell r="M325">
            <v>0.95</v>
          </cell>
          <cell r="N325">
            <v>0.35</v>
          </cell>
          <cell r="O325">
            <v>0.28000000000000003</v>
          </cell>
          <cell r="P325" t="str">
            <v>N</v>
          </cell>
          <cell r="Q325" t="str">
            <v>South</v>
          </cell>
          <cell r="R325" t="str">
            <v>FC</v>
          </cell>
          <cell r="T325">
            <v>2.92</v>
          </cell>
        </row>
        <row r="326">
          <cell r="A326" t="str">
            <v>GARNET_1_WIND</v>
          </cell>
          <cell r="B326" t="str">
            <v>LA Basin</v>
          </cell>
          <cell r="C326" t="str">
            <v>GARNET WIND ENERGY CENTER</v>
          </cell>
          <cell r="D326">
            <v>0.06</v>
          </cell>
          <cell r="E326">
            <v>0.52</v>
          </cell>
          <cell r="F326">
            <v>0.94</v>
          </cell>
          <cell r="G326">
            <v>0.52</v>
          </cell>
          <cell r="H326">
            <v>1.93</v>
          </cell>
          <cell r="I326">
            <v>3.04</v>
          </cell>
          <cell r="J326">
            <v>0.43</v>
          </cell>
          <cell r="K326">
            <v>0.4</v>
          </cell>
          <cell r="L326">
            <v>0.32</v>
          </cell>
          <cell r="M326">
            <v>0.27</v>
          </cell>
          <cell r="N326">
            <v>0.2</v>
          </cell>
          <cell r="O326">
            <v>0.12</v>
          </cell>
          <cell r="P326" t="str">
            <v>N</v>
          </cell>
          <cell r="Q326" t="str">
            <v>South</v>
          </cell>
          <cell r="R326" t="str">
            <v>FC</v>
          </cell>
          <cell r="T326">
            <v>3.04</v>
          </cell>
        </row>
        <row r="327">
          <cell r="A327" t="str">
            <v>GARNET_1_WINDS</v>
          </cell>
          <cell r="B327" t="str">
            <v>LA Basin</v>
          </cell>
          <cell r="C327" t="str">
            <v>Garnet Winds Aggregation</v>
          </cell>
          <cell r="D327">
            <v>0.43</v>
          </cell>
          <cell r="E327">
            <v>2.66</v>
          </cell>
          <cell r="F327">
            <v>5.34</v>
          </cell>
          <cell r="G327">
            <v>4.1399999999999997</v>
          </cell>
          <cell r="H327">
            <v>10.77</v>
          </cell>
          <cell r="I327">
            <v>13.15</v>
          </cell>
          <cell r="J327">
            <v>4.25</v>
          </cell>
          <cell r="K327">
            <v>3.48</v>
          </cell>
          <cell r="L327">
            <v>2.41</v>
          </cell>
          <cell r="M327">
            <v>2.06</v>
          </cell>
          <cell r="N327">
            <v>1.01</v>
          </cell>
          <cell r="O327">
            <v>0.75</v>
          </cell>
          <cell r="P327" t="str">
            <v>N</v>
          </cell>
          <cell r="Q327" t="str">
            <v>South</v>
          </cell>
          <cell r="R327" t="str">
            <v>FC</v>
          </cell>
          <cell r="T327">
            <v>13.15</v>
          </cell>
        </row>
        <row r="328">
          <cell r="A328" t="str">
            <v>GARNET_1_WT3WND</v>
          </cell>
          <cell r="B328" t="str">
            <v>LA Basin</v>
          </cell>
          <cell r="C328" t="str">
            <v>Wagner Wind</v>
          </cell>
          <cell r="D328" t="str">
            <v>-</v>
          </cell>
          <cell r="E328" t="str">
            <v>-</v>
          </cell>
          <cell r="F328" t="str">
            <v>-</v>
          </cell>
          <cell r="G328" t="str">
            <v>-</v>
          </cell>
          <cell r="H328" t="str">
            <v>-</v>
          </cell>
          <cell r="I328" t="str">
            <v>-</v>
          </cell>
          <cell r="J328" t="str">
            <v>-</v>
          </cell>
          <cell r="K328" t="str">
            <v>-</v>
          </cell>
          <cell r="L328" t="str">
            <v>-</v>
          </cell>
          <cell r="M328" t="str">
            <v>-</v>
          </cell>
          <cell r="N328" t="str">
            <v>-</v>
          </cell>
          <cell r="O328" t="str">
            <v>-</v>
          </cell>
          <cell r="P328" t="str">
            <v>N</v>
          </cell>
          <cell r="Q328" t="str">
            <v>South</v>
          </cell>
          <cell r="R328" t="str">
            <v>EO</v>
          </cell>
          <cell r="T328">
            <v>0</v>
          </cell>
        </row>
        <row r="329">
          <cell r="A329" t="str">
            <v>GARNET_2_HYDRO</v>
          </cell>
          <cell r="B329" t="str">
            <v>LA Basin</v>
          </cell>
          <cell r="C329" t="str">
            <v>Whitewater Hydro</v>
          </cell>
          <cell r="D329">
            <v>0.3</v>
          </cell>
          <cell r="E329">
            <v>0.3</v>
          </cell>
          <cell r="F329">
            <v>0.3</v>
          </cell>
          <cell r="G329">
            <v>0.24</v>
          </cell>
          <cell r="H329">
            <v>0.34</v>
          </cell>
          <cell r="I329">
            <v>0.43</v>
          </cell>
          <cell r="J329">
            <v>0.48</v>
          </cell>
          <cell r="K329">
            <v>0.45</v>
          </cell>
          <cell r="L329">
            <v>0.36</v>
          </cell>
          <cell r="M329">
            <v>0.23</v>
          </cell>
          <cell r="N329">
            <v>0.24</v>
          </cell>
          <cell r="O329">
            <v>0.27</v>
          </cell>
          <cell r="P329" t="str">
            <v>N</v>
          </cell>
          <cell r="Q329" t="str">
            <v>South</v>
          </cell>
          <cell r="R329" t="str">
            <v>FC</v>
          </cell>
          <cell r="T329">
            <v>0.48</v>
          </cell>
        </row>
        <row r="330">
          <cell r="A330" t="str">
            <v>GARNET_2_WIND1</v>
          </cell>
          <cell r="B330" t="str">
            <v>LA Basin</v>
          </cell>
          <cell r="C330" t="str">
            <v>Phoenix</v>
          </cell>
          <cell r="D330">
            <v>0.27</v>
          </cell>
          <cell r="E330">
            <v>1.1200000000000001</v>
          </cell>
          <cell r="F330">
            <v>1.5</v>
          </cell>
          <cell r="G330">
            <v>1.92</v>
          </cell>
          <cell r="H330">
            <v>4.37</v>
          </cell>
          <cell r="I330">
            <v>2.68</v>
          </cell>
          <cell r="J330">
            <v>1.91</v>
          </cell>
          <cell r="K330">
            <v>1.83</v>
          </cell>
          <cell r="L330">
            <v>1.1100000000000001</v>
          </cell>
          <cell r="M330">
            <v>0.68</v>
          </cell>
          <cell r="N330">
            <v>0.39</v>
          </cell>
          <cell r="O330">
            <v>0.35</v>
          </cell>
          <cell r="P330" t="str">
            <v>N</v>
          </cell>
          <cell r="Q330" t="str">
            <v>South</v>
          </cell>
          <cell r="R330" t="str">
            <v>FC</v>
          </cell>
          <cell r="T330">
            <v>2.68</v>
          </cell>
        </row>
        <row r="331">
          <cell r="A331" t="str">
            <v>GARNET_2_WIND2</v>
          </cell>
          <cell r="B331" t="str">
            <v>LA Basin</v>
          </cell>
          <cell r="C331" t="str">
            <v>Karen Avenue Wind Farm</v>
          </cell>
          <cell r="D331">
            <v>0.28000000000000003</v>
          </cell>
          <cell r="E331">
            <v>1.28</v>
          </cell>
          <cell r="F331">
            <v>1.92</v>
          </cell>
          <cell r="G331">
            <v>2.33</v>
          </cell>
          <cell r="H331">
            <v>3.85</v>
          </cell>
          <cell r="I331">
            <v>3.11</v>
          </cell>
          <cell r="J331">
            <v>2.21</v>
          </cell>
          <cell r="K331">
            <v>1.76</v>
          </cell>
          <cell r="L331">
            <v>1.07</v>
          </cell>
          <cell r="M331">
            <v>0.72</v>
          </cell>
          <cell r="N331">
            <v>0.47</v>
          </cell>
          <cell r="O331">
            <v>0.49</v>
          </cell>
          <cell r="P331" t="str">
            <v>N</v>
          </cell>
          <cell r="Q331" t="str">
            <v>South</v>
          </cell>
          <cell r="R331" t="str">
            <v>FC</v>
          </cell>
          <cell r="T331">
            <v>3.11</v>
          </cell>
        </row>
        <row r="332">
          <cell r="A332" t="str">
            <v>GARNET_2_WIND3</v>
          </cell>
          <cell r="B332" t="str">
            <v>LA Basin</v>
          </cell>
          <cell r="C332" t="str">
            <v>San Gorgonio East</v>
          </cell>
          <cell r="D332">
            <v>0.31</v>
          </cell>
          <cell r="E332">
            <v>1.37</v>
          </cell>
          <cell r="F332">
            <v>2.0699999999999998</v>
          </cell>
          <cell r="G332">
            <v>2.5099999999999998</v>
          </cell>
          <cell r="H332">
            <v>4.1399999999999997</v>
          </cell>
          <cell r="I332">
            <v>3.35</v>
          </cell>
          <cell r="J332">
            <v>2.38</v>
          </cell>
          <cell r="K332">
            <v>2.2200000000000002</v>
          </cell>
          <cell r="L332">
            <v>1.43</v>
          </cell>
          <cell r="M332">
            <v>0.82</v>
          </cell>
          <cell r="N332">
            <v>0.51</v>
          </cell>
          <cell r="O332">
            <v>0.57999999999999996</v>
          </cell>
          <cell r="P332" t="str">
            <v>N</v>
          </cell>
          <cell r="Q332" t="str">
            <v>South</v>
          </cell>
          <cell r="R332" t="str">
            <v>FC</v>
          </cell>
          <cell r="T332">
            <v>3.35</v>
          </cell>
        </row>
        <row r="333">
          <cell r="A333" t="str">
            <v>GARNET_2_WIND4</v>
          </cell>
          <cell r="B333" t="str">
            <v>LA Basin</v>
          </cell>
          <cell r="C333" t="str">
            <v>Windustries</v>
          </cell>
          <cell r="D333">
            <v>0.24</v>
          </cell>
          <cell r="E333">
            <v>1.07</v>
          </cell>
          <cell r="F333">
            <v>1.61</v>
          </cell>
          <cell r="G333">
            <v>1.95</v>
          </cell>
          <cell r="H333">
            <v>3.22</v>
          </cell>
          <cell r="I333">
            <v>2.6</v>
          </cell>
          <cell r="J333">
            <v>1.85</v>
          </cell>
          <cell r="K333">
            <v>1.73</v>
          </cell>
          <cell r="L333">
            <v>1.1100000000000001</v>
          </cell>
          <cell r="M333">
            <v>0.64</v>
          </cell>
          <cell r="N333">
            <v>0.39</v>
          </cell>
          <cell r="O333">
            <v>0.45</v>
          </cell>
          <cell r="P333" t="str">
            <v>N</v>
          </cell>
          <cell r="Q333" t="str">
            <v>South</v>
          </cell>
          <cell r="R333" t="str">
            <v>FC</v>
          </cell>
          <cell r="T333">
            <v>2.6</v>
          </cell>
        </row>
        <row r="334">
          <cell r="A334" t="str">
            <v>GARNET_2_WIND5</v>
          </cell>
          <cell r="B334" t="str">
            <v>LA Basin</v>
          </cell>
          <cell r="C334" t="str">
            <v>Eastwind</v>
          </cell>
          <cell r="D334">
            <v>7.0000000000000007E-2</v>
          </cell>
          <cell r="E334">
            <v>0.33</v>
          </cell>
          <cell r="F334">
            <v>0.49</v>
          </cell>
          <cell r="G334">
            <v>0.6</v>
          </cell>
          <cell r="H334">
            <v>0.99</v>
          </cell>
          <cell r="I334">
            <v>0.8</v>
          </cell>
          <cell r="J334">
            <v>0.56999999999999995</v>
          </cell>
          <cell r="K334">
            <v>0.53</v>
          </cell>
          <cell r="L334">
            <v>0.34</v>
          </cell>
          <cell r="M334">
            <v>0.2</v>
          </cell>
          <cell r="N334">
            <v>0.12</v>
          </cell>
          <cell r="O334">
            <v>0.14000000000000001</v>
          </cell>
          <cell r="P334" t="str">
            <v>N</v>
          </cell>
          <cell r="Q334" t="str">
            <v>South</v>
          </cell>
          <cell r="R334" t="str">
            <v>FC</v>
          </cell>
          <cell r="T334">
            <v>0.8</v>
          </cell>
        </row>
        <row r="335">
          <cell r="A335" t="str">
            <v>GATES_2_SOLAR</v>
          </cell>
          <cell r="B335" t="str">
            <v>CAISO System</v>
          </cell>
          <cell r="C335" t="str">
            <v>Gates Solar Station</v>
          </cell>
          <cell r="D335">
            <v>0.05</v>
          </cell>
          <cell r="E335">
            <v>0.34</v>
          </cell>
          <cell r="F335">
            <v>1.19</v>
          </cell>
          <cell r="G335">
            <v>13.69</v>
          </cell>
          <cell r="H335">
            <v>12.53</v>
          </cell>
          <cell r="I335">
            <v>14.74</v>
          </cell>
          <cell r="J335">
            <v>14.73</v>
          </cell>
          <cell r="K335">
            <v>15.09</v>
          </cell>
          <cell r="L335">
            <v>13.93</v>
          </cell>
          <cell r="M335">
            <v>11.61</v>
          </cell>
          <cell r="N335">
            <v>0.03</v>
          </cell>
          <cell r="O335">
            <v>0.03</v>
          </cell>
          <cell r="P335" t="str">
            <v>N</v>
          </cell>
          <cell r="Q335" t="str">
            <v>North</v>
          </cell>
          <cell r="R335" t="str">
            <v>ID</v>
          </cell>
          <cell r="S335" t="str">
            <v>C3&amp;4: Waiting for Gates No. 2 500/230 kV Transformer and possibly other</v>
          </cell>
          <cell r="T335">
            <v>15.09</v>
          </cell>
        </row>
        <row r="336">
          <cell r="A336" t="str">
            <v>GATES_2_WSOLAR</v>
          </cell>
          <cell r="B336" t="str">
            <v>CAISO System</v>
          </cell>
          <cell r="C336" t="str">
            <v>West Gates Solar Station</v>
          </cell>
          <cell r="D336">
            <v>0.03</v>
          </cell>
          <cell r="E336">
            <v>0.17</v>
          </cell>
          <cell r="F336">
            <v>0.61</v>
          </cell>
          <cell r="G336">
            <v>7.03</v>
          </cell>
          <cell r="H336">
            <v>6.48</v>
          </cell>
          <cell r="I336">
            <v>7.48</v>
          </cell>
          <cell r="J336">
            <v>7.13</v>
          </cell>
          <cell r="K336">
            <v>7.46</v>
          </cell>
          <cell r="L336">
            <v>5.84</v>
          </cell>
          <cell r="M336">
            <v>5.68</v>
          </cell>
          <cell r="N336">
            <v>0.01</v>
          </cell>
          <cell r="O336">
            <v>0.01</v>
          </cell>
          <cell r="P336" t="str">
            <v>N</v>
          </cell>
          <cell r="Q336" t="str">
            <v>North</v>
          </cell>
          <cell r="R336" t="str">
            <v>ID</v>
          </cell>
          <cell r="S336" t="str">
            <v>15DGD: Waiting for Gates No. 2 500/230 kV Transformer and possibly other</v>
          </cell>
          <cell r="T336">
            <v>7.48</v>
          </cell>
        </row>
        <row r="337">
          <cell r="A337" t="str">
            <v>GATWAY_2_PL1X3</v>
          </cell>
          <cell r="B337" t="str">
            <v>Bay Area</v>
          </cell>
          <cell r="C337" t="str">
            <v>GATEWAY GENERATING STATION</v>
          </cell>
          <cell r="D337">
            <v>562.5</v>
          </cell>
          <cell r="E337">
            <v>562.5</v>
          </cell>
          <cell r="F337">
            <v>562.5</v>
          </cell>
          <cell r="G337">
            <v>562.5</v>
          </cell>
          <cell r="H337">
            <v>562.5</v>
          </cell>
          <cell r="I337">
            <v>559.6</v>
          </cell>
          <cell r="J337">
            <v>560.6</v>
          </cell>
          <cell r="K337">
            <v>555.9</v>
          </cell>
          <cell r="L337">
            <v>555.9</v>
          </cell>
          <cell r="M337">
            <v>562.5</v>
          </cell>
          <cell r="N337">
            <v>562.5</v>
          </cell>
          <cell r="O337">
            <v>562.5</v>
          </cell>
          <cell r="P337" t="str">
            <v>Y</v>
          </cell>
          <cell r="Q337" t="str">
            <v>North</v>
          </cell>
          <cell r="R337" t="str">
            <v>FC</v>
          </cell>
          <cell r="T337">
            <v>560.6</v>
          </cell>
        </row>
        <row r="338">
          <cell r="A338" t="str">
            <v>GENESI_2_STG</v>
          </cell>
          <cell r="B338" t="str">
            <v>CAISO System</v>
          </cell>
          <cell r="C338" t="str">
            <v>Genesis Station</v>
          </cell>
          <cell r="D338">
            <v>1.1299999999999999</v>
          </cell>
          <cell r="E338">
            <v>6.97</v>
          </cell>
          <cell r="F338">
            <v>24.59</v>
          </cell>
          <cell r="G338">
            <v>250</v>
          </cell>
          <cell r="H338">
            <v>234.59</v>
          </cell>
          <cell r="I338">
            <v>250</v>
          </cell>
          <cell r="J338">
            <v>242.14</v>
          </cell>
          <cell r="K338">
            <v>250</v>
          </cell>
          <cell r="L338">
            <v>222.82</v>
          </cell>
          <cell r="M338">
            <v>130.18</v>
          </cell>
          <cell r="N338">
            <v>2.08</v>
          </cell>
          <cell r="O338">
            <v>1.05</v>
          </cell>
          <cell r="P338" t="str">
            <v>N</v>
          </cell>
          <cell r="Q338" t="str">
            <v>South</v>
          </cell>
          <cell r="R338" t="str">
            <v>FC</v>
          </cell>
          <cell r="T338">
            <v>250</v>
          </cell>
        </row>
        <row r="339">
          <cell r="A339" t="str">
            <v>GEYS11_7_UNIT11</v>
          </cell>
          <cell r="B339" t="str">
            <v>NCNB</v>
          </cell>
          <cell r="C339" t="str">
            <v>GEYSERS UNIT 11 (HEALDSBURG)</v>
          </cell>
          <cell r="D339">
            <v>68</v>
          </cell>
          <cell r="E339">
            <v>68</v>
          </cell>
          <cell r="F339">
            <v>68</v>
          </cell>
          <cell r="G339">
            <v>68</v>
          </cell>
          <cell r="H339">
            <v>68</v>
          </cell>
          <cell r="I339">
            <v>68</v>
          </cell>
          <cell r="J339">
            <v>68</v>
          </cell>
          <cell r="K339">
            <v>68</v>
          </cell>
          <cell r="L339">
            <v>68</v>
          </cell>
          <cell r="M339">
            <v>68</v>
          </cell>
          <cell r="N339">
            <v>68</v>
          </cell>
          <cell r="O339">
            <v>68</v>
          </cell>
          <cell r="P339" t="str">
            <v>Y</v>
          </cell>
          <cell r="Q339" t="str">
            <v>North</v>
          </cell>
          <cell r="R339" t="str">
            <v>FC</v>
          </cell>
          <cell r="T339">
            <v>68</v>
          </cell>
        </row>
        <row r="340">
          <cell r="A340" t="str">
            <v>GEYS12_7_UNIT12</v>
          </cell>
          <cell r="B340" t="str">
            <v>NCNB</v>
          </cell>
          <cell r="C340" t="str">
            <v>GEYSERS UNIT 12 (HEALDSBURG)</v>
          </cell>
          <cell r="D340">
            <v>50</v>
          </cell>
          <cell r="E340">
            <v>50</v>
          </cell>
          <cell r="F340">
            <v>50</v>
          </cell>
          <cell r="G340">
            <v>50</v>
          </cell>
          <cell r="H340">
            <v>50</v>
          </cell>
          <cell r="I340">
            <v>50</v>
          </cell>
          <cell r="J340">
            <v>50</v>
          </cell>
          <cell r="K340">
            <v>50</v>
          </cell>
          <cell r="L340">
            <v>50</v>
          </cell>
          <cell r="M340">
            <v>50</v>
          </cell>
          <cell r="N340">
            <v>50</v>
          </cell>
          <cell r="O340">
            <v>50</v>
          </cell>
          <cell r="P340" t="str">
            <v>Y</v>
          </cell>
          <cell r="Q340" t="str">
            <v>North</v>
          </cell>
          <cell r="R340" t="str">
            <v>FC</v>
          </cell>
          <cell r="T340">
            <v>50</v>
          </cell>
        </row>
        <row r="341">
          <cell r="A341" t="str">
            <v>GEYS13_7_UNIT13</v>
          </cell>
          <cell r="B341" t="str">
            <v>NCNB</v>
          </cell>
          <cell r="C341" t="str">
            <v>GEYSERS UNIT 13 (HEALDSBURG)</v>
          </cell>
          <cell r="D341">
            <v>56</v>
          </cell>
          <cell r="E341">
            <v>56</v>
          </cell>
          <cell r="F341">
            <v>56</v>
          </cell>
          <cell r="G341">
            <v>56</v>
          </cell>
          <cell r="H341">
            <v>56</v>
          </cell>
          <cell r="I341">
            <v>56</v>
          </cell>
          <cell r="J341">
            <v>56</v>
          </cell>
          <cell r="K341">
            <v>56</v>
          </cell>
          <cell r="L341">
            <v>56</v>
          </cell>
          <cell r="M341">
            <v>56</v>
          </cell>
          <cell r="N341">
            <v>56</v>
          </cell>
          <cell r="O341">
            <v>56</v>
          </cell>
          <cell r="P341" t="str">
            <v>Y</v>
          </cell>
          <cell r="Q341" t="str">
            <v>North</v>
          </cell>
          <cell r="R341" t="str">
            <v>FC</v>
          </cell>
          <cell r="T341">
            <v>56</v>
          </cell>
        </row>
        <row r="342">
          <cell r="A342" t="str">
            <v>GEYS14_7_UNIT14</v>
          </cell>
          <cell r="B342" t="str">
            <v>NCNB</v>
          </cell>
          <cell r="C342" t="str">
            <v>GEYSERS UNIT 14 (HEALDSBURG)</v>
          </cell>
          <cell r="D342">
            <v>50</v>
          </cell>
          <cell r="E342">
            <v>50</v>
          </cell>
          <cell r="F342">
            <v>50</v>
          </cell>
          <cell r="G342">
            <v>50</v>
          </cell>
          <cell r="H342">
            <v>50</v>
          </cell>
          <cell r="I342">
            <v>50</v>
          </cell>
          <cell r="J342">
            <v>50</v>
          </cell>
          <cell r="K342">
            <v>50</v>
          </cell>
          <cell r="L342">
            <v>50</v>
          </cell>
          <cell r="M342">
            <v>50</v>
          </cell>
          <cell r="N342">
            <v>50</v>
          </cell>
          <cell r="O342">
            <v>50</v>
          </cell>
          <cell r="P342" t="str">
            <v>Y</v>
          </cell>
          <cell r="Q342" t="str">
            <v>North</v>
          </cell>
          <cell r="R342" t="str">
            <v>FC</v>
          </cell>
          <cell r="T342">
            <v>50</v>
          </cell>
        </row>
        <row r="343">
          <cell r="A343" t="str">
            <v>GEYS16_7_UNIT16</v>
          </cell>
          <cell r="B343" t="str">
            <v>NCNB</v>
          </cell>
          <cell r="C343" t="str">
            <v>GEYSERS UNIT 16 (HEALDSBURG)</v>
          </cell>
          <cell r="D343">
            <v>49</v>
          </cell>
          <cell r="E343">
            <v>49</v>
          </cell>
          <cell r="F343">
            <v>49</v>
          </cell>
          <cell r="G343">
            <v>49</v>
          </cell>
          <cell r="H343">
            <v>49</v>
          </cell>
          <cell r="I343">
            <v>49</v>
          </cell>
          <cell r="J343">
            <v>49</v>
          </cell>
          <cell r="K343">
            <v>49</v>
          </cell>
          <cell r="L343">
            <v>49</v>
          </cell>
          <cell r="M343">
            <v>49</v>
          </cell>
          <cell r="N343">
            <v>49</v>
          </cell>
          <cell r="O343">
            <v>49</v>
          </cell>
          <cell r="P343" t="str">
            <v>Y</v>
          </cell>
          <cell r="Q343" t="str">
            <v>North</v>
          </cell>
          <cell r="R343" t="str">
            <v>FC</v>
          </cell>
          <cell r="T343">
            <v>49</v>
          </cell>
        </row>
        <row r="344">
          <cell r="A344" t="str">
            <v>GEYS17_2_BOTRCK</v>
          </cell>
          <cell r="B344" t="str">
            <v>NCNB</v>
          </cell>
          <cell r="C344" t="str">
            <v>Bottle Rock Geothermal</v>
          </cell>
          <cell r="D344">
            <v>10.01</v>
          </cell>
          <cell r="E344">
            <v>10.01</v>
          </cell>
          <cell r="F344">
            <v>10.01</v>
          </cell>
          <cell r="G344">
            <v>10.01</v>
          </cell>
          <cell r="H344">
            <v>10.01</v>
          </cell>
          <cell r="I344">
            <v>10.01</v>
          </cell>
          <cell r="J344">
            <v>10.01</v>
          </cell>
          <cell r="K344">
            <v>10.01</v>
          </cell>
          <cell r="L344">
            <v>10.01</v>
          </cell>
          <cell r="M344">
            <v>10.01</v>
          </cell>
          <cell r="N344">
            <v>10.01</v>
          </cell>
          <cell r="O344">
            <v>10.01</v>
          </cell>
          <cell r="P344" t="str">
            <v>N</v>
          </cell>
          <cell r="Q344" t="str">
            <v>North</v>
          </cell>
          <cell r="R344" t="str">
            <v>FC</v>
          </cell>
          <cell r="T344">
            <v>10.01</v>
          </cell>
        </row>
        <row r="345">
          <cell r="A345" t="str">
            <v>GEYS17_7_UNIT17</v>
          </cell>
          <cell r="B345" t="str">
            <v>NCNB</v>
          </cell>
          <cell r="C345" t="str">
            <v>GEYSERS UNIT 17 (HEALDSBURG)</v>
          </cell>
          <cell r="D345">
            <v>56</v>
          </cell>
          <cell r="E345">
            <v>56</v>
          </cell>
          <cell r="F345">
            <v>56</v>
          </cell>
          <cell r="G345">
            <v>56</v>
          </cell>
          <cell r="H345">
            <v>56</v>
          </cell>
          <cell r="I345">
            <v>56</v>
          </cell>
          <cell r="J345">
            <v>56</v>
          </cell>
          <cell r="K345">
            <v>56</v>
          </cell>
          <cell r="L345">
            <v>56</v>
          </cell>
          <cell r="M345">
            <v>56</v>
          </cell>
          <cell r="N345">
            <v>56</v>
          </cell>
          <cell r="O345">
            <v>56</v>
          </cell>
          <cell r="P345" t="str">
            <v>Y</v>
          </cell>
          <cell r="Q345" t="str">
            <v>North</v>
          </cell>
          <cell r="R345" t="str">
            <v>FC</v>
          </cell>
          <cell r="T345">
            <v>56</v>
          </cell>
        </row>
        <row r="346">
          <cell r="A346" t="str">
            <v>GEYS18_7_UNIT18</v>
          </cell>
          <cell r="B346" t="str">
            <v>NCNB</v>
          </cell>
          <cell r="C346" t="str">
            <v>GEYSERS UNIT 18 (HEALDSBURG)</v>
          </cell>
          <cell r="D346">
            <v>45</v>
          </cell>
          <cell r="E346">
            <v>45</v>
          </cell>
          <cell r="F346">
            <v>45</v>
          </cell>
          <cell r="G346">
            <v>45</v>
          </cell>
          <cell r="H346">
            <v>45</v>
          </cell>
          <cell r="I346">
            <v>45</v>
          </cell>
          <cell r="J346">
            <v>45</v>
          </cell>
          <cell r="K346">
            <v>45</v>
          </cell>
          <cell r="L346">
            <v>45</v>
          </cell>
          <cell r="M346">
            <v>45</v>
          </cell>
          <cell r="N346">
            <v>45</v>
          </cell>
          <cell r="O346">
            <v>45</v>
          </cell>
          <cell r="P346" t="str">
            <v>Y</v>
          </cell>
          <cell r="Q346" t="str">
            <v>North</v>
          </cell>
          <cell r="R346" t="str">
            <v>FC</v>
          </cell>
          <cell r="T346">
            <v>45</v>
          </cell>
        </row>
        <row r="347">
          <cell r="A347" t="str">
            <v>GEYS20_7_UNIT20</v>
          </cell>
          <cell r="B347" t="str">
            <v>NCNB</v>
          </cell>
          <cell r="C347" t="str">
            <v>GEYSERS UNIT 20 (HEALDSBURG)</v>
          </cell>
          <cell r="D347">
            <v>40</v>
          </cell>
          <cell r="E347">
            <v>40</v>
          </cell>
          <cell r="F347">
            <v>40</v>
          </cell>
          <cell r="G347">
            <v>40</v>
          </cell>
          <cell r="H347">
            <v>40</v>
          </cell>
          <cell r="I347">
            <v>40</v>
          </cell>
          <cell r="J347">
            <v>40</v>
          </cell>
          <cell r="K347">
            <v>40</v>
          </cell>
          <cell r="L347">
            <v>40</v>
          </cell>
          <cell r="M347">
            <v>40</v>
          </cell>
          <cell r="N347">
            <v>40</v>
          </cell>
          <cell r="O347">
            <v>40</v>
          </cell>
          <cell r="P347" t="str">
            <v>Y</v>
          </cell>
          <cell r="Q347" t="str">
            <v>North</v>
          </cell>
          <cell r="R347" t="str">
            <v>FC</v>
          </cell>
          <cell r="T347">
            <v>40</v>
          </cell>
        </row>
        <row r="348">
          <cell r="A348" t="str">
            <v>GIFFEN_6_SOLAR</v>
          </cell>
          <cell r="B348" t="str">
            <v>CAISO System</v>
          </cell>
          <cell r="C348" t="str">
            <v>Giffen Solar Station</v>
          </cell>
          <cell r="D348">
            <v>1.17E-2</v>
          </cell>
          <cell r="E348">
            <v>5.8499999999999996E-2</v>
          </cell>
          <cell r="F348">
            <v>0.2457</v>
          </cell>
          <cell r="G348">
            <v>2.9250000000000003</v>
          </cell>
          <cell r="H348">
            <v>2.7027000000000001</v>
          </cell>
          <cell r="I348">
            <v>2.8197000000000001</v>
          </cell>
          <cell r="J348">
            <v>2.6013000000000002</v>
          </cell>
          <cell r="K348">
            <v>2.5350000000000001</v>
          </cell>
          <cell r="L348">
            <v>2.5076999999999998</v>
          </cell>
          <cell r="M348">
            <v>2.0943000000000001</v>
          </cell>
          <cell r="N348">
            <v>7.8000000000000005E-3</v>
          </cell>
          <cell r="O348">
            <v>3.9000000000000003E-3</v>
          </cell>
          <cell r="P348" t="str">
            <v>N</v>
          </cell>
          <cell r="Q348" t="str">
            <v>North</v>
          </cell>
          <cell r="R348" t="str">
            <v>ID to 39%</v>
          </cell>
          <cell r="S348" t="str">
            <v>C3&amp;4: Waiting for Borden 230 kV Voltage Support, Gates No. 2 500/230 kV Transformer and possibly other</v>
          </cell>
          <cell r="T348">
            <v>2.8197000000000001</v>
          </cell>
        </row>
        <row r="349">
          <cell r="A349" t="str">
            <v>GILROY_1_UNIT</v>
          </cell>
          <cell r="B349" t="str">
            <v>Bay Area</v>
          </cell>
          <cell r="C349" t="str">
            <v>GILROY COGEN AGGREGATE</v>
          </cell>
          <cell r="D349">
            <v>120</v>
          </cell>
          <cell r="E349">
            <v>120</v>
          </cell>
          <cell r="F349">
            <v>120</v>
          </cell>
          <cell r="G349">
            <v>120</v>
          </cell>
          <cell r="H349">
            <v>115</v>
          </cell>
          <cell r="I349">
            <v>110</v>
          </cell>
          <cell r="J349">
            <v>105</v>
          </cell>
          <cell r="K349">
            <v>105</v>
          </cell>
          <cell r="L349">
            <v>110</v>
          </cell>
          <cell r="M349">
            <v>120</v>
          </cell>
          <cell r="N349">
            <v>120</v>
          </cell>
          <cell r="O349">
            <v>120</v>
          </cell>
          <cell r="P349" t="str">
            <v>Y</v>
          </cell>
          <cell r="Q349" t="str">
            <v>North</v>
          </cell>
          <cell r="R349" t="str">
            <v>FC</v>
          </cell>
          <cell r="T349">
            <v>110</v>
          </cell>
        </row>
        <row r="350">
          <cell r="A350" t="str">
            <v>GILRPP_1_PL1X2</v>
          </cell>
          <cell r="B350" t="str">
            <v>Bay Area</v>
          </cell>
          <cell r="C350" t="str">
            <v>GILROY ENERGY CENTER UNITS 1&amp;2 AGGREGATE</v>
          </cell>
          <cell r="D350">
            <v>95.4</v>
          </cell>
          <cell r="E350">
            <v>95.4</v>
          </cell>
          <cell r="F350">
            <v>95.4</v>
          </cell>
          <cell r="G350">
            <v>95.4</v>
          </cell>
          <cell r="H350">
            <v>95.4</v>
          </cell>
          <cell r="I350">
            <v>95.4</v>
          </cell>
          <cell r="J350">
            <v>95.4</v>
          </cell>
          <cell r="K350">
            <v>95.4</v>
          </cell>
          <cell r="L350">
            <v>95.4</v>
          </cell>
          <cell r="M350">
            <v>95.4</v>
          </cell>
          <cell r="N350">
            <v>95.4</v>
          </cell>
          <cell r="O350">
            <v>95.4</v>
          </cell>
          <cell r="P350" t="str">
            <v>Y</v>
          </cell>
          <cell r="Q350" t="str">
            <v>North</v>
          </cell>
          <cell r="R350" t="str">
            <v>FC</v>
          </cell>
          <cell r="T350">
            <v>95.4</v>
          </cell>
        </row>
        <row r="351">
          <cell r="A351" t="str">
            <v>GILRPP_1_PL3X4</v>
          </cell>
          <cell r="B351" t="str">
            <v>Bay Area</v>
          </cell>
          <cell r="C351" t="str">
            <v>GILROY ENERGY CENTER, UNIT #3</v>
          </cell>
          <cell r="D351">
            <v>46.2</v>
          </cell>
          <cell r="E351">
            <v>46.2</v>
          </cell>
          <cell r="F351">
            <v>46.2</v>
          </cell>
          <cell r="G351">
            <v>46.2</v>
          </cell>
          <cell r="H351">
            <v>46.2</v>
          </cell>
          <cell r="I351">
            <v>46.2</v>
          </cell>
          <cell r="J351">
            <v>46.2</v>
          </cell>
          <cell r="K351">
            <v>46.2</v>
          </cell>
          <cell r="L351">
            <v>46.2</v>
          </cell>
          <cell r="M351">
            <v>46.2</v>
          </cell>
          <cell r="N351">
            <v>46.2</v>
          </cell>
          <cell r="O351">
            <v>46.2</v>
          </cell>
          <cell r="P351" t="str">
            <v>Y</v>
          </cell>
          <cell r="Q351" t="str">
            <v>North</v>
          </cell>
          <cell r="R351" t="str">
            <v>FC</v>
          </cell>
          <cell r="T351">
            <v>46.2</v>
          </cell>
        </row>
        <row r="352">
          <cell r="A352" t="str">
            <v>GLDTWN_6_COLUM3</v>
          </cell>
          <cell r="B352" t="str">
            <v>CAISO System</v>
          </cell>
          <cell r="C352" t="str">
            <v>Columbia 3</v>
          </cell>
          <cell r="D352">
            <v>0.03</v>
          </cell>
          <cell r="E352">
            <v>0.22</v>
          </cell>
          <cell r="F352">
            <v>0.78</v>
          </cell>
          <cell r="G352">
            <v>9.07</v>
          </cell>
          <cell r="H352">
            <v>9.2799999999999994</v>
          </cell>
          <cell r="I352">
            <v>8.7200000000000006</v>
          </cell>
          <cell r="J352">
            <v>8.74</v>
          </cell>
          <cell r="K352">
            <v>9.09</v>
          </cell>
          <cell r="L352">
            <v>8.35</v>
          </cell>
          <cell r="M352">
            <v>6.07</v>
          </cell>
          <cell r="N352">
            <v>0.02</v>
          </cell>
          <cell r="O352">
            <v>0.01</v>
          </cell>
          <cell r="P352" t="str">
            <v>N</v>
          </cell>
          <cell r="Q352" t="str">
            <v>South</v>
          </cell>
          <cell r="R352" t="str">
            <v>FC</v>
          </cell>
          <cell r="T352">
            <v>9.09</v>
          </cell>
        </row>
        <row r="353">
          <cell r="A353" t="str">
            <v>GLDTWN_6_SOLAR</v>
          </cell>
          <cell r="B353" t="str">
            <v>CAISO System</v>
          </cell>
          <cell r="C353" t="str">
            <v>Rio Grande</v>
          </cell>
          <cell r="D353">
            <v>0.01</v>
          </cell>
          <cell r="E353">
            <v>0.1</v>
          </cell>
          <cell r="F353">
            <v>0.35</v>
          </cell>
          <cell r="G353">
            <v>4.2</v>
          </cell>
          <cell r="H353">
            <v>4.24</v>
          </cell>
          <cell r="I353">
            <v>3.97</v>
          </cell>
          <cell r="J353">
            <v>3.95</v>
          </cell>
          <cell r="K353">
            <v>4.12</v>
          </cell>
          <cell r="L353">
            <v>3.77</v>
          </cell>
          <cell r="M353">
            <v>2.77</v>
          </cell>
          <cell r="N353">
            <v>0.01</v>
          </cell>
          <cell r="O353">
            <v>0</v>
          </cell>
          <cell r="P353" t="str">
            <v>N</v>
          </cell>
          <cell r="Q353" t="str">
            <v>South</v>
          </cell>
          <cell r="R353" t="str">
            <v>FC</v>
          </cell>
          <cell r="T353">
            <v>4.12</v>
          </cell>
        </row>
        <row r="354">
          <cell r="A354" t="str">
            <v>GLNARM_7_UNIT 1</v>
          </cell>
          <cell r="B354" t="str">
            <v>LA Basin</v>
          </cell>
          <cell r="C354" t="str">
            <v>GLEN ARM UNIT 1</v>
          </cell>
          <cell r="D354">
            <v>22.07</v>
          </cell>
          <cell r="E354">
            <v>22.07</v>
          </cell>
          <cell r="F354">
            <v>22.07</v>
          </cell>
          <cell r="G354">
            <v>22.07</v>
          </cell>
          <cell r="H354">
            <v>22.07</v>
          </cell>
          <cell r="I354">
            <v>22.07</v>
          </cell>
          <cell r="J354">
            <v>22.07</v>
          </cell>
          <cell r="K354">
            <v>22.07</v>
          </cell>
          <cell r="L354">
            <v>22.07</v>
          </cell>
          <cell r="M354">
            <v>22.07</v>
          </cell>
          <cell r="N354">
            <v>22.07</v>
          </cell>
          <cell r="O354">
            <v>22.07</v>
          </cell>
          <cell r="P354" t="str">
            <v>Y</v>
          </cell>
          <cell r="Q354" t="str">
            <v>South</v>
          </cell>
          <cell r="R354" t="str">
            <v>FC</v>
          </cell>
          <cell r="T354">
            <v>22.07</v>
          </cell>
        </row>
        <row r="355">
          <cell r="A355" t="str">
            <v>GLNARM_7_UNIT 2</v>
          </cell>
          <cell r="B355" t="str">
            <v>LA Basin</v>
          </cell>
          <cell r="C355" t="str">
            <v>GLEN ARM UNIT 2</v>
          </cell>
          <cell r="D355">
            <v>22.3</v>
          </cell>
          <cell r="E355">
            <v>22.3</v>
          </cell>
          <cell r="F355">
            <v>22.3</v>
          </cell>
          <cell r="G355">
            <v>22.3</v>
          </cell>
          <cell r="H355">
            <v>22.3</v>
          </cell>
          <cell r="I355">
            <v>22.3</v>
          </cell>
          <cell r="J355">
            <v>22.3</v>
          </cell>
          <cell r="K355">
            <v>22.3</v>
          </cell>
          <cell r="L355">
            <v>22.3</v>
          </cell>
          <cell r="M355">
            <v>22.3</v>
          </cell>
          <cell r="N355">
            <v>22.3</v>
          </cell>
          <cell r="O355">
            <v>22.3</v>
          </cell>
          <cell r="P355" t="str">
            <v>Y</v>
          </cell>
          <cell r="Q355" t="str">
            <v>South</v>
          </cell>
          <cell r="R355" t="str">
            <v>FC</v>
          </cell>
          <cell r="T355">
            <v>22.3</v>
          </cell>
        </row>
        <row r="356">
          <cell r="A356" t="str">
            <v>GLNARM_7_UNIT 3</v>
          </cell>
          <cell r="B356" t="str">
            <v>LA Basin</v>
          </cell>
          <cell r="C356" t="str">
            <v>GLEN ARM UNIT 3</v>
          </cell>
          <cell r="D356">
            <v>44.83</v>
          </cell>
          <cell r="E356">
            <v>44.83</v>
          </cell>
          <cell r="F356">
            <v>44.83</v>
          </cell>
          <cell r="G356">
            <v>44.83</v>
          </cell>
          <cell r="H356">
            <v>44.83</v>
          </cell>
          <cell r="I356">
            <v>44.83</v>
          </cell>
          <cell r="J356">
            <v>44.83</v>
          </cell>
          <cell r="K356">
            <v>44.83</v>
          </cell>
          <cell r="L356">
            <v>44.83</v>
          </cell>
          <cell r="M356">
            <v>44.83</v>
          </cell>
          <cell r="N356">
            <v>44.83</v>
          </cell>
          <cell r="O356">
            <v>44.83</v>
          </cell>
          <cell r="P356" t="str">
            <v>Y</v>
          </cell>
          <cell r="Q356" t="str">
            <v>South</v>
          </cell>
          <cell r="R356" t="str">
            <v>FC</v>
          </cell>
          <cell r="T356">
            <v>44.83</v>
          </cell>
        </row>
        <row r="357">
          <cell r="A357" t="str">
            <v>GLNARM_7_UNIT 4</v>
          </cell>
          <cell r="B357" t="str">
            <v>LA Basin</v>
          </cell>
          <cell r="C357" t="str">
            <v>GLEN ARM UNIT 4</v>
          </cell>
          <cell r="D357">
            <v>42.42</v>
          </cell>
          <cell r="E357">
            <v>42.42</v>
          </cell>
          <cell r="F357">
            <v>42.42</v>
          </cell>
          <cell r="G357">
            <v>42.42</v>
          </cell>
          <cell r="H357">
            <v>42.42</v>
          </cell>
          <cell r="I357">
            <v>42.42</v>
          </cell>
          <cell r="J357">
            <v>42.42</v>
          </cell>
          <cell r="K357">
            <v>42.42</v>
          </cell>
          <cell r="L357">
            <v>42.42</v>
          </cell>
          <cell r="M357">
            <v>42.42</v>
          </cell>
          <cell r="N357">
            <v>42.42</v>
          </cell>
          <cell r="O357">
            <v>42.42</v>
          </cell>
          <cell r="P357" t="str">
            <v>Y</v>
          </cell>
          <cell r="Q357" t="str">
            <v>South</v>
          </cell>
          <cell r="R357" t="str">
            <v>FC</v>
          </cell>
          <cell r="T357">
            <v>42.42</v>
          </cell>
        </row>
        <row r="358">
          <cell r="A358" t="str">
            <v>GLOW_6_SOLAR</v>
          </cell>
          <cell r="B358" t="str">
            <v>Big Creek-Ventura</v>
          </cell>
          <cell r="C358" t="str">
            <v>Antelope Power Plant</v>
          </cell>
          <cell r="D358" t="str">
            <v>-</v>
          </cell>
          <cell r="E358" t="str">
            <v>-</v>
          </cell>
          <cell r="F358" t="str">
            <v>-</v>
          </cell>
          <cell r="G358" t="str">
            <v>-</v>
          </cell>
          <cell r="H358" t="str">
            <v>-</v>
          </cell>
          <cell r="I358" t="str">
            <v>-</v>
          </cell>
          <cell r="J358" t="str">
            <v>-</v>
          </cell>
          <cell r="K358" t="str">
            <v>-</v>
          </cell>
          <cell r="L358" t="str">
            <v>-</v>
          </cell>
          <cell r="M358" t="str">
            <v>-</v>
          </cell>
          <cell r="N358" t="str">
            <v>-</v>
          </cell>
          <cell r="O358" t="str">
            <v>-</v>
          </cell>
          <cell r="P358" t="str">
            <v>N</v>
          </cell>
          <cell r="Q358" t="str">
            <v>South</v>
          </cell>
          <cell r="R358" t="str">
            <v>EO</v>
          </cell>
          <cell r="T358">
            <v>0</v>
          </cell>
        </row>
        <row r="359">
          <cell r="A359" t="str">
            <v>GOLDHL_1_QF</v>
          </cell>
          <cell r="B359" t="str">
            <v>Sierra</v>
          </cell>
          <cell r="C359" t="str">
            <v>SMALL QF AGGREGATION - PLACERVILLE</v>
          </cell>
          <cell r="D359">
            <v>0</v>
          </cell>
          <cell r="E359">
            <v>0</v>
          </cell>
          <cell r="F359">
            <v>0</v>
          </cell>
          <cell r="G359">
            <v>0</v>
          </cell>
          <cell r="H359">
            <v>0</v>
          </cell>
          <cell r="I359">
            <v>0</v>
          </cell>
          <cell r="J359">
            <v>0</v>
          </cell>
          <cell r="K359">
            <v>0</v>
          </cell>
          <cell r="L359">
            <v>0</v>
          </cell>
          <cell r="M359">
            <v>0</v>
          </cell>
          <cell r="N359">
            <v>0</v>
          </cell>
          <cell r="O359">
            <v>0</v>
          </cell>
          <cell r="P359" t="str">
            <v>N</v>
          </cell>
          <cell r="Q359" t="str">
            <v>North</v>
          </cell>
          <cell r="R359" t="str">
            <v>FC</v>
          </cell>
          <cell r="T359">
            <v>0</v>
          </cell>
        </row>
        <row r="360">
          <cell r="A360" t="str">
            <v>GOLETA_2_QF</v>
          </cell>
          <cell r="B360" t="str">
            <v>Big Creek-Ventura</v>
          </cell>
          <cell r="C360" t="str">
            <v>GOLETA QFS</v>
          </cell>
          <cell r="D360">
            <v>0.03</v>
          </cell>
          <cell r="E360">
            <v>0.02</v>
          </cell>
          <cell r="F360">
            <v>0.02</v>
          </cell>
          <cell r="G360">
            <v>0.02</v>
          </cell>
          <cell r="H360">
            <v>0.02</v>
          </cell>
          <cell r="I360">
            <v>0.03</v>
          </cell>
          <cell r="J360">
            <v>0.04</v>
          </cell>
          <cell r="K360">
            <v>0.05</v>
          </cell>
          <cell r="L360">
            <v>0.04</v>
          </cell>
          <cell r="M360">
            <v>0.02</v>
          </cell>
          <cell r="N360">
            <v>0.02</v>
          </cell>
          <cell r="O360">
            <v>0.01</v>
          </cell>
          <cell r="P360" t="str">
            <v>N</v>
          </cell>
          <cell r="Q360" t="str">
            <v>South</v>
          </cell>
          <cell r="R360" t="str">
            <v>FC</v>
          </cell>
          <cell r="T360">
            <v>0.05</v>
          </cell>
        </row>
        <row r="361">
          <cell r="A361" t="str">
            <v>GOLETA_6_ELLWOD</v>
          </cell>
          <cell r="B361" t="str">
            <v>Big Creek-Ventura</v>
          </cell>
          <cell r="C361" t="str">
            <v>ELLWOOD ENERGY SUPPORT FACILITY</v>
          </cell>
          <cell r="D361">
            <v>54</v>
          </cell>
          <cell r="E361">
            <v>54</v>
          </cell>
          <cell r="F361">
            <v>54</v>
          </cell>
          <cell r="G361">
            <v>54</v>
          </cell>
          <cell r="H361">
            <v>54</v>
          </cell>
          <cell r="I361">
            <v>54</v>
          </cell>
          <cell r="J361">
            <v>54</v>
          </cell>
          <cell r="K361">
            <v>54</v>
          </cell>
          <cell r="L361">
            <v>54</v>
          </cell>
          <cell r="M361">
            <v>54</v>
          </cell>
          <cell r="N361">
            <v>54</v>
          </cell>
          <cell r="O361">
            <v>54</v>
          </cell>
          <cell r="P361" t="str">
            <v>Y</v>
          </cell>
          <cell r="Q361" t="str">
            <v>South</v>
          </cell>
          <cell r="R361" t="str">
            <v>FC</v>
          </cell>
          <cell r="T361">
            <v>54</v>
          </cell>
        </row>
        <row r="362">
          <cell r="A362" t="str">
            <v>GOLETA_6_EXGEN</v>
          </cell>
          <cell r="B362" t="str">
            <v>Big Creek-Ventura</v>
          </cell>
          <cell r="C362" t="str">
            <v>EXXON COMPANY USA</v>
          </cell>
          <cell r="D362">
            <v>6.23</v>
          </cell>
          <cell r="E362">
            <v>6.84</v>
          </cell>
          <cell r="F362">
            <v>9.9499999999999993</v>
          </cell>
          <cell r="G362">
            <v>8.2899999999999991</v>
          </cell>
          <cell r="H362">
            <v>4.5</v>
          </cell>
          <cell r="I362">
            <v>4.3600000000000003</v>
          </cell>
          <cell r="J362">
            <v>3.69</v>
          </cell>
          <cell r="K362">
            <v>3.66</v>
          </cell>
          <cell r="L362">
            <v>3.77</v>
          </cell>
          <cell r="M362">
            <v>3.75</v>
          </cell>
          <cell r="N362">
            <v>3.66</v>
          </cell>
          <cell r="O362">
            <v>4.13</v>
          </cell>
          <cell r="P362" t="str">
            <v>N</v>
          </cell>
          <cell r="Q362" t="str">
            <v>South</v>
          </cell>
          <cell r="R362" t="str">
            <v>FC</v>
          </cell>
          <cell r="T362">
            <v>4.3600000000000003</v>
          </cell>
        </row>
        <row r="363">
          <cell r="A363" t="str">
            <v>GOLETA_6_GAVOTA</v>
          </cell>
          <cell r="B363" t="str">
            <v>Big Creek-Ventura</v>
          </cell>
          <cell r="C363" t="str">
            <v>Point Arguello Pipeline Company</v>
          </cell>
          <cell r="D363">
            <v>0.67</v>
          </cell>
          <cell r="E363">
            <v>0.69</v>
          </cell>
          <cell r="F363">
            <v>0.71</v>
          </cell>
          <cell r="G363">
            <v>0.73</v>
          </cell>
          <cell r="H363">
            <v>0.75</v>
          </cell>
          <cell r="I363">
            <v>0.48</v>
          </cell>
          <cell r="J363">
            <v>0.46</v>
          </cell>
          <cell r="K363">
            <v>0.51</v>
          </cell>
          <cell r="L363">
            <v>0.5</v>
          </cell>
          <cell r="M363">
            <v>0.52</v>
          </cell>
          <cell r="N363">
            <v>0.53</v>
          </cell>
          <cell r="O363">
            <v>0.62</v>
          </cell>
          <cell r="P363" t="str">
            <v>N</v>
          </cell>
          <cell r="Q363" t="str">
            <v>South</v>
          </cell>
          <cell r="R363" t="str">
            <v>FC</v>
          </cell>
          <cell r="T363">
            <v>0.51</v>
          </cell>
        </row>
        <row r="364">
          <cell r="A364" t="str">
            <v>GOLETA_6_TAJIGS</v>
          </cell>
          <cell r="B364" t="str">
            <v>Big Creek-Ventura</v>
          </cell>
          <cell r="C364" t="str">
            <v>GOLETA_6_TAJIGS</v>
          </cell>
          <cell r="D364">
            <v>2.16</v>
          </cell>
          <cell r="E364">
            <v>2.4700000000000002</v>
          </cell>
          <cell r="F364">
            <v>2.5099999999999998</v>
          </cell>
          <cell r="G364">
            <v>2.91</v>
          </cell>
          <cell r="H364">
            <v>2.89</v>
          </cell>
          <cell r="I364">
            <v>2.89</v>
          </cell>
          <cell r="J364">
            <v>2.77</v>
          </cell>
          <cell r="K364">
            <v>2.93</v>
          </cell>
          <cell r="L364">
            <v>2.88</v>
          </cell>
          <cell r="M364">
            <v>2.81</v>
          </cell>
          <cell r="N364">
            <v>2.92</v>
          </cell>
          <cell r="O364">
            <v>2.98</v>
          </cell>
          <cell r="P364" t="str">
            <v>N</v>
          </cell>
          <cell r="Q364" t="str">
            <v>South</v>
          </cell>
          <cell r="R364" t="str">
            <v>FC</v>
          </cell>
          <cell r="T364">
            <v>2.93</v>
          </cell>
        </row>
        <row r="365">
          <cell r="A365" t="str">
            <v>GONZLS_6_UNIT</v>
          </cell>
          <cell r="B365" t="str">
            <v>CAISO System</v>
          </cell>
          <cell r="C365" t="str">
            <v>Johnson Canyon Landfill</v>
          </cell>
          <cell r="D365">
            <v>0.95</v>
          </cell>
          <cell r="E365">
            <v>0.88</v>
          </cell>
          <cell r="F365">
            <v>0.87</v>
          </cell>
          <cell r="G365">
            <v>1.01</v>
          </cell>
          <cell r="H365">
            <v>1.1100000000000001</v>
          </cell>
          <cell r="I365">
            <v>1.27</v>
          </cell>
          <cell r="J365">
            <v>1.25</v>
          </cell>
          <cell r="K365">
            <v>1.29</v>
          </cell>
          <cell r="L365">
            <v>1.28</v>
          </cell>
          <cell r="M365">
            <v>1.28</v>
          </cell>
          <cell r="N365">
            <v>1.1599999999999999</v>
          </cell>
          <cell r="O365">
            <v>0.89</v>
          </cell>
          <cell r="P365" t="str">
            <v>N</v>
          </cell>
          <cell r="Q365" t="str">
            <v>North</v>
          </cell>
          <cell r="R365" t="str">
            <v>FC</v>
          </cell>
          <cell r="T365">
            <v>1.29</v>
          </cell>
        </row>
        <row r="366">
          <cell r="A366" t="str">
            <v>GOOSLK_1_SOLAR1</v>
          </cell>
          <cell r="B366" t="str">
            <v>CAISO System</v>
          </cell>
          <cell r="C366" t="str">
            <v>Goose Lake</v>
          </cell>
          <cell r="D366">
            <v>0.03</v>
          </cell>
          <cell r="E366">
            <v>0.18</v>
          </cell>
          <cell r="F366">
            <v>0.82</v>
          </cell>
          <cell r="G366">
            <v>9.58</v>
          </cell>
          <cell r="H366">
            <v>9.07</v>
          </cell>
          <cell r="I366">
            <v>10.89</v>
          </cell>
          <cell r="J366">
            <v>10.66</v>
          </cell>
          <cell r="K366">
            <v>11</v>
          </cell>
          <cell r="L366">
            <v>9.4700000000000006</v>
          </cell>
          <cell r="M366">
            <v>7.91</v>
          </cell>
          <cell r="N366">
            <v>0.03</v>
          </cell>
          <cell r="O366">
            <v>0.02</v>
          </cell>
          <cell r="P366" t="str">
            <v>N</v>
          </cell>
          <cell r="Q366" t="str">
            <v>North</v>
          </cell>
          <cell r="R366" t="str">
            <v>ID</v>
          </cell>
          <cell r="S366" t="str">
            <v>C3&amp;4: Waiting for Gates No. 2 500/230 kV Transformer and possibly other</v>
          </cell>
          <cell r="T366">
            <v>11</v>
          </cell>
        </row>
        <row r="367">
          <cell r="A367" t="str">
            <v>GRIDLY_6_SOLAR</v>
          </cell>
          <cell r="B367" t="str">
            <v>Sierra</v>
          </cell>
          <cell r="C367" t="str">
            <v>GRIDLEY MAIN TWO</v>
          </cell>
          <cell r="D367" t="str">
            <v>-</v>
          </cell>
          <cell r="E367" t="str">
            <v>-</v>
          </cell>
          <cell r="F367" t="str">
            <v>-</v>
          </cell>
          <cell r="G367" t="str">
            <v>-</v>
          </cell>
          <cell r="H367" t="str">
            <v>-</v>
          </cell>
          <cell r="I367" t="str">
            <v>-</v>
          </cell>
          <cell r="J367" t="str">
            <v>-</v>
          </cell>
          <cell r="K367" t="str">
            <v>-</v>
          </cell>
          <cell r="L367" t="str">
            <v>-</v>
          </cell>
          <cell r="M367" t="str">
            <v>-</v>
          </cell>
          <cell r="N367" t="str">
            <v>-</v>
          </cell>
          <cell r="O367" t="str">
            <v>-</v>
          </cell>
          <cell r="P367" t="str">
            <v>N</v>
          </cell>
          <cell r="Q367" t="str">
            <v>North</v>
          </cell>
          <cell r="R367" t="str">
            <v>EO</v>
          </cell>
          <cell r="T367">
            <v>0</v>
          </cell>
        </row>
        <row r="368">
          <cell r="A368" t="str">
            <v>GRIZLY_1_UNIT 1</v>
          </cell>
          <cell r="B368" t="str">
            <v>CAISO System</v>
          </cell>
          <cell r="C368" t="str">
            <v>GRIZZLY HYDRO</v>
          </cell>
          <cell r="D368">
            <v>17.7</v>
          </cell>
          <cell r="E368">
            <v>17.7</v>
          </cell>
          <cell r="F368">
            <v>17.7</v>
          </cell>
          <cell r="G368">
            <v>17.7</v>
          </cell>
          <cell r="H368">
            <v>17.7</v>
          </cell>
          <cell r="I368">
            <v>17.7</v>
          </cell>
          <cell r="J368">
            <v>17.7</v>
          </cell>
          <cell r="K368">
            <v>17.7</v>
          </cell>
          <cell r="L368">
            <v>17.7</v>
          </cell>
          <cell r="M368">
            <v>17.7</v>
          </cell>
          <cell r="N368">
            <v>17.7</v>
          </cell>
          <cell r="O368">
            <v>17.7</v>
          </cell>
          <cell r="P368" t="str">
            <v>Y</v>
          </cell>
          <cell r="Q368" t="str">
            <v>North</v>
          </cell>
          <cell r="R368" t="str">
            <v>FC</v>
          </cell>
          <cell r="T368">
            <v>17.7</v>
          </cell>
        </row>
        <row r="369">
          <cell r="A369" t="str">
            <v>GRNLF1_1_UNITS</v>
          </cell>
          <cell r="B369" t="str">
            <v>Sierra</v>
          </cell>
          <cell r="C369" t="str">
            <v>GREENLEAF #1 COGEN AGGREGATE</v>
          </cell>
          <cell r="D369">
            <v>49.2</v>
          </cell>
          <cell r="E369">
            <v>48.85</v>
          </cell>
          <cell r="F369">
            <v>48.54</v>
          </cell>
          <cell r="G369">
            <v>48.11</v>
          </cell>
          <cell r="H369">
            <v>47.46</v>
          </cell>
          <cell r="I369">
            <v>46.96</v>
          </cell>
          <cell r="J369">
            <v>46.9</v>
          </cell>
          <cell r="K369">
            <v>46.96</v>
          </cell>
          <cell r="L369">
            <v>47.06</v>
          </cell>
          <cell r="M369">
            <v>47.74</v>
          </cell>
          <cell r="N369">
            <v>48.6</v>
          </cell>
          <cell r="O369">
            <v>49.16</v>
          </cell>
          <cell r="P369" t="str">
            <v>Y</v>
          </cell>
          <cell r="Q369" t="str">
            <v>North</v>
          </cell>
          <cell r="R369" t="str">
            <v>FC</v>
          </cell>
          <cell r="T369">
            <v>47.06</v>
          </cell>
        </row>
        <row r="370">
          <cell r="A370" t="str">
            <v>GRNLF2_1_UNIT</v>
          </cell>
          <cell r="B370" t="str">
            <v>Sierra</v>
          </cell>
          <cell r="C370" t="str">
            <v>GREENLEAF II COGEN</v>
          </cell>
          <cell r="D370">
            <v>29.42</v>
          </cell>
          <cell r="E370">
            <v>30.04</v>
          </cell>
          <cell r="F370">
            <v>19.47</v>
          </cell>
          <cell r="G370">
            <v>37.4</v>
          </cell>
          <cell r="H370">
            <v>33.659999999999997</v>
          </cell>
          <cell r="I370">
            <v>34.71</v>
          </cell>
          <cell r="J370">
            <v>39</v>
          </cell>
          <cell r="K370">
            <v>33.869999999999997</v>
          </cell>
          <cell r="L370">
            <v>31.32</v>
          </cell>
          <cell r="M370">
            <v>36.33</v>
          </cell>
          <cell r="N370">
            <v>27.84</v>
          </cell>
          <cell r="O370">
            <v>25.24</v>
          </cell>
          <cell r="P370" t="str">
            <v>N</v>
          </cell>
          <cell r="Q370" t="str">
            <v>North</v>
          </cell>
          <cell r="R370" t="str">
            <v>FC</v>
          </cell>
          <cell r="T370">
            <v>39</v>
          </cell>
        </row>
        <row r="371">
          <cell r="A371" t="str">
            <v>GRNVLY_7_SCLAND</v>
          </cell>
          <cell r="B371" t="str">
            <v>CAISO System</v>
          </cell>
          <cell r="C371" t="str">
            <v>SANTA CRUZ LANDFILL GENERATING PLANT</v>
          </cell>
          <cell r="D371">
            <v>3.04</v>
          </cell>
          <cell r="E371">
            <v>3.04</v>
          </cell>
          <cell r="F371">
            <v>3.04</v>
          </cell>
          <cell r="G371">
            <v>3.04</v>
          </cell>
          <cell r="H371">
            <v>3.04</v>
          </cell>
          <cell r="I371">
            <v>3.04</v>
          </cell>
          <cell r="J371">
            <v>3.04</v>
          </cell>
          <cell r="K371">
            <v>3.04</v>
          </cell>
          <cell r="L371">
            <v>3.04</v>
          </cell>
          <cell r="M371">
            <v>3.04</v>
          </cell>
          <cell r="N371">
            <v>3.04</v>
          </cell>
          <cell r="O371">
            <v>3.04</v>
          </cell>
          <cell r="P371" t="str">
            <v>N</v>
          </cell>
          <cell r="Q371" t="str">
            <v>North</v>
          </cell>
          <cell r="R371" t="str">
            <v>FC</v>
          </cell>
          <cell r="T371">
            <v>3.04</v>
          </cell>
        </row>
        <row r="372">
          <cell r="A372" t="str">
            <v>GRSCRK_6_BGCKWW</v>
          </cell>
          <cell r="B372" t="str">
            <v>Humboldt</v>
          </cell>
          <cell r="C372" t="str">
            <v>BIG CREEK WATER WORKS - CEDAR FLAT</v>
          </cell>
          <cell r="D372">
            <v>0.35</v>
          </cell>
          <cell r="E372">
            <v>0.7</v>
          </cell>
          <cell r="F372">
            <v>1.31</v>
          </cell>
          <cell r="G372">
            <v>1.1299999999999999</v>
          </cell>
          <cell r="H372">
            <v>0.15</v>
          </cell>
          <cell r="I372">
            <v>0</v>
          </cell>
          <cell r="J372">
            <v>0</v>
          </cell>
          <cell r="K372">
            <v>0</v>
          </cell>
          <cell r="L372">
            <v>0</v>
          </cell>
          <cell r="M372">
            <v>0</v>
          </cell>
          <cell r="N372">
            <v>0</v>
          </cell>
          <cell r="O372">
            <v>0.74</v>
          </cell>
          <cell r="P372" t="str">
            <v>N</v>
          </cell>
          <cell r="Q372" t="str">
            <v>North</v>
          </cell>
          <cell r="R372" t="str">
            <v>FC</v>
          </cell>
          <cell r="T372">
            <v>0</v>
          </cell>
        </row>
        <row r="373">
          <cell r="A373" t="str">
            <v>GRZZLY_1_BERKLY</v>
          </cell>
          <cell r="B373" t="str">
            <v>Bay Area</v>
          </cell>
          <cell r="C373" t="str">
            <v>PE - BERKELEY, INC.</v>
          </cell>
          <cell r="D373">
            <v>22.21</v>
          </cell>
          <cell r="E373">
            <v>16.41</v>
          </cell>
          <cell r="F373">
            <v>18.36</v>
          </cell>
          <cell r="G373">
            <v>18.73</v>
          </cell>
          <cell r="H373">
            <v>22.98</v>
          </cell>
          <cell r="I373">
            <v>22.77</v>
          </cell>
          <cell r="J373">
            <v>21.63</v>
          </cell>
          <cell r="K373">
            <v>23.4</v>
          </cell>
          <cell r="L373">
            <v>20.18</v>
          </cell>
          <cell r="M373">
            <v>16.04</v>
          </cell>
          <cell r="N373">
            <v>17.03</v>
          </cell>
          <cell r="O373">
            <v>16.72</v>
          </cell>
          <cell r="P373" t="str">
            <v>N</v>
          </cell>
          <cell r="Q373" t="str">
            <v>North</v>
          </cell>
          <cell r="R373" t="str">
            <v>FC</v>
          </cell>
          <cell r="T373">
            <v>23.4</v>
          </cell>
        </row>
        <row r="374">
          <cell r="A374" t="str">
            <v>GUERNS_6_SOLAR</v>
          </cell>
          <cell r="B374" t="str">
            <v>Fresno</v>
          </cell>
          <cell r="C374" t="str">
            <v>Guernsey Solar Station</v>
          </cell>
          <cell r="D374">
            <v>2.3400000000000001E-2</v>
          </cell>
          <cell r="E374">
            <v>0.15210000000000001</v>
          </cell>
          <cell r="F374">
            <v>0.59670000000000001</v>
          </cell>
          <cell r="G374">
            <v>7.1604000000000001</v>
          </cell>
          <cell r="H374">
            <v>6.5480999999999998</v>
          </cell>
          <cell r="I374">
            <v>7.0824000000000007</v>
          </cell>
          <cell r="J374">
            <v>6.641700000000001</v>
          </cell>
          <cell r="K374">
            <v>6.4740000000000011</v>
          </cell>
          <cell r="L374">
            <v>5.4678000000000004</v>
          </cell>
          <cell r="M374">
            <v>4.5941999999999998</v>
          </cell>
          <cell r="N374">
            <v>1.5600000000000001E-2</v>
          </cell>
          <cell r="O374">
            <v>7.8000000000000005E-3</v>
          </cell>
          <cell r="P374" t="str">
            <v>N</v>
          </cell>
          <cell r="Q374" t="str">
            <v>North</v>
          </cell>
          <cell r="R374" t="str">
            <v>ID to 39%</v>
          </cell>
          <cell r="S374" t="str">
            <v>C3&amp;4: Waiting for Borden 230 kV Voltage Support, Gates No. 2 500/230 kV Transformer and possibly other</v>
          </cell>
          <cell r="T374">
            <v>7.0824000000000007</v>
          </cell>
        </row>
        <row r="375">
          <cell r="A375" t="str">
            <v>GWFPWR_1_UNITS</v>
          </cell>
          <cell r="B375" t="str">
            <v>Fresno</v>
          </cell>
          <cell r="C375" t="str">
            <v>HANFORD PEAKER PLANT</v>
          </cell>
          <cell r="D375">
            <v>84.4</v>
          </cell>
          <cell r="E375">
            <v>84.4</v>
          </cell>
          <cell r="F375">
            <v>84.4</v>
          </cell>
          <cell r="G375">
            <v>84.4</v>
          </cell>
          <cell r="H375">
            <v>84.4</v>
          </cell>
          <cell r="I375">
            <v>84.4</v>
          </cell>
          <cell r="J375">
            <v>84.4</v>
          </cell>
          <cell r="K375">
            <v>84.4</v>
          </cell>
          <cell r="L375">
            <v>84.4</v>
          </cell>
          <cell r="M375">
            <v>84.4</v>
          </cell>
          <cell r="N375">
            <v>84.4</v>
          </cell>
          <cell r="O375">
            <v>84.4</v>
          </cell>
          <cell r="P375" t="str">
            <v>Y</v>
          </cell>
          <cell r="Q375" t="str">
            <v>North</v>
          </cell>
          <cell r="R375" t="str">
            <v>FC</v>
          </cell>
          <cell r="T375">
            <v>84.4</v>
          </cell>
        </row>
        <row r="376">
          <cell r="A376" t="str">
            <v>GYS5X6_7_UNITS</v>
          </cell>
          <cell r="B376" t="str">
            <v>NCNB</v>
          </cell>
          <cell r="C376" t="str">
            <v>GEYSERS UNITS 5 &amp; 6 AGGREGATE</v>
          </cell>
          <cell r="D376">
            <v>85</v>
          </cell>
          <cell r="E376">
            <v>85</v>
          </cell>
          <cell r="F376">
            <v>85</v>
          </cell>
          <cell r="G376">
            <v>85</v>
          </cell>
          <cell r="H376">
            <v>85</v>
          </cell>
          <cell r="I376">
            <v>85</v>
          </cell>
          <cell r="J376">
            <v>85</v>
          </cell>
          <cell r="K376">
            <v>85</v>
          </cell>
          <cell r="L376">
            <v>85</v>
          </cell>
          <cell r="M376">
            <v>85</v>
          </cell>
          <cell r="N376">
            <v>85</v>
          </cell>
          <cell r="O376">
            <v>85</v>
          </cell>
          <cell r="P376" t="str">
            <v>Y</v>
          </cell>
          <cell r="Q376" t="str">
            <v>North</v>
          </cell>
          <cell r="R376" t="str">
            <v>FC</v>
          </cell>
          <cell r="T376">
            <v>85</v>
          </cell>
        </row>
        <row r="377">
          <cell r="A377" t="str">
            <v>GYS7X8_7_UNITS</v>
          </cell>
          <cell r="B377" t="str">
            <v>NCNB</v>
          </cell>
          <cell r="C377" t="str">
            <v>GEYSERS UNITS 7 &amp; 8 AGGREGATE</v>
          </cell>
          <cell r="D377">
            <v>76</v>
          </cell>
          <cell r="E377">
            <v>76</v>
          </cell>
          <cell r="F377">
            <v>76</v>
          </cell>
          <cell r="G377">
            <v>76</v>
          </cell>
          <cell r="H377">
            <v>76</v>
          </cell>
          <cell r="I377">
            <v>76</v>
          </cell>
          <cell r="J377">
            <v>76</v>
          </cell>
          <cell r="K377">
            <v>76</v>
          </cell>
          <cell r="L377">
            <v>76</v>
          </cell>
          <cell r="M377">
            <v>76</v>
          </cell>
          <cell r="N377">
            <v>76</v>
          </cell>
          <cell r="O377">
            <v>76</v>
          </cell>
          <cell r="P377" t="str">
            <v>Y</v>
          </cell>
          <cell r="Q377" t="str">
            <v>North</v>
          </cell>
          <cell r="R377" t="str">
            <v>FC</v>
          </cell>
          <cell r="T377">
            <v>76</v>
          </cell>
        </row>
        <row r="378">
          <cell r="A378" t="str">
            <v>GYSRVL_7_WSPRNG</v>
          </cell>
          <cell r="B378" t="str">
            <v>NCNB</v>
          </cell>
          <cell r="C378" t="str">
            <v>Sonoma CWA Warm Springs Hydro</v>
          </cell>
          <cell r="D378">
            <v>0.89</v>
          </cell>
          <cell r="E378">
            <v>1.45</v>
          </cell>
          <cell r="F378">
            <v>0.98</v>
          </cell>
          <cell r="G378">
            <v>1.31</v>
          </cell>
          <cell r="H378">
            <v>1.27</v>
          </cell>
          <cell r="I378">
            <v>1.4</v>
          </cell>
          <cell r="J378">
            <v>1.43</v>
          </cell>
          <cell r="K378">
            <v>1.45</v>
          </cell>
          <cell r="L378">
            <v>1.07</v>
          </cell>
          <cell r="M378">
            <v>1.21</v>
          </cell>
          <cell r="N378">
            <v>1.34</v>
          </cell>
          <cell r="O378">
            <v>1.3</v>
          </cell>
          <cell r="P378" t="str">
            <v>N</v>
          </cell>
          <cell r="Q378" t="str">
            <v>North</v>
          </cell>
          <cell r="R378" t="str">
            <v>FC</v>
          </cell>
          <cell r="T378">
            <v>1.45</v>
          </cell>
        </row>
        <row r="379">
          <cell r="A379" t="str">
            <v>HAASPH_7_PL1X2</v>
          </cell>
          <cell r="B379" t="str">
            <v>Fresno</v>
          </cell>
          <cell r="C379" t="str">
            <v>HAAS PH UNIT 1 &amp; 2 AGGREGATE</v>
          </cell>
          <cell r="D379">
            <v>144</v>
          </cell>
          <cell r="E379">
            <v>144</v>
          </cell>
          <cell r="F379">
            <v>144</v>
          </cell>
          <cell r="G379">
            <v>144</v>
          </cell>
          <cell r="H379">
            <v>144</v>
          </cell>
          <cell r="I379">
            <v>144</v>
          </cell>
          <cell r="J379">
            <v>144</v>
          </cell>
          <cell r="K379">
            <v>144</v>
          </cell>
          <cell r="L379">
            <v>144</v>
          </cell>
          <cell r="M379">
            <v>144</v>
          </cell>
          <cell r="N379">
            <v>144</v>
          </cell>
          <cell r="O379">
            <v>144</v>
          </cell>
          <cell r="P379" t="str">
            <v>Y</v>
          </cell>
          <cell r="Q379" t="str">
            <v>North</v>
          </cell>
          <cell r="R379" t="str">
            <v>FC</v>
          </cell>
          <cell r="T379">
            <v>144</v>
          </cell>
        </row>
        <row r="380">
          <cell r="A380" t="str">
            <v>HALSEY_6_UNIT</v>
          </cell>
          <cell r="B380" t="str">
            <v>Sierra</v>
          </cell>
          <cell r="C380" t="str">
            <v>HALSEY HYDRO</v>
          </cell>
          <cell r="D380">
            <v>13.5</v>
          </cell>
          <cell r="E380">
            <v>13.5</v>
          </cell>
          <cell r="F380">
            <v>13.5</v>
          </cell>
          <cell r="G380">
            <v>13.5</v>
          </cell>
          <cell r="H380">
            <v>13.5</v>
          </cell>
          <cell r="I380">
            <v>13.5</v>
          </cell>
          <cell r="J380">
            <v>13.5</v>
          </cell>
          <cell r="K380">
            <v>13.5</v>
          </cell>
          <cell r="L380">
            <v>13.5</v>
          </cell>
          <cell r="M380">
            <v>13.5</v>
          </cell>
          <cell r="N380">
            <v>13.5</v>
          </cell>
          <cell r="O380">
            <v>13.5</v>
          </cell>
          <cell r="P380" t="str">
            <v>Y</v>
          </cell>
          <cell r="Q380" t="str">
            <v>North</v>
          </cell>
          <cell r="R380" t="str">
            <v>FC</v>
          </cell>
          <cell r="T380">
            <v>13.5</v>
          </cell>
        </row>
        <row r="381">
          <cell r="A381" t="str">
            <v>HARBGN_7_UNITS</v>
          </cell>
          <cell r="B381" t="str">
            <v>LA Basin</v>
          </cell>
          <cell r="C381" t="str">
            <v>HARBOR COGEN COMBINED CYCLE</v>
          </cell>
          <cell r="D381">
            <v>100</v>
          </cell>
          <cell r="E381">
            <v>100</v>
          </cell>
          <cell r="F381">
            <v>100</v>
          </cell>
          <cell r="G381">
            <v>100</v>
          </cell>
          <cell r="H381">
            <v>100</v>
          </cell>
          <cell r="I381">
            <v>100</v>
          </cell>
          <cell r="J381">
            <v>100</v>
          </cell>
          <cell r="K381">
            <v>100</v>
          </cell>
          <cell r="L381">
            <v>100</v>
          </cell>
          <cell r="M381">
            <v>100</v>
          </cell>
          <cell r="N381">
            <v>100</v>
          </cell>
          <cell r="O381">
            <v>100</v>
          </cell>
          <cell r="P381" t="str">
            <v>Y</v>
          </cell>
          <cell r="Q381" t="str">
            <v>South</v>
          </cell>
          <cell r="R381" t="str">
            <v>FC</v>
          </cell>
          <cell r="T381">
            <v>100</v>
          </cell>
        </row>
        <row r="382">
          <cell r="A382" t="str">
            <v>HATCR1_7_UNIT</v>
          </cell>
          <cell r="B382" t="str">
            <v>CAISO System</v>
          </cell>
          <cell r="C382" t="str">
            <v xml:space="preserve">Hat Creek  #1 </v>
          </cell>
          <cell r="D382">
            <v>8.5</v>
          </cell>
          <cell r="E382">
            <v>8.5</v>
          </cell>
          <cell r="F382">
            <v>8.5</v>
          </cell>
          <cell r="G382">
            <v>8.5</v>
          </cell>
          <cell r="H382">
            <v>8.5</v>
          </cell>
          <cell r="I382">
            <v>8.5</v>
          </cell>
          <cell r="J382">
            <v>8.5</v>
          </cell>
          <cell r="K382">
            <v>8.5</v>
          </cell>
          <cell r="L382">
            <v>8.5</v>
          </cell>
          <cell r="M382">
            <v>8.5</v>
          </cell>
          <cell r="N382">
            <v>8.5</v>
          </cell>
          <cell r="O382">
            <v>8.5</v>
          </cell>
          <cell r="P382" t="str">
            <v>Y</v>
          </cell>
          <cell r="Q382" t="str">
            <v>North</v>
          </cell>
          <cell r="R382" t="str">
            <v>FC</v>
          </cell>
          <cell r="T382">
            <v>8.5</v>
          </cell>
        </row>
        <row r="383">
          <cell r="A383" t="str">
            <v>HATCR2_7_UNIT</v>
          </cell>
          <cell r="B383" t="str">
            <v>CAISO System</v>
          </cell>
          <cell r="C383" t="str">
            <v xml:space="preserve">Hat Creek  #2  </v>
          </cell>
          <cell r="D383">
            <v>8.5</v>
          </cell>
          <cell r="E383">
            <v>8.5</v>
          </cell>
          <cell r="F383">
            <v>8.5</v>
          </cell>
          <cell r="G383">
            <v>8.5</v>
          </cell>
          <cell r="H383">
            <v>8.5</v>
          </cell>
          <cell r="I383">
            <v>8.5</v>
          </cell>
          <cell r="J383">
            <v>8.5</v>
          </cell>
          <cell r="K383">
            <v>8.5</v>
          </cell>
          <cell r="L383">
            <v>8.5</v>
          </cell>
          <cell r="M383">
            <v>8.5</v>
          </cell>
          <cell r="N383">
            <v>8.5</v>
          </cell>
          <cell r="O383">
            <v>8.5</v>
          </cell>
          <cell r="P383" t="str">
            <v>Y</v>
          </cell>
          <cell r="Q383" t="str">
            <v>North</v>
          </cell>
          <cell r="R383" t="str">
            <v>FC</v>
          </cell>
          <cell r="T383">
            <v>8.5</v>
          </cell>
        </row>
        <row r="384">
          <cell r="A384" t="str">
            <v>HATLOS_6_LSCRK</v>
          </cell>
          <cell r="B384" t="str">
            <v>CAISO System</v>
          </cell>
          <cell r="C384" t="str">
            <v>Lost Creek 1 &amp; 2 Hydro Conversion</v>
          </cell>
          <cell r="D384">
            <v>0.85</v>
          </cell>
          <cell r="E384">
            <v>0.81</v>
          </cell>
          <cell r="F384">
            <v>0.83</v>
          </cell>
          <cell r="G384">
            <v>0.83</v>
          </cell>
          <cell r="H384">
            <v>0.82</v>
          </cell>
          <cell r="I384">
            <v>0.75</v>
          </cell>
          <cell r="J384">
            <v>0.73</v>
          </cell>
          <cell r="K384">
            <v>0.73</v>
          </cell>
          <cell r="L384">
            <v>0.77</v>
          </cell>
          <cell r="M384">
            <v>0.76</v>
          </cell>
          <cell r="N384">
            <v>0.8</v>
          </cell>
          <cell r="O384">
            <v>0.82</v>
          </cell>
          <cell r="P384" t="str">
            <v>N</v>
          </cell>
          <cell r="Q384" t="str">
            <v>North</v>
          </cell>
          <cell r="R384" t="str">
            <v>FC</v>
          </cell>
          <cell r="T384">
            <v>0.77</v>
          </cell>
        </row>
        <row r="385">
          <cell r="A385" t="str">
            <v>HATLOS_6_QFUNTS</v>
          </cell>
          <cell r="B385" t="str">
            <v>CAISO System</v>
          </cell>
          <cell r="C385" t="str">
            <v>HAT CREEK HYDRO QF UNITS</v>
          </cell>
          <cell r="D385">
            <v>1.25</v>
          </cell>
          <cell r="E385">
            <v>1.19</v>
          </cell>
          <cell r="F385">
            <v>1.25</v>
          </cell>
          <cell r="G385">
            <v>1.24</v>
          </cell>
          <cell r="H385">
            <v>1.23</v>
          </cell>
          <cell r="I385">
            <v>1.1299999999999999</v>
          </cell>
          <cell r="J385">
            <v>1.1200000000000001</v>
          </cell>
          <cell r="K385">
            <v>1.1399999999999999</v>
          </cell>
          <cell r="L385">
            <v>1.19</v>
          </cell>
          <cell r="M385">
            <v>1.17</v>
          </cell>
          <cell r="N385">
            <v>1.23</v>
          </cell>
          <cell r="O385">
            <v>1.24</v>
          </cell>
          <cell r="P385" t="str">
            <v>N</v>
          </cell>
          <cell r="Q385" t="str">
            <v>North</v>
          </cell>
          <cell r="R385" t="str">
            <v>FC</v>
          </cell>
          <cell r="T385">
            <v>1.19</v>
          </cell>
        </row>
        <row r="386">
          <cell r="A386" t="str">
            <v>HATRDG_2_WIND</v>
          </cell>
          <cell r="B386" t="str">
            <v>CAISO System</v>
          </cell>
          <cell r="C386" t="str">
            <v>Hatchet Ridge Wind Farm</v>
          </cell>
          <cell r="D386">
            <v>13.35</v>
          </cell>
          <cell r="E386">
            <v>22.89</v>
          </cell>
          <cell r="F386">
            <v>24.62</v>
          </cell>
          <cell r="G386">
            <v>19.75</v>
          </cell>
          <cell r="H386">
            <v>20.98</v>
          </cell>
          <cell r="I386">
            <v>13.13</v>
          </cell>
          <cell r="J386">
            <v>24.12</v>
          </cell>
          <cell r="K386">
            <v>36.840000000000003</v>
          </cell>
          <cell r="L386">
            <v>24.49</v>
          </cell>
          <cell r="M386">
            <v>11.2</v>
          </cell>
          <cell r="N386">
            <v>11.55</v>
          </cell>
          <cell r="O386">
            <v>22.2</v>
          </cell>
          <cell r="P386" t="str">
            <v>N</v>
          </cell>
          <cell r="Q386" t="str">
            <v>North</v>
          </cell>
          <cell r="R386" t="str">
            <v>FC</v>
          </cell>
          <cell r="T386">
            <v>36.840000000000003</v>
          </cell>
        </row>
        <row r="387">
          <cell r="A387" t="str">
            <v>HAYPRS_6_QFUNTS</v>
          </cell>
          <cell r="B387" t="str">
            <v>Sierra</v>
          </cell>
          <cell r="C387" t="str">
            <v>HAYPRESS HYDRO QF UNITS</v>
          </cell>
          <cell r="D387">
            <v>0.33</v>
          </cell>
          <cell r="E387">
            <v>0.56999999999999995</v>
          </cell>
          <cell r="F387">
            <v>1.52</v>
          </cell>
          <cell r="G387">
            <v>3.27</v>
          </cell>
          <cell r="H387">
            <v>1.7</v>
          </cell>
          <cell r="I387">
            <v>0</v>
          </cell>
          <cell r="J387">
            <v>0</v>
          </cell>
          <cell r="K387">
            <v>0</v>
          </cell>
          <cell r="L387">
            <v>0</v>
          </cell>
          <cell r="M387">
            <v>0</v>
          </cell>
          <cell r="N387">
            <v>0</v>
          </cell>
          <cell r="O387">
            <v>0.38</v>
          </cell>
          <cell r="P387" t="str">
            <v>N</v>
          </cell>
          <cell r="Q387" t="str">
            <v>North</v>
          </cell>
          <cell r="R387" t="str">
            <v>FC</v>
          </cell>
          <cell r="T387">
            <v>0</v>
          </cell>
        </row>
        <row r="388">
          <cell r="A388" t="str">
            <v>HELMPG_7_UNIT 1</v>
          </cell>
          <cell r="B388" t="str">
            <v>Fresno</v>
          </cell>
          <cell r="C388" t="str">
            <v>HELMS PUMP-GEN UNIT 1</v>
          </cell>
          <cell r="D388">
            <v>407</v>
          </cell>
          <cell r="E388">
            <v>407</v>
          </cell>
          <cell r="F388">
            <v>407</v>
          </cell>
          <cell r="G388">
            <v>407</v>
          </cell>
          <cell r="H388">
            <v>407</v>
          </cell>
          <cell r="I388">
            <v>407</v>
          </cell>
          <cell r="J388">
            <v>407</v>
          </cell>
          <cell r="K388">
            <v>407</v>
          </cell>
          <cell r="L388">
            <v>407</v>
          </cell>
          <cell r="M388">
            <v>407</v>
          </cell>
          <cell r="N388">
            <v>407</v>
          </cell>
          <cell r="O388">
            <v>407</v>
          </cell>
          <cell r="P388" t="str">
            <v>Y</v>
          </cell>
          <cell r="Q388" t="str">
            <v>North</v>
          </cell>
          <cell r="R388" t="str">
            <v>FC</v>
          </cell>
          <cell r="T388">
            <v>407</v>
          </cell>
        </row>
        <row r="389">
          <cell r="A389" t="str">
            <v>HELMPG_7_UNIT 2</v>
          </cell>
          <cell r="B389" t="str">
            <v>Fresno</v>
          </cell>
          <cell r="C389" t="str">
            <v>HELMS PUMP-GEN UNIT 2</v>
          </cell>
          <cell r="D389">
            <v>407</v>
          </cell>
          <cell r="E389">
            <v>407</v>
          </cell>
          <cell r="F389">
            <v>407</v>
          </cell>
          <cell r="G389">
            <v>407</v>
          </cell>
          <cell r="H389">
            <v>407</v>
          </cell>
          <cell r="I389">
            <v>407</v>
          </cell>
          <cell r="J389">
            <v>407</v>
          </cell>
          <cell r="K389">
            <v>407</v>
          </cell>
          <cell r="L389">
            <v>407</v>
          </cell>
          <cell r="M389">
            <v>407</v>
          </cell>
          <cell r="N389">
            <v>407</v>
          </cell>
          <cell r="O389">
            <v>407</v>
          </cell>
          <cell r="P389" t="str">
            <v>Y</v>
          </cell>
          <cell r="Q389" t="str">
            <v>North</v>
          </cell>
          <cell r="R389" t="str">
            <v>FC</v>
          </cell>
          <cell r="T389">
            <v>407</v>
          </cell>
        </row>
        <row r="390">
          <cell r="A390" t="str">
            <v>HELMPG_7_UNIT 3</v>
          </cell>
          <cell r="B390" t="str">
            <v>Fresno</v>
          </cell>
          <cell r="C390" t="str">
            <v>HELMS PUMP-GEN UNIT 3</v>
          </cell>
          <cell r="D390">
            <v>404</v>
          </cell>
          <cell r="E390">
            <v>404</v>
          </cell>
          <cell r="F390">
            <v>404</v>
          </cell>
          <cell r="G390">
            <v>404</v>
          </cell>
          <cell r="H390">
            <v>404</v>
          </cell>
          <cell r="I390">
            <v>404</v>
          </cell>
          <cell r="J390">
            <v>404</v>
          </cell>
          <cell r="K390">
            <v>404</v>
          </cell>
          <cell r="L390">
            <v>404</v>
          </cell>
          <cell r="M390">
            <v>404</v>
          </cell>
          <cell r="N390">
            <v>404</v>
          </cell>
          <cell r="O390">
            <v>404</v>
          </cell>
          <cell r="P390" t="str">
            <v>Y</v>
          </cell>
          <cell r="Q390" t="str">
            <v>North</v>
          </cell>
          <cell r="R390" t="str">
            <v>FC</v>
          </cell>
          <cell r="T390">
            <v>404</v>
          </cell>
        </row>
        <row r="391">
          <cell r="A391" t="str">
            <v>HENRTA_6_SOLAR1</v>
          </cell>
          <cell r="B391" t="str">
            <v>Fresno</v>
          </cell>
          <cell r="C391" t="str">
            <v>Lemoore 1</v>
          </cell>
          <cell r="D391" t="str">
            <v>-</v>
          </cell>
          <cell r="E391" t="str">
            <v>-</v>
          </cell>
          <cell r="F391" t="str">
            <v>-</v>
          </cell>
          <cell r="G391" t="str">
            <v>-</v>
          </cell>
          <cell r="H391" t="str">
            <v>-</v>
          </cell>
          <cell r="I391" t="str">
            <v>-</v>
          </cell>
          <cell r="J391" t="str">
            <v>-</v>
          </cell>
          <cell r="K391" t="str">
            <v>-</v>
          </cell>
          <cell r="L391" t="str">
            <v>-</v>
          </cell>
          <cell r="M391" t="str">
            <v>-</v>
          </cell>
          <cell r="N391" t="str">
            <v>-</v>
          </cell>
          <cell r="O391" t="str">
            <v>-</v>
          </cell>
          <cell r="P391" t="str">
            <v>N</v>
          </cell>
          <cell r="Q391" t="str">
            <v>North</v>
          </cell>
          <cell r="R391" t="str">
            <v>EO</v>
          </cell>
          <cell r="T391">
            <v>0</v>
          </cell>
        </row>
        <row r="392">
          <cell r="A392" t="str">
            <v>HENRTA_6_SOLAR2</v>
          </cell>
          <cell r="B392" t="str">
            <v>Fresno</v>
          </cell>
          <cell r="C392" t="str">
            <v>Westside Solar Power</v>
          </cell>
          <cell r="D392" t="str">
            <v>-</v>
          </cell>
          <cell r="E392" t="str">
            <v>-</v>
          </cell>
          <cell r="F392" t="str">
            <v>-</v>
          </cell>
          <cell r="G392" t="str">
            <v>-</v>
          </cell>
          <cell r="H392" t="str">
            <v>-</v>
          </cell>
          <cell r="I392" t="str">
            <v>-</v>
          </cell>
          <cell r="J392" t="str">
            <v>-</v>
          </cell>
          <cell r="K392" t="str">
            <v>-</v>
          </cell>
          <cell r="L392" t="str">
            <v>-</v>
          </cell>
          <cell r="M392" t="str">
            <v>-</v>
          </cell>
          <cell r="N392" t="str">
            <v>-</v>
          </cell>
          <cell r="O392" t="str">
            <v>-</v>
          </cell>
          <cell r="P392" t="str">
            <v>N</v>
          </cell>
          <cell r="Q392" t="str">
            <v>North</v>
          </cell>
          <cell r="R392" t="str">
            <v>EO</v>
          </cell>
          <cell r="T392">
            <v>0</v>
          </cell>
        </row>
        <row r="393">
          <cell r="A393" t="str">
            <v>HENRTA_6_UNITA1</v>
          </cell>
          <cell r="B393" t="str">
            <v>Fresno</v>
          </cell>
          <cell r="C393" t="str">
            <v>GWF HENRIETTA PEAKER PLANT UNIT 1</v>
          </cell>
          <cell r="D393">
            <v>45.33</v>
          </cell>
          <cell r="E393">
            <v>45.33</v>
          </cell>
          <cell r="F393">
            <v>45.33</v>
          </cell>
          <cell r="G393">
            <v>45.33</v>
          </cell>
          <cell r="H393">
            <v>45.33</v>
          </cell>
          <cell r="I393">
            <v>45.33</v>
          </cell>
          <cell r="J393">
            <v>45.33</v>
          </cell>
          <cell r="K393">
            <v>45.33</v>
          </cell>
          <cell r="L393">
            <v>45.33</v>
          </cell>
          <cell r="M393">
            <v>45.33</v>
          </cell>
          <cell r="N393">
            <v>45.33</v>
          </cell>
          <cell r="O393">
            <v>45.33</v>
          </cell>
          <cell r="P393" t="str">
            <v>Y</v>
          </cell>
          <cell r="Q393" t="str">
            <v>North</v>
          </cell>
          <cell r="R393" t="str">
            <v>FC</v>
          </cell>
          <cell r="T393">
            <v>45.33</v>
          </cell>
        </row>
        <row r="394">
          <cell r="A394" t="str">
            <v>HENRTA_6_UNITA2</v>
          </cell>
          <cell r="B394" t="str">
            <v>Fresno</v>
          </cell>
          <cell r="C394" t="str">
            <v>GWF HENRIETTA PEAKER PLANT UNIT 2</v>
          </cell>
          <cell r="D394">
            <v>45.23</v>
          </cell>
          <cell r="E394">
            <v>45.23</v>
          </cell>
          <cell r="F394">
            <v>45.23</v>
          </cell>
          <cell r="G394">
            <v>45.23</v>
          </cell>
          <cell r="H394">
            <v>45.23</v>
          </cell>
          <cell r="I394">
            <v>45.23</v>
          </cell>
          <cell r="J394">
            <v>45.23</v>
          </cell>
          <cell r="K394">
            <v>45.23</v>
          </cell>
          <cell r="L394">
            <v>45.23</v>
          </cell>
          <cell r="M394">
            <v>45.23</v>
          </cell>
          <cell r="N394">
            <v>45.23</v>
          </cell>
          <cell r="O394">
            <v>45.23</v>
          </cell>
          <cell r="P394" t="str">
            <v>Y</v>
          </cell>
          <cell r="Q394" t="str">
            <v>North</v>
          </cell>
          <cell r="R394" t="str">
            <v>FC</v>
          </cell>
          <cell r="T394">
            <v>45.23</v>
          </cell>
        </row>
        <row r="395">
          <cell r="A395" t="str">
            <v>HENRTS_1_SOLAR</v>
          </cell>
          <cell r="B395" t="str">
            <v>Fresno</v>
          </cell>
          <cell r="C395" t="str">
            <v>Henrietta Solar Project</v>
          </cell>
          <cell r="D395">
            <v>0.26</v>
          </cell>
          <cell r="E395">
            <v>1.47</v>
          </cell>
          <cell r="F395">
            <v>6.82</v>
          </cell>
          <cell r="G395">
            <v>79.819999999999993</v>
          </cell>
          <cell r="H395">
            <v>75.56</v>
          </cell>
          <cell r="I395">
            <v>79.349999999999994</v>
          </cell>
          <cell r="J395">
            <v>75.34</v>
          </cell>
          <cell r="K395">
            <v>80.34</v>
          </cell>
          <cell r="L395">
            <v>75.010000000000005</v>
          </cell>
          <cell r="M395">
            <v>57.51</v>
          </cell>
          <cell r="N395">
            <v>0.16</v>
          </cell>
          <cell r="O395">
            <v>0.11</v>
          </cell>
          <cell r="P395" t="str">
            <v>N</v>
          </cell>
          <cell r="Q395" t="str">
            <v>North</v>
          </cell>
          <cell r="R395" t="str">
            <v>FC</v>
          </cell>
          <cell r="T395">
            <v>80.34</v>
          </cell>
        </row>
        <row r="396">
          <cell r="A396" t="str">
            <v>HIDSRT_2_UNITS</v>
          </cell>
          <cell r="B396" t="str">
            <v>CAISO System</v>
          </cell>
          <cell r="C396" t="str">
            <v>HIGH DESERT POWER PROJECT AGGREGATE</v>
          </cell>
          <cell r="D396">
            <v>746</v>
          </cell>
          <cell r="E396">
            <v>746</v>
          </cell>
          <cell r="F396">
            <v>746</v>
          </cell>
          <cell r="G396">
            <v>746</v>
          </cell>
          <cell r="H396">
            <v>746</v>
          </cell>
          <cell r="I396">
            <v>746</v>
          </cell>
          <cell r="J396">
            <v>746</v>
          </cell>
          <cell r="K396">
            <v>746</v>
          </cell>
          <cell r="L396">
            <v>746</v>
          </cell>
          <cell r="M396">
            <v>746</v>
          </cell>
          <cell r="N396">
            <v>746</v>
          </cell>
          <cell r="O396">
            <v>746</v>
          </cell>
          <cell r="P396" t="str">
            <v>Y</v>
          </cell>
          <cell r="Q396" t="str">
            <v>South</v>
          </cell>
          <cell r="R396" t="str">
            <v>FC</v>
          </cell>
          <cell r="T396">
            <v>746</v>
          </cell>
        </row>
        <row r="397">
          <cell r="A397" t="str">
            <v>HIGGNS_1_COMBIE</v>
          </cell>
          <cell r="B397" t="str">
            <v>Sierra</v>
          </cell>
          <cell r="C397" t="str">
            <v>Combie South</v>
          </cell>
          <cell r="D397">
            <v>0.52</v>
          </cell>
          <cell r="E397">
            <v>0.8</v>
          </cell>
          <cell r="F397">
            <v>0.55000000000000004</v>
          </cell>
          <cell r="G397">
            <v>0.33</v>
          </cell>
          <cell r="H397">
            <v>0.04</v>
          </cell>
          <cell r="I397">
            <v>0</v>
          </cell>
          <cell r="J397">
            <v>0</v>
          </cell>
          <cell r="K397">
            <v>0</v>
          </cell>
          <cell r="L397">
            <v>0</v>
          </cell>
          <cell r="M397">
            <v>0</v>
          </cell>
          <cell r="N397">
            <v>0</v>
          </cell>
          <cell r="O397">
            <v>0.55000000000000004</v>
          </cell>
          <cell r="P397" t="str">
            <v>N</v>
          </cell>
          <cell r="Q397" t="str">
            <v>North</v>
          </cell>
          <cell r="R397" t="str">
            <v>FC</v>
          </cell>
          <cell r="T397">
            <v>0</v>
          </cell>
        </row>
        <row r="398">
          <cell r="A398" t="str">
            <v>HIGGNS_7_QFUNTS</v>
          </cell>
          <cell r="B398" t="str">
            <v>Sierra</v>
          </cell>
          <cell r="C398" t="str">
            <v>HIGGNS_7_QFUNTS</v>
          </cell>
          <cell r="D398">
            <v>0.11</v>
          </cell>
          <cell r="E398">
            <v>0.16</v>
          </cell>
          <cell r="F398">
            <v>0.05</v>
          </cell>
          <cell r="G398">
            <v>0.19</v>
          </cell>
          <cell r="H398">
            <v>0.22</v>
          </cell>
          <cell r="I398">
            <v>0.25</v>
          </cell>
          <cell r="J398">
            <v>0.24</v>
          </cell>
          <cell r="K398">
            <v>0.23</v>
          </cell>
          <cell r="L398">
            <v>0.2</v>
          </cell>
          <cell r="M398">
            <v>7.0000000000000007E-2</v>
          </cell>
          <cell r="N398">
            <v>0.01</v>
          </cell>
          <cell r="O398">
            <v>0.13</v>
          </cell>
          <cell r="P398" t="str">
            <v>N</v>
          </cell>
          <cell r="Q398" t="str">
            <v>North</v>
          </cell>
          <cell r="R398" t="str">
            <v>FC</v>
          </cell>
          <cell r="T398">
            <v>0.25</v>
          </cell>
        </row>
        <row r="399">
          <cell r="A399" t="str">
            <v>HILAND_7_YOLOWD</v>
          </cell>
          <cell r="B399" t="str">
            <v>NCNB</v>
          </cell>
          <cell r="C399" t="str">
            <v>CLEAR LAKE UNIT 1</v>
          </cell>
          <cell r="D399" t="str">
            <v>-</v>
          </cell>
          <cell r="E399" t="str">
            <v>-</v>
          </cell>
          <cell r="F399" t="str">
            <v>-</v>
          </cell>
          <cell r="G399" t="str">
            <v>-</v>
          </cell>
          <cell r="H399" t="str">
            <v>-</v>
          </cell>
          <cell r="I399" t="str">
            <v>-</v>
          </cell>
          <cell r="J399" t="str">
            <v>-</v>
          </cell>
          <cell r="K399" t="str">
            <v>-</v>
          </cell>
          <cell r="L399" t="str">
            <v>-</v>
          </cell>
          <cell r="M399" t="str">
            <v>-</v>
          </cell>
          <cell r="N399" t="str">
            <v>-</v>
          </cell>
          <cell r="O399" t="str">
            <v>-</v>
          </cell>
          <cell r="P399" t="str">
            <v>N</v>
          </cell>
          <cell r="Q399" t="str">
            <v>North</v>
          </cell>
          <cell r="R399" t="str">
            <v>EO</v>
          </cell>
          <cell r="T399">
            <v>0</v>
          </cell>
        </row>
        <row r="400">
          <cell r="A400" t="str">
            <v>HINSON_6_CARBGN</v>
          </cell>
          <cell r="B400" t="str">
            <v>LA Basin</v>
          </cell>
          <cell r="C400" t="str">
            <v>BP WILMINGTON CALCINER</v>
          </cell>
          <cell r="D400">
            <v>26.73</v>
          </cell>
          <cell r="E400">
            <v>27.47</v>
          </cell>
          <cell r="F400">
            <v>20.53</v>
          </cell>
          <cell r="G400">
            <v>19.82</v>
          </cell>
          <cell r="H400">
            <v>20</v>
          </cell>
          <cell r="I400">
            <v>21.63</v>
          </cell>
          <cell r="J400">
            <v>28.04</v>
          </cell>
          <cell r="K400">
            <v>29.3</v>
          </cell>
          <cell r="L400">
            <v>29.54</v>
          </cell>
          <cell r="M400">
            <v>20.41</v>
          </cell>
          <cell r="N400">
            <v>25.94</v>
          </cell>
          <cell r="O400">
            <v>27.44</v>
          </cell>
          <cell r="P400" t="str">
            <v>N</v>
          </cell>
          <cell r="Q400" t="str">
            <v>South</v>
          </cell>
          <cell r="R400" t="str">
            <v>FC</v>
          </cell>
          <cell r="T400">
            <v>29.54</v>
          </cell>
        </row>
        <row r="401">
          <cell r="A401" t="str">
            <v>HINSON_6_LBECH1</v>
          </cell>
          <cell r="B401" t="str">
            <v>LA Basin</v>
          </cell>
          <cell r="C401" t="str">
            <v>HINSON_6_LBECH1</v>
          </cell>
          <cell r="D401">
            <v>65</v>
          </cell>
          <cell r="E401">
            <v>65</v>
          </cell>
          <cell r="F401">
            <v>65</v>
          </cell>
          <cell r="G401">
            <v>65</v>
          </cell>
          <cell r="H401">
            <v>65</v>
          </cell>
          <cell r="I401">
            <v>65</v>
          </cell>
          <cell r="J401">
            <v>65</v>
          </cell>
          <cell r="K401">
            <v>65</v>
          </cell>
          <cell r="L401">
            <v>65</v>
          </cell>
          <cell r="M401">
            <v>65</v>
          </cell>
          <cell r="N401">
            <v>65</v>
          </cell>
          <cell r="O401">
            <v>65</v>
          </cell>
          <cell r="P401" t="str">
            <v>Y</v>
          </cell>
          <cell r="Q401" t="str">
            <v>South</v>
          </cell>
          <cell r="R401" t="str">
            <v>FC</v>
          </cell>
          <cell r="T401">
            <v>65</v>
          </cell>
        </row>
        <row r="402">
          <cell r="A402" t="str">
            <v>HINSON_6_LBECH2</v>
          </cell>
          <cell r="B402" t="str">
            <v>LA Basin</v>
          </cell>
          <cell r="C402" t="str">
            <v>HINSON_6_LBECH2</v>
          </cell>
          <cell r="D402">
            <v>65</v>
          </cell>
          <cell r="E402">
            <v>65</v>
          </cell>
          <cell r="F402">
            <v>65</v>
          </cell>
          <cell r="G402">
            <v>65</v>
          </cell>
          <cell r="H402">
            <v>65</v>
          </cell>
          <cell r="I402">
            <v>65</v>
          </cell>
          <cell r="J402">
            <v>65</v>
          </cell>
          <cell r="K402">
            <v>65</v>
          </cell>
          <cell r="L402">
            <v>65</v>
          </cell>
          <cell r="M402">
            <v>65</v>
          </cell>
          <cell r="N402">
            <v>65</v>
          </cell>
          <cell r="O402">
            <v>65</v>
          </cell>
          <cell r="P402" t="str">
            <v>Y</v>
          </cell>
          <cell r="Q402" t="str">
            <v>South</v>
          </cell>
          <cell r="R402" t="str">
            <v>FC</v>
          </cell>
          <cell r="T402">
            <v>65</v>
          </cell>
        </row>
        <row r="403">
          <cell r="A403" t="str">
            <v>HINSON_6_LBECH3</v>
          </cell>
          <cell r="B403" t="str">
            <v>LA Basin</v>
          </cell>
          <cell r="C403" t="str">
            <v>HINSON_6_LBECH3</v>
          </cell>
          <cell r="D403">
            <v>65</v>
          </cell>
          <cell r="E403">
            <v>65</v>
          </cell>
          <cell r="F403">
            <v>65</v>
          </cell>
          <cell r="G403">
            <v>65</v>
          </cell>
          <cell r="H403">
            <v>65</v>
          </cell>
          <cell r="I403">
            <v>65</v>
          </cell>
          <cell r="J403">
            <v>65</v>
          </cell>
          <cell r="K403">
            <v>65</v>
          </cell>
          <cell r="L403">
            <v>65</v>
          </cell>
          <cell r="M403">
            <v>65</v>
          </cell>
          <cell r="N403">
            <v>65</v>
          </cell>
          <cell r="O403">
            <v>65</v>
          </cell>
          <cell r="P403" t="str">
            <v>Y</v>
          </cell>
          <cell r="Q403" t="str">
            <v>South</v>
          </cell>
          <cell r="R403" t="str">
            <v>FC</v>
          </cell>
          <cell r="T403">
            <v>65</v>
          </cell>
        </row>
        <row r="404">
          <cell r="A404" t="str">
            <v>HINSON_6_LBECH4</v>
          </cell>
          <cell r="B404" t="str">
            <v>LA Basin</v>
          </cell>
          <cell r="C404" t="str">
            <v>HINSON_6_LBECH4</v>
          </cell>
          <cell r="D404">
            <v>65</v>
          </cell>
          <cell r="E404">
            <v>65</v>
          </cell>
          <cell r="F404">
            <v>65</v>
          </cell>
          <cell r="G404">
            <v>65</v>
          </cell>
          <cell r="H404">
            <v>65</v>
          </cell>
          <cell r="I404">
            <v>65</v>
          </cell>
          <cell r="J404">
            <v>65</v>
          </cell>
          <cell r="K404">
            <v>65</v>
          </cell>
          <cell r="L404">
            <v>65</v>
          </cell>
          <cell r="M404">
            <v>65</v>
          </cell>
          <cell r="N404">
            <v>65</v>
          </cell>
          <cell r="O404">
            <v>65</v>
          </cell>
          <cell r="P404" t="str">
            <v>Y</v>
          </cell>
          <cell r="Q404" t="str">
            <v>South</v>
          </cell>
          <cell r="R404" t="str">
            <v>FC</v>
          </cell>
          <cell r="T404">
            <v>65</v>
          </cell>
        </row>
        <row r="405">
          <cell r="A405" t="str">
            <v>HINSON_6_SERRGN</v>
          </cell>
          <cell r="B405" t="str">
            <v>LA Basin</v>
          </cell>
          <cell r="C405" t="str">
            <v>CITY OF LONG BEACH</v>
          </cell>
          <cell r="D405">
            <v>28.02</v>
          </cell>
          <cell r="E405">
            <v>26.77</v>
          </cell>
          <cell r="F405">
            <v>26.01</v>
          </cell>
          <cell r="G405">
            <v>25.6</v>
          </cell>
          <cell r="H405">
            <v>23.65</v>
          </cell>
          <cell r="I405">
            <v>29</v>
          </cell>
          <cell r="J405">
            <v>27.62</v>
          </cell>
          <cell r="K405">
            <v>26.93</v>
          </cell>
          <cell r="L405">
            <v>27.4</v>
          </cell>
          <cell r="M405">
            <v>23.73</v>
          </cell>
          <cell r="N405">
            <v>25.63</v>
          </cell>
          <cell r="O405">
            <v>26.84</v>
          </cell>
          <cell r="P405" t="str">
            <v>N</v>
          </cell>
          <cell r="Q405" t="str">
            <v>South</v>
          </cell>
          <cell r="R405" t="str">
            <v>FC</v>
          </cell>
          <cell r="T405">
            <v>29</v>
          </cell>
        </row>
        <row r="406">
          <cell r="A406" t="str">
            <v>HMLTBR_6_UNITS</v>
          </cell>
          <cell r="B406" t="str">
            <v>CAISO System</v>
          </cell>
          <cell r="C406" t="str">
            <v>HAMILTON BRANCH PH (AGGREGATE)</v>
          </cell>
          <cell r="D406">
            <v>4.9000000000000004</v>
          </cell>
          <cell r="E406">
            <v>4.9000000000000004</v>
          </cell>
          <cell r="F406">
            <v>4.9000000000000004</v>
          </cell>
          <cell r="G406">
            <v>4.9000000000000004</v>
          </cell>
          <cell r="H406">
            <v>4.9000000000000004</v>
          </cell>
          <cell r="I406">
            <v>4.9000000000000004</v>
          </cell>
          <cell r="J406">
            <v>4.9000000000000004</v>
          </cell>
          <cell r="K406">
            <v>4.9000000000000004</v>
          </cell>
          <cell r="L406">
            <v>4.9000000000000004</v>
          </cell>
          <cell r="M406">
            <v>4.9000000000000004</v>
          </cell>
          <cell r="N406">
            <v>4.9000000000000004</v>
          </cell>
          <cell r="O406">
            <v>4.9000000000000004</v>
          </cell>
          <cell r="P406" t="str">
            <v>Y</v>
          </cell>
          <cell r="Q406" t="str">
            <v>North</v>
          </cell>
          <cell r="R406" t="str">
            <v>FC</v>
          </cell>
          <cell r="T406">
            <v>4.9000000000000004</v>
          </cell>
        </row>
        <row r="407">
          <cell r="A407" t="str">
            <v>HNTGBH_7_UNIT 1</v>
          </cell>
          <cell r="B407" t="str">
            <v>LA Basin</v>
          </cell>
          <cell r="C407" t="str">
            <v>HUNTINGTON BEACH GEN STA. UNIT 1</v>
          </cell>
          <cell r="D407">
            <v>225.75</v>
          </cell>
          <cell r="E407">
            <v>225.75</v>
          </cell>
          <cell r="F407">
            <v>225.75</v>
          </cell>
          <cell r="G407">
            <v>225.75</v>
          </cell>
          <cell r="H407">
            <v>225.75</v>
          </cell>
          <cell r="I407">
            <v>225.75</v>
          </cell>
          <cell r="J407">
            <v>225.75</v>
          </cell>
          <cell r="K407">
            <v>225.75</v>
          </cell>
          <cell r="L407">
            <v>225.75</v>
          </cell>
          <cell r="M407">
            <v>225.75</v>
          </cell>
          <cell r="N407">
            <v>225.75</v>
          </cell>
          <cell r="O407">
            <v>225.75</v>
          </cell>
          <cell r="P407" t="str">
            <v>Y</v>
          </cell>
          <cell r="Q407" t="str">
            <v>South</v>
          </cell>
          <cell r="R407" t="str">
            <v>FC</v>
          </cell>
          <cell r="T407">
            <v>225.75</v>
          </cell>
        </row>
        <row r="408">
          <cell r="A408" t="str">
            <v>HNTGBH_7_UNIT 2</v>
          </cell>
          <cell r="B408" t="str">
            <v>LA Basin</v>
          </cell>
          <cell r="C408" t="str">
            <v>HUNTINGTON BEACH GEN STA. UNIT 2</v>
          </cell>
          <cell r="D408">
            <v>225.8</v>
          </cell>
          <cell r="E408">
            <v>225.8</v>
          </cell>
          <cell r="F408">
            <v>225.8</v>
          </cell>
          <cell r="G408">
            <v>225.8</v>
          </cell>
          <cell r="H408">
            <v>225.8</v>
          </cell>
          <cell r="I408">
            <v>225.8</v>
          </cell>
          <cell r="J408">
            <v>225.8</v>
          </cell>
          <cell r="K408">
            <v>225.8</v>
          </cell>
          <cell r="L408">
            <v>225.8</v>
          </cell>
          <cell r="M408">
            <v>225.8</v>
          </cell>
          <cell r="N408">
            <v>225.8</v>
          </cell>
          <cell r="O408">
            <v>225.8</v>
          </cell>
          <cell r="P408" t="str">
            <v>Y</v>
          </cell>
          <cell r="Q408" t="str">
            <v>South</v>
          </cell>
          <cell r="R408" t="str">
            <v>FC</v>
          </cell>
          <cell r="T408">
            <v>225.8</v>
          </cell>
        </row>
        <row r="409">
          <cell r="A409" t="str">
            <v>HOLGAT_1_BORAX</v>
          </cell>
          <cell r="B409" t="str">
            <v>CAISO System</v>
          </cell>
          <cell r="C409" t="str">
            <v>U.S. Borax, Unit 1</v>
          </cell>
          <cell r="D409">
            <v>20.14</v>
          </cell>
          <cell r="E409">
            <v>18.149999999999999</v>
          </cell>
          <cell r="F409">
            <v>19.510000000000002</v>
          </cell>
          <cell r="G409">
            <v>8.26</v>
          </cell>
          <cell r="H409">
            <v>17.5</v>
          </cell>
          <cell r="I409">
            <v>17.760000000000002</v>
          </cell>
          <cell r="J409">
            <v>16.46</v>
          </cell>
          <cell r="K409">
            <v>15.62</v>
          </cell>
          <cell r="L409">
            <v>16.7</v>
          </cell>
          <cell r="M409">
            <v>18.350000000000001</v>
          </cell>
          <cell r="N409">
            <v>21.2</v>
          </cell>
          <cell r="O409">
            <v>22.3</v>
          </cell>
          <cell r="P409" t="str">
            <v>N</v>
          </cell>
          <cell r="Q409" t="str">
            <v>South</v>
          </cell>
          <cell r="R409" t="str">
            <v>FC</v>
          </cell>
          <cell r="T409">
            <v>17.760000000000002</v>
          </cell>
        </row>
        <row r="410">
          <cell r="A410" t="str">
            <v>HOLSTR_1_SOLAR</v>
          </cell>
          <cell r="B410" t="str">
            <v>CAISO System</v>
          </cell>
          <cell r="C410" t="str">
            <v>San Benito Smart Park</v>
          </cell>
          <cell r="D410" t="str">
            <v>-</v>
          </cell>
          <cell r="E410" t="str">
            <v>-</v>
          </cell>
          <cell r="F410" t="str">
            <v>-</v>
          </cell>
          <cell r="G410" t="str">
            <v>-</v>
          </cell>
          <cell r="H410" t="str">
            <v>-</v>
          </cell>
          <cell r="I410" t="str">
            <v>-</v>
          </cell>
          <cell r="J410" t="str">
            <v>-</v>
          </cell>
          <cell r="K410" t="str">
            <v>-</v>
          </cell>
          <cell r="L410" t="str">
            <v>-</v>
          </cell>
          <cell r="M410" t="str">
            <v>-</v>
          </cell>
          <cell r="N410" t="str">
            <v>-</v>
          </cell>
          <cell r="O410" t="str">
            <v>-</v>
          </cell>
          <cell r="P410" t="str">
            <v>N</v>
          </cell>
          <cell r="Q410" t="str">
            <v>North</v>
          </cell>
          <cell r="R410" t="str">
            <v>EO</v>
          </cell>
          <cell r="T410">
            <v>0</v>
          </cell>
        </row>
        <row r="411">
          <cell r="A411" t="str">
            <v>HOLSTR_1_SOLAR2</v>
          </cell>
          <cell r="B411" t="str">
            <v>CAISO System</v>
          </cell>
          <cell r="C411" t="str">
            <v>Hollister Solar</v>
          </cell>
          <cell r="D411">
            <v>0</v>
          </cell>
          <cell r="E411">
            <v>0.02</v>
          </cell>
          <cell r="F411">
            <v>0.1</v>
          </cell>
          <cell r="G411">
            <v>1.2</v>
          </cell>
          <cell r="H411">
            <v>1.33</v>
          </cell>
          <cell r="I411">
            <v>1.34</v>
          </cell>
          <cell r="J411">
            <v>1.32</v>
          </cell>
          <cell r="K411">
            <v>1.36</v>
          </cell>
          <cell r="L411">
            <v>1.1599999999999999</v>
          </cell>
          <cell r="M411">
            <v>0.9</v>
          </cell>
          <cell r="N411">
            <v>0</v>
          </cell>
          <cell r="O411">
            <v>0</v>
          </cell>
          <cell r="P411" t="str">
            <v>N</v>
          </cell>
          <cell r="Q411" t="str">
            <v>North</v>
          </cell>
          <cell r="R411" t="str">
            <v>FC</v>
          </cell>
          <cell r="T411">
            <v>1.36</v>
          </cell>
        </row>
        <row r="412">
          <cell r="A412" t="str">
            <v>HUMBPP_1_UNITS3</v>
          </cell>
          <cell r="B412" t="str">
            <v>Humboldt</v>
          </cell>
          <cell r="C412" t="str">
            <v>Humboldt Bay Generating Station 3</v>
          </cell>
          <cell r="D412">
            <v>65</v>
          </cell>
          <cell r="E412">
            <v>65</v>
          </cell>
          <cell r="F412">
            <v>65</v>
          </cell>
          <cell r="G412">
            <v>65</v>
          </cell>
          <cell r="H412">
            <v>65</v>
          </cell>
          <cell r="I412">
            <v>65</v>
          </cell>
          <cell r="J412">
            <v>65</v>
          </cell>
          <cell r="K412">
            <v>65</v>
          </cell>
          <cell r="L412">
            <v>65</v>
          </cell>
          <cell r="M412">
            <v>65</v>
          </cell>
          <cell r="N412">
            <v>65</v>
          </cell>
          <cell r="O412">
            <v>65</v>
          </cell>
          <cell r="P412" t="str">
            <v>Y</v>
          </cell>
          <cell r="Q412" t="str">
            <v>North</v>
          </cell>
          <cell r="R412" t="str">
            <v>FC</v>
          </cell>
          <cell r="T412">
            <v>65</v>
          </cell>
        </row>
        <row r="413">
          <cell r="A413" t="str">
            <v>HUMBPP_6_UNITS</v>
          </cell>
          <cell r="B413" t="str">
            <v>Humboldt</v>
          </cell>
          <cell r="C413" t="str">
            <v>Humboldt Bay Generating Station 1</v>
          </cell>
          <cell r="D413">
            <v>97.62</v>
          </cell>
          <cell r="E413">
            <v>97.62</v>
          </cell>
          <cell r="F413">
            <v>97.62</v>
          </cell>
          <cell r="G413">
            <v>97.62</v>
          </cell>
          <cell r="H413">
            <v>97.62</v>
          </cell>
          <cell r="I413">
            <v>97.62</v>
          </cell>
          <cell r="J413">
            <v>97.62</v>
          </cell>
          <cell r="K413">
            <v>97.62</v>
          </cell>
          <cell r="L413">
            <v>97.62</v>
          </cell>
          <cell r="M413">
            <v>97.62</v>
          </cell>
          <cell r="N413">
            <v>97.62</v>
          </cell>
          <cell r="O413">
            <v>97.62</v>
          </cell>
          <cell r="P413" t="str">
            <v>Y</v>
          </cell>
          <cell r="Q413" t="str">
            <v>North</v>
          </cell>
          <cell r="R413" t="str">
            <v>FC</v>
          </cell>
          <cell r="T413">
            <v>97.62</v>
          </cell>
        </row>
        <row r="414">
          <cell r="A414" t="str">
            <v>HUMBSB_1_QF</v>
          </cell>
          <cell r="B414" t="str">
            <v>Humboldt</v>
          </cell>
          <cell r="C414" t="str">
            <v>SMALL QF AGGREGATION - TRINITY</v>
          </cell>
          <cell r="D414">
            <v>0</v>
          </cell>
          <cell r="E414">
            <v>0</v>
          </cell>
          <cell r="F414">
            <v>0</v>
          </cell>
          <cell r="G414">
            <v>0</v>
          </cell>
          <cell r="H414">
            <v>0</v>
          </cell>
          <cell r="I414">
            <v>0</v>
          </cell>
          <cell r="J414">
            <v>0</v>
          </cell>
          <cell r="K414">
            <v>0</v>
          </cell>
          <cell r="L414">
            <v>0</v>
          </cell>
          <cell r="M414">
            <v>0</v>
          </cell>
          <cell r="N414">
            <v>0</v>
          </cell>
          <cell r="O414">
            <v>0</v>
          </cell>
          <cell r="P414" t="str">
            <v>N</v>
          </cell>
          <cell r="Q414" t="str">
            <v>North</v>
          </cell>
          <cell r="R414" t="str">
            <v>FC</v>
          </cell>
          <cell r="T414">
            <v>0</v>
          </cell>
        </row>
        <row r="415">
          <cell r="A415" t="str">
            <v>HURON_6_SOLAR</v>
          </cell>
          <cell r="B415" t="str">
            <v>Fresno</v>
          </cell>
          <cell r="C415" t="str">
            <v>Huron Solar Station</v>
          </cell>
          <cell r="D415">
            <v>0.03</v>
          </cell>
          <cell r="E415">
            <v>0.26</v>
          </cell>
          <cell r="F415">
            <v>1.19</v>
          </cell>
          <cell r="G415">
            <v>14.31</v>
          </cell>
          <cell r="H415">
            <v>13.71</v>
          </cell>
          <cell r="I415">
            <v>14.11</v>
          </cell>
          <cell r="J415">
            <v>13.35</v>
          </cell>
          <cell r="K415">
            <v>13.58</v>
          </cell>
          <cell r="L415">
            <v>12.5</v>
          </cell>
          <cell r="M415">
            <v>10.49</v>
          </cell>
          <cell r="N415">
            <v>0.02</v>
          </cell>
          <cell r="O415">
            <v>0.01</v>
          </cell>
          <cell r="P415" t="str">
            <v>N</v>
          </cell>
          <cell r="Q415" t="str">
            <v>North</v>
          </cell>
          <cell r="R415" t="str">
            <v>ID</v>
          </cell>
          <cell r="S415" t="str">
            <v>C3&amp;4: Waiting for Gates No. 2 500/230 kV Transformer and possibly other</v>
          </cell>
          <cell r="T415">
            <v>14.11</v>
          </cell>
        </row>
        <row r="416">
          <cell r="A416" t="str">
            <v>HYTTHM_2_UNITS</v>
          </cell>
          <cell r="B416" t="str">
            <v>CAISO System</v>
          </cell>
          <cell r="C416" t="str">
            <v>HYATT-THERMALITO PUMP-GEN (AGGREGATE)</v>
          </cell>
          <cell r="D416">
            <v>103.2</v>
          </cell>
          <cell r="E416">
            <v>46.88</v>
          </cell>
          <cell r="F416">
            <v>67.89</v>
          </cell>
          <cell r="G416">
            <v>520</v>
          </cell>
          <cell r="H416">
            <v>422</v>
          </cell>
          <cell r="I416">
            <v>529.55999999999995</v>
          </cell>
          <cell r="J416">
            <v>520.63</v>
          </cell>
          <cell r="K416">
            <v>501.66</v>
          </cell>
          <cell r="L416">
            <v>339.93</v>
          </cell>
          <cell r="M416">
            <v>231.84</v>
          </cell>
          <cell r="N416">
            <v>231.84</v>
          </cell>
          <cell r="O416">
            <v>188.85</v>
          </cell>
          <cell r="P416" t="str">
            <v>Y</v>
          </cell>
          <cell r="Q416" t="str">
            <v>North</v>
          </cell>
          <cell r="R416" t="str">
            <v>FC</v>
          </cell>
          <cell r="T416">
            <v>529.55999999999995</v>
          </cell>
        </row>
        <row r="417">
          <cell r="A417" t="str">
            <v>IGNACO_1_QF</v>
          </cell>
          <cell r="B417" t="str">
            <v>NCNB</v>
          </cell>
          <cell r="C417" t="str">
            <v>SMALL QF AGGREGATION - VALLEJO/DINSMORE</v>
          </cell>
          <cell r="D417">
            <v>0.01</v>
          </cell>
          <cell r="E417">
            <v>0.03</v>
          </cell>
          <cell r="F417">
            <v>0.05</v>
          </cell>
          <cell r="G417">
            <v>0.05</v>
          </cell>
          <cell r="H417">
            <v>0.05</v>
          </cell>
          <cell r="I417">
            <v>0.03</v>
          </cell>
          <cell r="J417">
            <v>0.02</v>
          </cell>
          <cell r="K417">
            <v>0</v>
          </cell>
          <cell r="L417">
            <v>0.02</v>
          </cell>
          <cell r="M417">
            <v>0.04</v>
          </cell>
          <cell r="N417">
            <v>0.03</v>
          </cell>
          <cell r="O417">
            <v>0.04</v>
          </cell>
          <cell r="P417" t="str">
            <v>N</v>
          </cell>
          <cell r="Q417" t="str">
            <v>North</v>
          </cell>
          <cell r="R417" t="str">
            <v>FC</v>
          </cell>
          <cell r="T417">
            <v>0.03</v>
          </cell>
        </row>
        <row r="418">
          <cell r="A418" t="str">
            <v>INDIGO_1_UNIT 1</v>
          </cell>
          <cell r="B418" t="str">
            <v>LA Basin</v>
          </cell>
          <cell r="C418" t="str">
            <v>INDIGO PEAKER UNIT 1</v>
          </cell>
          <cell r="D418">
            <v>42</v>
          </cell>
          <cell r="E418">
            <v>42</v>
          </cell>
          <cell r="F418">
            <v>42</v>
          </cell>
          <cell r="G418">
            <v>42</v>
          </cell>
          <cell r="H418">
            <v>42</v>
          </cell>
          <cell r="I418">
            <v>42</v>
          </cell>
          <cell r="J418">
            <v>42</v>
          </cell>
          <cell r="K418">
            <v>42</v>
          </cell>
          <cell r="L418">
            <v>42</v>
          </cell>
          <cell r="M418">
            <v>42</v>
          </cell>
          <cell r="N418">
            <v>42</v>
          </cell>
          <cell r="O418">
            <v>42</v>
          </cell>
          <cell r="P418" t="str">
            <v>Y</v>
          </cell>
          <cell r="Q418" t="str">
            <v>South</v>
          </cell>
          <cell r="R418" t="str">
            <v>FC</v>
          </cell>
          <cell r="T418">
            <v>42</v>
          </cell>
        </row>
        <row r="419">
          <cell r="A419" t="str">
            <v>INDIGO_1_UNIT 2</v>
          </cell>
          <cell r="B419" t="str">
            <v>LA Basin</v>
          </cell>
          <cell r="C419" t="str">
            <v>INDIGO PEAKER UNIT 2</v>
          </cell>
          <cell r="D419">
            <v>42</v>
          </cell>
          <cell r="E419">
            <v>42</v>
          </cell>
          <cell r="F419">
            <v>42</v>
          </cell>
          <cell r="G419">
            <v>42</v>
          </cell>
          <cell r="H419">
            <v>42</v>
          </cell>
          <cell r="I419">
            <v>42</v>
          </cell>
          <cell r="J419">
            <v>42</v>
          </cell>
          <cell r="K419">
            <v>42</v>
          </cell>
          <cell r="L419">
            <v>42</v>
          </cell>
          <cell r="M419">
            <v>42</v>
          </cell>
          <cell r="N419">
            <v>42</v>
          </cell>
          <cell r="O419">
            <v>42</v>
          </cell>
          <cell r="P419" t="str">
            <v>Y</v>
          </cell>
          <cell r="Q419" t="str">
            <v>South</v>
          </cell>
          <cell r="R419" t="str">
            <v>FC</v>
          </cell>
          <cell r="T419">
            <v>42</v>
          </cell>
        </row>
        <row r="420">
          <cell r="A420" t="str">
            <v>INDIGO_1_UNIT 3</v>
          </cell>
          <cell r="B420" t="str">
            <v>LA Basin</v>
          </cell>
          <cell r="C420" t="str">
            <v>INDIGO PEAKER UNIT 3</v>
          </cell>
          <cell r="D420">
            <v>42</v>
          </cell>
          <cell r="E420">
            <v>42</v>
          </cell>
          <cell r="F420">
            <v>42</v>
          </cell>
          <cell r="G420">
            <v>42</v>
          </cell>
          <cell r="H420">
            <v>42</v>
          </cell>
          <cell r="I420">
            <v>42</v>
          </cell>
          <cell r="J420">
            <v>42</v>
          </cell>
          <cell r="K420">
            <v>42</v>
          </cell>
          <cell r="L420">
            <v>42</v>
          </cell>
          <cell r="M420">
            <v>42</v>
          </cell>
          <cell r="N420">
            <v>42</v>
          </cell>
          <cell r="O420">
            <v>42</v>
          </cell>
          <cell r="P420" t="str">
            <v>Y</v>
          </cell>
          <cell r="Q420" t="str">
            <v>South</v>
          </cell>
          <cell r="R420" t="str">
            <v>FC</v>
          </cell>
          <cell r="T420">
            <v>42</v>
          </cell>
        </row>
        <row r="421">
          <cell r="A421" t="str">
            <v>INDVLY_1_UNITS</v>
          </cell>
          <cell r="B421" t="str">
            <v>NCNB</v>
          </cell>
          <cell r="C421" t="str">
            <v>Indian Valley Hydro</v>
          </cell>
          <cell r="D421">
            <v>0.02</v>
          </cell>
          <cell r="E421">
            <v>0.03</v>
          </cell>
          <cell r="F421">
            <v>0.37</v>
          </cell>
          <cell r="G421">
            <v>0.5</v>
          </cell>
          <cell r="H421">
            <v>1.22</v>
          </cell>
          <cell r="I421">
            <v>1.72</v>
          </cell>
          <cell r="J421">
            <v>1.58</v>
          </cell>
          <cell r="K421">
            <v>1.1100000000000001</v>
          </cell>
          <cell r="L421">
            <v>0.85</v>
          </cell>
          <cell r="M421">
            <v>0.18</v>
          </cell>
          <cell r="N421">
            <v>0.01</v>
          </cell>
          <cell r="O421">
            <v>0.01</v>
          </cell>
          <cell r="P421" t="str">
            <v>N</v>
          </cell>
          <cell r="Q421" t="str">
            <v>North</v>
          </cell>
          <cell r="R421" t="str">
            <v>FC</v>
          </cell>
          <cell r="T421">
            <v>1.72</v>
          </cell>
        </row>
        <row r="422">
          <cell r="A422" t="str">
            <v>INLDEM_5_UNIT 1</v>
          </cell>
          <cell r="B422" t="str">
            <v>LA Basin</v>
          </cell>
          <cell r="C422" t="str">
            <v>Inland Empire Energy Center, Unit 1</v>
          </cell>
          <cell r="D422">
            <v>365</v>
          </cell>
          <cell r="E422">
            <v>365</v>
          </cell>
          <cell r="F422">
            <v>365</v>
          </cell>
          <cell r="G422">
            <v>360</v>
          </cell>
          <cell r="H422">
            <v>350</v>
          </cell>
          <cell r="I422">
            <v>340</v>
          </cell>
          <cell r="J422">
            <v>335</v>
          </cell>
          <cell r="K422">
            <v>335</v>
          </cell>
          <cell r="L422">
            <v>340</v>
          </cell>
          <cell r="M422">
            <v>350</v>
          </cell>
          <cell r="N422">
            <v>360</v>
          </cell>
          <cell r="O422">
            <v>365</v>
          </cell>
          <cell r="P422" t="str">
            <v>Y</v>
          </cell>
          <cell r="Q422" t="str">
            <v>South</v>
          </cell>
          <cell r="R422" t="str">
            <v>FC</v>
          </cell>
          <cell r="T422">
            <v>340</v>
          </cell>
        </row>
        <row r="423">
          <cell r="A423" t="str">
            <v>INLDEM_5_UNIT 2</v>
          </cell>
          <cell r="B423" t="str">
            <v>LA Basin</v>
          </cell>
          <cell r="C423" t="str">
            <v>Inland Empire Energy Center, Unit 2</v>
          </cell>
          <cell r="D423">
            <v>365</v>
          </cell>
          <cell r="E423">
            <v>365</v>
          </cell>
          <cell r="F423">
            <v>365</v>
          </cell>
          <cell r="G423">
            <v>360</v>
          </cell>
          <cell r="H423">
            <v>350</v>
          </cell>
          <cell r="I423">
            <v>340</v>
          </cell>
          <cell r="J423">
            <v>335</v>
          </cell>
          <cell r="K423">
            <v>335</v>
          </cell>
          <cell r="L423">
            <v>340</v>
          </cell>
          <cell r="M423">
            <v>350</v>
          </cell>
          <cell r="N423">
            <v>360</v>
          </cell>
          <cell r="O423">
            <v>365</v>
          </cell>
          <cell r="P423" t="str">
            <v>Y</v>
          </cell>
          <cell r="Q423" t="str">
            <v>South</v>
          </cell>
          <cell r="R423" t="str">
            <v>FC</v>
          </cell>
          <cell r="T423">
            <v>340</v>
          </cell>
        </row>
        <row r="424">
          <cell r="A424" t="str">
            <v>INSKIP_2_UNIT</v>
          </cell>
          <cell r="B424" t="str">
            <v>CAISO System</v>
          </cell>
          <cell r="C424" t="str">
            <v>INSKIP HYDRO</v>
          </cell>
          <cell r="D424">
            <v>8</v>
          </cell>
          <cell r="E424">
            <v>8</v>
          </cell>
          <cell r="F424">
            <v>8</v>
          </cell>
          <cell r="G424">
            <v>8</v>
          </cell>
          <cell r="H424">
            <v>8</v>
          </cell>
          <cell r="I424">
            <v>8</v>
          </cell>
          <cell r="J424">
            <v>8</v>
          </cell>
          <cell r="K424">
            <v>8</v>
          </cell>
          <cell r="L424">
            <v>8</v>
          </cell>
          <cell r="M424">
            <v>8</v>
          </cell>
          <cell r="N424">
            <v>8</v>
          </cell>
          <cell r="O424">
            <v>8</v>
          </cell>
          <cell r="P424" t="str">
            <v>Y</v>
          </cell>
          <cell r="Q424" t="str">
            <v>North</v>
          </cell>
          <cell r="R424" t="str">
            <v>FC</v>
          </cell>
          <cell r="T424">
            <v>8</v>
          </cell>
        </row>
        <row r="425">
          <cell r="A425" t="str">
            <v>INTKEP_2_UNITS</v>
          </cell>
          <cell r="B425" t="str">
            <v>CAISO System</v>
          </cell>
          <cell r="C425" t="str">
            <v>CCSF Hetch_Hetchy Hydro Aggregate</v>
          </cell>
          <cell r="D425">
            <v>307</v>
          </cell>
          <cell r="E425">
            <v>307</v>
          </cell>
          <cell r="F425">
            <v>307</v>
          </cell>
          <cell r="G425">
            <v>307</v>
          </cell>
          <cell r="H425">
            <v>307</v>
          </cell>
          <cell r="I425">
            <v>307</v>
          </cell>
          <cell r="J425">
            <v>307</v>
          </cell>
          <cell r="K425">
            <v>307</v>
          </cell>
          <cell r="L425">
            <v>239</v>
          </cell>
          <cell r="M425">
            <v>300</v>
          </cell>
          <cell r="N425">
            <v>307</v>
          </cell>
          <cell r="O425">
            <v>307</v>
          </cell>
          <cell r="P425" t="str">
            <v>Y</v>
          </cell>
          <cell r="Q425" t="str">
            <v>North</v>
          </cell>
          <cell r="R425" t="str">
            <v>FC</v>
          </cell>
          <cell r="T425">
            <v>307</v>
          </cell>
        </row>
        <row r="426">
          <cell r="A426" t="str">
            <v>INTTRB_6_UNIT</v>
          </cell>
          <cell r="B426" t="str">
            <v>Fresno</v>
          </cell>
          <cell r="C426" t="str">
            <v>Intl Wind Turb Research (Dinosaur Point)</v>
          </cell>
          <cell r="D426">
            <v>0.06</v>
          </cell>
          <cell r="E426">
            <v>0.27</v>
          </cell>
          <cell r="F426">
            <v>0.86</v>
          </cell>
          <cell r="G426">
            <v>0.82</v>
          </cell>
          <cell r="H426">
            <v>4.59</v>
          </cell>
          <cell r="I426">
            <v>3.57</v>
          </cell>
          <cell r="J426">
            <v>5.04</v>
          </cell>
          <cell r="K426">
            <v>2.76</v>
          </cell>
          <cell r="L426">
            <v>0.78</v>
          </cell>
          <cell r="M426">
            <v>0.38</v>
          </cell>
          <cell r="N426">
            <v>0.16</v>
          </cell>
          <cell r="O426">
            <v>0.18</v>
          </cell>
          <cell r="P426" t="str">
            <v>N</v>
          </cell>
          <cell r="Q426" t="str">
            <v>North</v>
          </cell>
          <cell r="R426" t="str">
            <v>FC</v>
          </cell>
          <cell r="T426">
            <v>5.04</v>
          </cell>
        </row>
        <row r="427">
          <cell r="A427" t="str">
            <v>IVANPA_1_UNIT1</v>
          </cell>
          <cell r="B427" t="str">
            <v>CAISO System</v>
          </cell>
          <cell r="C427" t="str">
            <v>Ivanpah 1</v>
          </cell>
          <cell r="D427">
            <v>0.17</v>
          </cell>
          <cell r="E427">
            <v>1.65</v>
          </cell>
          <cell r="F427">
            <v>5.83</v>
          </cell>
          <cell r="G427">
            <v>52.88</v>
          </cell>
          <cell r="H427">
            <v>31.68</v>
          </cell>
          <cell r="I427">
            <v>68.83</v>
          </cell>
          <cell r="J427">
            <v>40.770000000000003</v>
          </cell>
          <cell r="K427">
            <v>45.59</v>
          </cell>
          <cell r="L427">
            <v>45.75</v>
          </cell>
          <cell r="M427">
            <v>28.73</v>
          </cell>
          <cell r="N427">
            <v>0.21</v>
          </cell>
          <cell r="O427">
            <v>0.1</v>
          </cell>
          <cell r="P427" t="str">
            <v>N</v>
          </cell>
          <cell r="Q427" t="str">
            <v>South</v>
          </cell>
          <cell r="R427" t="str">
            <v>FC</v>
          </cell>
          <cell r="T427">
            <v>68.83</v>
          </cell>
        </row>
        <row r="428">
          <cell r="A428" t="str">
            <v>IVANPA_1_UNIT2</v>
          </cell>
          <cell r="B428" t="str">
            <v>CAISO System</v>
          </cell>
          <cell r="C428" t="str">
            <v>Ivanpah 2</v>
          </cell>
          <cell r="D428">
            <v>0.2</v>
          </cell>
          <cell r="E428">
            <v>1.29</v>
          </cell>
          <cell r="F428">
            <v>6.38</v>
          </cell>
          <cell r="G428">
            <v>47.03</v>
          </cell>
          <cell r="H428">
            <v>33.9</v>
          </cell>
          <cell r="I428">
            <v>49.59</v>
          </cell>
          <cell r="J428">
            <v>43.19</v>
          </cell>
          <cell r="K428">
            <v>49.09</v>
          </cell>
          <cell r="L428">
            <v>47.78</v>
          </cell>
          <cell r="M428">
            <v>30.9</v>
          </cell>
          <cell r="N428">
            <v>0.2</v>
          </cell>
          <cell r="O428">
            <v>0.11</v>
          </cell>
          <cell r="P428" t="str">
            <v>N</v>
          </cell>
          <cell r="Q428" t="str">
            <v>South</v>
          </cell>
          <cell r="R428" t="str">
            <v>FC</v>
          </cell>
          <cell r="T428">
            <v>49.59</v>
          </cell>
        </row>
        <row r="429">
          <cell r="A429" t="str">
            <v>IVANPA_1_UNIT3</v>
          </cell>
          <cell r="B429" t="str">
            <v>CAISO System</v>
          </cell>
          <cell r="C429" t="str">
            <v>Ivanpah 3</v>
          </cell>
          <cell r="D429">
            <v>0.21</v>
          </cell>
          <cell r="E429">
            <v>1.03</v>
          </cell>
          <cell r="F429">
            <v>6.41</v>
          </cell>
          <cell r="G429">
            <v>44.31</v>
          </cell>
          <cell r="H429">
            <v>34.58</v>
          </cell>
          <cell r="I429">
            <v>81.010000000000005</v>
          </cell>
          <cell r="J429">
            <v>43.45</v>
          </cell>
          <cell r="K429">
            <v>48.9</v>
          </cell>
          <cell r="L429">
            <v>46.54</v>
          </cell>
          <cell r="M429">
            <v>33.24</v>
          </cell>
          <cell r="N429">
            <v>0.19</v>
          </cell>
          <cell r="O429">
            <v>0.1</v>
          </cell>
          <cell r="P429" t="str">
            <v>N</v>
          </cell>
          <cell r="Q429" t="str">
            <v>South</v>
          </cell>
          <cell r="R429" t="str">
            <v>FC</v>
          </cell>
          <cell r="T429">
            <v>81.010000000000005</v>
          </cell>
        </row>
        <row r="430">
          <cell r="A430" t="str">
            <v>IVSLRP_2_SOLAR1</v>
          </cell>
          <cell r="B430" t="str">
            <v>San Diego-IV</v>
          </cell>
          <cell r="C430" t="str">
            <v>Silver Ridge Mount Signal</v>
          </cell>
          <cell r="D430">
            <v>0.56999999999999995</v>
          </cell>
          <cell r="E430">
            <v>3.19</v>
          </cell>
          <cell r="F430">
            <v>15.12</v>
          </cell>
          <cell r="G430">
            <v>166.06</v>
          </cell>
          <cell r="H430">
            <v>172.69</v>
          </cell>
          <cell r="I430">
            <v>163.61000000000001</v>
          </cell>
          <cell r="J430">
            <v>149.01</v>
          </cell>
          <cell r="K430">
            <v>171.97</v>
          </cell>
          <cell r="L430">
            <v>132.1</v>
          </cell>
          <cell r="M430">
            <v>111.83</v>
          </cell>
          <cell r="N430">
            <v>0.28000000000000003</v>
          </cell>
          <cell r="O430">
            <v>0.16</v>
          </cell>
          <cell r="P430" t="str">
            <v>N</v>
          </cell>
          <cell r="Q430" t="str">
            <v>South</v>
          </cell>
          <cell r="R430" t="str">
            <v>FC</v>
          </cell>
          <cell r="T430">
            <v>171.97</v>
          </cell>
        </row>
        <row r="431">
          <cell r="A431" t="str">
            <v>IVWEST_2_SOLAR1</v>
          </cell>
          <cell r="B431" t="str">
            <v>San Diego-IV</v>
          </cell>
          <cell r="C431" t="str">
            <v>Imperial Valley West</v>
          </cell>
          <cell r="D431">
            <v>0.39</v>
          </cell>
          <cell r="E431">
            <v>2.21</v>
          </cell>
          <cell r="F431">
            <v>10.24</v>
          </cell>
          <cell r="G431">
            <v>119.73</v>
          </cell>
          <cell r="H431">
            <v>113.34</v>
          </cell>
          <cell r="I431">
            <v>119.02</v>
          </cell>
          <cell r="J431">
            <v>113.02</v>
          </cell>
          <cell r="K431">
            <v>120.52</v>
          </cell>
          <cell r="L431">
            <v>112.52</v>
          </cell>
          <cell r="M431">
            <v>79.319999999999993</v>
          </cell>
          <cell r="N431">
            <v>0.24</v>
          </cell>
          <cell r="O431">
            <v>0.17</v>
          </cell>
          <cell r="P431" t="str">
            <v>N</v>
          </cell>
          <cell r="Q431" t="str">
            <v>South</v>
          </cell>
          <cell r="R431" t="str">
            <v>FC</v>
          </cell>
          <cell r="T431">
            <v>120.52</v>
          </cell>
        </row>
        <row r="432">
          <cell r="A432" t="str">
            <v>JAKVAL_6_UNITG1</v>
          </cell>
          <cell r="B432" t="str">
            <v>CAISO System</v>
          </cell>
          <cell r="C432" t="str">
            <v>BUENA VISTA</v>
          </cell>
          <cell r="D432">
            <v>12.92</v>
          </cell>
          <cell r="E432">
            <v>12.01</v>
          </cell>
          <cell r="F432">
            <v>15.22</v>
          </cell>
          <cell r="G432">
            <v>6.75</v>
          </cell>
          <cell r="H432">
            <v>10.5</v>
          </cell>
          <cell r="I432">
            <v>5.65</v>
          </cell>
          <cell r="J432">
            <v>13.42</v>
          </cell>
          <cell r="K432">
            <v>13.86</v>
          </cell>
          <cell r="L432">
            <v>5.26</v>
          </cell>
          <cell r="M432">
            <v>0.65</v>
          </cell>
          <cell r="N432">
            <v>3.56</v>
          </cell>
          <cell r="O432">
            <v>1.85</v>
          </cell>
          <cell r="P432" t="str">
            <v>N</v>
          </cell>
          <cell r="Q432" t="str">
            <v>North</v>
          </cell>
          <cell r="R432" t="str">
            <v>FC</v>
          </cell>
          <cell r="T432">
            <v>13.86</v>
          </cell>
        </row>
        <row r="433">
          <cell r="A433" t="str">
            <v>JAWBNE_2_NSRWND</v>
          </cell>
          <cell r="B433" t="str">
            <v>CAISO System</v>
          </cell>
          <cell r="C433" t="str">
            <v>North Sky River Wind Project</v>
          </cell>
          <cell r="D433">
            <v>3.59</v>
          </cell>
          <cell r="E433">
            <v>23.41</v>
          </cell>
          <cell r="F433">
            <v>44.46</v>
          </cell>
          <cell r="G433">
            <v>68.959999999999994</v>
          </cell>
          <cell r="H433">
            <v>91.51</v>
          </cell>
          <cell r="I433">
            <v>68.78</v>
          </cell>
          <cell r="J433">
            <v>39.08</v>
          </cell>
          <cell r="K433">
            <v>52.42</v>
          </cell>
          <cell r="L433">
            <v>35.69</v>
          </cell>
          <cell r="M433">
            <v>18.98</v>
          </cell>
          <cell r="N433">
            <v>6.55</v>
          </cell>
          <cell r="O433">
            <v>10.18</v>
          </cell>
          <cell r="P433" t="str">
            <v>N</v>
          </cell>
          <cell r="Q433" t="str">
            <v>South</v>
          </cell>
          <cell r="R433" t="str">
            <v>FC</v>
          </cell>
          <cell r="T433">
            <v>68.78</v>
          </cell>
        </row>
        <row r="434">
          <cell r="A434" t="str">
            <v>JAWBNE_2_SRWND</v>
          </cell>
          <cell r="B434" t="str">
            <v>CAISO System</v>
          </cell>
          <cell r="C434" t="str">
            <v>Sky River</v>
          </cell>
          <cell r="D434">
            <v>3.87</v>
          </cell>
          <cell r="E434">
            <v>11.21</v>
          </cell>
          <cell r="F434">
            <v>13.77</v>
          </cell>
          <cell r="G434">
            <v>16.09</v>
          </cell>
          <cell r="H434">
            <v>18.5</v>
          </cell>
          <cell r="I434">
            <v>12.6</v>
          </cell>
          <cell r="J434">
            <v>7.43</v>
          </cell>
          <cell r="K434">
            <v>8.6199999999999992</v>
          </cell>
          <cell r="L434">
            <v>6.85</v>
          </cell>
          <cell r="M434">
            <v>5.32</v>
          </cell>
          <cell r="N434">
            <v>5.76</v>
          </cell>
          <cell r="O434">
            <v>4.9000000000000004</v>
          </cell>
          <cell r="P434" t="str">
            <v>N</v>
          </cell>
          <cell r="Q434" t="str">
            <v>South</v>
          </cell>
          <cell r="R434" t="str">
            <v>FC</v>
          </cell>
          <cell r="T434">
            <v>12.6</v>
          </cell>
        </row>
        <row r="435">
          <cell r="A435" t="str">
            <v>JAYNE_6_WLSLR</v>
          </cell>
          <cell r="B435" t="str">
            <v>Fresno</v>
          </cell>
          <cell r="C435" t="str">
            <v>Westlands Solar Farm PV 1</v>
          </cell>
          <cell r="D435" t="str">
            <v>-</v>
          </cell>
          <cell r="E435" t="str">
            <v>-</v>
          </cell>
          <cell r="F435" t="str">
            <v>-</v>
          </cell>
          <cell r="G435" t="str">
            <v>-</v>
          </cell>
          <cell r="H435" t="str">
            <v>-</v>
          </cell>
          <cell r="I435" t="str">
            <v>-</v>
          </cell>
          <cell r="J435" t="str">
            <v>-</v>
          </cell>
          <cell r="K435" t="str">
            <v>-</v>
          </cell>
          <cell r="L435" t="str">
            <v>-</v>
          </cell>
          <cell r="M435" t="str">
            <v>-</v>
          </cell>
          <cell r="N435" t="str">
            <v>-</v>
          </cell>
          <cell r="O435" t="str">
            <v>-</v>
          </cell>
          <cell r="P435" t="str">
            <v>N</v>
          </cell>
          <cell r="Q435" t="str">
            <v>North</v>
          </cell>
          <cell r="R435" t="str">
            <v>EO</v>
          </cell>
          <cell r="T435">
            <v>0</v>
          </cell>
        </row>
        <row r="436">
          <cell r="A436" t="str">
            <v>KANAKA_1_UNIT</v>
          </cell>
          <cell r="B436" t="str">
            <v>Sierra</v>
          </cell>
          <cell r="C436" t="str">
            <v>KANAKA</v>
          </cell>
          <cell r="D436">
            <v>0.13</v>
          </cell>
          <cell r="E436">
            <v>0.08</v>
          </cell>
          <cell r="F436">
            <v>0.06</v>
          </cell>
          <cell r="G436">
            <v>0</v>
          </cell>
          <cell r="H436">
            <v>0</v>
          </cell>
          <cell r="I436">
            <v>0</v>
          </cell>
          <cell r="J436">
            <v>0</v>
          </cell>
          <cell r="K436">
            <v>0</v>
          </cell>
          <cell r="L436">
            <v>0</v>
          </cell>
          <cell r="M436">
            <v>0</v>
          </cell>
          <cell r="N436">
            <v>0</v>
          </cell>
          <cell r="O436">
            <v>0.21</v>
          </cell>
          <cell r="P436" t="str">
            <v>N</v>
          </cell>
          <cell r="Q436" t="str">
            <v>North</v>
          </cell>
          <cell r="R436" t="str">
            <v>FC</v>
          </cell>
          <cell r="T436">
            <v>0</v>
          </cell>
        </row>
        <row r="437">
          <cell r="A437" t="str">
            <v>KANSAS_6_SOLAR</v>
          </cell>
          <cell r="B437" t="str">
            <v>Fresno</v>
          </cell>
          <cell r="C437" t="str">
            <v>RE Kansas South</v>
          </cell>
          <cell r="D437" t="str">
            <v>-</v>
          </cell>
          <cell r="E437" t="str">
            <v>-</v>
          </cell>
          <cell r="F437" t="str">
            <v>-</v>
          </cell>
          <cell r="G437" t="str">
            <v>-</v>
          </cell>
          <cell r="H437" t="str">
            <v>-</v>
          </cell>
          <cell r="I437" t="str">
            <v>-</v>
          </cell>
          <cell r="J437" t="str">
            <v>-</v>
          </cell>
          <cell r="K437" t="str">
            <v>-</v>
          </cell>
          <cell r="L437" t="str">
            <v>-</v>
          </cell>
          <cell r="M437" t="str">
            <v>-</v>
          </cell>
          <cell r="N437" t="str">
            <v>-</v>
          </cell>
          <cell r="O437" t="str">
            <v>-</v>
          </cell>
          <cell r="P437" t="str">
            <v>N</v>
          </cell>
          <cell r="Q437" t="str">
            <v>North</v>
          </cell>
          <cell r="R437" t="str">
            <v>EO</v>
          </cell>
          <cell r="T437">
            <v>0</v>
          </cell>
        </row>
        <row r="438">
          <cell r="A438" t="str">
            <v>KEARNY_7_KY3</v>
          </cell>
          <cell r="B438" t="str">
            <v>San Diego-IV</v>
          </cell>
          <cell r="C438" t="str">
            <v>KEARNY GT3 AGGREGATE</v>
          </cell>
          <cell r="D438">
            <v>61</v>
          </cell>
          <cell r="E438">
            <v>61</v>
          </cell>
          <cell r="F438">
            <v>61</v>
          </cell>
          <cell r="G438">
            <v>61</v>
          </cell>
          <cell r="H438">
            <v>61</v>
          </cell>
          <cell r="I438">
            <v>61</v>
          </cell>
          <cell r="J438">
            <v>61</v>
          </cell>
          <cell r="K438">
            <v>61</v>
          </cell>
          <cell r="L438">
            <v>61</v>
          </cell>
          <cell r="M438">
            <v>61</v>
          </cell>
          <cell r="N438">
            <v>61</v>
          </cell>
          <cell r="O438">
            <v>61</v>
          </cell>
          <cell r="P438" t="str">
            <v>Y</v>
          </cell>
          <cell r="Q438" t="str">
            <v>South</v>
          </cell>
          <cell r="R438" t="str">
            <v>FC</v>
          </cell>
          <cell r="T438">
            <v>61</v>
          </cell>
        </row>
        <row r="439">
          <cell r="A439" t="str">
            <v>KEKAWK_6_UNIT</v>
          </cell>
          <cell r="B439" t="str">
            <v>Humboldt</v>
          </cell>
          <cell r="C439" t="str">
            <v>STS HYDROPOWER LTD. (KEKAWAKA)</v>
          </cell>
          <cell r="D439">
            <v>0.31</v>
          </cell>
          <cell r="E439">
            <v>0.83</v>
          </cell>
          <cell r="F439">
            <v>1.0900000000000001</v>
          </cell>
          <cell r="G439">
            <v>0.41</v>
          </cell>
          <cell r="H439">
            <v>0</v>
          </cell>
          <cell r="I439">
            <v>0</v>
          </cell>
          <cell r="J439">
            <v>0</v>
          </cell>
          <cell r="K439">
            <v>0</v>
          </cell>
          <cell r="L439">
            <v>0</v>
          </cell>
          <cell r="M439">
            <v>0</v>
          </cell>
          <cell r="N439">
            <v>0.11</v>
          </cell>
          <cell r="O439">
            <v>2.17</v>
          </cell>
          <cell r="P439" t="str">
            <v>N</v>
          </cell>
          <cell r="Q439" t="str">
            <v>North</v>
          </cell>
          <cell r="R439" t="str">
            <v>FC</v>
          </cell>
          <cell r="T439">
            <v>0</v>
          </cell>
        </row>
        <row r="440">
          <cell r="A440" t="str">
            <v>KELSO_2_UNITS</v>
          </cell>
          <cell r="B440" t="str">
            <v>Bay Area</v>
          </cell>
          <cell r="C440" t="str">
            <v>Mariposa Energy</v>
          </cell>
          <cell r="D440">
            <v>196.5</v>
          </cell>
          <cell r="E440">
            <v>195.5</v>
          </cell>
          <cell r="F440">
            <v>194.4</v>
          </cell>
          <cell r="G440">
            <v>193.4</v>
          </cell>
          <cell r="H440">
            <v>192.1</v>
          </cell>
          <cell r="I440">
            <v>190.4</v>
          </cell>
          <cell r="J440">
            <v>189.6</v>
          </cell>
          <cell r="K440">
            <v>189.8</v>
          </cell>
          <cell r="L440">
            <v>190.3</v>
          </cell>
          <cell r="M440">
            <v>192.1</v>
          </cell>
          <cell r="N440">
            <v>195</v>
          </cell>
          <cell r="O440">
            <v>196.5</v>
          </cell>
          <cell r="P440" t="str">
            <v>Y</v>
          </cell>
          <cell r="Q440" t="str">
            <v>North</v>
          </cell>
          <cell r="R440" t="str">
            <v>FC</v>
          </cell>
          <cell r="S440" t="str">
            <v/>
          </cell>
          <cell r="T440">
            <v>190.4</v>
          </cell>
        </row>
        <row r="441">
          <cell r="A441" t="str">
            <v>KELYRG_6_UNIT</v>
          </cell>
          <cell r="B441" t="str">
            <v>Sierra</v>
          </cell>
          <cell r="C441" t="str">
            <v>KELLY RIDGE HYDRO</v>
          </cell>
          <cell r="D441">
            <v>11</v>
          </cell>
          <cell r="E441">
            <v>11</v>
          </cell>
          <cell r="F441">
            <v>11</v>
          </cell>
          <cell r="G441">
            <v>11</v>
          </cell>
          <cell r="H441">
            <v>11</v>
          </cell>
          <cell r="I441">
            <v>11</v>
          </cell>
          <cell r="J441">
            <v>11</v>
          </cell>
          <cell r="K441">
            <v>11</v>
          </cell>
          <cell r="L441">
            <v>11</v>
          </cell>
          <cell r="M441">
            <v>11</v>
          </cell>
          <cell r="N441">
            <v>11</v>
          </cell>
          <cell r="O441">
            <v>11</v>
          </cell>
          <cell r="P441" t="str">
            <v>Y</v>
          </cell>
          <cell r="Q441" t="str">
            <v>North</v>
          </cell>
          <cell r="R441" t="str">
            <v>FC</v>
          </cell>
          <cell r="T441">
            <v>11</v>
          </cell>
        </row>
        <row r="442">
          <cell r="A442" t="str">
            <v>KERKH1_7_UNIT 1</v>
          </cell>
          <cell r="B442" t="str">
            <v>Fresno</v>
          </cell>
          <cell r="C442" t="str">
            <v>KERKHOFF PH 1 UNIT #1</v>
          </cell>
          <cell r="D442">
            <v>13</v>
          </cell>
          <cell r="E442">
            <v>13</v>
          </cell>
          <cell r="F442">
            <v>13</v>
          </cell>
          <cell r="G442">
            <v>13</v>
          </cell>
          <cell r="H442">
            <v>13</v>
          </cell>
          <cell r="I442">
            <v>13</v>
          </cell>
          <cell r="J442">
            <v>13</v>
          </cell>
          <cell r="K442">
            <v>13</v>
          </cell>
          <cell r="L442">
            <v>13</v>
          </cell>
          <cell r="M442">
            <v>13</v>
          </cell>
          <cell r="N442">
            <v>13</v>
          </cell>
          <cell r="O442">
            <v>13</v>
          </cell>
          <cell r="P442" t="str">
            <v>Y</v>
          </cell>
          <cell r="Q442" t="str">
            <v>North</v>
          </cell>
          <cell r="R442" t="str">
            <v>FC</v>
          </cell>
          <cell r="T442">
            <v>13</v>
          </cell>
        </row>
        <row r="443">
          <cell r="A443" t="str">
            <v>KERKH1_7_UNIT 3</v>
          </cell>
          <cell r="B443" t="str">
            <v>Fresno</v>
          </cell>
          <cell r="C443" t="str">
            <v>KERKHOFF PH 1 UNIT #3</v>
          </cell>
          <cell r="D443">
            <v>12.8</v>
          </cell>
          <cell r="E443">
            <v>12.8</v>
          </cell>
          <cell r="F443">
            <v>12.8</v>
          </cell>
          <cell r="G443">
            <v>12.8</v>
          </cell>
          <cell r="H443">
            <v>12.8</v>
          </cell>
          <cell r="I443">
            <v>12.8</v>
          </cell>
          <cell r="J443">
            <v>12.8</v>
          </cell>
          <cell r="K443">
            <v>12.8</v>
          </cell>
          <cell r="L443">
            <v>12.8</v>
          </cell>
          <cell r="M443">
            <v>12.8</v>
          </cell>
          <cell r="N443">
            <v>12.8</v>
          </cell>
          <cell r="O443">
            <v>12.8</v>
          </cell>
          <cell r="P443" t="str">
            <v>Y</v>
          </cell>
          <cell r="Q443" t="str">
            <v>North</v>
          </cell>
          <cell r="R443" t="str">
            <v>FC</v>
          </cell>
          <cell r="T443">
            <v>12.8</v>
          </cell>
        </row>
        <row r="444">
          <cell r="A444" t="str">
            <v>KERKH2_7_UNIT 1</v>
          </cell>
          <cell r="B444" t="str">
            <v>Fresno</v>
          </cell>
          <cell r="C444" t="str">
            <v>KERKHOFF PH 2 UNIT #1</v>
          </cell>
          <cell r="D444">
            <v>153.9</v>
          </cell>
          <cell r="E444">
            <v>153.9</v>
          </cell>
          <cell r="F444">
            <v>153.9</v>
          </cell>
          <cell r="G444">
            <v>153.9</v>
          </cell>
          <cell r="H444">
            <v>153.9</v>
          </cell>
          <cell r="I444">
            <v>153.9</v>
          </cell>
          <cell r="J444">
            <v>153.9</v>
          </cell>
          <cell r="K444">
            <v>153.9</v>
          </cell>
          <cell r="L444">
            <v>153.9</v>
          </cell>
          <cell r="M444">
            <v>153.9</v>
          </cell>
          <cell r="N444">
            <v>153.9</v>
          </cell>
          <cell r="O444">
            <v>153.9</v>
          </cell>
          <cell r="P444" t="str">
            <v>Y</v>
          </cell>
          <cell r="Q444" t="str">
            <v>North</v>
          </cell>
          <cell r="R444" t="str">
            <v>FC</v>
          </cell>
          <cell r="T444">
            <v>153.9</v>
          </cell>
        </row>
        <row r="445">
          <cell r="A445" t="str">
            <v>KERMAN_6_SOLAR1</v>
          </cell>
          <cell r="B445" t="str">
            <v>Fresno</v>
          </cell>
          <cell r="C445" t="str">
            <v>Fresno Solar South</v>
          </cell>
          <cell r="D445" t="str">
            <v>-</v>
          </cell>
          <cell r="E445" t="str">
            <v>-</v>
          </cell>
          <cell r="F445" t="str">
            <v>-</v>
          </cell>
          <cell r="G445" t="str">
            <v>-</v>
          </cell>
          <cell r="H445" t="str">
            <v>-</v>
          </cell>
          <cell r="I445" t="str">
            <v>-</v>
          </cell>
          <cell r="J445" t="str">
            <v>-</v>
          </cell>
          <cell r="K445" t="str">
            <v>-</v>
          </cell>
          <cell r="L445" t="str">
            <v>-</v>
          </cell>
          <cell r="M445" t="str">
            <v>-</v>
          </cell>
          <cell r="N445" t="str">
            <v>-</v>
          </cell>
          <cell r="O445" t="str">
            <v>-</v>
          </cell>
          <cell r="P445" t="str">
            <v>N</v>
          </cell>
          <cell r="Q445" t="str">
            <v>North</v>
          </cell>
          <cell r="R445" t="str">
            <v>EO</v>
          </cell>
          <cell r="T445">
            <v>0</v>
          </cell>
        </row>
        <row r="446">
          <cell r="A446" t="str">
            <v>KERMAN_6_SOLAR2</v>
          </cell>
          <cell r="B446" t="str">
            <v>Fresno</v>
          </cell>
          <cell r="C446" t="str">
            <v>Fresno Solar West</v>
          </cell>
          <cell r="D446" t="str">
            <v>-</v>
          </cell>
          <cell r="E446" t="str">
            <v>-</v>
          </cell>
          <cell r="F446" t="str">
            <v>-</v>
          </cell>
          <cell r="G446" t="str">
            <v>-</v>
          </cell>
          <cell r="H446" t="str">
            <v>-</v>
          </cell>
          <cell r="I446" t="str">
            <v>-</v>
          </cell>
          <cell r="J446" t="str">
            <v>-</v>
          </cell>
          <cell r="K446" t="str">
            <v>-</v>
          </cell>
          <cell r="L446" t="str">
            <v>-</v>
          </cell>
          <cell r="M446" t="str">
            <v>-</v>
          </cell>
          <cell r="N446" t="str">
            <v>-</v>
          </cell>
          <cell r="O446" t="str">
            <v>-</v>
          </cell>
          <cell r="P446" t="str">
            <v>N</v>
          </cell>
          <cell r="Q446" t="str">
            <v>North</v>
          </cell>
          <cell r="R446" t="str">
            <v>EO</v>
          </cell>
          <cell r="T446">
            <v>0</v>
          </cell>
        </row>
        <row r="447">
          <cell r="A447" t="str">
            <v>KERNFT_1_UNITS</v>
          </cell>
          <cell r="B447" t="str">
            <v>Kern</v>
          </cell>
          <cell r="C447" t="str">
            <v>KERN FRONT LIMITED</v>
          </cell>
          <cell r="D447">
            <v>52.4</v>
          </cell>
          <cell r="E447">
            <v>52.4</v>
          </cell>
          <cell r="F447">
            <v>52.4</v>
          </cell>
          <cell r="G447">
            <v>52.4</v>
          </cell>
          <cell r="H447">
            <v>51.5</v>
          </cell>
          <cell r="I447">
            <v>52.4</v>
          </cell>
          <cell r="J447">
            <v>50</v>
          </cell>
          <cell r="K447">
            <v>52.1</v>
          </cell>
          <cell r="L447">
            <v>52.4</v>
          </cell>
          <cell r="M447">
            <v>52.4</v>
          </cell>
          <cell r="N447">
            <v>51.5</v>
          </cell>
          <cell r="O447">
            <v>52.4</v>
          </cell>
          <cell r="P447" t="str">
            <v>Y</v>
          </cell>
          <cell r="Q447" t="str">
            <v>North</v>
          </cell>
          <cell r="R447" t="str">
            <v>FC</v>
          </cell>
          <cell r="T447">
            <v>52.4</v>
          </cell>
        </row>
        <row r="448">
          <cell r="A448" t="str">
            <v>KERNRG_1_UNITS</v>
          </cell>
          <cell r="B448" t="str">
            <v>CAISO System</v>
          </cell>
          <cell r="C448" t="str">
            <v>South Belridge Cogen Facility</v>
          </cell>
          <cell r="D448">
            <v>0.02</v>
          </cell>
          <cell r="E448">
            <v>0.01</v>
          </cell>
          <cell r="F448">
            <v>0.01</v>
          </cell>
          <cell r="G448">
            <v>0.79</v>
          </cell>
          <cell r="H448">
            <v>0.02</v>
          </cell>
          <cell r="I448">
            <v>0.01</v>
          </cell>
          <cell r="J448">
            <v>0.01</v>
          </cell>
          <cell r="K448">
            <v>0.01</v>
          </cell>
          <cell r="L448">
            <v>0.01</v>
          </cell>
          <cell r="M448">
            <v>7.0000000000000007E-2</v>
          </cell>
          <cell r="N448">
            <v>0</v>
          </cell>
          <cell r="O448">
            <v>0</v>
          </cell>
          <cell r="P448" t="str">
            <v>N</v>
          </cell>
          <cell r="Q448" t="str">
            <v>North</v>
          </cell>
          <cell r="R448" t="str">
            <v>FC</v>
          </cell>
          <cell r="T448">
            <v>0.01</v>
          </cell>
        </row>
        <row r="449">
          <cell r="A449" t="str">
            <v>KERRGN_1_UNIT 1</v>
          </cell>
          <cell r="B449" t="str">
            <v>Big Creek-Ventura</v>
          </cell>
          <cell r="C449" t="str">
            <v>KERN RIVER HYDRO UNITS 1-4 AGGREGATE</v>
          </cell>
          <cell r="D449">
            <v>6.29</v>
          </cell>
          <cell r="E449">
            <v>2.09</v>
          </cell>
          <cell r="F449">
            <v>8.9700000000000006</v>
          </cell>
          <cell r="G449">
            <v>10.86</v>
          </cell>
          <cell r="H449">
            <v>20.8</v>
          </cell>
          <cell r="I449">
            <v>21.16</v>
          </cell>
          <cell r="J449">
            <v>15.08</v>
          </cell>
          <cell r="K449">
            <v>6.99</v>
          </cell>
          <cell r="L449">
            <v>1.5</v>
          </cell>
          <cell r="M449">
            <v>4.66</v>
          </cell>
          <cell r="N449">
            <v>5.08</v>
          </cell>
          <cell r="O449">
            <v>6.38</v>
          </cell>
          <cell r="P449" t="str">
            <v>N</v>
          </cell>
          <cell r="Q449" t="str">
            <v>South</v>
          </cell>
          <cell r="R449" t="str">
            <v>FC</v>
          </cell>
          <cell r="T449">
            <v>21.16</v>
          </cell>
        </row>
        <row r="450">
          <cell r="A450" t="str">
            <v>KILARC_2_UNIT 1</v>
          </cell>
          <cell r="B450" t="str">
            <v>CAISO System</v>
          </cell>
          <cell r="C450" t="str">
            <v>KILARC HYDRO</v>
          </cell>
          <cell r="D450">
            <v>3.2</v>
          </cell>
          <cell r="E450">
            <v>3.2</v>
          </cell>
          <cell r="F450">
            <v>3.2</v>
          </cell>
          <cell r="G450">
            <v>3.2</v>
          </cell>
          <cell r="H450">
            <v>3.2</v>
          </cell>
          <cell r="I450">
            <v>3.2</v>
          </cell>
          <cell r="J450">
            <v>3.2</v>
          </cell>
          <cell r="K450">
            <v>3.2</v>
          </cell>
          <cell r="L450">
            <v>3.2</v>
          </cell>
          <cell r="M450">
            <v>3.2</v>
          </cell>
          <cell r="N450">
            <v>3.2</v>
          </cell>
          <cell r="O450">
            <v>3.2</v>
          </cell>
          <cell r="P450" t="str">
            <v>Y</v>
          </cell>
          <cell r="Q450" t="str">
            <v>North</v>
          </cell>
          <cell r="R450" t="str">
            <v>FC</v>
          </cell>
          <cell r="T450">
            <v>3.2</v>
          </cell>
        </row>
        <row r="451">
          <cell r="A451" t="str">
            <v>KINGCO_1_KINGBR</v>
          </cell>
          <cell r="B451" t="str">
            <v>Fresno</v>
          </cell>
          <cell r="C451" t="str">
            <v>Kingsburg Cogen</v>
          </cell>
          <cell r="D451">
            <v>8.9499999999999993</v>
          </cell>
          <cell r="E451">
            <v>7.57</v>
          </cell>
          <cell r="F451">
            <v>5.99</v>
          </cell>
          <cell r="G451">
            <v>8.66</v>
          </cell>
          <cell r="H451">
            <v>8.23</v>
          </cell>
          <cell r="I451">
            <v>19.440000000000001</v>
          </cell>
          <cell r="J451">
            <v>23.08</v>
          </cell>
          <cell r="K451">
            <v>23.71</v>
          </cell>
          <cell r="L451">
            <v>19.010000000000002</v>
          </cell>
          <cell r="M451">
            <v>7.6</v>
          </cell>
          <cell r="N451">
            <v>8.32</v>
          </cell>
          <cell r="O451">
            <v>14.08</v>
          </cell>
          <cell r="P451" t="str">
            <v>Y</v>
          </cell>
          <cell r="Q451" t="str">
            <v>North</v>
          </cell>
          <cell r="R451" t="str">
            <v>FC</v>
          </cell>
          <cell r="T451">
            <v>23.71</v>
          </cell>
        </row>
        <row r="452">
          <cell r="A452" t="str">
            <v>KINGRV_7_UNIT 1</v>
          </cell>
          <cell r="B452" t="str">
            <v>Fresno</v>
          </cell>
          <cell r="C452" t="str">
            <v>KINGS RIVER HYDRO UNIT 1</v>
          </cell>
          <cell r="D452">
            <v>51.2</v>
          </cell>
          <cell r="E452">
            <v>51.2</v>
          </cell>
          <cell r="F452">
            <v>51.2</v>
          </cell>
          <cell r="G452">
            <v>51.2</v>
          </cell>
          <cell r="H452">
            <v>51.2</v>
          </cell>
          <cell r="I452">
            <v>51.2</v>
          </cell>
          <cell r="J452">
            <v>51.2</v>
          </cell>
          <cell r="K452">
            <v>51.2</v>
          </cell>
          <cell r="L452">
            <v>51.2</v>
          </cell>
          <cell r="M452">
            <v>51.2</v>
          </cell>
          <cell r="N452">
            <v>51.2</v>
          </cell>
          <cell r="O452">
            <v>51.2</v>
          </cell>
          <cell r="P452" t="str">
            <v>Y</v>
          </cell>
          <cell r="Q452" t="str">
            <v>North</v>
          </cell>
          <cell r="R452" t="str">
            <v>FC</v>
          </cell>
          <cell r="T452">
            <v>51.2</v>
          </cell>
        </row>
        <row r="453">
          <cell r="A453" t="str">
            <v>KIRKER_7_KELCYN</v>
          </cell>
          <cell r="B453" t="str">
            <v>Bay Area</v>
          </cell>
          <cell r="C453" t="str">
            <v>KELLER CANYON LANDFILL GEN FACILICITY</v>
          </cell>
          <cell r="D453">
            <v>3.21</v>
          </cell>
          <cell r="E453">
            <v>3.21</v>
          </cell>
          <cell r="F453">
            <v>3.21</v>
          </cell>
          <cell r="G453">
            <v>3.21</v>
          </cell>
          <cell r="H453">
            <v>3.21</v>
          </cell>
          <cell r="I453">
            <v>3.21</v>
          </cell>
          <cell r="J453">
            <v>3.21</v>
          </cell>
          <cell r="K453">
            <v>3.21</v>
          </cell>
          <cell r="L453">
            <v>3.21</v>
          </cell>
          <cell r="M453">
            <v>3.21</v>
          </cell>
          <cell r="N453">
            <v>3.21</v>
          </cell>
          <cell r="O453">
            <v>3.21</v>
          </cell>
          <cell r="P453" t="str">
            <v>N</v>
          </cell>
          <cell r="Q453" t="str">
            <v>North</v>
          </cell>
          <cell r="R453" t="str">
            <v>FC</v>
          </cell>
          <cell r="T453">
            <v>3.21</v>
          </cell>
        </row>
        <row r="454">
          <cell r="A454" t="str">
            <v>KNGBRD_2_SOLAR1</v>
          </cell>
          <cell r="B454" t="str">
            <v>CAISO System</v>
          </cell>
          <cell r="C454" t="str">
            <v>Kingbird Solar A</v>
          </cell>
          <cell r="D454">
            <v>0.05</v>
          </cell>
          <cell r="E454">
            <v>0.28999999999999998</v>
          </cell>
          <cell r="F454">
            <v>1.36</v>
          </cell>
          <cell r="G454">
            <v>15.96</v>
          </cell>
          <cell r="H454">
            <v>15.11</v>
          </cell>
          <cell r="I454">
            <v>15.87</v>
          </cell>
          <cell r="J454">
            <v>15.07</v>
          </cell>
          <cell r="K454">
            <v>16.07</v>
          </cell>
          <cell r="L454">
            <v>15</v>
          </cell>
          <cell r="M454">
            <v>11.5</v>
          </cell>
          <cell r="N454">
            <v>0.03</v>
          </cell>
          <cell r="O454">
            <v>0.02</v>
          </cell>
          <cell r="P454" t="str">
            <v>N</v>
          </cell>
          <cell r="Q454" t="str">
            <v>South</v>
          </cell>
          <cell r="R454" t="str">
            <v>FC</v>
          </cell>
          <cell r="T454">
            <v>16.07</v>
          </cell>
        </row>
        <row r="455">
          <cell r="A455" t="str">
            <v>KNGBRD_2_SOLAR2</v>
          </cell>
          <cell r="B455" t="str">
            <v>CAISO System</v>
          </cell>
          <cell r="C455" t="str">
            <v>Kingbird Solar B</v>
          </cell>
          <cell r="D455">
            <v>0.05</v>
          </cell>
          <cell r="E455">
            <v>0.28999999999999998</v>
          </cell>
          <cell r="F455">
            <v>1.36</v>
          </cell>
          <cell r="G455">
            <v>15.96</v>
          </cell>
          <cell r="H455">
            <v>15.11</v>
          </cell>
          <cell r="I455">
            <v>15.87</v>
          </cell>
          <cell r="J455">
            <v>15.07</v>
          </cell>
          <cell r="K455">
            <v>16.07</v>
          </cell>
          <cell r="L455">
            <v>15</v>
          </cell>
          <cell r="M455">
            <v>11.5</v>
          </cell>
          <cell r="N455">
            <v>0.03</v>
          </cell>
          <cell r="O455">
            <v>0.02</v>
          </cell>
          <cell r="P455" t="str">
            <v>N</v>
          </cell>
          <cell r="Q455" t="str">
            <v>South</v>
          </cell>
          <cell r="R455" t="str">
            <v>FC</v>
          </cell>
          <cell r="T455">
            <v>16.07</v>
          </cell>
        </row>
        <row r="456">
          <cell r="A456" t="str">
            <v>KNGBRG_1_KBSLR1</v>
          </cell>
          <cell r="B456" t="str">
            <v>Fresno</v>
          </cell>
          <cell r="C456" t="str">
            <v>Kingsburg1</v>
          </cell>
          <cell r="D456" t="str">
            <v>-</v>
          </cell>
          <cell r="E456" t="str">
            <v>-</v>
          </cell>
          <cell r="F456" t="str">
            <v>-</v>
          </cell>
          <cell r="G456" t="str">
            <v>-</v>
          </cell>
          <cell r="H456" t="str">
            <v>-</v>
          </cell>
          <cell r="I456" t="str">
            <v>-</v>
          </cell>
          <cell r="J456" t="str">
            <v>-</v>
          </cell>
          <cell r="K456" t="str">
            <v>-</v>
          </cell>
          <cell r="L456" t="str">
            <v>-</v>
          </cell>
          <cell r="M456" t="str">
            <v>-</v>
          </cell>
          <cell r="N456" t="str">
            <v>-</v>
          </cell>
          <cell r="O456" t="str">
            <v>-</v>
          </cell>
          <cell r="P456" t="str">
            <v>N</v>
          </cell>
          <cell r="Q456" t="str">
            <v>North</v>
          </cell>
          <cell r="R456" t="str">
            <v>EO</v>
          </cell>
          <cell r="T456">
            <v>0</v>
          </cell>
        </row>
        <row r="457">
          <cell r="A457" t="str">
            <v>KNGBRG_1_KBSLR2</v>
          </cell>
          <cell r="B457" t="str">
            <v>Fresno</v>
          </cell>
          <cell r="C457" t="str">
            <v>Kingsburg2</v>
          </cell>
          <cell r="D457" t="str">
            <v>-</v>
          </cell>
          <cell r="E457" t="str">
            <v>-</v>
          </cell>
          <cell r="F457" t="str">
            <v>-</v>
          </cell>
          <cell r="G457" t="str">
            <v>-</v>
          </cell>
          <cell r="H457" t="str">
            <v>-</v>
          </cell>
          <cell r="I457" t="str">
            <v>-</v>
          </cell>
          <cell r="J457" t="str">
            <v>-</v>
          </cell>
          <cell r="K457" t="str">
            <v>-</v>
          </cell>
          <cell r="L457" t="str">
            <v>-</v>
          </cell>
          <cell r="M457" t="str">
            <v>-</v>
          </cell>
          <cell r="N457" t="str">
            <v>-</v>
          </cell>
          <cell r="O457" t="str">
            <v>-</v>
          </cell>
          <cell r="P457" t="str">
            <v>N</v>
          </cell>
          <cell r="Q457" t="str">
            <v>North</v>
          </cell>
          <cell r="R457" t="str">
            <v>EO</v>
          </cell>
          <cell r="T457">
            <v>0</v>
          </cell>
        </row>
        <row r="458">
          <cell r="A458" t="str">
            <v>KNGCTY_6_UNITA1</v>
          </cell>
          <cell r="B458" t="str">
            <v>CAISO System</v>
          </cell>
          <cell r="C458" t="str">
            <v>King City Energy Center, Unit #1</v>
          </cell>
          <cell r="D458">
            <v>44.6</v>
          </cell>
          <cell r="E458">
            <v>44.6</v>
          </cell>
          <cell r="F458">
            <v>44.6</v>
          </cell>
          <cell r="G458">
            <v>44.6</v>
          </cell>
          <cell r="H458">
            <v>44.6</v>
          </cell>
          <cell r="I458">
            <v>44.6</v>
          </cell>
          <cell r="J458">
            <v>44.6</v>
          </cell>
          <cell r="K458">
            <v>44.6</v>
          </cell>
          <cell r="L458">
            <v>44.6</v>
          </cell>
          <cell r="M458">
            <v>44.6</v>
          </cell>
          <cell r="N458">
            <v>44.6</v>
          </cell>
          <cell r="O458">
            <v>44.6</v>
          </cell>
          <cell r="P458" t="str">
            <v>Y</v>
          </cell>
          <cell r="Q458" t="str">
            <v>North</v>
          </cell>
          <cell r="R458" t="str">
            <v>FC</v>
          </cell>
          <cell r="T458">
            <v>44.6</v>
          </cell>
        </row>
        <row r="459">
          <cell r="A459" t="str">
            <v>KNTSTH_6_SOLAR</v>
          </cell>
          <cell r="B459" t="str">
            <v>Fresno</v>
          </cell>
          <cell r="C459" t="str">
            <v>Kent South</v>
          </cell>
          <cell r="D459" t="str">
            <v>-</v>
          </cell>
          <cell r="E459" t="str">
            <v>-</v>
          </cell>
          <cell r="F459" t="str">
            <v>-</v>
          </cell>
          <cell r="G459" t="str">
            <v>-</v>
          </cell>
          <cell r="H459" t="str">
            <v>-</v>
          </cell>
          <cell r="I459" t="str">
            <v>-</v>
          </cell>
          <cell r="J459" t="str">
            <v>-</v>
          </cell>
          <cell r="K459" t="str">
            <v>-</v>
          </cell>
          <cell r="L459" t="str">
            <v>-</v>
          </cell>
          <cell r="M459" t="str">
            <v>-</v>
          </cell>
          <cell r="N459" t="str">
            <v>-</v>
          </cell>
          <cell r="O459" t="str">
            <v>-</v>
          </cell>
          <cell r="P459" t="str">
            <v>N</v>
          </cell>
          <cell r="Q459" t="str">
            <v>North</v>
          </cell>
          <cell r="R459" t="str">
            <v>EO</v>
          </cell>
          <cell r="T459">
            <v>0</v>
          </cell>
        </row>
        <row r="460">
          <cell r="A460" t="str">
            <v>KRAMER_1_SEGS37</v>
          </cell>
          <cell r="B460" t="str">
            <v>CAISO System</v>
          </cell>
          <cell r="C460" t="str">
            <v>LUZ SOLAR PARTNERS 3-7 AGGREGATE</v>
          </cell>
          <cell r="D460">
            <v>0.87</v>
          </cell>
          <cell r="E460">
            <v>1.6</v>
          </cell>
          <cell r="F460">
            <v>10.24</v>
          </cell>
          <cell r="G460">
            <v>107.88</v>
          </cell>
          <cell r="H460">
            <v>53.92</v>
          </cell>
          <cell r="I460">
            <v>159.66</v>
          </cell>
          <cell r="J460">
            <v>152.53</v>
          </cell>
          <cell r="K460">
            <v>160.69</v>
          </cell>
          <cell r="L460">
            <v>151.87</v>
          </cell>
          <cell r="M460">
            <v>58.9</v>
          </cell>
          <cell r="N460">
            <v>0.12</v>
          </cell>
          <cell r="O460">
            <v>0.04</v>
          </cell>
          <cell r="P460" t="str">
            <v>N</v>
          </cell>
          <cell r="Q460" t="str">
            <v>South</v>
          </cell>
          <cell r="R460" t="str">
            <v>FC</v>
          </cell>
          <cell r="T460">
            <v>160.69</v>
          </cell>
        </row>
        <row r="461">
          <cell r="A461" t="str">
            <v>KRAMER_2_SEGS89</v>
          </cell>
          <cell r="B461" t="str">
            <v>CAISO System</v>
          </cell>
          <cell r="C461" t="str">
            <v>LUZ SOLAR PARTNERS 8-9 AGGREGATE</v>
          </cell>
          <cell r="D461">
            <v>0.47</v>
          </cell>
          <cell r="E461">
            <v>2.48</v>
          </cell>
          <cell r="F461">
            <v>12.87</v>
          </cell>
          <cell r="G461">
            <v>133.03</v>
          </cell>
          <cell r="H461">
            <v>122.27</v>
          </cell>
          <cell r="I461">
            <v>167.11</v>
          </cell>
          <cell r="J461">
            <v>153.44999999999999</v>
          </cell>
          <cell r="K461">
            <v>168.17</v>
          </cell>
          <cell r="L461">
            <v>158.18</v>
          </cell>
          <cell r="M461">
            <v>79.53</v>
          </cell>
          <cell r="N461">
            <v>0.41</v>
          </cell>
          <cell r="O461">
            <v>0.16</v>
          </cell>
          <cell r="P461" t="str">
            <v>N</v>
          </cell>
          <cell r="Q461" t="str">
            <v>South</v>
          </cell>
          <cell r="R461" t="str">
            <v>FC</v>
          </cell>
          <cell r="T461">
            <v>168.17</v>
          </cell>
        </row>
        <row r="462">
          <cell r="A462" t="str">
            <v>KRNCNY_6_UNIT</v>
          </cell>
          <cell r="B462" t="str">
            <v>CAISO System</v>
          </cell>
          <cell r="C462" t="str">
            <v>KERN CANYON</v>
          </cell>
          <cell r="D462">
            <v>11.5</v>
          </cell>
          <cell r="E462">
            <v>11.5</v>
          </cell>
          <cell r="F462">
            <v>11.5</v>
          </cell>
          <cell r="G462">
            <v>11.5</v>
          </cell>
          <cell r="H462">
            <v>11.5</v>
          </cell>
          <cell r="I462">
            <v>11.5</v>
          </cell>
          <cell r="J462">
            <v>11.5</v>
          </cell>
          <cell r="K462">
            <v>11.5</v>
          </cell>
          <cell r="L462">
            <v>11.5</v>
          </cell>
          <cell r="M462">
            <v>11.5</v>
          </cell>
          <cell r="N462">
            <v>11.5</v>
          </cell>
          <cell r="O462">
            <v>11.5</v>
          </cell>
          <cell r="P462" t="str">
            <v>Y</v>
          </cell>
          <cell r="Q462" t="str">
            <v>North</v>
          </cell>
          <cell r="R462" t="str">
            <v>FC</v>
          </cell>
          <cell r="T462">
            <v>11.5</v>
          </cell>
        </row>
        <row r="463">
          <cell r="A463" t="str">
            <v>LACIEN_2_VENICE</v>
          </cell>
          <cell r="B463" t="str">
            <v>LA Basin</v>
          </cell>
          <cell r="C463" t="str">
            <v>MWD Venice Hydroelectric Recovery Plant</v>
          </cell>
          <cell r="D463">
            <v>0</v>
          </cell>
          <cell r="E463">
            <v>0</v>
          </cell>
          <cell r="F463">
            <v>0</v>
          </cell>
          <cell r="G463">
            <v>0</v>
          </cell>
          <cell r="H463">
            <v>0</v>
          </cell>
          <cell r="I463">
            <v>0</v>
          </cell>
          <cell r="J463">
            <v>0</v>
          </cell>
          <cell r="K463">
            <v>0</v>
          </cell>
          <cell r="L463">
            <v>0</v>
          </cell>
          <cell r="M463">
            <v>0</v>
          </cell>
          <cell r="N463">
            <v>0</v>
          </cell>
          <cell r="O463">
            <v>0</v>
          </cell>
          <cell r="P463" t="str">
            <v>N</v>
          </cell>
          <cell r="Q463" t="str">
            <v>South</v>
          </cell>
          <cell r="R463" t="str">
            <v>FC</v>
          </cell>
          <cell r="T463">
            <v>0</v>
          </cell>
        </row>
        <row r="464">
          <cell r="A464" t="str">
            <v>LAGBEL_6_QF</v>
          </cell>
          <cell r="B464" t="str">
            <v>LA Basin</v>
          </cell>
          <cell r="C464" t="str">
            <v>LAGUNA BELL QFS</v>
          </cell>
          <cell r="D464">
            <v>9.2200000000000006</v>
          </cell>
          <cell r="E464">
            <v>9.6300000000000008</v>
          </cell>
          <cell r="F464">
            <v>9.43</v>
          </cell>
          <cell r="G464">
            <v>4.99</v>
          </cell>
          <cell r="H464">
            <v>8.77</v>
          </cell>
          <cell r="I464">
            <v>9.93</v>
          </cell>
          <cell r="J464">
            <v>10.01</v>
          </cell>
          <cell r="K464">
            <v>9.77</v>
          </cell>
          <cell r="L464">
            <v>9.61</v>
          </cell>
          <cell r="M464">
            <v>9.25</v>
          </cell>
          <cell r="N464">
            <v>9.36</v>
          </cell>
          <cell r="O464">
            <v>8.52</v>
          </cell>
          <cell r="P464" t="str">
            <v>N</v>
          </cell>
          <cell r="Q464" t="str">
            <v>South</v>
          </cell>
          <cell r="R464" t="str">
            <v>FC</v>
          </cell>
          <cell r="T464">
            <v>10.01</v>
          </cell>
        </row>
        <row r="465">
          <cell r="A465" t="str">
            <v>LAKHDG_6_UNIT 1</v>
          </cell>
          <cell r="B465" t="str">
            <v>San Diego-IV</v>
          </cell>
          <cell r="C465" t="str">
            <v>Lake Hodges Pumped Storage-Unit1</v>
          </cell>
          <cell r="D465">
            <v>20</v>
          </cell>
          <cell r="E465">
            <v>20</v>
          </cell>
          <cell r="F465">
            <v>20</v>
          </cell>
          <cell r="G465">
            <v>20</v>
          </cell>
          <cell r="H465">
            <v>20</v>
          </cell>
          <cell r="I465">
            <v>20</v>
          </cell>
          <cell r="J465">
            <v>20</v>
          </cell>
          <cell r="K465">
            <v>20</v>
          </cell>
          <cell r="L465">
            <v>20</v>
          </cell>
          <cell r="M465">
            <v>20</v>
          </cell>
          <cell r="N465">
            <v>20</v>
          </cell>
          <cell r="O465">
            <v>20</v>
          </cell>
          <cell r="P465" t="str">
            <v>Y</v>
          </cell>
          <cell r="Q465" t="str">
            <v>South</v>
          </cell>
          <cell r="R465" t="str">
            <v>FC</v>
          </cell>
          <cell r="T465">
            <v>20</v>
          </cell>
        </row>
        <row r="466">
          <cell r="A466" t="str">
            <v>LAKHDG_6_UNIT 2</v>
          </cell>
          <cell r="B466" t="str">
            <v>San Diego-IV</v>
          </cell>
          <cell r="C466" t="str">
            <v>Lake Hodges Pumped Storage-Unit2</v>
          </cell>
          <cell r="D466">
            <v>20</v>
          </cell>
          <cell r="E466">
            <v>20</v>
          </cell>
          <cell r="F466">
            <v>20</v>
          </cell>
          <cell r="G466">
            <v>20</v>
          </cell>
          <cell r="H466">
            <v>20</v>
          </cell>
          <cell r="I466">
            <v>20</v>
          </cell>
          <cell r="J466">
            <v>20</v>
          </cell>
          <cell r="K466">
            <v>20</v>
          </cell>
          <cell r="L466">
            <v>20</v>
          </cell>
          <cell r="M466">
            <v>20</v>
          </cell>
          <cell r="N466">
            <v>20</v>
          </cell>
          <cell r="O466">
            <v>20</v>
          </cell>
          <cell r="P466" t="str">
            <v>Y</v>
          </cell>
          <cell r="Q466" t="str">
            <v>South</v>
          </cell>
          <cell r="R466" t="str">
            <v>FC</v>
          </cell>
          <cell r="T466">
            <v>20</v>
          </cell>
        </row>
        <row r="467">
          <cell r="A467" t="str">
            <v>LAMONT_1_SOLAR1</v>
          </cell>
          <cell r="B467" t="str">
            <v>Kern</v>
          </cell>
          <cell r="C467" t="str">
            <v>Regulus Solar</v>
          </cell>
          <cell r="D467">
            <v>0.18</v>
          </cell>
          <cell r="E467">
            <v>1.08</v>
          </cell>
          <cell r="F467">
            <v>4.22</v>
          </cell>
          <cell r="G467">
            <v>53.66</v>
          </cell>
          <cell r="H467">
            <v>51.88</v>
          </cell>
          <cell r="I467">
            <v>53.16</v>
          </cell>
          <cell r="J467">
            <v>51.95</v>
          </cell>
          <cell r="K467">
            <v>52.75</v>
          </cell>
          <cell r="L467">
            <v>48.78</v>
          </cell>
          <cell r="M467">
            <v>35.72</v>
          </cell>
          <cell r="N467">
            <v>0.12</v>
          </cell>
          <cell r="O467">
            <v>0.08</v>
          </cell>
          <cell r="P467" t="str">
            <v>N</v>
          </cell>
          <cell r="Q467" t="str">
            <v>North</v>
          </cell>
          <cell r="R467" t="str">
            <v>FC</v>
          </cell>
          <cell r="T467">
            <v>53.16</v>
          </cell>
        </row>
        <row r="468">
          <cell r="A468" t="str">
            <v>LAMONT_1_SOLAR3</v>
          </cell>
          <cell r="B468" t="str">
            <v>Kern</v>
          </cell>
          <cell r="C468" t="str">
            <v>Woodmere Solar Farm</v>
          </cell>
          <cell r="D468">
            <v>0.04</v>
          </cell>
          <cell r="E468">
            <v>0.22</v>
          </cell>
          <cell r="F468">
            <v>1.02</v>
          </cell>
          <cell r="G468">
            <v>11.96</v>
          </cell>
          <cell r="H468">
            <v>11.33</v>
          </cell>
          <cell r="I468">
            <v>11.89</v>
          </cell>
          <cell r="J468">
            <v>11.29</v>
          </cell>
          <cell r="K468">
            <v>12.04</v>
          </cell>
          <cell r="L468">
            <v>11.24</v>
          </cell>
          <cell r="M468">
            <v>8.6199999999999992</v>
          </cell>
          <cell r="N468">
            <v>0.02</v>
          </cell>
          <cell r="O468">
            <v>0.02</v>
          </cell>
          <cell r="P468" t="str">
            <v>N</v>
          </cell>
          <cell r="Q468" t="str">
            <v>North</v>
          </cell>
          <cell r="R468" t="str">
            <v>ID</v>
          </cell>
          <cell r="S468" t="str">
            <v>C3&amp;4: Waiting for Reconductor Kern-Tevis-Lamont 115 kV Line (Arvin Jct. 2-Lamont), Gates No. 2 500/230 kV Transformer and possibly other</v>
          </cell>
          <cell r="T468">
            <v>12.04</v>
          </cell>
        </row>
        <row r="469">
          <cell r="A469" t="str">
            <v>LAMONT_1_SOLAR4</v>
          </cell>
          <cell r="B469" t="str">
            <v>Kern</v>
          </cell>
          <cell r="C469" t="str">
            <v>Hayworth Solar Farm</v>
          </cell>
          <cell r="D469">
            <v>7.0000000000000007E-2</v>
          </cell>
          <cell r="E469">
            <v>0.39</v>
          </cell>
          <cell r="F469">
            <v>1.82</v>
          </cell>
          <cell r="G469">
            <v>21.28</v>
          </cell>
          <cell r="H469">
            <v>20.14</v>
          </cell>
          <cell r="I469">
            <v>21.15</v>
          </cell>
          <cell r="J469">
            <v>20.09</v>
          </cell>
          <cell r="K469">
            <v>21.42</v>
          </cell>
          <cell r="L469">
            <v>20</v>
          </cell>
          <cell r="M469">
            <v>15.33</v>
          </cell>
          <cell r="N469">
            <v>0.04</v>
          </cell>
          <cell r="O469">
            <v>0.03</v>
          </cell>
          <cell r="P469" t="str">
            <v>N</v>
          </cell>
          <cell r="Q469" t="str">
            <v>North</v>
          </cell>
          <cell r="R469" t="str">
            <v>ID</v>
          </cell>
          <cell r="S469" t="str">
            <v>C3&amp;4: Waiting for Reconductor Kern-Tevis-Lamont 115 kV Line (Arvin Jct. 2-Lamont), Gates No. 2 500/230 kV Transformer and possibly other</v>
          </cell>
          <cell r="T469">
            <v>21.42</v>
          </cell>
        </row>
        <row r="470">
          <cell r="A470" t="str">
            <v>LAMONT_1_SOLAR5</v>
          </cell>
          <cell r="B470" t="str">
            <v>Kern</v>
          </cell>
          <cell r="C470" t="str">
            <v>Redcrest Solar Farm</v>
          </cell>
          <cell r="D470">
            <v>0.04</v>
          </cell>
          <cell r="E470">
            <v>0.25</v>
          </cell>
          <cell r="F470">
            <v>1.1399999999999999</v>
          </cell>
          <cell r="G470">
            <v>13.3</v>
          </cell>
          <cell r="H470">
            <v>12.59</v>
          </cell>
          <cell r="I470">
            <v>13.22</v>
          </cell>
          <cell r="J470">
            <v>12.55</v>
          </cell>
          <cell r="K470">
            <v>13.39</v>
          </cell>
          <cell r="L470">
            <v>12.5</v>
          </cell>
          <cell r="M470">
            <v>9.58</v>
          </cell>
          <cell r="N470">
            <v>0.03</v>
          </cell>
          <cell r="O470">
            <v>0.02</v>
          </cell>
          <cell r="P470" t="str">
            <v>N</v>
          </cell>
          <cell r="Q470" t="str">
            <v>North</v>
          </cell>
          <cell r="R470" t="str">
            <v>ID</v>
          </cell>
          <cell r="S470" t="str">
            <v>C3&amp;4: Waiting for Reconductor Kern-Tevis-Lamont 115 kV Line (Arvin Jct. 2-Lamont), Gates No. 2 500/230 kV Transformer and possibly other</v>
          </cell>
          <cell r="T470">
            <v>13.39</v>
          </cell>
        </row>
        <row r="471">
          <cell r="A471" t="str">
            <v>LAPAC_6_UNIT</v>
          </cell>
          <cell r="B471" t="str">
            <v>Humboldt</v>
          </cell>
          <cell r="C471" t="str">
            <v>LOUISIANA PACIFIC SAMOA</v>
          </cell>
          <cell r="D471">
            <v>20</v>
          </cell>
          <cell r="E471">
            <v>20</v>
          </cell>
          <cell r="F471">
            <v>20</v>
          </cell>
          <cell r="G471">
            <v>20</v>
          </cell>
          <cell r="H471">
            <v>20</v>
          </cell>
          <cell r="I471">
            <v>20</v>
          </cell>
          <cell r="J471">
            <v>20</v>
          </cell>
          <cell r="K471">
            <v>20</v>
          </cell>
          <cell r="L471">
            <v>20</v>
          </cell>
          <cell r="M471">
            <v>20</v>
          </cell>
          <cell r="N471">
            <v>20</v>
          </cell>
          <cell r="O471">
            <v>20</v>
          </cell>
          <cell r="P471" t="str">
            <v>N</v>
          </cell>
          <cell r="Q471" t="str">
            <v>North</v>
          </cell>
          <cell r="R471" t="str">
            <v>FC</v>
          </cell>
          <cell r="T471">
            <v>20</v>
          </cell>
        </row>
        <row r="472">
          <cell r="A472" t="str">
            <v>LAPLMA_2_UNIT 1</v>
          </cell>
          <cell r="B472" t="str">
            <v>CAISO System</v>
          </cell>
          <cell r="C472" t="str">
            <v>La Paloma Generating Plant Unit #1</v>
          </cell>
          <cell r="D472">
            <v>259.8</v>
          </cell>
          <cell r="E472">
            <v>259.8</v>
          </cell>
          <cell r="F472">
            <v>259.8</v>
          </cell>
          <cell r="G472">
            <v>259.8</v>
          </cell>
          <cell r="H472">
            <v>259.8</v>
          </cell>
          <cell r="I472">
            <v>259.8</v>
          </cell>
          <cell r="J472">
            <v>259.8</v>
          </cell>
          <cell r="K472">
            <v>259.8</v>
          </cell>
          <cell r="L472">
            <v>259.8</v>
          </cell>
          <cell r="M472">
            <v>259.8</v>
          </cell>
          <cell r="N472">
            <v>259.8</v>
          </cell>
          <cell r="O472">
            <v>259.8</v>
          </cell>
          <cell r="P472" t="str">
            <v>Y</v>
          </cell>
          <cell r="Q472" t="str">
            <v>North</v>
          </cell>
          <cell r="R472" t="str">
            <v>FC</v>
          </cell>
          <cell r="T472">
            <v>259.8</v>
          </cell>
        </row>
        <row r="473">
          <cell r="A473" t="str">
            <v>LAPLMA_2_UNIT 2</v>
          </cell>
          <cell r="B473" t="str">
            <v>CAISO System</v>
          </cell>
          <cell r="C473" t="str">
            <v>La Paloma Generating Plant Unit #2</v>
          </cell>
          <cell r="D473">
            <v>260.2</v>
          </cell>
          <cell r="E473">
            <v>260.2</v>
          </cell>
          <cell r="F473">
            <v>260.2</v>
          </cell>
          <cell r="G473">
            <v>260.2</v>
          </cell>
          <cell r="H473">
            <v>260.2</v>
          </cell>
          <cell r="I473">
            <v>260.2</v>
          </cell>
          <cell r="J473">
            <v>260.2</v>
          </cell>
          <cell r="K473">
            <v>260.2</v>
          </cell>
          <cell r="L473">
            <v>260.2</v>
          </cell>
          <cell r="M473">
            <v>260.2</v>
          </cell>
          <cell r="N473">
            <v>260.2</v>
          </cell>
          <cell r="O473">
            <v>260.2</v>
          </cell>
          <cell r="P473" t="str">
            <v>Y</v>
          </cell>
          <cell r="Q473" t="str">
            <v>North</v>
          </cell>
          <cell r="R473" t="str">
            <v>FC</v>
          </cell>
          <cell r="T473">
            <v>260.2</v>
          </cell>
        </row>
        <row r="474">
          <cell r="A474" t="str">
            <v>LAPLMA_2_UNIT 3</v>
          </cell>
          <cell r="B474" t="str">
            <v>CAISO System</v>
          </cell>
          <cell r="C474" t="str">
            <v>La Paloma Generating Plant Unit #3</v>
          </cell>
          <cell r="D474">
            <v>256.14999999999998</v>
          </cell>
          <cell r="E474">
            <v>256.14999999999998</v>
          </cell>
          <cell r="F474">
            <v>256.14999999999998</v>
          </cell>
          <cell r="G474">
            <v>256.14999999999998</v>
          </cell>
          <cell r="H474">
            <v>256.14999999999998</v>
          </cell>
          <cell r="I474">
            <v>256.14999999999998</v>
          </cell>
          <cell r="J474">
            <v>256.14999999999998</v>
          </cell>
          <cell r="K474">
            <v>256.14999999999998</v>
          </cell>
          <cell r="L474">
            <v>256.14999999999998</v>
          </cell>
          <cell r="M474">
            <v>256.14999999999998</v>
          </cell>
          <cell r="N474">
            <v>256.14999999999998</v>
          </cell>
          <cell r="O474">
            <v>256.14999999999998</v>
          </cell>
          <cell r="P474" t="str">
            <v>Y</v>
          </cell>
          <cell r="Q474" t="str">
            <v>North</v>
          </cell>
          <cell r="R474" t="str">
            <v>FC</v>
          </cell>
          <cell r="T474">
            <v>256.14999999999998</v>
          </cell>
        </row>
        <row r="475">
          <cell r="A475" t="str">
            <v>LAPLMA_2_UNIT 4</v>
          </cell>
          <cell r="B475" t="str">
            <v>CAISO System</v>
          </cell>
          <cell r="C475" t="str">
            <v>LA PALOMA GENERATING PLANT, UNIT #4</v>
          </cell>
          <cell r="D475">
            <v>259.54000000000002</v>
          </cell>
          <cell r="E475">
            <v>259.54000000000002</v>
          </cell>
          <cell r="F475">
            <v>259.54000000000002</v>
          </cell>
          <cell r="G475">
            <v>259.54000000000002</v>
          </cell>
          <cell r="H475">
            <v>259.54000000000002</v>
          </cell>
          <cell r="I475">
            <v>259.54000000000002</v>
          </cell>
          <cell r="J475">
            <v>259.54000000000002</v>
          </cell>
          <cell r="K475">
            <v>259.54000000000002</v>
          </cell>
          <cell r="L475">
            <v>259.54000000000002</v>
          </cell>
          <cell r="M475">
            <v>259.54000000000002</v>
          </cell>
          <cell r="N475">
            <v>259.54000000000002</v>
          </cell>
          <cell r="O475">
            <v>259.54000000000002</v>
          </cell>
          <cell r="P475" t="str">
            <v>Y</v>
          </cell>
          <cell r="Q475" t="str">
            <v>North</v>
          </cell>
          <cell r="R475" t="str">
            <v>FC</v>
          </cell>
          <cell r="T475">
            <v>259.54000000000002</v>
          </cell>
        </row>
        <row r="476">
          <cell r="A476" t="str">
            <v>LARKSP_6_UNIT 1</v>
          </cell>
          <cell r="B476" t="str">
            <v>San Diego-IV</v>
          </cell>
          <cell r="C476" t="str">
            <v>LARKSPUR PEAKER UNIT 1</v>
          </cell>
          <cell r="D476">
            <v>46</v>
          </cell>
          <cell r="E476">
            <v>46</v>
          </cell>
          <cell r="F476">
            <v>46</v>
          </cell>
          <cell r="G476">
            <v>46</v>
          </cell>
          <cell r="H476">
            <v>46</v>
          </cell>
          <cell r="I476">
            <v>46</v>
          </cell>
          <cell r="J476">
            <v>46</v>
          </cell>
          <cell r="K476">
            <v>46</v>
          </cell>
          <cell r="L476">
            <v>46</v>
          </cell>
          <cell r="M476">
            <v>46</v>
          </cell>
          <cell r="N476">
            <v>46</v>
          </cell>
          <cell r="O476">
            <v>46</v>
          </cell>
          <cell r="P476" t="str">
            <v>Y</v>
          </cell>
          <cell r="Q476" t="str">
            <v>South</v>
          </cell>
          <cell r="R476" t="str">
            <v>FC</v>
          </cell>
          <cell r="T476">
            <v>46</v>
          </cell>
        </row>
        <row r="477">
          <cell r="A477" t="str">
            <v>LARKSP_6_UNIT 2</v>
          </cell>
          <cell r="B477" t="str">
            <v>San Diego-IV</v>
          </cell>
          <cell r="C477" t="str">
            <v>LARKSPUR PEAKER UNIT 2</v>
          </cell>
          <cell r="D477">
            <v>46</v>
          </cell>
          <cell r="E477">
            <v>46</v>
          </cell>
          <cell r="F477">
            <v>46</v>
          </cell>
          <cell r="G477">
            <v>46</v>
          </cell>
          <cell r="H477">
            <v>46</v>
          </cell>
          <cell r="I477">
            <v>46</v>
          </cell>
          <cell r="J477">
            <v>46</v>
          </cell>
          <cell r="K477">
            <v>46</v>
          </cell>
          <cell r="L477">
            <v>46</v>
          </cell>
          <cell r="M477">
            <v>46</v>
          </cell>
          <cell r="N477">
            <v>46</v>
          </cell>
          <cell r="O477">
            <v>46</v>
          </cell>
          <cell r="P477" t="str">
            <v>Y</v>
          </cell>
          <cell r="Q477" t="str">
            <v>South</v>
          </cell>
          <cell r="R477" t="str">
            <v>FC</v>
          </cell>
          <cell r="T477">
            <v>46</v>
          </cell>
        </row>
        <row r="478">
          <cell r="A478" t="str">
            <v>LAROA1_2_UNITA1</v>
          </cell>
          <cell r="B478" t="str">
            <v>San Diego-IV</v>
          </cell>
          <cell r="C478" t="str">
            <v>LR1</v>
          </cell>
          <cell r="D478">
            <v>165</v>
          </cell>
          <cell r="E478">
            <v>165</v>
          </cell>
          <cell r="F478">
            <v>165</v>
          </cell>
          <cell r="G478">
            <v>165</v>
          </cell>
          <cell r="H478">
            <v>165</v>
          </cell>
          <cell r="I478">
            <v>165</v>
          </cell>
          <cell r="J478">
            <v>165</v>
          </cell>
          <cell r="K478">
            <v>165</v>
          </cell>
          <cell r="L478">
            <v>165</v>
          </cell>
          <cell r="M478">
            <v>165</v>
          </cell>
          <cell r="N478">
            <v>165</v>
          </cell>
          <cell r="O478">
            <v>165</v>
          </cell>
          <cell r="P478" t="str">
            <v>Y</v>
          </cell>
          <cell r="Q478" t="str">
            <v>South</v>
          </cell>
          <cell r="R478" t="str">
            <v>FC</v>
          </cell>
          <cell r="T478">
            <v>165</v>
          </cell>
        </row>
        <row r="479">
          <cell r="A479" t="str">
            <v>LAROA2_2_UNITA1</v>
          </cell>
          <cell r="B479" t="str">
            <v>San Diego-IV</v>
          </cell>
          <cell r="C479" t="str">
            <v>LR2</v>
          </cell>
          <cell r="D479">
            <v>322</v>
          </cell>
          <cell r="E479">
            <v>322</v>
          </cell>
          <cell r="F479">
            <v>322</v>
          </cell>
          <cell r="G479">
            <v>322</v>
          </cell>
          <cell r="H479">
            <v>322</v>
          </cell>
          <cell r="I479">
            <v>322</v>
          </cell>
          <cell r="J479">
            <v>322</v>
          </cell>
          <cell r="K479">
            <v>322</v>
          </cell>
          <cell r="L479">
            <v>322</v>
          </cell>
          <cell r="M479">
            <v>322</v>
          </cell>
          <cell r="N479">
            <v>322</v>
          </cell>
          <cell r="O479">
            <v>322</v>
          </cell>
          <cell r="P479" t="str">
            <v>Y</v>
          </cell>
          <cell r="Q479" t="str">
            <v>South</v>
          </cell>
          <cell r="R479" t="str">
            <v>FC</v>
          </cell>
          <cell r="T479">
            <v>322</v>
          </cell>
        </row>
        <row r="480">
          <cell r="A480" t="str">
            <v>LASSEN_6_UNITS</v>
          </cell>
          <cell r="B480" t="str">
            <v>CAISO System</v>
          </cell>
          <cell r="C480" t="str">
            <v>LASSEN AREA QF AGGREGATION</v>
          </cell>
          <cell r="D480">
            <v>19</v>
          </cell>
          <cell r="E480">
            <v>18.25</v>
          </cell>
          <cell r="F480">
            <v>19.170000000000002</v>
          </cell>
          <cell r="G480">
            <v>1.89</v>
          </cell>
          <cell r="H480">
            <v>26.47</v>
          </cell>
          <cell r="I480">
            <v>28.29</v>
          </cell>
          <cell r="J480">
            <v>27.27</v>
          </cell>
          <cell r="K480">
            <v>27.51</v>
          </cell>
          <cell r="L480">
            <v>28.81</v>
          </cell>
          <cell r="M480">
            <v>24.82</v>
          </cell>
          <cell r="N480">
            <v>24.04</v>
          </cell>
          <cell r="O480">
            <v>25.41</v>
          </cell>
          <cell r="P480" t="str">
            <v>N</v>
          </cell>
          <cell r="Q480" t="str">
            <v>North</v>
          </cell>
          <cell r="R480" t="str">
            <v>FC</v>
          </cell>
          <cell r="T480">
            <v>28.81</v>
          </cell>
        </row>
        <row r="481">
          <cell r="A481" t="str">
            <v>LAWRNC_7_SUNYVL</v>
          </cell>
          <cell r="B481" t="str">
            <v>Bay Area</v>
          </cell>
          <cell r="C481" t="str">
            <v>City of Sunnyvale Unit 1 and 2</v>
          </cell>
          <cell r="D481">
            <v>0.14000000000000001</v>
          </cell>
          <cell r="E481">
            <v>0.14000000000000001</v>
          </cell>
          <cell r="F481">
            <v>0.14000000000000001</v>
          </cell>
          <cell r="G481">
            <v>0.14000000000000001</v>
          </cell>
          <cell r="H481">
            <v>0.18</v>
          </cell>
          <cell r="I481">
            <v>0.17</v>
          </cell>
          <cell r="J481">
            <v>0.17</v>
          </cell>
          <cell r="K481">
            <v>0.16</v>
          </cell>
          <cell r="L481">
            <v>0.11</v>
          </cell>
          <cell r="M481">
            <v>0.13</v>
          </cell>
          <cell r="N481">
            <v>0.14000000000000001</v>
          </cell>
          <cell r="O481">
            <v>0.04</v>
          </cell>
          <cell r="P481" t="str">
            <v>N</v>
          </cell>
          <cell r="Q481" t="str">
            <v>North</v>
          </cell>
          <cell r="R481" t="str">
            <v>FC</v>
          </cell>
          <cell r="T481">
            <v>0.17</v>
          </cell>
        </row>
        <row r="482">
          <cell r="A482" t="str">
            <v>LEBECS_2_UNITS</v>
          </cell>
          <cell r="B482" t="str">
            <v>Big Creek-Ventura</v>
          </cell>
          <cell r="C482" t="str">
            <v>Pastoria Energy Facility</v>
          </cell>
          <cell r="D482">
            <v>799.47</v>
          </cell>
          <cell r="E482">
            <v>799.47</v>
          </cell>
          <cell r="F482">
            <v>785</v>
          </cell>
          <cell r="G482">
            <v>775</v>
          </cell>
          <cell r="H482">
            <v>765</v>
          </cell>
          <cell r="I482">
            <v>760</v>
          </cell>
          <cell r="J482">
            <v>750</v>
          </cell>
          <cell r="K482">
            <v>750</v>
          </cell>
          <cell r="L482">
            <v>750</v>
          </cell>
          <cell r="M482">
            <v>760</v>
          </cell>
          <cell r="N482">
            <v>785</v>
          </cell>
          <cell r="O482">
            <v>799.47</v>
          </cell>
          <cell r="P482" t="str">
            <v>Y</v>
          </cell>
          <cell r="Q482" t="str">
            <v>South</v>
          </cell>
          <cell r="R482" t="str">
            <v>FC</v>
          </cell>
          <cell r="S482" t="str">
            <v/>
          </cell>
          <cell r="T482">
            <v>760</v>
          </cell>
        </row>
        <row r="483">
          <cell r="A483" t="str">
            <v>LECEF_1_UNITS</v>
          </cell>
          <cell r="B483" t="str">
            <v>Bay Area</v>
          </cell>
          <cell r="C483" t="str">
            <v>LOS ESTEROS ENERGY FACILITY AGGREGATE</v>
          </cell>
          <cell r="D483">
            <v>306</v>
          </cell>
          <cell r="E483">
            <v>306</v>
          </cell>
          <cell r="F483">
            <v>306</v>
          </cell>
          <cell r="G483">
            <v>305.2</v>
          </cell>
          <cell r="H483">
            <v>303.89999999999998</v>
          </cell>
          <cell r="I483">
            <v>304.10000000000002</v>
          </cell>
          <cell r="J483">
            <v>303.39999999999998</v>
          </cell>
          <cell r="K483">
            <v>303.60000000000002</v>
          </cell>
          <cell r="L483">
            <v>303.8</v>
          </cell>
          <cell r="M483">
            <v>302.89999999999998</v>
          </cell>
          <cell r="N483">
            <v>306</v>
          </cell>
          <cell r="O483">
            <v>306</v>
          </cell>
          <cell r="P483" t="str">
            <v>Y</v>
          </cell>
          <cell r="Q483" t="str">
            <v>North</v>
          </cell>
          <cell r="R483" t="str">
            <v>FC</v>
          </cell>
          <cell r="S483" t="str">
            <v/>
          </cell>
          <cell r="T483">
            <v>304.10000000000002</v>
          </cell>
        </row>
        <row r="484">
          <cell r="A484" t="str">
            <v>LEPRFD_1_KANSAS</v>
          </cell>
          <cell r="B484" t="str">
            <v>Fresno</v>
          </cell>
          <cell r="C484" t="str">
            <v>Kansas</v>
          </cell>
          <cell r="D484">
            <v>1.5599999999999999E-2</v>
          </cell>
          <cell r="E484">
            <v>9.0999999999999998E-2</v>
          </cell>
          <cell r="F484">
            <v>0.36399999999999999</v>
          </cell>
          <cell r="G484">
            <v>4.6410000000000009</v>
          </cell>
          <cell r="H484">
            <v>4.4252000000000002</v>
          </cell>
          <cell r="I484">
            <v>4.6020000000000003</v>
          </cell>
          <cell r="J484">
            <v>4.4121999999999995</v>
          </cell>
          <cell r="K484">
            <v>4.5005999999999995</v>
          </cell>
          <cell r="L484">
            <v>3.9806000000000004</v>
          </cell>
          <cell r="M484">
            <v>2.2074000000000003</v>
          </cell>
          <cell r="N484">
            <v>5.2000000000000006E-3</v>
          </cell>
          <cell r="O484">
            <v>5.2000000000000006E-3</v>
          </cell>
          <cell r="P484" t="str">
            <v>N</v>
          </cell>
          <cell r="Q484" t="str">
            <v>North</v>
          </cell>
          <cell r="R484" t="str">
            <v>ID to 26%</v>
          </cell>
          <cell r="S484" t="str">
            <v>C3&amp;4: Waiting for Borden 230 kV Voltage Support, Gates No. 2 500/230 kV Transformer and possibly other</v>
          </cell>
          <cell r="T484">
            <v>4.6020000000000003</v>
          </cell>
        </row>
        <row r="485">
          <cell r="A485" t="str">
            <v>LGHTHP_6_ICEGEN</v>
          </cell>
          <cell r="B485" t="str">
            <v>LA Basin</v>
          </cell>
          <cell r="C485" t="str">
            <v>CARSON COGENERATION</v>
          </cell>
          <cell r="D485">
            <v>48</v>
          </cell>
          <cell r="E485">
            <v>48</v>
          </cell>
          <cell r="F485">
            <v>41.14</v>
          </cell>
          <cell r="G485">
            <v>48</v>
          </cell>
          <cell r="H485">
            <v>48</v>
          </cell>
          <cell r="I485">
            <v>48</v>
          </cell>
          <cell r="J485">
            <v>48</v>
          </cell>
          <cell r="K485">
            <v>48</v>
          </cell>
          <cell r="L485">
            <v>48</v>
          </cell>
          <cell r="M485">
            <v>36.46</v>
          </cell>
          <cell r="N485">
            <v>37.54</v>
          </cell>
          <cell r="O485">
            <v>37.26</v>
          </cell>
          <cell r="P485" t="str">
            <v>Y</v>
          </cell>
          <cell r="Q485" t="str">
            <v>South</v>
          </cell>
          <cell r="R485" t="str">
            <v>FC</v>
          </cell>
          <cell r="T485">
            <v>48</v>
          </cell>
        </row>
        <row r="486">
          <cell r="A486" t="str">
            <v>LHILLS_6_SOLAR1</v>
          </cell>
          <cell r="B486" t="str">
            <v>CAISO System</v>
          </cell>
          <cell r="C486" t="str">
            <v>Lost Hills Solar</v>
          </cell>
          <cell r="D486">
            <v>0.05</v>
          </cell>
          <cell r="E486">
            <v>0.28999999999999998</v>
          </cell>
          <cell r="F486">
            <v>1.36</v>
          </cell>
          <cell r="G486">
            <v>18.3</v>
          </cell>
          <cell r="H486">
            <v>17.45</v>
          </cell>
          <cell r="I486">
            <v>17.98</v>
          </cell>
          <cell r="J486">
            <v>17.62</v>
          </cell>
          <cell r="K486">
            <v>18.059999999999999</v>
          </cell>
          <cell r="L486">
            <v>16.41</v>
          </cell>
          <cell r="M486">
            <v>12.61</v>
          </cell>
          <cell r="N486">
            <v>0.04</v>
          </cell>
          <cell r="O486">
            <v>0.03</v>
          </cell>
          <cell r="P486" t="str">
            <v>N</v>
          </cell>
          <cell r="Q486" t="str">
            <v>North</v>
          </cell>
          <cell r="R486" t="str">
            <v>ID</v>
          </cell>
          <cell r="S486" t="str">
            <v>C3&amp;4: Waiting for Gates No. 2 500/230 kV Transformer and possibly other</v>
          </cell>
          <cell r="T486">
            <v>18.059999999999999</v>
          </cell>
        </row>
        <row r="487">
          <cell r="A487" t="str">
            <v>LITLRK_6_SEPV01</v>
          </cell>
          <cell r="B487" t="str">
            <v>Big Creek-Ventura</v>
          </cell>
          <cell r="C487" t="str">
            <v>Gestamp Solar 1</v>
          </cell>
          <cell r="D487" t="str">
            <v>-</v>
          </cell>
          <cell r="E487" t="str">
            <v>-</v>
          </cell>
          <cell r="F487" t="str">
            <v>-</v>
          </cell>
          <cell r="G487" t="str">
            <v>-</v>
          </cell>
          <cell r="H487" t="str">
            <v>-</v>
          </cell>
          <cell r="I487" t="str">
            <v>-</v>
          </cell>
          <cell r="J487" t="str">
            <v>-</v>
          </cell>
          <cell r="K487" t="str">
            <v>-</v>
          </cell>
          <cell r="L487" t="str">
            <v>-</v>
          </cell>
          <cell r="M487" t="str">
            <v>-</v>
          </cell>
          <cell r="N487" t="str">
            <v>-</v>
          </cell>
          <cell r="O487" t="str">
            <v>-</v>
          </cell>
          <cell r="P487" t="str">
            <v>N</v>
          </cell>
          <cell r="Q487" t="str">
            <v>South</v>
          </cell>
          <cell r="R487" t="str">
            <v>EO</v>
          </cell>
          <cell r="T487">
            <v>0</v>
          </cell>
        </row>
        <row r="488">
          <cell r="A488" t="str">
            <v>LITLRK_6_SOLAR1</v>
          </cell>
          <cell r="B488" t="str">
            <v>Big Creek-Ventura</v>
          </cell>
          <cell r="C488" t="str">
            <v xml:space="preserve">Lancaster Little Rock C </v>
          </cell>
          <cell r="D488">
            <v>0.01</v>
          </cell>
          <cell r="E488">
            <v>0.08</v>
          </cell>
          <cell r="F488">
            <v>0.32</v>
          </cell>
          <cell r="G488">
            <v>4.25</v>
          </cell>
          <cell r="H488">
            <v>4.01</v>
          </cell>
          <cell r="I488">
            <v>3.73</v>
          </cell>
          <cell r="J488">
            <v>3.64</v>
          </cell>
          <cell r="K488">
            <v>4.12</v>
          </cell>
          <cell r="L488">
            <v>3.76</v>
          </cell>
          <cell r="M488">
            <v>2.8</v>
          </cell>
          <cell r="N488">
            <v>0.01</v>
          </cell>
          <cell r="O488">
            <v>0.01</v>
          </cell>
          <cell r="P488" t="str">
            <v>N</v>
          </cell>
          <cell r="Q488" t="str">
            <v>South</v>
          </cell>
          <cell r="R488" t="str">
            <v>FC</v>
          </cell>
          <cell r="T488">
            <v>4.12</v>
          </cell>
        </row>
        <row r="489">
          <cell r="A489" t="str">
            <v>LITLRK_6_SOLAR2</v>
          </cell>
          <cell r="B489" t="str">
            <v>Big Creek-Ventura</v>
          </cell>
          <cell r="C489" t="str">
            <v>Palmdale 18</v>
          </cell>
          <cell r="D489">
            <v>0.01</v>
          </cell>
          <cell r="E489">
            <v>0.03</v>
          </cell>
          <cell r="F489">
            <v>0.14000000000000001</v>
          </cell>
          <cell r="G489">
            <v>1.6</v>
          </cell>
          <cell r="H489">
            <v>1.51</v>
          </cell>
          <cell r="I489">
            <v>1.59</v>
          </cell>
          <cell r="J489">
            <v>1.51</v>
          </cell>
          <cell r="K489">
            <v>1.61</v>
          </cell>
          <cell r="L489">
            <v>1.5</v>
          </cell>
          <cell r="M489">
            <v>1.1499999999999999</v>
          </cell>
          <cell r="N489">
            <v>0</v>
          </cell>
          <cell r="O489">
            <v>0</v>
          </cell>
          <cell r="P489" t="str">
            <v>N</v>
          </cell>
          <cell r="Q489" t="str">
            <v>South</v>
          </cell>
          <cell r="R489" t="str">
            <v>FC</v>
          </cell>
          <cell r="T489">
            <v>1.61</v>
          </cell>
        </row>
        <row r="490">
          <cell r="A490" t="str">
            <v>LITLRK_6_SOLAR4</v>
          </cell>
          <cell r="B490" t="str">
            <v>Big Creek-Ventura</v>
          </cell>
          <cell r="C490" t="str">
            <v>Little Rock Pham Solar</v>
          </cell>
          <cell r="D490">
            <v>0.01</v>
          </cell>
          <cell r="E490">
            <v>0.04</v>
          </cell>
          <cell r="F490">
            <v>0.2</v>
          </cell>
          <cell r="G490">
            <v>2.39</v>
          </cell>
          <cell r="H490">
            <v>2.27</v>
          </cell>
          <cell r="I490">
            <v>2.38</v>
          </cell>
          <cell r="J490">
            <v>2.2599999999999998</v>
          </cell>
          <cell r="K490">
            <v>2.41</v>
          </cell>
          <cell r="L490">
            <v>2.25</v>
          </cell>
          <cell r="M490">
            <v>1.73</v>
          </cell>
          <cell r="N490">
            <v>0</v>
          </cell>
          <cell r="O490">
            <v>0</v>
          </cell>
          <cell r="P490" t="str">
            <v>N</v>
          </cell>
          <cell r="Q490" t="str">
            <v>South</v>
          </cell>
          <cell r="R490" t="str">
            <v>FC</v>
          </cell>
          <cell r="T490">
            <v>2.41</v>
          </cell>
        </row>
        <row r="491">
          <cell r="A491" t="str">
            <v>LIVEOK_6_SOLAR</v>
          </cell>
          <cell r="B491" t="str">
            <v>Sierra</v>
          </cell>
          <cell r="C491" t="str">
            <v>Harris</v>
          </cell>
          <cell r="D491">
            <v>0</v>
          </cell>
          <cell r="E491">
            <v>0.02</v>
          </cell>
          <cell r="F491">
            <v>0.09</v>
          </cell>
          <cell r="G491">
            <v>0.9</v>
          </cell>
          <cell r="H491">
            <v>1.01</v>
          </cell>
          <cell r="I491">
            <v>1.02</v>
          </cell>
          <cell r="J491">
            <v>0.87</v>
          </cell>
          <cell r="K491">
            <v>0.87</v>
          </cell>
          <cell r="L491">
            <v>0.65</v>
          </cell>
          <cell r="M491">
            <v>0.69</v>
          </cell>
          <cell r="N491">
            <v>0</v>
          </cell>
          <cell r="O491">
            <v>0</v>
          </cell>
          <cell r="P491" t="str">
            <v>N</v>
          </cell>
          <cell r="Q491" t="str">
            <v>North</v>
          </cell>
          <cell r="R491" t="str">
            <v>ID</v>
          </cell>
          <cell r="S491" t="str">
            <v>15DGD: Lodi-Eight Mile 230 kV Line Reconductoring and possibly other</v>
          </cell>
          <cell r="T491">
            <v>1.02</v>
          </cell>
        </row>
        <row r="492">
          <cell r="A492" t="str">
            <v>LIVOAK_1_UNIT 1</v>
          </cell>
          <cell r="B492" t="str">
            <v>Kern</v>
          </cell>
          <cell r="C492" t="str">
            <v>LIVE OAK LIMITED</v>
          </cell>
          <cell r="D492">
            <v>47.49</v>
          </cell>
          <cell r="E492">
            <v>47.49</v>
          </cell>
          <cell r="F492">
            <v>47.49</v>
          </cell>
          <cell r="G492">
            <v>47.49</v>
          </cell>
          <cell r="H492">
            <v>47.49</v>
          </cell>
          <cell r="I492">
            <v>46.4</v>
          </cell>
          <cell r="J492">
            <v>45.6</v>
          </cell>
          <cell r="K492">
            <v>44.8</v>
          </cell>
          <cell r="L492">
            <v>44.9</v>
          </cell>
          <cell r="M492">
            <v>44.7</v>
          </cell>
          <cell r="N492">
            <v>46.6</v>
          </cell>
          <cell r="O492">
            <v>47.49</v>
          </cell>
          <cell r="P492" t="str">
            <v>Y</v>
          </cell>
          <cell r="Q492" t="str">
            <v>North</v>
          </cell>
          <cell r="R492" t="str">
            <v>FC</v>
          </cell>
          <cell r="T492">
            <v>46.4</v>
          </cell>
        </row>
        <row r="493">
          <cell r="A493" t="str">
            <v>LMBEPK_2_UNITA1</v>
          </cell>
          <cell r="B493" t="str">
            <v>Bay Area</v>
          </cell>
          <cell r="C493" t="str">
            <v>Lambie Energy Center, Unit #1</v>
          </cell>
          <cell r="D493">
            <v>48</v>
          </cell>
          <cell r="E493">
            <v>48</v>
          </cell>
          <cell r="F493">
            <v>48</v>
          </cell>
          <cell r="G493">
            <v>48</v>
          </cell>
          <cell r="H493">
            <v>48</v>
          </cell>
          <cell r="I493">
            <v>48</v>
          </cell>
          <cell r="J493">
            <v>48</v>
          </cell>
          <cell r="K493">
            <v>48</v>
          </cell>
          <cell r="L493">
            <v>48</v>
          </cell>
          <cell r="M493">
            <v>48</v>
          </cell>
          <cell r="N493">
            <v>48</v>
          </cell>
          <cell r="O493">
            <v>48</v>
          </cell>
          <cell r="P493" t="str">
            <v>Y</v>
          </cell>
          <cell r="Q493" t="str">
            <v>North</v>
          </cell>
          <cell r="R493" t="str">
            <v>FC</v>
          </cell>
          <cell r="T493">
            <v>48</v>
          </cell>
        </row>
        <row r="494">
          <cell r="A494" t="str">
            <v>LMBEPK_2_UNITA2</v>
          </cell>
          <cell r="B494" t="str">
            <v>Bay Area</v>
          </cell>
          <cell r="C494" t="str">
            <v>Creed Energy Center, Unit #1</v>
          </cell>
          <cell r="D494">
            <v>48</v>
          </cell>
          <cell r="E494">
            <v>48</v>
          </cell>
          <cell r="F494">
            <v>48</v>
          </cell>
          <cell r="G494">
            <v>48</v>
          </cell>
          <cell r="H494">
            <v>48</v>
          </cell>
          <cell r="I494">
            <v>48</v>
          </cell>
          <cell r="J494">
            <v>48</v>
          </cell>
          <cell r="K494">
            <v>48</v>
          </cell>
          <cell r="L494">
            <v>48</v>
          </cell>
          <cell r="M494">
            <v>48</v>
          </cell>
          <cell r="N494">
            <v>48</v>
          </cell>
          <cell r="O494">
            <v>48</v>
          </cell>
          <cell r="P494" t="str">
            <v>Y</v>
          </cell>
          <cell r="Q494" t="str">
            <v>North</v>
          </cell>
          <cell r="R494" t="str">
            <v>FC</v>
          </cell>
          <cell r="T494">
            <v>48</v>
          </cell>
        </row>
        <row r="495">
          <cell r="A495" t="str">
            <v>LMBEPK_2_UNITA3</v>
          </cell>
          <cell r="B495" t="str">
            <v>Bay Area</v>
          </cell>
          <cell r="C495" t="str">
            <v>Goose Haven Energy Center, Unit #1</v>
          </cell>
          <cell r="D495">
            <v>48</v>
          </cell>
          <cell r="E495">
            <v>48</v>
          </cell>
          <cell r="F495">
            <v>48</v>
          </cell>
          <cell r="G495">
            <v>48</v>
          </cell>
          <cell r="H495">
            <v>48</v>
          </cell>
          <cell r="I495">
            <v>48</v>
          </cell>
          <cell r="J495">
            <v>48</v>
          </cell>
          <cell r="K495">
            <v>48</v>
          </cell>
          <cell r="L495">
            <v>48</v>
          </cell>
          <cell r="M495">
            <v>48</v>
          </cell>
          <cell r="N495">
            <v>48</v>
          </cell>
          <cell r="O495">
            <v>48</v>
          </cell>
          <cell r="P495" t="str">
            <v>Y</v>
          </cell>
          <cell r="Q495" t="str">
            <v>North</v>
          </cell>
          <cell r="R495" t="str">
            <v>FC</v>
          </cell>
          <cell r="T495">
            <v>48</v>
          </cell>
        </row>
        <row r="496">
          <cell r="A496" t="str">
            <v>LMEC_1_PL1X3</v>
          </cell>
          <cell r="B496" t="str">
            <v>Bay Area</v>
          </cell>
          <cell r="C496" t="str">
            <v>Los Medanos Energy Center AGGREGATE</v>
          </cell>
          <cell r="D496">
            <v>561.29</v>
          </cell>
          <cell r="E496">
            <v>561.29</v>
          </cell>
          <cell r="F496">
            <v>561.29</v>
          </cell>
          <cell r="G496">
            <v>561.29</v>
          </cell>
          <cell r="H496">
            <v>556</v>
          </cell>
          <cell r="I496">
            <v>556</v>
          </cell>
          <cell r="J496">
            <v>556</v>
          </cell>
          <cell r="K496">
            <v>556</v>
          </cell>
          <cell r="L496">
            <v>556</v>
          </cell>
          <cell r="M496">
            <v>561.29</v>
          </cell>
          <cell r="N496">
            <v>561.29</v>
          </cell>
          <cell r="O496">
            <v>561.29</v>
          </cell>
          <cell r="P496" t="str">
            <v>Y</v>
          </cell>
          <cell r="Q496" t="str">
            <v>North</v>
          </cell>
          <cell r="R496" t="str">
            <v>FC</v>
          </cell>
          <cell r="T496">
            <v>556</v>
          </cell>
        </row>
        <row r="497">
          <cell r="A497" t="str">
            <v>LNCSTR_6_CREST</v>
          </cell>
          <cell r="B497" t="str">
            <v>Big Creek-Ventura</v>
          </cell>
          <cell r="D497" t="str">
            <v>-</v>
          </cell>
          <cell r="E497" t="str">
            <v>-</v>
          </cell>
          <cell r="F497" t="str">
            <v>-</v>
          </cell>
          <cell r="G497" t="str">
            <v>-</v>
          </cell>
          <cell r="H497" t="str">
            <v>-</v>
          </cell>
          <cell r="I497" t="str">
            <v>-</v>
          </cell>
          <cell r="J497" t="str">
            <v>-</v>
          </cell>
          <cell r="K497" t="str">
            <v>-</v>
          </cell>
          <cell r="L497" t="str">
            <v>-</v>
          </cell>
          <cell r="M497" t="str">
            <v>-</v>
          </cell>
          <cell r="N497" t="str">
            <v>-</v>
          </cell>
          <cell r="O497" t="str">
            <v>-</v>
          </cell>
          <cell r="P497" t="str">
            <v>N</v>
          </cell>
          <cell r="Q497" t="str">
            <v>South</v>
          </cell>
          <cell r="R497" t="str">
            <v>EO</v>
          </cell>
          <cell r="T497">
            <v>0</v>
          </cell>
        </row>
        <row r="498">
          <cell r="A498" t="str">
            <v>LOCKFD_1_BEARCK</v>
          </cell>
          <cell r="B498" t="str">
            <v>Stockton</v>
          </cell>
          <cell r="C498" t="str">
            <v>Bear Creek Solar</v>
          </cell>
          <cell r="D498" t="str">
            <v>-</v>
          </cell>
          <cell r="E498" t="str">
            <v>-</v>
          </cell>
          <cell r="F498" t="str">
            <v>-</v>
          </cell>
          <cell r="G498" t="str">
            <v>-</v>
          </cell>
          <cell r="H498" t="str">
            <v>-</v>
          </cell>
          <cell r="I498" t="str">
            <v>-</v>
          </cell>
          <cell r="J498" t="str">
            <v>-</v>
          </cell>
          <cell r="K498" t="str">
            <v>-</v>
          </cell>
          <cell r="L498" t="str">
            <v>-</v>
          </cell>
          <cell r="M498" t="str">
            <v>-</v>
          </cell>
          <cell r="N498" t="str">
            <v>-</v>
          </cell>
          <cell r="O498" t="str">
            <v>-</v>
          </cell>
          <cell r="P498" t="str">
            <v>N</v>
          </cell>
          <cell r="Q498" t="str">
            <v>North</v>
          </cell>
          <cell r="R498" t="str">
            <v>EO</v>
          </cell>
          <cell r="T498">
            <v>0</v>
          </cell>
        </row>
        <row r="499">
          <cell r="A499" t="str">
            <v>LOCKFD_1_KSOLAR</v>
          </cell>
          <cell r="B499" t="str">
            <v>Stockton</v>
          </cell>
          <cell r="C499" t="str">
            <v>Kettleman Solar</v>
          </cell>
          <cell r="D499" t="str">
            <v>-</v>
          </cell>
          <cell r="E499" t="str">
            <v>-</v>
          </cell>
          <cell r="F499" t="str">
            <v>-</v>
          </cell>
          <cell r="G499" t="str">
            <v>-</v>
          </cell>
          <cell r="H499" t="str">
            <v>-</v>
          </cell>
          <cell r="I499" t="str">
            <v>-</v>
          </cell>
          <cell r="J499" t="str">
            <v>-</v>
          </cell>
          <cell r="K499" t="str">
            <v>-</v>
          </cell>
          <cell r="L499" t="str">
            <v>-</v>
          </cell>
          <cell r="M499" t="str">
            <v>-</v>
          </cell>
          <cell r="N499" t="str">
            <v>-</v>
          </cell>
          <cell r="O499" t="str">
            <v>-</v>
          </cell>
          <cell r="P499" t="str">
            <v>N</v>
          </cell>
          <cell r="Q499" t="str">
            <v>North</v>
          </cell>
          <cell r="R499" t="str">
            <v>EO</v>
          </cell>
          <cell r="T499">
            <v>0</v>
          </cell>
        </row>
        <row r="500">
          <cell r="A500" t="str">
            <v>LODI25_2_UNIT 1</v>
          </cell>
          <cell r="B500" t="str">
            <v>Stockton</v>
          </cell>
          <cell r="C500" t="str">
            <v>LODI GAS TURBINE</v>
          </cell>
          <cell r="D500">
            <v>22.7</v>
          </cell>
          <cell r="E500">
            <v>22.7</v>
          </cell>
          <cell r="F500">
            <v>22.7</v>
          </cell>
          <cell r="G500">
            <v>22.7</v>
          </cell>
          <cell r="H500">
            <v>22.7</v>
          </cell>
          <cell r="I500">
            <v>22.7</v>
          </cell>
          <cell r="J500">
            <v>22.7</v>
          </cell>
          <cell r="K500">
            <v>22.7</v>
          </cell>
          <cell r="L500">
            <v>22.7</v>
          </cell>
          <cell r="M500">
            <v>22.7</v>
          </cell>
          <cell r="N500">
            <v>22.7</v>
          </cell>
          <cell r="O500">
            <v>22.7</v>
          </cell>
          <cell r="P500" t="str">
            <v>Y</v>
          </cell>
          <cell r="Q500" t="str">
            <v>North</v>
          </cell>
          <cell r="R500" t="str">
            <v>FC</v>
          </cell>
          <cell r="T500">
            <v>22.7</v>
          </cell>
        </row>
        <row r="501">
          <cell r="A501" t="str">
            <v>LODIEC_2_PL1X2</v>
          </cell>
          <cell r="B501" t="str">
            <v>Sierra</v>
          </cell>
          <cell r="C501" t="str">
            <v>Lodi Energy Center</v>
          </cell>
          <cell r="D501">
            <v>280</v>
          </cell>
          <cell r="E501">
            <v>280</v>
          </cell>
          <cell r="F501">
            <v>280</v>
          </cell>
          <cell r="G501">
            <v>280</v>
          </cell>
          <cell r="H501">
            <v>280</v>
          </cell>
          <cell r="I501">
            <v>280</v>
          </cell>
          <cell r="J501">
            <v>280</v>
          </cell>
          <cell r="K501">
            <v>280</v>
          </cell>
          <cell r="L501">
            <v>280</v>
          </cell>
          <cell r="M501">
            <v>280</v>
          </cell>
          <cell r="N501">
            <v>280</v>
          </cell>
          <cell r="O501">
            <v>280</v>
          </cell>
          <cell r="P501" t="str">
            <v>Y</v>
          </cell>
          <cell r="Q501" t="str">
            <v>North</v>
          </cell>
          <cell r="R501" t="str">
            <v>FC</v>
          </cell>
          <cell r="T501">
            <v>280</v>
          </cell>
        </row>
        <row r="502">
          <cell r="A502" t="str">
            <v>LOWGAP_1_SUPHR</v>
          </cell>
          <cell r="B502" t="str">
            <v>Humboldt</v>
          </cell>
          <cell r="C502" t="str">
            <v>Mill &amp; Sulphur Creek Hydro</v>
          </cell>
          <cell r="D502">
            <v>0.08</v>
          </cell>
          <cell r="E502">
            <v>0.34</v>
          </cell>
          <cell r="F502">
            <v>0.02</v>
          </cell>
          <cell r="G502">
            <v>7.0000000000000007E-2</v>
          </cell>
          <cell r="H502">
            <v>0</v>
          </cell>
          <cell r="I502">
            <v>0</v>
          </cell>
          <cell r="J502">
            <v>0</v>
          </cell>
          <cell r="K502">
            <v>0</v>
          </cell>
          <cell r="L502">
            <v>0</v>
          </cell>
          <cell r="M502">
            <v>0</v>
          </cell>
          <cell r="N502">
            <v>0</v>
          </cell>
          <cell r="O502">
            <v>0.41</v>
          </cell>
          <cell r="P502" t="str">
            <v>N</v>
          </cell>
          <cell r="Q502" t="str">
            <v>North</v>
          </cell>
          <cell r="R502" t="str">
            <v>FC</v>
          </cell>
          <cell r="T502">
            <v>0</v>
          </cell>
        </row>
        <row r="503">
          <cell r="A503" t="str">
            <v>LOWGAP_7_QFUNTS</v>
          </cell>
          <cell r="B503" t="str">
            <v>CAISO System</v>
          </cell>
          <cell r="C503" t="str">
            <v>LOWGAP_7_QFUNTS</v>
          </cell>
          <cell r="D503">
            <v>0.85</v>
          </cell>
          <cell r="E503">
            <v>0.87</v>
          </cell>
          <cell r="F503">
            <v>0.92</v>
          </cell>
          <cell r="G503">
            <v>0.74</v>
          </cell>
          <cell r="H503">
            <v>0.22</v>
          </cell>
          <cell r="I503">
            <v>0.21</v>
          </cell>
          <cell r="J503">
            <v>0.21</v>
          </cell>
          <cell r="K503">
            <v>0.21</v>
          </cell>
          <cell r="L503">
            <v>0.21</v>
          </cell>
          <cell r="M503">
            <v>0.21</v>
          </cell>
          <cell r="N503">
            <v>0.21</v>
          </cell>
          <cell r="O503">
            <v>0.6</v>
          </cell>
          <cell r="P503" t="str">
            <v>N</v>
          </cell>
          <cell r="Q503" t="str">
            <v>North</v>
          </cell>
          <cell r="R503" t="str">
            <v>FC</v>
          </cell>
          <cell r="T503">
            <v>0.21</v>
          </cell>
        </row>
        <row r="504">
          <cell r="A504" t="str">
            <v>MALAGA_1_PL1X2</v>
          </cell>
          <cell r="B504" t="str">
            <v>Fresno</v>
          </cell>
          <cell r="C504" t="str">
            <v>Malaga Power Aggregate</v>
          </cell>
          <cell r="D504">
            <v>96</v>
          </cell>
          <cell r="E504">
            <v>96</v>
          </cell>
          <cell r="F504">
            <v>96</v>
          </cell>
          <cell r="G504">
            <v>96</v>
          </cell>
          <cell r="H504">
            <v>96</v>
          </cell>
          <cell r="I504">
            <v>96</v>
          </cell>
          <cell r="J504">
            <v>96</v>
          </cell>
          <cell r="K504">
            <v>96</v>
          </cell>
          <cell r="L504">
            <v>96</v>
          </cell>
          <cell r="M504">
            <v>96</v>
          </cell>
          <cell r="N504">
            <v>96</v>
          </cell>
          <cell r="O504">
            <v>96</v>
          </cell>
          <cell r="P504" t="str">
            <v>Y</v>
          </cell>
          <cell r="Q504" t="str">
            <v>North</v>
          </cell>
          <cell r="R504" t="str">
            <v>FC</v>
          </cell>
          <cell r="T504">
            <v>96</v>
          </cell>
        </row>
        <row r="505">
          <cell r="A505" t="str">
            <v>MALCHQ_7_UNIT 1</v>
          </cell>
          <cell r="B505" t="str">
            <v>CAISO System</v>
          </cell>
          <cell r="C505" t="str">
            <v>MALACHA HYDRO L.P.</v>
          </cell>
          <cell r="D505">
            <v>7.52</v>
          </cell>
          <cell r="E505">
            <v>10.23</v>
          </cell>
          <cell r="F505">
            <v>6.46</v>
          </cell>
          <cell r="G505">
            <v>6.57</v>
          </cell>
          <cell r="H505">
            <v>11.73</v>
          </cell>
          <cell r="I505">
            <v>4.6100000000000003</v>
          </cell>
          <cell r="J505">
            <v>0.73</v>
          </cell>
          <cell r="K505">
            <v>0</v>
          </cell>
          <cell r="L505">
            <v>0</v>
          </cell>
          <cell r="M505">
            <v>0</v>
          </cell>
          <cell r="N505">
            <v>0</v>
          </cell>
          <cell r="O505">
            <v>6.3</v>
          </cell>
          <cell r="P505" t="str">
            <v>N</v>
          </cell>
          <cell r="Q505" t="str">
            <v>North</v>
          </cell>
          <cell r="R505" t="str">
            <v>FC</v>
          </cell>
          <cell r="T505">
            <v>4.6100000000000003</v>
          </cell>
        </row>
        <row r="506">
          <cell r="A506" t="str">
            <v>MANZNA_2_WIND</v>
          </cell>
          <cell r="B506" t="str">
            <v>CAISO System</v>
          </cell>
          <cell r="C506" t="str">
            <v>Manzana Wind</v>
          </cell>
          <cell r="D506">
            <v>6.3</v>
          </cell>
          <cell r="E506">
            <v>29.64</v>
          </cell>
          <cell r="F506">
            <v>47.22</v>
          </cell>
          <cell r="G506">
            <v>75.37</v>
          </cell>
          <cell r="H506">
            <v>84.78</v>
          </cell>
          <cell r="I506">
            <v>59.6</v>
          </cell>
          <cell r="J506">
            <v>29.32</v>
          </cell>
          <cell r="K506">
            <v>33.549999999999997</v>
          </cell>
          <cell r="L506">
            <v>27.63</v>
          </cell>
          <cell r="M506">
            <v>21.61</v>
          </cell>
          <cell r="N506">
            <v>12.54</v>
          </cell>
          <cell r="O506">
            <v>10.98</v>
          </cell>
          <cell r="P506" t="str">
            <v>N</v>
          </cell>
          <cell r="Q506" t="str">
            <v>South</v>
          </cell>
          <cell r="R506" t="str">
            <v>FC</v>
          </cell>
          <cell r="T506">
            <v>59.6</v>
          </cell>
        </row>
        <row r="507">
          <cell r="A507" t="str">
            <v>MARCPW_6_SOLAR1</v>
          </cell>
          <cell r="B507" t="str">
            <v>CAISO System</v>
          </cell>
          <cell r="C507" t="str">
            <v>Maricopa West Solar PV</v>
          </cell>
          <cell r="D507">
            <v>0.05</v>
          </cell>
          <cell r="E507">
            <v>0.28999999999999998</v>
          </cell>
          <cell r="F507">
            <v>1.36</v>
          </cell>
          <cell r="G507">
            <v>15.96</v>
          </cell>
          <cell r="H507">
            <v>15.11</v>
          </cell>
          <cell r="I507">
            <v>15.87</v>
          </cell>
          <cell r="J507">
            <v>15.07</v>
          </cell>
          <cell r="K507">
            <v>16.07</v>
          </cell>
          <cell r="L507">
            <v>15</v>
          </cell>
          <cell r="M507">
            <v>11.5</v>
          </cell>
          <cell r="N507">
            <v>0.03</v>
          </cell>
          <cell r="O507">
            <v>0.02</v>
          </cell>
          <cell r="P507" t="str">
            <v>N</v>
          </cell>
          <cell r="Q507" t="str">
            <v>North</v>
          </cell>
          <cell r="R507" t="str">
            <v>ID</v>
          </cell>
          <cell r="S507" t="str">
            <v>C3&amp;4: Waiting for Gates No. 2 500/230 kV Transformer and possibly other</v>
          </cell>
          <cell r="T507">
            <v>16.07</v>
          </cell>
        </row>
        <row r="508">
          <cell r="A508" t="str">
            <v>MARTIN_1_SUNSET</v>
          </cell>
          <cell r="B508" t="str">
            <v>Bay Area</v>
          </cell>
          <cell r="C508" t="str">
            <v>Sunset Reservoir - North Basin</v>
          </cell>
          <cell r="D508">
            <v>0.01</v>
          </cell>
          <cell r="E508">
            <v>0.04</v>
          </cell>
          <cell r="F508">
            <v>0.18</v>
          </cell>
          <cell r="G508">
            <v>2.29</v>
          </cell>
          <cell r="H508">
            <v>2.2599999999999998</v>
          </cell>
          <cell r="I508">
            <v>2.17</v>
          </cell>
          <cell r="J508">
            <v>1.7</v>
          </cell>
          <cell r="K508">
            <v>1.94</v>
          </cell>
          <cell r="L508">
            <v>1.77</v>
          </cell>
          <cell r="M508">
            <v>1.45</v>
          </cell>
          <cell r="N508">
            <v>0</v>
          </cell>
          <cell r="O508">
            <v>0</v>
          </cell>
          <cell r="P508" t="str">
            <v>N</v>
          </cell>
          <cell r="Q508" t="str">
            <v>North</v>
          </cell>
          <cell r="R508" t="str">
            <v>FC</v>
          </cell>
          <cell r="T508">
            <v>2.17</v>
          </cell>
        </row>
        <row r="509">
          <cell r="A509" t="str">
            <v>MCARTH_6_FRIVRB</v>
          </cell>
          <cell r="B509" t="str">
            <v>CAISO System</v>
          </cell>
          <cell r="C509" t="str">
            <v>Fall River Mills Project B</v>
          </cell>
          <cell r="D509" t="str">
            <v>-</v>
          </cell>
          <cell r="E509" t="str">
            <v>-</v>
          </cell>
          <cell r="F509" t="str">
            <v>-</v>
          </cell>
          <cell r="G509" t="str">
            <v>-</v>
          </cell>
          <cell r="H509" t="str">
            <v>-</v>
          </cell>
          <cell r="I509" t="str">
            <v>-</v>
          </cell>
          <cell r="J509" t="str">
            <v>-</v>
          </cell>
          <cell r="K509" t="str">
            <v>-</v>
          </cell>
          <cell r="L509" t="str">
            <v>-</v>
          </cell>
          <cell r="M509" t="str">
            <v>-</v>
          </cell>
          <cell r="N509" t="str">
            <v>-</v>
          </cell>
          <cell r="O509" t="str">
            <v>-</v>
          </cell>
          <cell r="P509" t="str">
            <v>N</v>
          </cell>
          <cell r="Q509" t="str">
            <v>North</v>
          </cell>
          <cell r="R509" t="str">
            <v>EO</v>
          </cell>
          <cell r="T509">
            <v>0</v>
          </cell>
        </row>
        <row r="510">
          <cell r="A510" t="str">
            <v>MCCALL_1_QF</v>
          </cell>
          <cell r="B510" t="str">
            <v>Fresno</v>
          </cell>
          <cell r="C510" t="str">
            <v>SMALL QF AGGREGATION - FRESNO</v>
          </cell>
          <cell r="D510">
            <v>0.31</v>
          </cell>
          <cell r="E510">
            <v>0.31</v>
          </cell>
          <cell r="F510">
            <v>0.17</v>
          </cell>
          <cell r="G510">
            <v>0.28999999999999998</v>
          </cell>
          <cell r="H510">
            <v>0.36</v>
          </cell>
          <cell r="I510">
            <v>0.47</v>
          </cell>
          <cell r="J510">
            <v>0.45</v>
          </cell>
          <cell r="K510">
            <v>0.44</v>
          </cell>
          <cell r="L510">
            <v>0.41</v>
          </cell>
          <cell r="M510">
            <v>0.35</v>
          </cell>
          <cell r="N510">
            <v>0.27</v>
          </cell>
          <cell r="O510">
            <v>0.25</v>
          </cell>
          <cell r="P510" t="str">
            <v>N</v>
          </cell>
          <cell r="Q510" t="str">
            <v>North</v>
          </cell>
          <cell r="R510" t="str">
            <v>FC</v>
          </cell>
          <cell r="T510">
            <v>0.47</v>
          </cell>
        </row>
        <row r="511">
          <cell r="A511" t="str">
            <v>MCSWAN_6_UNITS</v>
          </cell>
          <cell r="B511" t="str">
            <v>Fresno</v>
          </cell>
          <cell r="C511" t="str">
            <v>MC SWAIN HYDRO</v>
          </cell>
          <cell r="D511">
            <v>10</v>
          </cell>
          <cell r="E511">
            <v>10</v>
          </cell>
          <cell r="F511">
            <v>10</v>
          </cell>
          <cell r="G511">
            <v>10</v>
          </cell>
          <cell r="H511">
            <v>10</v>
          </cell>
          <cell r="I511">
            <v>10</v>
          </cell>
          <cell r="J511">
            <v>10</v>
          </cell>
          <cell r="K511">
            <v>10</v>
          </cell>
          <cell r="L511">
            <v>10</v>
          </cell>
          <cell r="M511">
            <v>10</v>
          </cell>
          <cell r="N511">
            <v>10</v>
          </cell>
          <cell r="O511">
            <v>10</v>
          </cell>
          <cell r="P511" t="str">
            <v>Y</v>
          </cell>
          <cell r="Q511" t="str">
            <v>North</v>
          </cell>
          <cell r="R511" t="str">
            <v>FC</v>
          </cell>
          <cell r="T511">
            <v>10</v>
          </cell>
        </row>
        <row r="512">
          <cell r="A512" t="str">
            <v>MDFKRL_2_PROJCT</v>
          </cell>
          <cell r="B512" t="str">
            <v>Sierra</v>
          </cell>
          <cell r="C512" t="str">
            <v>MIDDLE FORK AND RALSTON PSP</v>
          </cell>
          <cell r="D512">
            <v>218.39</v>
          </cell>
          <cell r="E512">
            <v>218.39</v>
          </cell>
          <cell r="F512">
            <v>218.39</v>
          </cell>
          <cell r="G512">
            <v>218.39</v>
          </cell>
          <cell r="H512">
            <v>218.39</v>
          </cell>
          <cell r="I512">
            <v>218.39</v>
          </cell>
          <cell r="J512">
            <v>218.39</v>
          </cell>
          <cell r="K512">
            <v>218.39</v>
          </cell>
          <cell r="L512">
            <v>218.39</v>
          </cell>
          <cell r="M512">
            <v>218.39</v>
          </cell>
          <cell r="N512">
            <v>218.39</v>
          </cell>
          <cell r="O512">
            <v>218.39</v>
          </cell>
          <cell r="P512" t="str">
            <v>Y</v>
          </cell>
          <cell r="Q512" t="str">
            <v>North</v>
          </cell>
          <cell r="R512" t="str">
            <v>FC</v>
          </cell>
          <cell r="T512">
            <v>218.39</v>
          </cell>
        </row>
        <row r="513">
          <cell r="A513" t="str">
            <v>MENBIO_6_RENEW1</v>
          </cell>
          <cell r="B513" t="str">
            <v>Fresno</v>
          </cell>
          <cell r="C513" t="str">
            <v>CalRENEW - 1(A)</v>
          </cell>
          <cell r="D513">
            <v>0.02</v>
          </cell>
          <cell r="E513">
            <v>0.08</v>
          </cell>
          <cell r="F513">
            <v>0.25</v>
          </cell>
          <cell r="G513">
            <v>3.64</v>
          </cell>
          <cell r="H513">
            <v>3.51</v>
          </cell>
          <cell r="I513">
            <v>3.58</v>
          </cell>
          <cell r="J513">
            <v>4.1100000000000003</v>
          </cell>
          <cell r="K513">
            <v>4.0199999999999996</v>
          </cell>
          <cell r="L513">
            <v>3.7</v>
          </cell>
          <cell r="M513">
            <v>2.54</v>
          </cell>
          <cell r="N513">
            <v>0.01</v>
          </cell>
          <cell r="O513">
            <v>0.01</v>
          </cell>
          <cell r="P513" t="str">
            <v>Y</v>
          </cell>
          <cell r="Q513" t="str">
            <v>North</v>
          </cell>
          <cell r="R513" t="str">
            <v>FC</v>
          </cell>
          <cell r="T513">
            <v>4.1100000000000003</v>
          </cell>
        </row>
        <row r="514">
          <cell r="A514" t="str">
            <v>MENBIO_6_UNIT</v>
          </cell>
          <cell r="B514" t="str">
            <v>Fresno</v>
          </cell>
          <cell r="C514" t="str">
            <v>MENDOTA BIOMASS POWER</v>
          </cell>
          <cell r="D514">
            <v>16.559999999999999</v>
          </cell>
          <cell r="E514">
            <v>21.13</v>
          </cell>
          <cell r="F514">
            <v>21.02</v>
          </cell>
          <cell r="G514">
            <v>16.62</v>
          </cell>
          <cell r="H514">
            <v>21.79</v>
          </cell>
          <cell r="I514">
            <v>21.05</v>
          </cell>
          <cell r="J514">
            <v>22.02</v>
          </cell>
          <cell r="K514">
            <v>19.239999999999998</v>
          </cell>
          <cell r="L514">
            <v>25</v>
          </cell>
          <cell r="M514">
            <v>25</v>
          </cell>
          <cell r="N514">
            <v>25</v>
          </cell>
          <cell r="O514">
            <v>25</v>
          </cell>
          <cell r="P514" t="str">
            <v>N</v>
          </cell>
          <cell r="Q514" t="str">
            <v>North</v>
          </cell>
          <cell r="R514" t="str">
            <v>FC</v>
          </cell>
          <cell r="T514">
            <v>25</v>
          </cell>
        </row>
        <row r="515">
          <cell r="A515" t="str">
            <v>MERCED_1_SOLAR1</v>
          </cell>
          <cell r="B515" t="str">
            <v>Fresno</v>
          </cell>
          <cell r="C515" t="str">
            <v>Mission Solar</v>
          </cell>
          <cell r="D515" t="str">
            <v>-</v>
          </cell>
          <cell r="E515" t="str">
            <v>-</v>
          </cell>
          <cell r="F515" t="str">
            <v>-</v>
          </cell>
          <cell r="G515" t="str">
            <v>-</v>
          </cell>
          <cell r="H515" t="str">
            <v>-</v>
          </cell>
          <cell r="I515" t="str">
            <v>-</v>
          </cell>
          <cell r="J515" t="str">
            <v>-</v>
          </cell>
          <cell r="K515" t="str">
            <v>-</v>
          </cell>
          <cell r="L515" t="str">
            <v>-</v>
          </cell>
          <cell r="M515" t="str">
            <v>-</v>
          </cell>
          <cell r="N515" t="str">
            <v>-</v>
          </cell>
          <cell r="O515" t="str">
            <v>-</v>
          </cell>
          <cell r="P515" t="str">
            <v>N</v>
          </cell>
          <cell r="Q515" t="str">
            <v>North</v>
          </cell>
          <cell r="R515" t="str">
            <v>EO</v>
          </cell>
          <cell r="T515">
            <v>0</v>
          </cell>
        </row>
        <row r="516">
          <cell r="A516" t="str">
            <v>MERCED_1_SOLAR2</v>
          </cell>
          <cell r="B516" t="str">
            <v>Fresno</v>
          </cell>
          <cell r="C516" t="str">
            <v>Merced Solar</v>
          </cell>
          <cell r="D516" t="str">
            <v>-</v>
          </cell>
          <cell r="E516" t="str">
            <v>-</v>
          </cell>
          <cell r="F516" t="str">
            <v>-</v>
          </cell>
          <cell r="G516" t="str">
            <v>-</v>
          </cell>
          <cell r="H516" t="str">
            <v>-</v>
          </cell>
          <cell r="I516" t="str">
            <v>-</v>
          </cell>
          <cell r="J516" t="str">
            <v>-</v>
          </cell>
          <cell r="K516" t="str">
            <v>-</v>
          </cell>
          <cell r="L516" t="str">
            <v>-</v>
          </cell>
          <cell r="M516" t="str">
            <v>-</v>
          </cell>
          <cell r="N516" t="str">
            <v>-</v>
          </cell>
          <cell r="O516" t="str">
            <v>-</v>
          </cell>
          <cell r="P516" t="str">
            <v>N</v>
          </cell>
          <cell r="Q516" t="str">
            <v>North</v>
          </cell>
          <cell r="R516" t="str">
            <v>EO</v>
          </cell>
          <cell r="T516">
            <v>0</v>
          </cell>
        </row>
        <row r="517">
          <cell r="A517" t="str">
            <v>MERCFL_6_UNIT</v>
          </cell>
          <cell r="B517" t="str">
            <v>Fresno</v>
          </cell>
          <cell r="C517" t="str">
            <v>MERCED FALLS</v>
          </cell>
          <cell r="D517">
            <v>3.5</v>
          </cell>
          <cell r="E517">
            <v>3.5</v>
          </cell>
          <cell r="F517">
            <v>3.5</v>
          </cell>
          <cell r="G517">
            <v>3.5</v>
          </cell>
          <cell r="H517">
            <v>3.5</v>
          </cell>
          <cell r="I517">
            <v>3.5</v>
          </cell>
          <cell r="J517">
            <v>3.5</v>
          </cell>
          <cell r="K517">
            <v>3.5</v>
          </cell>
          <cell r="L517">
            <v>3.5</v>
          </cell>
          <cell r="M517">
            <v>3.5</v>
          </cell>
          <cell r="N517">
            <v>3.5</v>
          </cell>
          <cell r="O517">
            <v>3.5</v>
          </cell>
          <cell r="P517" t="str">
            <v>Y</v>
          </cell>
          <cell r="Q517" t="str">
            <v>North</v>
          </cell>
          <cell r="R517" t="str">
            <v>FC</v>
          </cell>
          <cell r="T517">
            <v>3.5</v>
          </cell>
        </row>
        <row r="518">
          <cell r="A518" t="str">
            <v>MESAP_1_QF</v>
          </cell>
          <cell r="B518" t="str">
            <v>CAISO System</v>
          </cell>
          <cell r="C518" t="str">
            <v>SMALL QF AGGREGATION - SAN LUIS OBISPO</v>
          </cell>
          <cell r="D518">
            <v>0</v>
          </cell>
          <cell r="E518">
            <v>0</v>
          </cell>
          <cell r="F518">
            <v>0</v>
          </cell>
          <cell r="G518">
            <v>0</v>
          </cell>
          <cell r="H518">
            <v>0</v>
          </cell>
          <cell r="I518">
            <v>0</v>
          </cell>
          <cell r="J518">
            <v>0</v>
          </cell>
          <cell r="K518">
            <v>0</v>
          </cell>
          <cell r="L518">
            <v>0</v>
          </cell>
          <cell r="M518">
            <v>0</v>
          </cell>
          <cell r="N518">
            <v>0</v>
          </cell>
          <cell r="O518">
            <v>0</v>
          </cell>
          <cell r="P518" t="str">
            <v>N</v>
          </cell>
          <cell r="Q518" t="str">
            <v>North</v>
          </cell>
          <cell r="R518" t="str">
            <v>FC</v>
          </cell>
          <cell r="T518">
            <v>0</v>
          </cell>
        </row>
        <row r="519">
          <cell r="A519" t="str">
            <v>MESAS_2_QF</v>
          </cell>
          <cell r="B519" t="str">
            <v>LA Basin</v>
          </cell>
          <cell r="C519" t="str">
            <v>MESA QFS</v>
          </cell>
          <cell r="D519">
            <v>0</v>
          </cell>
          <cell r="E519">
            <v>0</v>
          </cell>
          <cell r="F519">
            <v>0</v>
          </cell>
          <cell r="G519">
            <v>0</v>
          </cell>
          <cell r="H519">
            <v>0</v>
          </cell>
          <cell r="I519">
            <v>0</v>
          </cell>
          <cell r="J519">
            <v>0</v>
          </cell>
          <cell r="K519">
            <v>0</v>
          </cell>
          <cell r="L519">
            <v>0</v>
          </cell>
          <cell r="M519">
            <v>0</v>
          </cell>
          <cell r="N519">
            <v>0</v>
          </cell>
          <cell r="O519">
            <v>0</v>
          </cell>
          <cell r="P519" t="str">
            <v>N</v>
          </cell>
          <cell r="Q519" t="str">
            <v>South</v>
          </cell>
          <cell r="R519" t="str">
            <v>FC</v>
          </cell>
          <cell r="T519">
            <v>0</v>
          </cell>
        </row>
        <row r="520">
          <cell r="A520" t="str">
            <v>METCLF_1_QF</v>
          </cell>
          <cell r="B520" t="str">
            <v>Bay Area</v>
          </cell>
          <cell r="C520" t="str">
            <v>SMALL QF AGGREGATION - SANTA CLARA WD</v>
          </cell>
          <cell r="D520">
            <v>0.13</v>
          </cell>
          <cell r="E520">
            <v>0</v>
          </cell>
          <cell r="F520">
            <v>0</v>
          </cell>
          <cell r="G520">
            <v>0</v>
          </cell>
          <cell r="H520">
            <v>0</v>
          </cell>
          <cell r="I520">
            <v>0</v>
          </cell>
          <cell r="J520">
            <v>0</v>
          </cell>
          <cell r="K520">
            <v>0</v>
          </cell>
          <cell r="L520">
            <v>0.04</v>
          </cell>
          <cell r="M520">
            <v>0.08</v>
          </cell>
          <cell r="N520">
            <v>0.08</v>
          </cell>
          <cell r="O520">
            <v>0.02</v>
          </cell>
          <cell r="P520" t="str">
            <v>N</v>
          </cell>
          <cell r="Q520" t="str">
            <v>North</v>
          </cell>
          <cell r="R520" t="str">
            <v>FC</v>
          </cell>
          <cell r="T520">
            <v>0.04</v>
          </cell>
        </row>
        <row r="521">
          <cell r="A521" t="str">
            <v>METEC_2_PL1X3</v>
          </cell>
          <cell r="B521" t="str">
            <v>Bay Area</v>
          </cell>
          <cell r="C521" t="str">
            <v>Metcalf Energy Center</v>
          </cell>
          <cell r="D521">
            <v>593.16</v>
          </cell>
          <cell r="E521">
            <v>593.16</v>
          </cell>
          <cell r="F521">
            <v>593.16</v>
          </cell>
          <cell r="G521">
            <v>593.16</v>
          </cell>
          <cell r="H521">
            <v>585</v>
          </cell>
          <cell r="I521">
            <v>575</v>
          </cell>
          <cell r="J521">
            <v>570</v>
          </cell>
          <cell r="K521">
            <v>570</v>
          </cell>
          <cell r="L521">
            <v>580</v>
          </cell>
          <cell r="M521">
            <v>593.16</v>
          </cell>
          <cell r="N521">
            <v>593.16</v>
          </cell>
          <cell r="O521">
            <v>593.16</v>
          </cell>
          <cell r="P521" t="str">
            <v>Y</v>
          </cell>
          <cell r="Q521" t="str">
            <v>North</v>
          </cell>
          <cell r="R521" t="str">
            <v>FC</v>
          </cell>
          <cell r="T521">
            <v>580</v>
          </cell>
        </row>
        <row r="522">
          <cell r="A522" t="str">
            <v>MIDSET_1_UNIT 1</v>
          </cell>
          <cell r="B522" t="str">
            <v>CAISO System</v>
          </cell>
          <cell r="C522" t="str">
            <v>MIDSET COGEN. CO.</v>
          </cell>
          <cell r="D522">
            <v>35.75</v>
          </cell>
          <cell r="E522">
            <v>35.94</v>
          </cell>
          <cell r="F522">
            <v>33.69</v>
          </cell>
          <cell r="G522">
            <v>32.71</v>
          </cell>
          <cell r="H522">
            <v>29.32</v>
          </cell>
          <cell r="I522">
            <v>33.46</v>
          </cell>
          <cell r="J522">
            <v>33.020000000000003</v>
          </cell>
          <cell r="K522">
            <v>32.6</v>
          </cell>
          <cell r="L522">
            <v>32.11</v>
          </cell>
          <cell r="M522">
            <v>30.11</v>
          </cell>
          <cell r="N522">
            <v>30.43</v>
          </cell>
          <cell r="O522">
            <v>32.56</v>
          </cell>
          <cell r="P522" t="str">
            <v>N</v>
          </cell>
          <cell r="Q522" t="str">
            <v>North</v>
          </cell>
          <cell r="R522" t="str">
            <v>FC</v>
          </cell>
          <cell r="T522">
            <v>33.46</v>
          </cell>
        </row>
        <row r="523">
          <cell r="A523" t="str">
            <v>MIDWD_2_WIND1</v>
          </cell>
          <cell r="B523" t="str">
            <v>CAISO System</v>
          </cell>
          <cell r="C523" t="str">
            <v>Windland Refresh 2</v>
          </cell>
          <cell r="D523">
            <v>0.19</v>
          </cell>
          <cell r="E523">
            <v>0.85</v>
          </cell>
          <cell r="F523">
            <v>1.28</v>
          </cell>
          <cell r="G523">
            <v>1.55</v>
          </cell>
          <cell r="H523">
            <v>2.57</v>
          </cell>
          <cell r="I523">
            <v>2.08</v>
          </cell>
          <cell r="J523">
            <v>1.48</v>
          </cell>
          <cell r="K523">
            <v>1.38</v>
          </cell>
          <cell r="L523">
            <v>0.89</v>
          </cell>
          <cell r="M523">
            <v>0.51</v>
          </cell>
          <cell r="N523">
            <v>0.31</v>
          </cell>
          <cell r="O523">
            <v>0.62</v>
          </cell>
          <cell r="P523" t="str">
            <v>N</v>
          </cell>
          <cell r="Q523" t="str">
            <v>South</v>
          </cell>
          <cell r="R523" t="str">
            <v>FC</v>
          </cell>
          <cell r="T523">
            <v>2.08</v>
          </cell>
        </row>
        <row r="524">
          <cell r="A524" t="str">
            <v>MIDWD_2_WIND2</v>
          </cell>
          <cell r="B524" t="str">
            <v>CAISO System</v>
          </cell>
          <cell r="C524" t="str">
            <v>Coram Energy</v>
          </cell>
          <cell r="D524">
            <v>7.0000000000000007E-2</v>
          </cell>
          <cell r="E524">
            <v>0.33</v>
          </cell>
          <cell r="F524">
            <v>0.49</v>
          </cell>
          <cell r="G524">
            <v>0.6</v>
          </cell>
          <cell r="H524">
            <v>0.99</v>
          </cell>
          <cell r="I524">
            <v>0.8</v>
          </cell>
          <cell r="J524">
            <v>0.56999999999999995</v>
          </cell>
          <cell r="K524">
            <v>0.53</v>
          </cell>
          <cell r="L524">
            <v>0.34</v>
          </cell>
          <cell r="M524">
            <v>0.2</v>
          </cell>
          <cell r="N524">
            <v>0.12</v>
          </cell>
          <cell r="O524">
            <v>0.14000000000000001</v>
          </cell>
          <cell r="P524" t="str">
            <v>N</v>
          </cell>
          <cell r="Q524" t="str">
            <v>South</v>
          </cell>
          <cell r="R524" t="str">
            <v>FC</v>
          </cell>
          <cell r="T524">
            <v>0.8</v>
          </cell>
        </row>
        <row r="525">
          <cell r="A525" t="str">
            <v>MIDWD_6_WNDLND</v>
          </cell>
          <cell r="B525" t="str">
            <v>CAISO System</v>
          </cell>
          <cell r="C525" t="str">
            <v>Windland Refresh 1</v>
          </cell>
          <cell r="D525">
            <v>0.17</v>
          </cell>
          <cell r="E525">
            <v>0.71</v>
          </cell>
          <cell r="F525">
            <v>0.93</v>
          </cell>
          <cell r="G525">
            <v>1.21</v>
          </cell>
          <cell r="H525">
            <v>2.04</v>
          </cell>
          <cell r="I525">
            <v>1.83</v>
          </cell>
          <cell r="J525">
            <v>1.1399999999999999</v>
          </cell>
          <cell r="K525">
            <v>1.24</v>
          </cell>
          <cell r="L525">
            <v>0.84</v>
          </cell>
          <cell r="M525">
            <v>0.53</v>
          </cell>
          <cell r="N525">
            <v>0.38</v>
          </cell>
          <cell r="O525">
            <v>0.65</v>
          </cell>
          <cell r="P525" t="str">
            <v>N</v>
          </cell>
          <cell r="Q525" t="str">
            <v>South</v>
          </cell>
          <cell r="R525" t="str">
            <v>FC</v>
          </cell>
          <cell r="T525">
            <v>1.83</v>
          </cell>
        </row>
        <row r="526">
          <cell r="A526" t="str">
            <v>MIDWD_7_CORAMB</v>
          </cell>
          <cell r="B526" t="str">
            <v>CAISO System</v>
          </cell>
          <cell r="C526" t="str">
            <v>CELLC 7.5 MW Tehachapi Project</v>
          </cell>
          <cell r="D526">
            <v>0.28000000000000003</v>
          </cell>
          <cell r="E526">
            <v>1.51</v>
          </cell>
          <cell r="F526">
            <v>1.76</v>
          </cell>
          <cell r="G526">
            <v>2.71</v>
          </cell>
          <cell r="H526">
            <v>3.25</v>
          </cell>
          <cell r="I526">
            <v>2.48</v>
          </cell>
          <cell r="J526">
            <v>1.21</v>
          </cell>
          <cell r="K526">
            <v>1.28</v>
          </cell>
          <cell r="L526">
            <v>1.33</v>
          </cell>
          <cell r="M526">
            <v>0.61</v>
          </cell>
          <cell r="N526">
            <v>0.33</v>
          </cell>
          <cell r="O526">
            <v>0.5</v>
          </cell>
          <cell r="P526" t="str">
            <v>N</v>
          </cell>
          <cell r="Q526" t="str">
            <v>South</v>
          </cell>
          <cell r="R526" t="str">
            <v>FC</v>
          </cell>
          <cell r="T526">
            <v>2.48</v>
          </cell>
        </row>
        <row r="527">
          <cell r="A527" t="str">
            <v>MIRLOM_2_CORONA</v>
          </cell>
          <cell r="B527" t="str">
            <v>LA Basin</v>
          </cell>
          <cell r="C527" t="str">
            <v>MWD Corona Hydroelectric Recovery Plant</v>
          </cell>
          <cell r="D527">
            <v>1.9</v>
          </cell>
          <cell r="E527">
            <v>1.2</v>
          </cell>
          <cell r="F527">
            <v>1.6</v>
          </cell>
          <cell r="G527">
            <v>2.7</v>
          </cell>
          <cell r="H527">
            <v>2.6</v>
          </cell>
          <cell r="I527">
            <v>2.2000000000000002</v>
          </cell>
          <cell r="J527">
            <v>2.4</v>
          </cell>
          <cell r="K527">
            <v>2.2999999999999998</v>
          </cell>
          <cell r="L527">
            <v>1.5</v>
          </cell>
          <cell r="M527">
            <v>1.8</v>
          </cell>
          <cell r="N527">
            <v>2.2999999999999998</v>
          </cell>
          <cell r="O527">
            <v>1.8</v>
          </cell>
          <cell r="P527" t="str">
            <v>N</v>
          </cell>
          <cell r="Q527" t="str">
            <v>South</v>
          </cell>
          <cell r="R527" t="str">
            <v>FC</v>
          </cell>
          <cell r="T527">
            <v>2.4</v>
          </cell>
        </row>
        <row r="528">
          <cell r="A528" t="str">
            <v>MIRLOM_2_ONTARO</v>
          </cell>
          <cell r="B528" t="str">
            <v>LA Basin</v>
          </cell>
          <cell r="C528" t="str">
            <v>Ontario RT Solar</v>
          </cell>
          <cell r="D528">
            <v>0</v>
          </cell>
          <cell r="E528">
            <v>0.05</v>
          </cell>
          <cell r="F528">
            <v>0.25</v>
          </cell>
          <cell r="G528">
            <v>3.06</v>
          </cell>
          <cell r="H528">
            <v>3.1</v>
          </cell>
          <cell r="I528">
            <v>3.16</v>
          </cell>
          <cell r="J528">
            <v>2.81</v>
          </cell>
          <cell r="K528">
            <v>2.25</v>
          </cell>
          <cell r="L528">
            <v>2.36</v>
          </cell>
          <cell r="M528">
            <v>1.57</v>
          </cell>
          <cell r="N528">
            <v>0.01</v>
          </cell>
          <cell r="O528">
            <v>0.01</v>
          </cell>
          <cell r="P528" t="str">
            <v>N</v>
          </cell>
          <cell r="Q528" t="str">
            <v>South</v>
          </cell>
          <cell r="R528" t="str">
            <v>FC</v>
          </cell>
          <cell r="T528">
            <v>3.16</v>
          </cell>
        </row>
        <row r="529">
          <cell r="A529" t="str">
            <v>MIRLOM_2_RTS032</v>
          </cell>
          <cell r="B529" t="str">
            <v>LA Basin</v>
          </cell>
          <cell r="C529" t="str">
            <v>SPVP032</v>
          </cell>
          <cell r="D529">
            <v>0.02</v>
          </cell>
          <cell r="E529">
            <v>0.01</v>
          </cell>
          <cell r="F529">
            <v>0.13</v>
          </cell>
          <cell r="G529">
            <v>0.49</v>
          </cell>
          <cell r="H529">
            <v>0.61</v>
          </cell>
          <cell r="I529">
            <v>0.61</v>
          </cell>
          <cell r="J529">
            <v>0.51</v>
          </cell>
          <cell r="K529">
            <v>0.3</v>
          </cell>
          <cell r="L529">
            <v>0.42</v>
          </cell>
          <cell r="M529">
            <v>0.41</v>
          </cell>
          <cell r="N529">
            <v>0.32</v>
          </cell>
          <cell r="O529">
            <v>0.18</v>
          </cell>
          <cell r="P529" t="str">
            <v>N</v>
          </cell>
          <cell r="Q529" t="str">
            <v>South</v>
          </cell>
          <cell r="R529" t="str">
            <v>FC</v>
          </cell>
          <cell r="T529">
            <v>0.61</v>
          </cell>
        </row>
        <row r="530">
          <cell r="A530" t="str">
            <v>MIRLOM_2_RTS033</v>
          </cell>
          <cell r="B530" t="str">
            <v>LA Basin</v>
          </cell>
          <cell r="C530" t="str">
            <v>SPVP033</v>
          </cell>
          <cell r="D530">
            <v>0</v>
          </cell>
          <cell r="E530">
            <v>0.01</v>
          </cell>
          <cell r="F530">
            <v>0.05</v>
          </cell>
          <cell r="G530">
            <v>0.7</v>
          </cell>
          <cell r="H530">
            <v>0.69</v>
          </cell>
          <cell r="I530">
            <v>0.76</v>
          </cell>
          <cell r="J530">
            <v>0.75</v>
          </cell>
          <cell r="K530">
            <v>0.46</v>
          </cell>
          <cell r="L530">
            <v>0.45</v>
          </cell>
          <cell r="M530">
            <v>0.33</v>
          </cell>
          <cell r="N530">
            <v>0</v>
          </cell>
          <cell r="O530">
            <v>0</v>
          </cell>
          <cell r="P530" t="str">
            <v>N</v>
          </cell>
          <cell r="Q530" t="str">
            <v>South</v>
          </cell>
          <cell r="R530" t="str">
            <v>FC</v>
          </cell>
          <cell r="T530">
            <v>0.76</v>
          </cell>
        </row>
        <row r="531">
          <cell r="A531" t="str">
            <v>MIRLOM_2_TEMESC</v>
          </cell>
          <cell r="B531" t="str">
            <v>LA Basin</v>
          </cell>
          <cell r="C531" t="str">
            <v>MWD Temescal Hydroelectric Recovery Plan</v>
          </cell>
          <cell r="D531">
            <v>1.3</v>
          </cell>
          <cell r="E531">
            <v>1.2</v>
          </cell>
          <cell r="F531">
            <v>1.6</v>
          </cell>
          <cell r="G531">
            <v>1.8</v>
          </cell>
          <cell r="H531">
            <v>2.6</v>
          </cell>
          <cell r="I531">
            <v>2.2999999999999998</v>
          </cell>
          <cell r="J531">
            <v>2.5</v>
          </cell>
          <cell r="K531">
            <v>2.6</v>
          </cell>
          <cell r="L531">
            <v>1.7</v>
          </cell>
          <cell r="M531">
            <v>2</v>
          </cell>
          <cell r="N531">
            <v>2.5</v>
          </cell>
          <cell r="O531">
            <v>2</v>
          </cell>
          <cell r="P531" t="str">
            <v>N</v>
          </cell>
          <cell r="Q531" t="str">
            <v>South</v>
          </cell>
          <cell r="R531" t="str">
            <v>FC</v>
          </cell>
          <cell r="T531">
            <v>2.6</v>
          </cell>
        </row>
        <row r="532">
          <cell r="A532" t="str">
            <v>MIRLOM_6_DELGEN</v>
          </cell>
          <cell r="B532" t="str">
            <v>LA Basin</v>
          </cell>
          <cell r="C532" t="str">
            <v>CORONA ENERGY PARTNERS LTD.</v>
          </cell>
          <cell r="D532">
            <v>29.78</v>
          </cell>
          <cell r="E532">
            <v>25.27</v>
          </cell>
          <cell r="F532">
            <v>22.78</v>
          </cell>
          <cell r="G532">
            <v>25.17</v>
          </cell>
          <cell r="H532">
            <v>22.04</v>
          </cell>
          <cell r="I532">
            <v>25.36</v>
          </cell>
          <cell r="J532">
            <v>27.27</v>
          </cell>
          <cell r="K532">
            <v>25.93</v>
          </cell>
          <cell r="L532">
            <v>25.77</v>
          </cell>
          <cell r="M532">
            <v>24.96</v>
          </cell>
          <cell r="N532">
            <v>24.55</v>
          </cell>
          <cell r="O532">
            <v>26.7</v>
          </cell>
          <cell r="P532" t="str">
            <v>N</v>
          </cell>
          <cell r="Q532" t="str">
            <v>South</v>
          </cell>
          <cell r="R532" t="str">
            <v>FC</v>
          </cell>
          <cell r="T532">
            <v>27.27</v>
          </cell>
        </row>
        <row r="533">
          <cell r="A533" t="str">
            <v>MIRLOM_6_PEAKER</v>
          </cell>
          <cell r="B533" t="str">
            <v>LA Basin</v>
          </cell>
          <cell r="C533" t="str">
            <v>Mira Loma Peaker</v>
          </cell>
          <cell r="D533">
            <v>46</v>
          </cell>
          <cell r="E533">
            <v>46</v>
          </cell>
          <cell r="F533">
            <v>46</v>
          </cell>
          <cell r="G533">
            <v>46</v>
          </cell>
          <cell r="H533">
            <v>46</v>
          </cell>
          <cell r="I533">
            <v>46</v>
          </cell>
          <cell r="J533">
            <v>46</v>
          </cell>
          <cell r="K533">
            <v>46</v>
          </cell>
          <cell r="L533">
            <v>46</v>
          </cell>
          <cell r="M533">
            <v>46</v>
          </cell>
          <cell r="N533">
            <v>46</v>
          </cell>
          <cell r="O533">
            <v>46</v>
          </cell>
          <cell r="P533" t="str">
            <v>Y</v>
          </cell>
          <cell r="Q533" t="str">
            <v>South</v>
          </cell>
          <cell r="R533" t="str">
            <v>FC</v>
          </cell>
          <cell r="T533">
            <v>46</v>
          </cell>
        </row>
        <row r="534">
          <cell r="A534" t="str">
            <v>MIRLOM_7_MWDLKM</v>
          </cell>
          <cell r="B534" t="str">
            <v>LA Basin</v>
          </cell>
          <cell r="C534" t="str">
            <v>Lake Mathews Hydroelectric Recovery Plan</v>
          </cell>
          <cell r="D534">
            <v>4.5999999999999996</v>
          </cell>
          <cell r="E534">
            <v>4.5</v>
          </cell>
          <cell r="F534">
            <v>3.9</v>
          </cell>
          <cell r="G534">
            <v>5</v>
          </cell>
          <cell r="H534">
            <v>4.5999999999999996</v>
          </cell>
          <cell r="I534">
            <v>4.7</v>
          </cell>
          <cell r="J534">
            <v>4.5999999999999996</v>
          </cell>
          <cell r="K534">
            <v>4.8</v>
          </cell>
          <cell r="L534">
            <v>4.7</v>
          </cell>
          <cell r="M534">
            <v>4.5</v>
          </cell>
          <cell r="N534">
            <v>4.5</v>
          </cell>
          <cell r="O534">
            <v>4.2</v>
          </cell>
          <cell r="P534" t="str">
            <v>Y</v>
          </cell>
          <cell r="Q534" t="str">
            <v>South</v>
          </cell>
          <cell r="R534" t="str">
            <v>FC</v>
          </cell>
          <cell r="T534">
            <v>4.8</v>
          </cell>
        </row>
        <row r="535">
          <cell r="A535" t="str">
            <v>MISSIX_1_QF</v>
          </cell>
          <cell r="B535" t="str">
            <v>Bay Area</v>
          </cell>
          <cell r="C535" t="str">
            <v>SMALL QF AGGREGATION - SAB FRABCUSCI</v>
          </cell>
          <cell r="D535">
            <v>0.02</v>
          </cell>
          <cell r="E535">
            <v>0.02</v>
          </cell>
          <cell r="F535">
            <v>0.03</v>
          </cell>
          <cell r="G535">
            <v>0.03</v>
          </cell>
          <cell r="H535">
            <v>0.02</v>
          </cell>
          <cell r="I535">
            <v>0.02</v>
          </cell>
          <cell r="J535">
            <v>0.01</v>
          </cell>
          <cell r="K535">
            <v>0.01</v>
          </cell>
          <cell r="L535">
            <v>0.01</v>
          </cell>
          <cell r="M535">
            <v>0.01</v>
          </cell>
          <cell r="N535">
            <v>0.01</v>
          </cell>
          <cell r="O535">
            <v>0.01</v>
          </cell>
          <cell r="P535" t="str">
            <v>N</v>
          </cell>
          <cell r="Q535" t="str">
            <v>North</v>
          </cell>
          <cell r="R535" t="str">
            <v>FC</v>
          </cell>
          <cell r="T535">
            <v>0.02</v>
          </cell>
        </row>
        <row r="536">
          <cell r="A536" t="str">
            <v>MKTRCK_1_UNIT 1</v>
          </cell>
          <cell r="B536" t="str">
            <v>CAISO System</v>
          </cell>
          <cell r="C536" t="str">
            <v>MCKITTRICK LIMITED</v>
          </cell>
          <cell r="D536">
            <v>45</v>
          </cell>
          <cell r="E536">
            <v>45</v>
          </cell>
          <cell r="F536">
            <v>45</v>
          </cell>
          <cell r="G536">
            <v>45</v>
          </cell>
          <cell r="H536">
            <v>45</v>
          </cell>
          <cell r="I536">
            <v>45</v>
          </cell>
          <cell r="J536">
            <v>45</v>
          </cell>
          <cell r="K536">
            <v>45</v>
          </cell>
          <cell r="L536">
            <v>45</v>
          </cell>
          <cell r="M536">
            <v>45</v>
          </cell>
          <cell r="N536">
            <v>45</v>
          </cell>
          <cell r="O536">
            <v>45</v>
          </cell>
          <cell r="P536" t="str">
            <v>Y</v>
          </cell>
          <cell r="Q536" t="str">
            <v>North</v>
          </cell>
          <cell r="R536" t="str">
            <v>FC</v>
          </cell>
          <cell r="T536">
            <v>45</v>
          </cell>
        </row>
        <row r="537">
          <cell r="A537" t="str">
            <v>MLPTAS_7_QFUNTS</v>
          </cell>
          <cell r="B537" t="str">
            <v>Bay Area</v>
          </cell>
          <cell r="C537" t="str">
            <v>MLPTAS_7_QFUNTS</v>
          </cell>
          <cell r="D537">
            <v>0.03</v>
          </cell>
          <cell r="E537">
            <v>0.02</v>
          </cell>
          <cell r="F537">
            <v>0.02</v>
          </cell>
          <cell r="G537">
            <v>0.02</v>
          </cell>
          <cell r="H537">
            <v>0.02</v>
          </cell>
          <cell r="I537">
            <v>0.02</v>
          </cell>
          <cell r="J537">
            <v>0.02</v>
          </cell>
          <cell r="K537">
            <v>0.01</v>
          </cell>
          <cell r="L537">
            <v>0.02</v>
          </cell>
          <cell r="M537">
            <v>0.02</v>
          </cell>
          <cell r="N537">
            <v>0.02</v>
          </cell>
          <cell r="O537">
            <v>0.02</v>
          </cell>
          <cell r="P537" t="str">
            <v>N</v>
          </cell>
          <cell r="Q537" t="str">
            <v>North</v>
          </cell>
          <cell r="R537" t="str">
            <v>FC</v>
          </cell>
          <cell r="T537">
            <v>0.02</v>
          </cell>
        </row>
        <row r="538">
          <cell r="A538" t="str">
            <v>MNDALY_6_MCGRTH</v>
          </cell>
          <cell r="B538" t="str">
            <v>Big Creek-Ventura</v>
          </cell>
          <cell r="C538" t="str">
            <v>McGrath Beach Peaker</v>
          </cell>
          <cell r="D538">
            <v>47.2</v>
          </cell>
          <cell r="E538">
            <v>47.2</v>
          </cell>
          <cell r="F538">
            <v>47.2</v>
          </cell>
          <cell r="G538">
            <v>47.2</v>
          </cell>
          <cell r="H538">
            <v>47.2</v>
          </cell>
          <cell r="I538">
            <v>47.2</v>
          </cell>
          <cell r="J538">
            <v>47.2</v>
          </cell>
          <cell r="K538">
            <v>47.2</v>
          </cell>
          <cell r="L538">
            <v>47.2</v>
          </cell>
          <cell r="M538">
            <v>47.2</v>
          </cell>
          <cell r="N538">
            <v>47.2</v>
          </cell>
          <cell r="O538">
            <v>47.2</v>
          </cell>
          <cell r="P538" t="str">
            <v>Y</v>
          </cell>
          <cell r="Q538" t="str">
            <v>South</v>
          </cell>
          <cell r="R538" t="str">
            <v>FC</v>
          </cell>
          <cell r="T538">
            <v>47.2</v>
          </cell>
        </row>
        <row r="539">
          <cell r="A539" t="str">
            <v>MNDALY_7_UNIT 1</v>
          </cell>
          <cell r="B539" t="str">
            <v>Big Creek-Ventura</v>
          </cell>
          <cell r="C539" t="str">
            <v>MANDALAY GEN STA. UNIT 1</v>
          </cell>
          <cell r="D539">
            <v>215</v>
          </cell>
          <cell r="E539">
            <v>215</v>
          </cell>
          <cell r="F539">
            <v>215</v>
          </cell>
          <cell r="G539">
            <v>215</v>
          </cell>
          <cell r="H539">
            <v>215</v>
          </cell>
          <cell r="I539">
            <v>215</v>
          </cell>
          <cell r="J539">
            <v>215</v>
          </cell>
          <cell r="K539">
            <v>215</v>
          </cell>
          <cell r="L539">
            <v>215</v>
          </cell>
          <cell r="M539">
            <v>215</v>
          </cell>
          <cell r="N539">
            <v>215</v>
          </cell>
          <cell r="O539">
            <v>215</v>
          </cell>
          <cell r="P539" t="str">
            <v>Y</v>
          </cell>
          <cell r="Q539" t="str">
            <v>South</v>
          </cell>
          <cell r="R539" t="str">
            <v>FC</v>
          </cell>
          <cell r="T539">
            <v>215</v>
          </cell>
        </row>
        <row r="540">
          <cell r="A540" t="str">
            <v>MNDALY_7_UNIT 2</v>
          </cell>
          <cell r="B540" t="str">
            <v>Big Creek-Ventura</v>
          </cell>
          <cell r="C540" t="str">
            <v>MANDALAY GEN STA. UNIT 2</v>
          </cell>
          <cell r="D540">
            <v>215.29</v>
          </cell>
          <cell r="E540">
            <v>215.29</v>
          </cell>
          <cell r="F540">
            <v>215.29</v>
          </cell>
          <cell r="G540">
            <v>215.29</v>
          </cell>
          <cell r="H540">
            <v>215.29</v>
          </cell>
          <cell r="I540">
            <v>215.29</v>
          </cell>
          <cell r="J540">
            <v>215.29</v>
          </cell>
          <cell r="K540">
            <v>215.29</v>
          </cell>
          <cell r="L540">
            <v>215.29</v>
          </cell>
          <cell r="M540">
            <v>215.29</v>
          </cell>
          <cell r="N540">
            <v>215.29</v>
          </cell>
          <cell r="O540">
            <v>215.29</v>
          </cell>
          <cell r="P540" t="str">
            <v>Y</v>
          </cell>
          <cell r="Q540" t="str">
            <v>South</v>
          </cell>
          <cell r="R540" t="str">
            <v>FC</v>
          </cell>
          <cell r="T540">
            <v>215.29</v>
          </cell>
        </row>
        <row r="541">
          <cell r="A541" t="str">
            <v>MNDALY_7_UNIT 3</v>
          </cell>
          <cell r="B541" t="str">
            <v>Big Creek-Ventura</v>
          </cell>
          <cell r="C541" t="str">
            <v>MANDALAY GEN STA. UNIT 3</v>
          </cell>
          <cell r="D541">
            <v>130</v>
          </cell>
          <cell r="E541">
            <v>130</v>
          </cell>
          <cell r="F541">
            <v>130</v>
          </cell>
          <cell r="G541">
            <v>130</v>
          </cell>
          <cell r="H541">
            <v>130</v>
          </cell>
          <cell r="I541">
            <v>130</v>
          </cell>
          <cell r="J541">
            <v>130</v>
          </cell>
          <cell r="K541">
            <v>130</v>
          </cell>
          <cell r="L541">
            <v>130</v>
          </cell>
          <cell r="M541">
            <v>130</v>
          </cell>
          <cell r="N541">
            <v>130</v>
          </cell>
          <cell r="O541">
            <v>130</v>
          </cell>
          <cell r="P541" t="str">
            <v>Y</v>
          </cell>
          <cell r="Q541" t="str">
            <v>South</v>
          </cell>
          <cell r="R541" t="str">
            <v>FC</v>
          </cell>
          <cell r="T541">
            <v>130</v>
          </cell>
        </row>
        <row r="542">
          <cell r="A542" t="str">
            <v>MNDOTA_1_SOLAR1</v>
          </cell>
          <cell r="B542" t="str">
            <v>Fresno</v>
          </cell>
          <cell r="C542" t="str">
            <v>North Star Solar 1</v>
          </cell>
          <cell r="D542">
            <v>0.16</v>
          </cell>
          <cell r="E542">
            <v>0.88</v>
          </cell>
          <cell r="F542">
            <v>4.09</v>
          </cell>
          <cell r="G542">
            <v>47.89</v>
          </cell>
          <cell r="H542">
            <v>45.34</v>
          </cell>
          <cell r="I542">
            <v>47.61</v>
          </cell>
          <cell r="J542">
            <v>50.87</v>
          </cell>
          <cell r="K542">
            <v>50.9</v>
          </cell>
          <cell r="L542">
            <v>45.98</v>
          </cell>
          <cell r="M542">
            <v>36.81</v>
          </cell>
          <cell r="N542">
            <v>0.13</v>
          </cell>
          <cell r="O542">
            <v>0.08</v>
          </cell>
          <cell r="P542" t="str">
            <v>N</v>
          </cell>
          <cell r="Q542" t="str">
            <v>North</v>
          </cell>
          <cell r="R542" t="str">
            <v>FC</v>
          </cell>
          <cell r="T542">
            <v>50.9</v>
          </cell>
        </row>
        <row r="543">
          <cell r="A543" t="str">
            <v>MNDOTA_1_SOLAR2</v>
          </cell>
          <cell r="B543" t="str">
            <v>Fresno</v>
          </cell>
          <cell r="C543" t="str">
            <v xml:space="preserve">Citizen Solar B </v>
          </cell>
          <cell r="D543" t="str">
            <v>-</v>
          </cell>
          <cell r="E543" t="str">
            <v>-</v>
          </cell>
          <cell r="F543" t="str">
            <v>-</v>
          </cell>
          <cell r="G543" t="str">
            <v>-</v>
          </cell>
          <cell r="H543" t="str">
            <v>-</v>
          </cell>
          <cell r="I543" t="str">
            <v>-</v>
          </cell>
          <cell r="J543" t="str">
            <v>-</v>
          </cell>
          <cell r="K543" t="str">
            <v>-</v>
          </cell>
          <cell r="L543" t="str">
            <v>-</v>
          </cell>
          <cell r="M543" t="str">
            <v>-</v>
          </cell>
          <cell r="N543" t="str">
            <v>-</v>
          </cell>
          <cell r="O543" t="str">
            <v>-</v>
          </cell>
          <cell r="P543" t="str">
            <v>N</v>
          </cell>
          <cell r="Q543" t="str">
            <v>North</v>
          </cell>
          <cell r="R543" t="str">
            <v>EO</v>
          </cell>
          <cell r="T543">
            <v>0</v>
          </cell>
        </row>
        <row r="544">
          <cell r="A544" t="str">
            <v>MOJAVE_1_SIPHON</v>
          </cell>
          <cell r="B544" t="str">
            <v>LA Basin</v>
          </cell>
          <cell r="C544" t="str">
            <v>MOJAVE SIPHON POWER PLANT</v>
          </cell>
          <cell r="D544">
            <v>7.13</v>
          </cell>
          <cell r="E544">
            <v>7.48</v>
          </cell>
          <cell r="F544">
            <v>6.59</v>
          </cell>
          <cell r="G544">
            <v>12.58</v>
          </cell>
          <cell r="H544">
            <v>12.58</v>
          </cell>
          <cell r="I544">
            <v>12.58</v>
          </cell>
          <cell r="J544">
            <v>12.58</v>
          </cell>
          <cell r="K544">
            <v>12.58</v>
          </cell>
          <cell r="L544">
            <v>12.58</v>
          </cell>
          <cell r="M544">
            <v>12.58</v>
          </cell>
          <cell r="N544">
            <v>12.58</v>
          </cell>
          <cell r="O544">
            <v>12.58</v>
          </cell>
          <cell r="P544" t="str">
            <v>Y</v>
          </cell>
          <cell r="Q544" t="str">
            <v>South</v>
          </cell>
          <cell r="R544" t="str">
            <v>FC</v>
          </cell>
          <cell r="T544">
            <v>12.58</v>
          </cell>
        </row>
        <row r="545">
          <cell r="A545" t="str">
            <v>MOJAVW_2_SOLAR</v>
          </cell>
          <cell r="B545" t="str">
            <v>CAISO System</v>
          </cell>
          <cell r="C545" t="str">
            <v>Mojave West</v>
          </cell>
          <cell r="D545">
            <v>0.05</v>
          </cell>
          <cell r="E545">
            <v>0.28999999999999998</v>
          </cell>
          <cell r="F545">
            <v>1.36</v>
          </cell>
          <cell r="G545">
            <v>15.96</v>
          </cell>
          <cell r="H545">
            <v>15.11</v>
          </cell>
          <cell r="I545">
            <v>15.87</v>
          </cell>
          <cell r="J545">
            <v>15.07</v>
          </cell>
          <cell r="K545">
            <v>16.07</v>
          </cell>
          <cell r="L545">
            <v>15</v>
          </cell>
          <cell r="M545">
            <v>11.5</v>
          </cell>
          <cell r="N545">
            <v>0.03</v>
          </cell>
          <cell r="O545">
            <v>0.02</v>
          </cell>
          <cell r="P545" t="str">
            <v>N</v>
          </cell>
          <cell r="Q545" t="str">
            <v>South</v>
          </cell>
          <cell r="R545" t="str">
            <v>FC</v>
          </cell>
          <cell r="T545">
            <v>16.07</v>
          </cell>
        </row>
        <row r="546">
          <cell r="A546" t="str">
            <v>MONLTH_6_BOREL</v>
          </cell>
          <cell r="B546" t="str">
            <v>CAISO System</v>
          </cell>
          <cell r="C546" t="str">
            <v>BOREL HYDRO UNITS 1-3 AGGREGATE</v>
          </cell>
          <cell r="D546">
            <v>0</v>
          </cell>
          <cell r="E546">
            <v>0</v>
          </cell>
          <cell r="F546">
            <v>0</v>
          </cell>
          <cell r="G546">
            <v>0</v>
          </cell>
          <cell r="H546">
            <v>1.97</v>
          </cell>
          <cell r="I546">
            <v>1.39</v>
          </cell>
          <cell r="J546">
            <v>0</v>
          </cell>
          <cell r="K546">
            <v>0</v>
          </cell>
          <cell r="L546">
            <v>0</v>
          </cell>
          <cell r="M546">
            <v>0</v>
          </cell>
          <cell r="N546">
            <v>0</v>
          </cell>
          <cell r="O546">
            <v>0</v>
          </cell>
          <cell r="P546" t="str">
            <v>N</v>
          </cell>
          <cell r="Q546" t="str">
            <v>South</v>
          </cell>
          <cell r="R546" t="str">
            <v>FC</v>
          </cell>
          <cell r="T546">
            <v>1.39</v>
          </cell>
        </row>
        <row r="547">
          <cell r="A547" t="str">
            <v>MONTPH_7_UNITS</v>
          </cell>
          <cell r="B547" t="str">
            <v>NCNB</v>
          </cell>
          <cell r="C547" t="str">
            <v>MONTICELLO HYDRO AGGREGATE</v>
          </cell>
          <cell r="D547">
            <v>12.5</v>
          </cell>
          <cell r="E547">
            <v>12.5</v>
          </cell>
          <cell r="F547">
            <v>12.5</v>
          </cell>
          <cell r="G547">
            <v>12.5</v>
          </cell>
          <cell r="H547">
            <v>12.5</v>
          </cell>
          <cell r="I547">
            <v>12.5</v>
          </cell>
          <cell r="J547">
            <v>12.5</v>
          </cell>
          <cell r="K547">
            <v>12.5</v>
          </cell>
          <cell r="L547">
            <v>12.5</v>
          </cell>
          <cell r="M547">
            <v>12.5</v>
          </cell>
          <cell r="N547">
            <v>12.5</v>
          </cell>
          <cell r="O547">
            <v>12.5</v>
          </cell>
          <cell r="P547" t="str">
            <v>Y</v>
          </cell>
          <cell r="Q547" t="str">
            <v>North</v>
          </cell>
          <cell r="R547" t="str">
            <v>FC</v>
          </cell>
          <cell r="T547">
            <v>12.5</v>
          </cell>
        </row>
        <row r="548">
          <cell r="A548" t="str">
            <v>MOORPK_2_CALABS</v>
          </cell>
          <cell r="B548" t="str">
            <v>Big Creek-Ventura</v>
          </cell>
          <cell r="C548" t="str">
            <v>Calabasas Gas-to-Energy Facility</v>
          </cell>
          <cell r="D548">
            <v>5.07</v>
          </cell>
          <cell r="E548">
            <v>5.16</v>
          </cell>
          <cell r="F548">
            <v>4.6900000000000004</v>
          </cell>
          <cell r="G548">
            <v>4.8600000000000003</v>
          </cell>
          <cell r="H548">
            <v>4.95</v>
          </cell>
          <cell r="I548">
            <v>4.3499999999999996</v>
          </cell>
          <cell r="J548">
            <v>4.18</v>
          </cell>
          <cell r="K548">
            <v>4.9000000000000004</v>
          </cell>
          <cell r="L548">
            <v>4.59</v>
          </cell>
          <cell r="M548">
            <v>4.82</v>
          </cell>
          <cell r="N548">
            <v>4.72</v>
          </cell>
          <cell r="O548">
            <v>4.5</v>
          </cell>
          <cell r="P548" t="str">
            <v>N</v>
          </cell>
          <cell r="Q548" t="str">
            <v>South</v>
          </cell>
          <cell r="R548" t="str">
            <v>FC</v>
          </cell>
          <cell r="T548">
            <v>4.9000000000000004</v>
          </cell>
        </row>
        <row r="549">
          <cell r="A549" t="str">
            <v>MOORPK_6_QF</v>
          </cell>
          <cell r="B549" t="str">
            <v>Big Creek-Ventura</v>
          </cell>
          <cell r="C549" t="str">
            <v>MOORPARK QFS</v>
          </cell>
          <cell r="D549">
            <v>21.65</v>
          </cell>
          <cell r="E549">
            <v>21.13</v>
          </cell>
          <cell r="F549">
            <v>13.31</v>
          </cell>
          <cell r="G549">
            <v>21.73</v>
          </cell>
          <cell r="H549">
            <v>20.75</v>
          </cell>
          <cell r="I549">
            <v>26.4</v>
          </cell>
          <cell r="J549">
            <v>26.61</v>
          </cell>
          <cell r="K549">
            <v>26.07</v>
          </cell>
          <cell r="L549">
            <v>24.87</v>
          </cell>
          <cell r="M549">
            <v>17.88</v>
          </cell>
          <cell r="N549">
            <v>16.73</v>
          </cell>
          <cell r="O549">
            <v>18.190000000000001</v>
          </cell>
          <cell r="P549" t="str">
            <v>N</v>
          </cell>
          <cell r="Q549" t="str">
            <v>South</v>
          </cell>
          <cell r="R549" t="str">
            <v>FC</v>
          </cell>
          <cell r="T549">
            <v>26.61</v>
          </cell>
        </row>
        <row r="550">
          <cell r="A550" t="str">
            <v>MOORPK_7_UNITA1</v>
          </cell>
          <cell r="B550" t="str">
            <v>Big Creek-Ventura</v>
          </cell>
          <cell r="C550" t="str">
            <v>WEME- Simi Valley Landfill</v>
          </cell>
          <cell r="D550">
            <v>1.85</v>
          </cell>
          <cell r="E550">
            <v>2.09</v>
          </cell>
          <cell r="F550">
            <v>2.0699999999999998</v>
          </cell>
          <cell r="G550">
            <v>1.94</v>
          </cell>
          <cell r="H550">
            <v>2.02</v>
          </cell>
          <cell r="I550">
            <v>1.67</v>
          </cell>
          <cell r="J550">
            <v>1.97</v>
          </cell>
          <cell r="K550">
            <v>2.12</v>
          </cell>
          <cell r="L550">
            <v>1.59</v>
          </cell>
          <cell r="M550">
            <v>1.43</v>
          </cell>
          <cell r="N550">
            <v>1.78</v>
          </cell>
          <cell r="O550">
            <v>2.11</v>
          </cell>
          <cell r="P550" t="str">
            <v>Y</v>
          </cell>
          <cell r="Q550" t="str">
            <v>South</v>
          </cell>
          <cell r="R550" t="str">
            <v>FC</v>
          </cell>
          <cell r="T550">
            <v>2.12</v>
          </cell>
        </row>
        <row r="551">
          <cell r="A551" t="str">
            <v>MOSSLD_1_QF</v>
          </cell>
          <cell r="B551" t="str">
            <v>Bay Area</v>
          </cell>
          <cell r="C551" t="str">
            <v>SMALL QF AGGREGATION - SANTA CRUZ</v>
          </cell>
          <cell r="D551">
            <v>0.01</v>
          </cell>
          <cell r="E551">
            <v>0</v>
          </cell>
          <cell r="F551">
            <v>0</v>
          </cell>
          <cell r="G551">
            <v>0</v>
          </cell>
          <cell r="H551">
            <v>0</v>
          </cell>
          <cell r="I551">
            <v>0</v>
          </cell>
          <cell r="J551">
            <v>0</v>
          </cell>
          <cell r="K551">
            <v>0</v>
          </cell>
          <cell r="L551">
            <v>0</v>
          </cell>
          <cell r="M551">
            <v>0</v>
          </cell>
          <cell r="N551">
            <v>0</v>
          </cell>
          <cell r="O551">
            <v>0</v>
          </cell>
          <cell r="P551" t="str">
            <v>N</v>
          </cell>
          <cell r="Q551" t="str">
            <v>North</v>
          </cell>
          <cell r="R551" t="str">
            <v>FC</v>
          </cell>
          <cell r="T551">
            <v>0</v>
          </cell>
        </row>
        <row r="552">
          <cell r="A552" t="str">
            <v>MOSSLD_2_PSP1</v>
          </cell>
          <cell r="B552" t="str">
            <v>Bay Area</v>
          </cell>
          <cell r="C552" t="str">
            <v>MOSS LANDING POWER BLOCK 1</v>
          </cell>
          <cell r="D552">
            <v>510</v>
          </cell>
          <cell r="E552">
            <v>510</v>
          </cell>
          <cell r="F552">
            <v>510</v>
          </cell>
          <cell r="G552">
            <v>510</v>
          </cell>
          <cell r="H552">
            <v>510</v>
          </cell>
          <cell r="I552">
            <v>510</v>
          </cell>
          <cell r="J552">
            <v>510</v>
          </cell>
          <cell r="K552">
            <v>510</v>
          </cell>
          <cell r="L552">
            <v>510</v>
          </cell>
          <cell r="M552">
            <v>510</v>
          </cell>
          <cell r="N552">
            <v>510</v>
          </cell>
          <cell r="O552">
            <v>510</v>
          </cell>
          <cell r="P552" t="str">
            <v>Y</v>
          </cell>
          <cell r="Q552" t="str">
            <v>North</v>
          </cell>
          <cell r="R552" t="str">
            <v>FC</v>
          </cell>
          <cell r="T552">
            <v>510</v>
          </cell>
        </row>
        <row r="553">
          <cell r="A553" t="str">
            <v>MOSSLD_2_PSP2</v>
          </cell>
          <cell r="B553" t="str">
            <v>Bay Area</v>
          </cell>
          <cell r="C553" t="str">
            <v>MOSS LANDING POWER BLOCK 2</v>
          </cell>
          <cell r="D553">
            <v>510</v>
          </cell>
          <cell r="E553">
            <v>510</v>
          </cell>
          <cell r="F553">
            <v>510</v>
          </cell>
          <cell r="G553">
            <v>510</v>
          </cell>
          <cell r="H553">
            <v>510</v>
          </cell>
          <cell r="I553">
            <v>510</v>
          </cell>
          <cell r="J553">
            <v>510</v>
          </cell>
          <cell r="K553">
            <v>510</v>
          </cell>
          <cell r="L553">
            <v>510</v>
          </cell>
          <cell r="M553">
            <v>510</v>
          </cell>
          <cell r="N553">
            <v>510</v>
          </cell>
          <cell r="O553">
            <v>510</v>
          </cell>
          <cell r="P553" t="str">
            <v>Y</v>
          </cell>
          <cell r="Q553" t="str">
            <v>North</v>
          </cell>
          <cell r="R553" t="str">
            <v>FC</v>
          </cell>
          <cell r="T553">
            <v>510</v>
          </cell>
        </row>
        <row r="554">
          <cell r="A554" t="str">
            <v>MOSSLD_7_UNIT 6</v>
          </cell>
          <cell r="B554" t="str">
            <v>Bay Area</v>
          </cell>
          <cell r="C554" t="str">
            <v>MOSS LANDING UNIT 6</v>
          </cell>
          <cell r="D554">
            <v>754</v>
          </cell>
          <cell r="E554">
            <v>754</v>
          </cell>
          <cell r="F554">
            <v>754</v>
          </cell>
          <cell r="G554">
            <v>754</v>
          </cell>
          <cell r="H554">
            <v>754</v>
          </cell>
          <cell r="I554">
            <v>754</v>
          </cell>
          <cell r="J554">
            <v>754</v>
          </cell>
          <cell r="K554">
            <v>754</v>
          </cell>
          <cell r="L554">
            <v>754</v>
          </cell>
          <cell r="M554">
            <v>754</v>
          </cell>
          <cell r="N554">
            <v>754</v>
          </cell>
          <cell r="O554">
            <v>754</v>
          </cell>
          <cell r="P554" t="str">
            <v>Y</v>
          </cell>
          <cell r="Q554" t="str">
            <v>North</v>
          </cell>
          <cell r="R554" t="str">
            <v>FC</v>
          </cell>
          <cell r="T554">
            <v>754</v>
          </cell>
        </row>
        <row r="555">
          <cell r="A555" t="str">
            <v>MOSSLD_7_UNIT 7</v>
          </cell>
          <cell r="B555" t="str">
            <v>Bay Area</v>
          </cell>
          <cell r="C555" t="str">
            <v>MOSS LANDING UNIT 7</v>
          </cell>
          <cell r="D555">
            <v>755</v>
          </cell>
          <cell r="E555">
            <v>755</v>
          </cell>
          <cell r="F555">
            <v>755</v>
          </cell>
          <cell r="G555">
            <v>755</v>
          </cell>
          <cell r="H555">
            <v>755</v>
          </cell>
          <cell r="I555">
            <v>755</v>
          </cell>
          <cell r="J555">
            <v>755</v>
          </cell>
          <cell r="K555">
            <v>755</v>
          </cell>
          <cell r="L555">
            <v>755</v>
          </cell>
          <cell r="M555">
            <v>755</v>
          </cell>
          <cell r="N555">
            <v>755</v>
          </cell>
          <cell r="O555">
            <v>755</v>
          </cell>
          <cell r="P555" t="str">
            <v>Y</v>
          </cell>
          <cell r="Q555" t="str">
            <v>North</v>
          </cell>
          <cell r="R555" t="str">
            <v>FC</v>
          </cell>
          <cell r="T555">
            <v>755</v>
          </cell>
        </row>
        <row r="556">
          <cell r="A556" t="str">
            <v>MRCHNT_2_PL1X3</v>
          </cell>
          <cell r="B556" t="str">
            <v>CAISO System</v>
          </cell>
          <cell r="C556" t="str">
            <v>Desert Star Energy Center</v>
          </cell>
          <cell r="D556">
            <v>419.25</v>
          </cell>
          <cell r="E556">
            <v>419.25</v>
          </cell>
          <cell r="F556">
            <v>419.25</v>
          </cell>
          <cell r="G556">
            <v>419.25</v>
          </cell>
          <cell r="H556">
            <v>419.25</v>
          </cell>
          <cell r="I556">
            <v>419.25</v>
          </cell>
          <cell r="J556">
            <v>419.25</v>
          </cell>
          <cell r="K556">
            <v>419.25</v>
          </cell>
          <cell r="L556">
            <v>419.25</v>
          </cell>
          <cell r="M556">
            <v>419.25</v>
          </cell>
          <cell r="N556">
            <v>419.25</v>
          </cell>
          <cell r="O556">
            <v>419.25</v>
          </cell>
          <cell r="P556" t="str">
            <v>Y</v>
          </cell>
          <cell r="Q556" t="str">
            <v>South</v>
          </cell>
          <cell r="R556" t="str">
            <v>PD to 419.25</v>
          </cell>
          <cell r="T556">
            <v>419.25</v>
          </cell>
        </row>
        <row r="557">
          <cell r="A557" t="str">
            <v>MRGT_6_MEF2</v>
          </cell>
          <cell r="B557" t="str">
            <v>San Diego-IV</v>
          </cell>
          <cell r="C557" t="str">
            <v>Miramar Energy Facility II</v>
          </cell>
          <cell r="D557">
            <v>47.9</v>
          </cell>
          <cell r="E557">
            <v>47.9</v>
          </cell>
          <cell r="F557">
            <v>47.9</v>
          </cell>
          <cell r="G557">
            <v>47.9</v>
          </cell>
          <cell r="H557">
            <v>47.9</v>
          </cell>
          <cell r="I557">
            <v>47.9</v>
          </cell>
          <cell r="J557">
            <v>47.9</v>
          </cell>
          <cell r="K557">
            <v>47.9</v>
          </cell>
          <cell r="L557">
            <v>47.9</v>
          </cell>
          <cell r="M557">
            <v>47.9</v>
          </cell>
          <cell r="N557">
            <v>47.9</v>
          </cell>
          <cell r="O557">
            <v>47.9</v>
          </cell>
          <cell r="P557" t="str">
            <v>Y</v>
          </cell>
          <cell r="Q557" t="str">
            <v>South</v>
          </cell>
          <cell r="R557" t="str">
            <v>FC</v>
          </cell>
          <cell r="T557">
            <v>47.9</v>
          </cell>
        </row>
        <row r="558">
          <cell r="A558" t="str">
            <v>MRGT_6_MMAREF</v>
          </cell>
          <cell r="B558" t="str">
            <v>San Diego-IV</v>
          </cell>
          <cell r="C558" t="str">
            <v>Miramar Energy Facility</v>
          </cell>
          <cell r="D558">
            <v>48</v>
          </cell>
          <cell r="E558">
            <v>48</v>
          </cell>
          <cell r="F558">
            <v>48</v>
          </cell>
          <cell r="G558">
            <v>48</v>
          </cell>
          <cell r="H558">
            <v>48</v>
          </cell>
          <cell r="I558">
            <v>48</v>
          </cell>
          <cell r="J558">
            <v>48</v>
          </cell>
          <cell r="K558">
            <v>48</v>
          </cell>
          <cell r="L558">
            <v>48</v>
          </cell>
          <cell r="M558">
            <v>48</v>
          </cell>
          <cell r="N558">
            <v>48</v>
          </cell>
          <cell r="O558">
            <v>48</v>
          </cell>
          <cell r="P558" t="str">
            <v>Y</v>
          </cell>
          <cell r="Q558" t="str">
            <v>South</v>
          </cell>
          <cell r="R558" t="str">
            <v>FC</v>
          </cell>
          <cell r="T558">
            <v>48</v>
          </cell>
        </row>
        <row r="559">
          <cell r="A559" t="str">
            <v>MRGT_7_UNITS</v>
          </cell>
          <cell r="B559" t="str">
            <v>San Diego-IV</v>
          </cell>
          <cell r="C559" t="str">
            <v>MIRAMAR COMBUSTION TURBINE AGGREGATE</v>
          </cell>
          <cell r="D559">
            <v>36</v>
          </cell>
          <cell r="E559">
            <v>36</v>
          </cell>
          <cell r="F559">
            <v>36</v>
          </cell>
          <cell r="G559">
            <v>36</v>
          </cell>
          <cell r="H559">
            <v>36</v>
          </cell>
          <cell r="I559">
            <v>36</v>
          </cell>
          <cell r="J559">
            <v>36</v>
          </cell>
          <cell r="K559">
            <v>36</v>
          </cell>
          <cell r="L559">
            <v>36</v>
          </cell>
          <cell r="M559">
            <v>36</v>
          </cell>
          <cell r="N559">
            <v>36</v>
          </cell>
          <cell r="O559">
            <v>36</v>
          </cell>
          <cell r="P559" t="str">
            <v>Y</v>
          </cell>
          <cell r="Q559" t="str">
            <v>South</v>
          </cell>
          <cell r="R559" t="str">
            <v>FC</v>
          </cell>
          <cell r="T559">
            <v>36</v>
          </cell>
        </row>
        <row r="560">
          <cell r="A560" t="str">
            <v>MRLSDS_6_SOLAR1</v>
          </cell>
          <cell r="B560" t="str">
            <v>CAISO System</v>
          </cell>
          <cell r="C560" t="str">
            <v>Morelos Solar</v>
          </cell>
          <cell r="D560">
            <v>0.04</v>
          </cell>
          <cell r="E560">
            <v>0.22</v>
          </cell>
          <cell r="F560">
            <v>1.02</v>
          </cell>
          <cell r="G560">
            <v>11.97</v>
          </cell>
          <cell r="H560">
            <v>11.33</v>
          </cell>
          <cell r="I560">
            <v>11.9</v>
          </cell>
          <cell r="J560">
            <v>11.3</v>
          </cell>
          <cell r="K560">
            <v>12.05</v>
          </cell>
          <cell r="L560">
            <v>11.25</v>
          </cell>
          <cell r="M560">
            <v>8.6300000000000008</v>
          </cell>
          <cell r="N560">
            <v>0.02</v>
          </cell>
          <cell r="O560">
            <v>0.02</v>
          </cell>
          <cell r="P560" t="str">
            <v>N</v>
          </cell>
          <cell r="Q560" t="str">
            <v>North</v>
          </cell>
          <cell r="R560" t="str">
            <v>ID</v>
          </cell>
          <cell r="S560" t="str">
            <v>C3&amp;4: Waiting for Gates No. 2 500/230 kV Transformer and possibly other</v>
          </cell>
          <cell r="T560">
            <v>12.05</v>
          </cell>
        </row>
        <row r="561">
          <cell r="A561" t="str">
            <v>MSHGTS_6_MMARLF</v>
          </cell>
          <cell r="B561" t="str">
            <v>San Diego-IV</v>
          </cell>
          <cell r="C561" t="str">
            <v>MIRAMAR LANDFILL</v>
          </cell>
          <cell r="D561">
            <v>3.92</v>
          </cell>
          <cell r="E561">
            <v>3.82</v>
          </cell>
          <cell r="F561">
            <v>3.73</v>
          </cell>
          <cell r="G561">
            <v>3.07</v>
          </cell>
          <cell r="H561">
            <v>3.46</v>
          </cell>
          <cell r="I561">
            <v>3.78</v>
          </cell>
          <cell r="J561">
            <v>3.7</v>
          </cell>
          <cell r="K561">
            <v>3.7</v>
          </cell>
          <cell r="L561">
            <v>3.58</v>
          </cell>
          <cell r="M561">
            <v>3.56</v>
          </cell>
          <cell r="N561">
            <v>3.31</v>
          </cell>
          <cell r="O561">
            <v>3.64</v>
          </cell>
          <cell r="P561" t="str">
            <v>N</v>
          </cell>
          <cell r="Q561" t="str">
            <v>South</v>
          </cell>
          <cell r="R561" t="str">
            <v>FC</v>
          </cell>
          <cell r="T561">
            <v>3.78</v>
          </cell>
        </row>
        <row r="562">
          <cell r="A562" t="str">
            <v>MSOLAR_2_SOLAR1</v>
          </cell>
          <cell r="B562" t="str">
            <v>CAISO System</v>
          </cell>
          <cell r="C562" t="str">
            <v>Mesquite Solar 1</v>
          </cell>
          <cell r="D562">
            <v>0.25</v>
          </cell>
          <cell r="E562">
            <v>1.66</v>
          </cell>
          <cell r="F562">
            <v>8.73</v>
          </cell>
          <cell r="G562">
            <v>121.3</v>
          </cell>
          <cell r="H562">
            <v>116.93</v>
          </cell>
          <cell r="I562">
            <v>112</v>
          </cell>
          <cell r="J562">
            <v>104.65</v>
          </cell>
          <cell r="K562">
            <v>108.71</v>
          </cell>
          <cell r="L562">
            <v>96.33</v>
          </cell>
          <cell r="M562">
            <v>75.27</v>
          </cell>
          <cell r="N562">
            <v>0.13</v>
          </cell>
          <cell r="O562">
            <v>0.08</v>
          </cell>
          <cell r="P562" t="str">
            <v>N</v>
          </cell>
          <cell r="Q562" t="str">
            <v>South</v>
          </cell>
          <cell r="R562" t="str">
            <v>ID</v>
          </cell>
          <cell r="S562" t="str">
            <v>Waiting for: Desert Area upgrades</v>
          </cell>
          <cell r="T562">
            <v>112</v>
          </cell>
        </row>
        <row r="563">
          <cell r="A563" t="str">
            <v>MSSION_2_QF</v>
          </cell>
          <cell r="B563" t="str">
            <v>San Diego-IV</v>
          </cell>
          <cell r="C563" t="str">
            <v>SMALL QF AGGREGATION - SAN DIEGO</v>
          </cell>
          <cell r="D563">
            <v>0.38</v>
          </cell>
          <cell r="E563">
            <v>0.2</v>
          </cell>
          <cell r="F563">
            <v>0.31</v>
          </cell>
          <cell r="G563">
            <v>0.48</v>
          </cell>
          <cell r="H563">
            <v>0.54</v>
          </cell>
          <cell r="I563">
            <v>0.7</v>
          </cell>
          <cell r="J563">
            <v>0.71</v>
          </cell>
          <cell r="K563">
            <v>0.65</v>
          </cell>
          <cell r="L563">
            <v>0.61</v>
          </cell>
          <cell r="M563">
            <v>0.6</v>
          </cell>
          <cell r="N563">
            <v>0.34</v>
          </cell>
          <cell r="O563">
            <v>0.22</v>
          </cell>
          <cell r="P563" t="str">
            <v>N</v>
          </cell>
          <cell r="Q563" t="str">
            <v>South</v>
          </cell>
          <cell r="R563" t="str">
            <v>FC</v>
          </cell>
          <cell r="T563">
            <v>0.71</v>
          </cell>
        </row>
        <row r="564">
          <cell r="A564" t="str">
            <v>MSTANG_2_SOLAR</v>
          </cell>
          <cell r="B564" t="str">
            <v>Fresno</v>
          </cell>
          <cell r="C564" t="str">
            <v>Mustang</v>
          </cell>
          <cell r="D564">
            <v>0.08</v>
          </cell>
          <cell r="E564">
            <v>0.44</v>
          </cell>
          <cell r="F564">
            <v>2.0499999999999998</v>
          </cell>
          <cell r="G564">
            <v>23.95</v>
          </cell>
          <cell r="H564">
            <v>22.67</v>
          </cell>
          <cell r="I564">
            <v>23.8</v>
          </cell>
          <cell r="J564">
            <v>22.6</v>
          </cell>
          <cell r="K564">
            <v>24.1</v>
          </cell>
          <cell r="L564">
            <v>22.5</v>
          </cell>
          <cell r="M564">
            <v>17.25</v>
          </cell>
          <cell r="N564">
            <v>0.05</v>
          </cell>
          <cell r="O564">
            <v>0.03</v>
          </cell>
          <cell r="P564" t="str">
            <v>N</v>
          </cell>
          <cell r="Q564" t="str">
            <v>North</v>
          </cell>
          <cell r="R564" t="str">
            <v>ID</v>
          </cell>
          <cell r="S564" t="str">
            <v>C3&amp;4: Waiting for Gates No. 2 500/230 kV Transformer and possibly other</v>
          </cell>
          <cell r="T564">
            <v>24.1</v>
          </cell>
        </row>
        <row r="565">
          <cell r="A565" t="str">
            <v>MSTANG_2_SOLAR3</v>
          </cell>
          <cell r="B565" t="str">
            <v>Fresno</v>
          </cell>
          <cell r="C565" t="str">
            <v>Mustang 3</v>
          </cell>
          <cell r="D565">
            <v>0.1</v>
          </cell>
          <cell r="E565">
            <v>0.59</v>
          </cell>
          <cell r="F565">
            <v>2.73</v>
          </cell>
          <cell r="G565">
            <v>31.93</v>
          </cell>
          <cell r="H565">
            <v>30.22</v>
          </cell>
          <cell r="I565">
            <v>31.74</v>
          </cell>
          <cell r="J565">
            <v>30.14</v>
          </cell>
          <cell r="K565">
            <v>32.14</v>
          </cell>
          <cell r="L565">
            <v>30</v>
          </cell>
          <cell r="M565">
            <v>23</v>
          </cell>
          <cell r="N565">
            <v>0.06</v>
          </cell>
          <cell r="O565">
            <v>0.04</v>
          </cell>
          <cell r="P565" t="str">
            <v>N</v>
          </cell>
          <cell r="Q565" t="str">
            <v>North</v>
          </cell>
          <cell r="R565" t="str">
            <v>ID</v>
          </cell>
          <cell r="S565" t="str">
            <v>C3&amp;4: Waiting for Gates No. 2 500/230 kV Transformer and possibly other</v>
          </cell>
          <cell r="T565">
            <v>32.14</v>
          </cell>
        </row>
        <row r="566">
          <cell r="A566" t="str">
            <v>MSTANG_2_SOLAR4</v>
          </cell>
          <cell r="B566" t="str">
            <v>Fresno</v>
          </cell>
          <cell r="C566" t="str">
            <v>Mustang 4</v>
          </cell>
          <cell r="D566">
            <v>0.08</v>
          </cell>
          <cell r="E566">
            <v>0.44</v>
          </cell>
          <cell r="F566">
            <v>2.0499999999999998</v>
          </cell>
          <cell r="G566">
            <v>23.95</v>
          </cell>
          <cell r="H566">
            <v>22.67</v>
          </cell>
          <cell r="I566">
            <v>23.8</v>
          </cell>
          <cell r="J566">
            <v>22.6</v>
          </cell>
          <cell r="K566">
            <v>24.1</v>
          </cell>
          <cell r="L566">
            <v>22.5</v>
          </cell>
          <cell r="M566">
            <v>17.25</v>
          </cell>
          <cell r="N566">
            <v>0.05</v>
          </cell>
          <cell r="O566">
            <v>0.03</v>
          </cell>
          <cell r="P566" t="str">
            <v>N</v>
          </cell>
          <cell r="Q566" t="str">
            <v>North</v>
          </cell>
          <cell r="R566" t="str">
            <v>ID</v>
          </cell>
          <cell r="S566" t="str">
            <v>C3&amp;4: Waiting for Gates No. 2 500/230 kV Transformer and possibly other</v>
          </cell>
          <cell r="T566">
            <v>24.1</v>
          </cell>
        </row>
        <row r="567">
          <cell r="A567" t="str">
            <v>MTNPOS_1_UNIT</v>
          </cell>
          <cell r="B567" t="str">
            <v>Kern</v>
          </cell>
          <cell r="C567" t="str">
            <v>MT.POSO COGENERATION CO.</v>
          </cell>
          <cell r="D567">
            <v>45.55</v>
          </cell>
          <cell r="E567">
            <v>34.229999999999997</v>
          </cell>
          <cell r="F567">
            <v>26.65</v>
          </cell>
          <cell r="G567">
            <v>32.71</v>
          </cell>
          <cell r="H567">
            <v>24.97</v>
          </cell>
          <cell r="I567">
            <v>28.45</v>
          </cell>
          <cell r="J567">
            <v>29.28</v>
          </cell>
          <cell r="K567">
            <v>31.12</v>
          </cell>
          <cell r="L567">
            <v>30.58</v>
          </cell>
          <cell r="M567">
            <v>18.739999999999998</v>
          </cell>
          <cell r="N567">
            <v>31.18</v>
          </cell>
          <cell r="O567">
            <v>26.96</v>
          </cell>
          <cell r="P567" t="str">
            <v>Y</v>
          </cell>
          <cell r="Q567" t="str">
            <v>North</v>
          </cell>
          <cell r="R567" t="str">
            <v>FC</v>
          </cell>
          <cell r="T567">
            <v>31.12</v>
          </cell>
        </row>
        <row r="568">
          <cell r="A568" t="str">
            <v>MTWIND_1_UNIT 1</v>
          </cell>
          <cell r="B568" t="str">
            <v>LA Basin</v>
          </cell>
          <cell r="C568" t="str">
            <v>Mountain View Power Project I</v>
          </cell>
          <cell r="D568">
            <v>0.64</v>
          </cell>
          <cell r="E568">
            <v>4.46</v>
          </cell>
          <cell r="F568">
            <v>7.27</v>
          </cell>
          <cell r="G568">
            <v>5.48</v>
          </cell>
          <cell r="H568">
            <v>16.920000000000002</v>
          </cell>
          <cell r="I568">
            <v>24.85</v>
          </cell>
          <cell r="J568">
            <v>7.81</v>
          </cell>
          <cell r="K568">
            <v>6.49</v>
          </cell>
          <cell r="L568">
            <v>3.89</v>
          </cell>
          <cell r="M568">
            <v>2.9</v>
          </cell>
          <cell r="N568">
            <v>1.53</v>
          </cell>
          <cell r="O568">
            <v>1.07</v>
          </cell>
          <cell r="P568" t="str">
            <v>N</v>
          </cell>
          <cell r="Q568" t="str">
            <v>South</v>
          </cell>
          <cell r="R568" t="str">
            <v>FC</v>
          </cell>
          <cell r="T568">
            <v>24.85</v>
          </cell>
        </row>
        <row r="569">
          <cell r="A569" t="str">
            <v>MTWIND_1_UNIT 2</v>
          </cell>
          <cell r="B569" t="str">
            <v>LA Basin</v>
          </cell>
          <cell r="C569" t="str">
            <v>Mountain View Power Project II</v>
          </cell>
          <cell r="D569">
            <v>0.28999999999999998</v>
          </cell>
          <cell r="E569">
            <v>2.15</v>
          </cell>
          <cell r="F569">
            <v>3.45</v>
          </cell>
          <cell r="G569">
            <v>2.61</v>
          </cell>
          <cell r="H569">
            <v>8.8000000000000007</v>
          </cell>
          <cell r="I569">
            <v>12.1</v>
          </cell>
          <cell r="J569">
            <v>3.54</v>
          </cell>
          <cell r="K569">
            <v>2.95</v>
          </cell>
          <cell r="L569">
            <v>1.69</v>
          </cell>
          <cell r="M569">
            <v>1.34</v>
          </cell>
          <cell r="N569">
            <v>0.76</v>
          </cell>
          <cell r="O569">
            <v>0.49</v>
          </cell>
          <cell r="P569" t="str">
            <v>N</v>
          </cell>
          <cell r="Q569" t="str">
            <v>South</v>
          </cell>
          <cell r="R569" t="str">
            <v>FC</v>
          </cell>
          <cell r="T569">
            <v>12.1</v>
          </cell>
        </row>
        <row r="570">
          <cell r="A570" t="str">
            <v>MTWIND_1_UNIT 3</v>
          </cell>
          <cell r="B570" t="str">
            <v>LA Basin</v>
          </cell>
          <cell r="C570" t="str">
            <v>Mountain View Power Project III</v>
          </cell>
          <cell r="D570">
            <v>0.3</v>
          </cell>
          <cell r="E570">
            <v>2.29</v>
          </cell>
          <cell r="F570">
            <v>3.81</v>
          </cell>
          <cell r="G570">
            <v>2.88</v>
          </cell>
          <cell r="H570">
            <v>8.89</v>
          </cell>
          <cell r="I570">
            <v>10.94</v>
          </cell>
          <cell r="J570">
            <v>3.26</v>
          </cell>
          <cell r="K570">
            <v>2.41</v>
          </cell>
          <cell r="L570">
            <v>1.6</v>
          </cell>
          <cell r="M570">
            <v>1.51</v>
          </cell>
          <cell r="N570">
            <v>0.82</v>
          </cell>
          <cell r="O570">
            <v>0.56999999999999995</v>
          </cell>
          <cell r="P570" t="str">
            <v>N</v>
          </cell>
          <cell r="Q570" t="str">
            <v>South</v>
          </cell>
          <cell r="R570" t="str">
            <v>FC</v>
          </cell>
          <cell r="T570">
            <v>10.94</v>
          </cell>
        </row>
        <row r="571">
          <cell r="A571" t="str">
            <v>NAROW1_2_UNIT</v>
          </cell>
          <cell r="B571" t="str">
            <v>Sierra</v>
          </cell>
          <cell r="C571" t="str">
            <v>NARROWS PH 1 UNIT</v>
          </cell>
          <cell r="D571">
            <v>12</v>
          </cell>
          <cell r="E571">
            <v>12</v>
          </cell>
          <cell r="F571">
            <v>12</v>
          </cell>
          <cell r="G571">
            <v>12</v>
          </cell>
          <cell r="H571">
            <v>12</v>
          </cell>
          <cell r="I571">
            <v>12</v>
          </cell>
          <cell r="J571">
            <v>12</v>
          </cell>
          <cell r="K571">
            <v>12</v>
          </cell>
          <cell r="L571">
            <v>12</v>
          </cell>
          <cell r="M571">
            <v>12</v>
          </cell>
          <cell r="N571">
            <v>12</v>
          </cell>
          <cell r="O571">
            <v>12</v>
          </cell>
          <cell r="P571" t="str">
            <v>Y</v>
          </cell>
          <cell r="Q571" t="str">
            <v>North</v>
          </cell>
          <cell r="R571" t="str">
            <v>FC</v>
          </cell>
          <cell r="T571">
            <v>12</v>
          </cell>
        </row>
        <row r="572">
          <cell r="A572" t="str">
            <v>NAROW2_2_UNIT</v>
          </cell>
          <cell r="B572" t="str">
            <v>Sierra</v>
          </cell>
          <cell r="C572" t="str">
            <v>Narrows Powerhouse Unit 2</v>
          </cell>
          <cell r="D572">
            <v>18.899999999999999</v>
          </cell>
          <cell r="E572">
            <v>16.440000000000001</v>
          </cell>
          <cell r="F572">
            <v>28.13</v>
          </cell>
          <cell r="G572">
            <v>38.979999999999997</v>
          </cell>
          <cell r="H572">
            <v>38.61</v>
          </cell>
          <cell r="I572">
            <v>39.729999999999997</v>
          </cell>
          <cell r="J572">
            <v>39.68</v>
          </cell>
          <cell r="K572">
            <v>28.51</v>
          </cell>
          <cell r="L572">
            <v>0.09</v>
          </cell>
          <cell r="M572">
            <v>2.64</v>
          </cell>
          <cell r="N572">
            <v>8.64</v>
          </cell>
          <cell r="O572">
            <v>29.71</v>
          </cell>
          <cell r="P572" t="str">
            <v>Y</v>
          </cell>
          <cell r="Q572" t="str">
            <v>North</v>
          </cell>
          <cell r="R572" t="str">
            <v>FC</v>
          </cell>
          <cell r="T572">
            <v>39.729999999999997</v>
          </cell>
        </row>
        <row r="573">
          <cell r="A573" t="str">
            <v>NAVYII_2_UNITS</v>
          </cell>
          <cell r="B573" t="str">
            <v>CAISO System</v>
          </cell>
          <cell r="C573" t="str">
            <v>COSO POWER DEVELOPER (NAVY II) AGGREGATE</v>
          </cell>
          <cell r="D573">
            <v>58.05</v>
          </cell>
          <cell r="E573">
            <v>56.23</v>
          </cell>
          <cell r="F573">
            <v>49.22</v>
          </cell>
          <cell r="G573">
            <v>54.98</v>
          </cell>
          <cell r="H573">
            <v>52.82</v>
          </cell>
          <cell r="I573">
            <v>40.92</v>
          </cell>
          <cell r="J573">
            <v>37.54</v>
          </cell>
          <cell r="K573">
            <v>39.299999999999997</v>
          </cell>
          <cell r="L573">
            <v>39.61</v>
          </cell>
          <cell r="M573">
            <v>54.47</v>
          </cell>
          <cell r="N573">
            <v>54.32</v>
          </cell>
          <cell r="O573">
            <v>53.29</v>
          </cell>
          <cell r="P573" t="str">
            <v>N</v>
          </cell>
          <cell r="Q573" t="str">
            <v>South</v>
          </cell>
          <cell r="R573" t="str">
            <v>FC</v>
          </cell>
          <cell r="T573">
            <v>40.92</v>
          </cell>
        </row>
        <row r="574">
          <cell r="A574" t="str">
            <v>NCPA_7_GP1UN1</v>
          </cell>
          <cell r="B574" t="str">
            <v>NCNB</v>
          </cell>
          <cell r="C574" t="str">
            <v>NCPA GEO PLANT 1 UNIT 1</v>
          </cell>
          <cell r="D574">
            <v>31</v>
          </cell>
          <cell r="E574">
            <v>31</v>
          </cell>
          <cell r="F574">
            <v>31</v>
          </cell>
          <cell r="G574">
            <v>31</v>
          </cell>
          <cell r="H574">
            <v>31</v>
          </cell>
          <cell r="I574">
            <v>31</v>
          </cell>
          <cell r="J574">
            <v>31</v>
          </cell>
          <cell r="K574">
            <v>31</v>
          </cell>
          <cell r="L574">
            <v>31</v>
          </cell>
          <cell r="M574">
            <v>31</v>
          </cell>
          <cell r="N574">
            <v>31</v>
          </cell>
          <cell r="O574">
            <v>31</v>
          </cell>
          <cell r="P574" t="str">
            <v>Y</v>
          </cell>
          <cell r="Q574" t="str">
            <v>North</v>
          </cell>
          <cell r="R574" t="str">
            <v>FC</v>
          </cell>
          <cell r="T574">
            <v>31</v>
          </cell>
        </row>
        <row r="575">
          <cell r="A575" t="str">
            <v>NCPA_7_GP1UN2</v>
          </cell>
          <cell r="B575" t="str">
            <v>NCNB</v>
          </cell>
          <cell r="C575" t="str">
            <v>NCPA GEO PLANT 1 UNIT 2</v>
          </cell>
          <cell r="D575">
            <v>28</v>
          </cell>
          <cell r="E575">
            <v>28</v>
          </cell>
          <cell r="F575">
            <v>28</v>
          </cell>
          <cell r="G575">
            <v>28</v>
          </cell>
          <cell r="H575">
            <v>28</v>
          </cell>
          <cell r="I575">
            <v>28</v>
          </cell>
          <cell r="J575">
            <v>28</v>
          </cell>
          <cell r="K575">
            <v>28</v>
          </cell>
          <cell r="L575">
            <v>28</v>
          </cell>
          <cell r="M575">
            <v>28</v>
          </cell>
          <cell r="N575">
            <v>28</v>
          </cell>
          <cell r="O575">
            <v>28</v>
          </cell>
          <cell r="P575" t="str">
            <v>Y</v>
          </cell>
          <cell r="Q575" t="str">
            <v>North</v>
          </cell>
          <cell r="R575" t="str">
            <v>FC</v>
          </cell>
          <cell r="T575">
            <v>28</v>
          </cell>
        </row>
        <row r="576">
          <cell r="A576" t="str">
            <v>NCPA_7_GP2UN3</v>
          </cell>
          <cell r="B576" t="str">
            <v>NCNB</v>
          </cell>
          <cell r="C576" t="str">
            <v>NCPA GEO PLANT 2 UNIT 3</v>
          </cell>
          <cell r="D576">
            <v>0</v>
          </cell>
          <cell r="E576">
            <v>0</v>
          </cell>
          <cell r="F576">
            <v>0</v>
          </cell>
          <cell r="G576">
            <v>0</v>
          </cell>
          <cell r="H576">
            <v>0</v>
          </cell>
          <cell r="I576">
            <v>0</v>
          </cell>
          <cell r="J576">
            <v>0</v>
          </cell>
          <cell r="K576">
            <v>0</v>
          </cell>
          <cell r="L576">
            <v>0</v>
          </cell>
          <cell r="M576">
            <v>0</v>
          </cell>
          <cell r="N576">
            <v>0</v>
          </cell>
          <cell r="O576">
            <v>0</v>
          </cell>
          <cell r="P576" t="str">
            <v>Y</v>
          </cell>
          <cell r="Q576" t="str">
            <v>North</v>
          </cell>
          <cell r="R576" t="str">
            <v>FC</v>
          </cell>
          <cell r="T576">
            <v>0</v>
          </cell>
        </row>
        <row r="577">
          <cell r="A577" t="str">
            <v>NCPA_7_GP2UN4</v>
          </cell>
          <cell r="B577" t="str">
            <v>NCNB</v>
          </cell>
          <cell r="C577" t="str">
            <v>NCPA GEO PLANT 2 UNIT 4</v>
          </cell>
          <cell r="D577">
            <v>52.73</v>
          </cell>
          <cell r="E577">
            <v>52.73</v>
          </cell>
          <cell r="F577">
            <v>52.73</v>
          </cell>
          <cell r="G577">
            <v>52.73</v>
          </cell>
          <cell r="H577">
            <v>52.73</v>
          </cell>
          <cell r="I577">
            <v>52.73</v>
          </cell>
          <cell r="J577">
            <v>52.73</v>
          </cell>
          <cell r="K577">
            <v>52.73</v>
          </cell>
          <cell r="L577">
            <v>52.73</v>
          </cell>
          <cell r="M577">
            <v>52.73</v>
          </cell>
          <cell r="N577">
            <v>52.73</v>
          </cell>
          <cell r="O577">
            <v>52.73</v>
          </cell>
          <cell r="P577" t="str">
            <v>Y</v>
          </cell>
          <cell r="Q577" t="str">
            <v>North</v>
          </cell>
          <cell r="R577" t="str">
            <v>FC</v>
          </cell>
          <cell r="T577">
            <v>52.73</v>
          </cell>
        </row>
        <row r="578">
          <cell r="A578" t="str">
            <v>NEENCH_6_SOLAR</v>
          </cell>
          <cell r="B578" t="str">
            <v>Big Creek-Ventura</v>
          </cell>
          <cell r="C578" t="str">
            <v>Alpine Solar</v>
          </cell>
          <cell r="D578">
            <v>0.18</v>
          </cell>
          <cell r="E578">
            <v>0.98</v>
          </cell>
          <cell r="F578">
            <v>4.99</v>
          </cell>
          <cell r="G578">
            <v>56.67</v>
          </cell>
          <cell r="H578">
            <v>50.45</v>
          </cell>
          <cell r="I578">
            <v>49.09</v>
          </cell>
          <cell r="J578">
            <v>44.29</v>
          </cell>
          <cell r="K578">
            <v>51.71</v>
          </cell>
          <cell r="L578">
            <v>48.89</v>
          </cell>
          <cell r="M578">
            <v>37.57</v>
          </cell>
          <cell r="N578">
            <v>0.1</v>
          </cell>
          <cell r="O578">
            <v>0.08</v>
          </cell>
          <cell r="P578" t="str">
            <v>N</v>
          </cell>
          <cell r="Q578" t="str">
            <v>South</v>
          </cell>
          <cell r="R578" t="str">
            <v>FC</v>
          </cell>
          <cell r="T578">
            <v>51.71</v>
          </cell>
        </row>
        <row r="579">
          <cell r="A579" t="str">
            <v>NEWARK_1_QF</v>
          </cell>
          <cell r="B579" t="str">
            <v>Bay Area</v>
          </cell>
          <cell r="C579" t="str">
            <v>NEWARK 1 QF</v>
          </cell>
          <cell r="D579">
            <v>0.06</v>
          </cell>
          <cell r="E579">
            <v>0.06</v>
          </cell>
          <cell r="F579">
            <v>0.05</v>
          </cell>
          <cell r="G579">
            <v>0.04</v>
          </cell>
          <cell r="H579">
            <v>0.03</v>
          </cell>
          <cell r="I579">
            <v>0.03</v>
          </cell>
          <cell r="J579">
            <v>0.02</v>
          </cell>
          <cell r="K579">
            <v>0.02</v>
          </cell>
          <cell r="L579">
            <v>0.03</v>
          </cell>
          <cell r="M579">
            <v>0.04</v>
          </cell>
          <cell r="N579">
            <v>0.04</v>
          </cell>
          <cell r="O579">
            <v>0.04</v>
          </cell>
          <cell r="P579" t="str">
            <v>N</v>
          </cell>
          <cell r="Q579" t="str">
            <v>North</v>
          </cell>
          <cell r="R579" t="str">
            <v>FC</v>
          </cell>
          <cell r="T579">
            <v>0.03</v>
          </cell>
        </row>
        <row r="580">
          <cell r="A580" t="str">
            <v>NHOGAN_6_UNITS</v>
          </cell>
          <cell r="B580" t="str">
            <v>CAISO System</v>
          </cell>
          <cell r="C580" t="str">
            <v>NEW HOGAN PH AGGREGATE</v>
          </cell>
          <cell r="D580">
            <v>0.01</v>
          </cell>
          <cell r="E580">
            <v>0.03</v>
          </cell>
          <cell r="F580">
            <v>0.2</v>
          </cell>
          <cell r="G580">
            <v>0.46</v>
          </cell>
          <cell r="H580">
            <v>0.75</v>
          </cell>
          <cell r="I580">
            <v>0.48</v>
          </cell>
          <cell r="J580">
            <v>0.35</v>
          </cell>
          <cell r="K580">
            <v>0.26</v>
          </cell>
          <cell r="L580">
            <v>7.0000000000000007E-2</v>
          </cell>
          <cell r="M580">
            <v>7.0000000000000007E-2</v>
          </cell>
          <cell r="N580">
            <v>0.03</v>
          </cell>
          <cell r="O580">
            <v>0</v>
          </cell>
          <cell r="P580" t="str">
            <v>N</v>
          </cell>
          <cell r="Q580" t="str">
            <v>North</v>
          </cell>
          <cell r="R580" t="str">
            <v>FC</v>
          </cell>
          <cell r="T580">
            <v>0.48</v>
          </cell>
        </row>
        <row r="581">
          <cell r="A581" t="str">
            <v>NIMTG_6_NIQF</v>
          </cell>
          <cell r="B581" t="str">
            <v>San Diego-IV</v>
          </cell>
          <cell r="C581" t="str">
            <v>NORTH ISLAND QF</v>
          </cell>
          <cell r="D581">
            <v>34.340000000000003</v>
          </cell>
          <cell r="E581">
            <v>34.4</v>
          </cell>
          <cell r="F581">
            <v>23.75</v>
          </cell>
          <cell r="G581">
            <v>32.31</v>
          </cell>
          <cell r="H581">
            <v>35.270000000000003</v>
          </cell>
          <cell r="I581">
            <v>34.729999999999997</v>
          </cell>
          <cell r="J581">
            <v>34.85</v>
          </cell>
          <cell r="K581">
            <v>34.979999999999997</v>
          </cell>
          <cell r="L581">
            <v>35.090000000000003</v>
          </cell>
          <cell r="M581">
            <v>33.200000000000003</v>
          </cell>
          <cell r="N581">
            <v>32.159999999999997</v>
          </cell>
          <cell r="O581">
            <v>36.770000000000003</v>
          </cell>
          <cell r="P581" t="str">
            <v>N</v>
          </cell>
          <cell r="Q581" t="str">
            <v>South</v>
          </cell>
          <cell r="R581" t="str">
            <v>FC</v>
          </cell>
          <cell r="T581">
            <v>35.090000000000003</v>
          </cell>
        </row>
        <row r="582">
          <cell r="A582" t="str">
            <v>NWCSTL_7_UNIT 1</v>
          </cell>
          <cell r="B582" t="str">
            <v>Sierra</v>
          </cell>
          <cell r="C582" t="str">
            <v>NEWCASTLE HYDRO</v>
          </cell>
          <cell r="D582">
            <v>12</v>
          </cell>
          <cell r="E582">
            <v>12</v>
          </cell>
          <cell r="F582">
            <v>12</v>
          </cell>
          <cell r="G582">
            <v>12</v>
          </cell>
          <cell r="H582">
            <v>12</v>
          </cell>
          <cell r="I582">
            <v>12</v>
          </cell>
          <cell r="J582">
            <v>12</v>
          </cell>
          <cell r="K582">
            <v>12</v>
          </cell>
          <cell r="L582">
            <v>12</v>
          </cell>
          <cell r="M582">
            <v>12</v>
          </cell>
          <cell r="N582">
            <v>12</v>
          </cell>
          <cell r="O582">
            <v>12</v>
          </cell>
          <cell r="P582" t="str">
            <v>Y</v>
          </cell>
          <cell r="Q582" t="str">
            <v>North</v>
          </cell>
          <cell r="R582" t="str">
            <v>FC</v>
          </cell>
          <cell r="T582">
            <v>12</v>
          </cell>
        </row>
        <row r="583">
          <cell r="A583" t="str">
            <v>NZWIND_2_WDSTR5</v>
          </cell>
          <cell r="B583" t="str">
            <v>CAISO System</v>
          </cell>
          <cell r="C583" t="str">
            <v>Windstream 6111</v>
          </cell>
          <cell r="D583">
            <v>0.15</v>
          </cell>
          <cell r="E583">
            <v>0.69</v>
          </cell>
          <cell r="F583">
            <v>1.04</v>
          </cell>
          <cell r="G583">
            <v>1.25</v>
          </cell>
          <cell r="H583">
            <v>2.0699999999999998</v>
          </cell>
          <cell r="I583">
            <v>1.68</v>
          </cell>
          <cell r="J583">
            <v>1.19</v>
          </cell>
          <cell r="K583">
            <v>1.1100000000000001</v>
          </cell>
          <cell r="L583">
            <v>0.72</v>
          </cell>
          <cell r="M583">
            <v>0.41</v>
          </cell>
          <cell r="N583">
            <v>0.25</v>
          </cell>
          <cell r="O583">
            <v>0.28999999999999998</v>
          </cell>
          <cell r="P583" t="str">
            <v>N</v>
          </cell>
          <cell r="Q583" t="str">
            <v>South</v>
          </cell>
          <cell r="R583" t="str">
            <v>FC</v>
          </cell>
          <cell r="T583">
            <v>1.68</v>
          </cell>
        </row>
        <row r="584">
          <cell r="A584" t="str">
            <v>NZWIND_6_CALWND</v>
          </cell>
          <cell r="B584" t="str">
            <v>CAISO System</v>
          </cell>
          <cell r="C584" t="str">
            <v>Wind Resource I</v>
          </cell>
          <cell r="D584">
            <v>0.14000000000000001</v>
          </cell>
          <cell r="E584">
            <v>0.67</v>
          </cell>
          <cell r="F584">
            <v>0.83</v>
          </cell>
          <cell r="G584">
            <v>0.95</v>
          </cell>
          <cell r="H584">
            <v>1.95</v>
          </cell>
          <cell r="I584">
            <v>2</v>
          </cell>
          <cell r="J584">
            <v>0.87</v>
          </cell>
          <cell r="K584">
            <v>1.01</v>
          </cell>
          <cell r="L584">
            <v>0.82</v>
          </cell>
          <cell r="M584">
            <v>0.5</v>
          </cell>
          <cell r="N584">
            <v>0.18</v>
          </cell>
          <cell r="O584">
            <v>0.38</v>
          </cell>
          <cell r="P584" t="str">
            <v>N</v>
          </cell>
          <cell r="Q584" t="str">
            <v>South</v>
          </cell>
          <cell r="R584" t="str">
            <v>FC</v>
          </cell>
          <cell r="T584">
            <v>2</v>
          </cell>
        </row>
        <row r="585">
          <cell r="A585" t="str">
            <v>NZWIND_6_WDSTR</v>
          </cell>
          <cell r="B585" t="str">
            <v>CAISO System</v>
          </cell>
          <cell r="C585" t="str">
            <v>Windstream 6039</v>
          </cell>
          <cell r="D585">
            <v>0.12</v>
          </cell>
          <cell r="E585">
            <v>0.55000000000000004</v>
          </cell>
          <cell r="F585">
            <v>0.79</v>
          </cell>
          <cell r="G585">
            <v>0.98</v>
          </cell>
          <cell r="H585">
            <v>1.25</v>
          </cell>
          <cell r="I585">
            <v>1.1200000000000001</v>
          </cell>
          <cell r="J585">
            <v>0.71</v>
          </cell>
          <cell r="K585">
            <v>0.72</v>
          </cell>
          <cell r="L585">
            <v>0.47</v>
          </cell>
          <cell r="M585">
            <v>0.28000000000000003</v>
          </cell>
          <cell r="N585">
            <v>0.22</v>
          </cell>
          <cell r="O585">
            <v>0.37</v>
          </cell>
          <cell r="P585" t="str">
            <v>N</v>
          </cell>
          <cell r="Q585" t="str">
            <v>South</v>
          </cell>
          <cell r="R585" t="str">
            <v>FC</v>
          </cell>
          <cell r="T585">
            <v>1.1200000000000001</v>
          </cell>
        </row>
        <row r="586">
          <cell r="A586" t="str">
            <v>NZWIND_6_WDSTR2</v>
          </cell>
          <cell r="B586" t="str">
            <v>CAISO System</v>
          </cell>
          <cell r="C586" t="str">
            <v>Windstream 6040</v>
          </cell>
          <cell r="D586">
            <v>0.13</v>
          </cell>
          <cell r="E586">
            <v>0.61</v>
          </cell>
          <cell r="F586">
            <v>0.84</v>
          </cell>
          <cell r="G586">
            <v>1.02</v>
          </cell>
          <cell r="H586">
            <v>1.76</v>
          </cell>
          <cell r="I586">
            <v>1.41</v>
          </cell>
          <cell r="J586">
            <v>0.96</v>
          </cell>
          <cell r="K586">
            <v>0.97</v>
          </cell>
          <cell r="L586">
            <v>0.6</v>
          </cell>
          <cell r="M586">
            <v>0.28000000000000003</v>
          </cell>
          <cell r="N586">
            <v>0.21</v>
          </cell>
          <cell r="O586">
            <v>0.32</v>
          </cell>
          <cell r="P586" t="str">
            <v>N</v>
          </cell>
          <cell r="Q586" t="str">
            <v>South</v>
          </cell>
          <cell r="R586" t="str">
            <v>FC</v>
          </cell>
          <cell r="T586">
            <v>1.41</v>
          </cell>
        </row>
        <row r="587">
          <cell r="A587" t="str">
            <v>NZWIND_6_WDSTR3</v>
          </cell>
          <cell r="B587" t="str">
            <v>CAISO System</v>
          </cell>
          <cell r="C587" t="str">
            <v>Windstream 6041</v>
          </cell>
          <cell r="D587">
            <v>0.11</v>
          </cell>
          <cell r="E587">
            <v>0.5</v>
          </cell>
          <cell r="F587">
            <v>0.73</v>
          </cell>
          <cell r="G587">
            <v>0.93</v>
          </cell>
          <cell r="H587">
            <v>1.57</v>
          </cell>
          <cell r="I587">
            <v>1.21</v>
          </cell>
          <cell r="J587">
            <v>0.81</v>
          </cell>
          <cell r="K587">
            <v>0.82</v>
          </cell>
          <cell r="L587">
            <v>0.51</v>
          </cell>
          <cell r="M587">
            <v>0.31</v>
          </cell>
          <cell r="N587">
            <v>0.21</v>
          </cell>
          <cell r="O587">
            <v>0.3</v>
          </cell>
          <cell r="P587" t="str">
            <v>N</v>
          </cell>
          <cell r="Q587" t="str">
            <v>South</v>
          </cell>
          <cell r="R587" t="str">
            <v>FC</v>
          </cell>
          <cell r="T587">
            <v>1.21</v>
          </cell>
        </row>
        <row r="588">
          <cell r="A588" t="str">
            <v>NZWIND_6_WDSTR4</v>
          </cell>
          <cell r="B588" t="str">
            <v>CAISO System</v>
          </cell>
          <cell r="D588">
            <v>0.16</v>
          </cell>
          <cell r="E588">
            <v>0.74</v>
          </cell>
          <cell r="F588">
            <v>1.1100000000000001</v>
          </cell>
          <cell r="G588">
            <v>1.35</v>
          </cell>
          <cell r="H588">
            <v>2.23</v>
          </cell>
          <cell r="I588">
            <v>1.8</v>
          </cell>
          <cell r="J588">
            <v>1.28</v>
          </cell>
          <cell r="K588">
            <v>1.19</v>
          </cell>
          <cell r="L588">
            <v>0.77</v>
          </cell>
          <cell r="M588">
            <v>0.44</v>
          </cell>
          <cell r="N588">
            <v>0.27</v>
          </cell>
          <cell r="O588">
            <v>0.43</v>
          </cell>
          <cell r="P588" t="str">
            <v>N</v>
          </cell>
          <cell r="Q588" t="str">
            <v>South</v>
          </cell>
          <cell r="R588" t="str">
            <v>FC</v>
          </cell>
          <cell r="T588">
            <v>1.8</v>
          </cell>
        </row>
        <row r="589">
          <cell r="A589" t="str">
            <v>OAK C_1_EBMUD</v>
          </cell>
          <cell r="B589" t="str">
            <v>Bay Area</v>
          </cell>
          <cell r="C589" t="str">
            <v>MWWTP PGS 1 - ENGINES</v>
          </cell>
          <cell r="D589">
            <v>1.69</v>
          </cell>
          <cell r="E589">
            <v>1.73</v>
          </cell>
          <cell r="F589">
            <v>1.95</v>
          </cell>
          <cell r="G589">
            <v>1.76</v>
          </cell>
          <cell r="H589">
            <v>1.89</v>
          </cell>
          <cell r="I589">
            <v>1.59</v>
          </cell>
          <cell r="J589">
            <v>1.55</v>
          </cell>
          <cell r="K589">
            <v>1.51</v>
          </cell>
          <cell r="L589">
            <v>1.9</v>
          </cell>
          <cell r="M589">
            <v>2.3199999999999998</v>
          </cell>
          <cell r="N589">
            <v>1.64</v>
          </cell>
          <cell r="O589">
            <v>1.47</v>
          </cell>
          <cell r="P589" t="str">
            <v>N</v>
          </cell>
          <cell r="Q589" t="str">
            <v>North</v>
          </cell>
          <cell r="R589" t="str">
            <v>FC</v>
          </cell>
          <cell r="T589">
            <v>1.9</v>
          </cell>
        </row>
        <row r="590">
          <cell r="A590" t="str">
            <v>OAK C_7_UNIT 1</v>
          </cell>
          <cell r="B590" t="str">
            <v>Bay Area</v>
          </cell>
          <cell r="C590" t="str">
            <v>OAKLAND STATION C GT UNIT 1</v>
          </cell>
          <cell r="D590">
            <v>55</v>
          </cell>
          <cell r="E590">
            <v>55</v>
          </cell>
          <cell r="F590">
            <v>55</v>
          </cell>
          <cell r="G590">
            <v>55</v>
          </cell>
          <cell r="H590">
            <v>55</v>
          </cell>
          <cell r="I590">
            <v>55</v>
          </cell>
          <cell r="J590">
            <v>55</v>
          </cell>
          <cell r="K590">
            <v>55</v>
          </cell>
          <cell r="L590">
            <v>55</v>
          </cell>
          <cell r="M590">
            <v>55</v>
          </cell>
          <cell r="N590">
            <v>55</v>
          </cell>
          <cell r="O590">
            <v>55</v>
          </cell>
          <cell r="P590" t="str">
            <v>Y</v>
          </cell>
          <cell r="Q590" t="str">
            <v>North</v>
          </cell>
          <cell r="R590" t="str">
            <v>FC</v>
          </cell>
          <cell r="T590">
            <v>55</v>
          </cell>
        </row>
        <row r="591">
          <cell r="A591" t="str">
            <v>OAK C_7_UNIT 2</v>
          </cell>
          <cell r="B591" t="str">
            <v>Bay Area</v>
          </cell>
          <cell r="C591" t="str">
            <v>OAKLAND STATION C GT UNIT 2</v>
          </cell>
          <cell r="D591">
            <v>55</v>
          </cell>
          <cell r="E591">
            <v>55</v>
          </cell>
          <cell r="F591">
            <v>55</v>
          </cell>
          <cell r="G591">
            <v>55</v>
          </cell>
          <cell r="H591">
            <v>55</v>
          </cell>
          <cell r="I591">
            <v>55</v>
          </cell>
          <cell r="J591">
            <v>55</v>
          </cell>
          <cell r="K591">
            <v>55</v>
          </cell>
          <cell r="L591">
            <v>55</v>
          </cell>
          <cell r="M591">
            <v>55</v>
          </cell>
          <cell r="N591">
            <v>55</v>
          </cell>
          <cell r="O591">
            <v>55</v>
          </cell>
          <cell r="P591" t="str">
            <v>Y</v>
          </cell>
          <cell r="Q591" t="str">
            <v>North</v>
          </cell>
          <cell r="R591" t="str">
            <v>FC</v>
          </cell>
          <cell r="T591">
            <v>55</v>
          </cell>
        </row>
        <row r="592">
          <cell r="A592" t="str">
            <v>OAK C_7_UNIT 3</v>
          </cell>
          <cell r="B592" t="str">
            <v>Bay Area</v>
          </cell>
          <cell r="C592" t="str">
            <v>OAKLAND STATION C GT UNIT 3</v>
          </cell>
          <cell r="D592">
            <v>55</v>
          </cell>
          <cell r="E592">
            <v>55</v>
          </cell>
          <cell r="F592">
            <v>55</v>
          </cell>
          <cell r="G592">
            <v>55</v>
          </cell>
          <cell r="H592">
            <v>55</v>
          </cell>
          <cell r="I592">
            <v>55</v>
          </cell>
          <cell r="J592">
            <v>55</v>
          </cell>
          <cell r="K592">
            <v>55</v>
          </cell>
          <cell r="L592">
            <v>55</v>
          </cell>
          <cell r="M592">
            <v>55</v>
          </cell>
          <cell r="N592">
            <v>55</v>
          </cell>
          <cell r="O592">
            <v>55</v>
          </cell>
          <cell r="P592" t="str">
            <v>Y</v>
          </cell>
          <cell r="Q592" t="str">
            <v>North</v>
          </cell>
          <cell r="R592" t="str">
            <v>FC</v>
          </cell>
          <cell r="T592">
            <v>55</v>
          </cell>
        </row>
        <row r="593">
          <cell r="A593" t="str">
            <v>OAKWD_6_ZEPHWD</v>
          </cell>
          <cell r="B593" t="str">
            <v>CAISO System</v>
          </cell>
          <cell r="C593" t="str">
            <v>Zephyr Park</v>
          </cell>
          <cell r="D593">
            <v>0.06</v>
          </cell>
          <cell r="E593">
            <v>0.35</v>
          </cell>
          <cell r="F593">
            <v>0.4</v>
          </cell>
          <cell r="G593">
            <v>0.53</v>
          </cell>
          <cell r="H593">
            <v>0.73</v>
          </cell>
          <cell r="I593">
            <v>0.74</v>
          </cell>
          <cell r="J593">
            <v>0.45</v>
          </cell>
          <cell r="K593">
            <v>0.53</v>
          </cell>
          <cell r="L593">
            <v>0.32</v>
          </cell>
          <cell r="M593">
            <v>0.17</v>
          </cell>
          <cell r="N593">
            <v>0.1</v>
          </cell>
          <cell r="O593">
            <v>0.13</v>
          </cell>
          <cell r="P593" t="str">
            <v>N</v>
          </cell>
          <cell r="Q593" t="str">
            <v>South</v>
          </cell>
          <cell r="R593" t="str">
            <v>FC</v>
          </cell>
          <cell r="T593">
            <v>0.74</v>
          </cell>
        </row>
        <row r="594">
          <cell r="A594" t="str">
            <v>OASIS_6_CREST</v>
          </cell>
          <cell r="B594" t="str">
            <v>Big Creek-Ventura</v>
          </cell>
          <cell r="D594" t="str">
            <v>-</v>
          </cell>
          <cell r="E594" t="str">
            <v>-</v>
          </cell>
          <cell r="F594" t="str">
            <v>-</v>
          </cell>
          <cell r="G594" t="str">
            <v>-</v>
          </cell>
          <cell r="H594" t="str">
            <v>-</v>
          </cell>
          <cell r="I594" t="str">
            <v>-</v>
          </cell>
          <cell r="J594" t="str">
            <v>-</v>
          </cell>
          <cell r="K594" t="str">
            <v>-</v>
          </cell>
          <cell r="L594" t="str">
            <v>-</v>
          </cell>
          <cell r="M594" t="str">
            <v>-</v>
          </cell>
          <cell r="N594" t="str">
            <v>-</v>
          </cell>
          <cell r="O594" t="str">
            <v>-</v>
          </cell>
          <cell r="P594" t="str">
            <v>N</v>
          </cell>
          <cell r="Q594" t="str">
            <v>South</v>
          </cell>
          <cell r="R594" t="str">
            <v>EO</v>
          </cell>
          <cell r="T594">
            <v>0</v>
          </cell>
        </row>
        <row r="595">
          <cell r="A595" t="str">
            <v>OASIS_6_SOLAR1</v>
          </cell>
          <cell r="B595" t="str">
            <v>Big Creek-Ventura</v>
          </cell>
          <cell r="C595" t="str">
            <v>Morgan Lancaster I Generating Facility</v>
          </cell>
          <cell r="D595" t="str">
            <v>-</v>
          </cell>
          <cell r="E595" t="str">
            <v>-</v>
          </cell>
          <cell r="F595" t="str">
            <v>-</v>
          </cell>
          <cell r="G595" t="str">
            <v>-</v>
          </cell>
          <cell r="H595" t="str">
            <v>-</v>
          </cell>
          <cell r="I595" t="str">
            <v>-</v>
          </cell>
          <cell r="J595" t="str">
            <v>-</v>
          </cell>
          <cell r="K595" t="str">
            <v>-</v>
          </cell>
          <cell r="L595" t="str">
            <v>-</v>
          </cell>
          <cell r="M595" t="str">
            <v>-</v>
          </cell>
          <cell r="N595" t="str">
            <v>-</v>
          </cell>
          <cell r="O595" t="str">
            <v>-</v>
          </cell>
          <cell r="P595" t="str">
            <v>N</v>
          </cell>
          <cell r="Q595" t="str">
            <v>South</v>
          </cell>
          <cell r="R595" t="str">
            <v>EO</v>
          </cell>
          <cell r="T595">
            <v>0</v>
          </cell>
        </row>
        <row r="596">
          <cell r="A596" t="str">
            <v>OASIS_6_SOLAR2</v>
          </cell>
          <cell r="B596" t="str">
            <v>Big Creek-Ventura</v>
          </cell>
          <cell r="C596" t="str">
            <v>Oasis Solar</v>
          </cell>
          <cell r="D596">
            <v>0.05</v>
          </cell>
          <cell r="E596">
            <v>0.28999999999999998</v>
          </cell>
          <cell r="F596">
            <v>1.36</v>
          </cell>
          <cell r="G596">
            <v>15.96</v>
          </cell>
          <cell r="H596">
            <v>15.11</v>
          </cell>
          <cell r="I596">
            <v>15.87</v>
          </cell>
          <cell r="J596">
            <v>15.07</v>
          </cell>
          <cell r="K596">
            <v>16.07</v>
          </cell>
          <cell r="L596">
            <v>15</v>
          </cell>
          <cell r="M596">
            <v>11.5</v>
          </cell>
          <cell r="N596">
            <v>0.03</v>
          </cell>
          <cell r="O596">
            <v>0.02</v>
          </cell>
          <cell r="P596" t="str">
            <v>N</v>
          </cell>
          <cell r="Q596" t="str">
            <v>South</v>
          </cell>
          <cell r="R596" t="str">
            <v>FC</v>
          </cell>
          <cell r="T596">
            <v>16.07</v>
          </cell>
        </row>
        <row r="597">
          <cell r="A597" t="str">
            <v>OCTILO_5_WIND</v>
          </cell>
          <cell r="B597" t="str">
            <v>San Diego-IV</v>
          </cell>
          <cell r="C597" t="str">
            <v>Ocotillo Wind Energy Facility</v>
          </cell>
          <cell r="D597">
            <v>3.38</v>
          </cell>
          <cell r="E597">
            <v>25.14</v>
          </cell>
          <cell r="F597">
            <v>32.71</v>
          </cell>
          <cell r="G597">
            <v>35.67</v>
          </cell>
          <cell r="H597">
            <v>54.42</v>
          </cell>
          <cell r="I597">
            <v>50.5</v>
          </cell>
          <cell r="J597">
            <v>30.59</v>
          </cell>
          <cell r="K597">
            <v>16.34</v>
          </cell>
          <cell r="L597">
            <v>15.83</v>
          </cell>
          <cell r="M597">
            <v>13.12</v>
          </cell>
          <cell r="N597">
            <v>7.88</v>
          </cell>
          <cell r="O597">
            <v>7.46</v>
          </cell>
          <cell r="P597" t="str">
            <v>N</v>
          </cell>
          <cell r="Q597" t="str">
            <v>South</v>
          </cell>
          <cell r="R597" t="str">
            <v>FC</v>
          </cell>
          <cell r="T597">
            <v>50.5</v>
          </cell>
        </row>
        <row r="598">
          <cell r="A598" t="str">
            <v>OGROVE_6_PL1X2</v>
          </cell>
          <cell r="B598" t="str">
            <v>San Diego-IV</v>
          </cell>
          <cell r="C598" t="str">
            <v>Orange Grove Energy Center</v>
          </cell>
          <cell r="D598">
            <v>96</v>
          </cell>
          <cell r="E598">
            <v>96</v>
          </cell>
          <cell r="F598">
            <v>96</v>
          </cell>
          <cell r="G598">
            <v>96</v>
          </cell>
          <cell r="H598">
            <v>96</v>
          </cell>
          <cell r="I598">
            <v>96</v>
          </cell>
          <cell r="J598">
            <v>96</v>
          </cell>
          <cell r="K598">
            <v>96</v>
          </cell>
          <cell r="L598">
            <v>96</v>
          </cell>
          <cell r="M598">
            <v>96</v>
          </cell>
          <cell r="N598">
            <v>96</v>
          </cell>
          <cell r="O598">
            <v>96</v>
          </cell>
          <cell r="P598" t="str">
            <v>Y</v>
          </cell>
          <cell r="Q598" t="str">
            <v>South</v>
          </cell>
          <cell r="R598" t="str">
            <v>FC</v>
          </cell>
          <cell r="T598">
            <v>96</v>
          </cell>
        </row>
        <row r="599">
          <cell r="A599" t="str">
            <v>OILFLD_7_QFUNTS</v>
          </cell>
          <cell r="B599" t="str">
            <v>CAISO System</v>
          </cell>
          <cell r="C599" t="str">
            <v>Nacimiento Hydroelectric Plant</v>
          </cell>
          <cell r="D599">
            <v>7.0000000000000007E-2</v>
          </cell>
          <cell r="E599">
            <v>0.11</v>
          </cell>
          <cell r="F599">
            <v>0.1</v>
          </cell>
          <cell r="G599">
            <v>0.1</v>
          </cell>
          <cell r="H599">
            <v>0.1</v>
          </cell>
          <cell r="I599">
            <v>0.1</v>
          </cell>
          <cell r="J599">
            <v>0.09</v>
          </cell>
          <cell r="K599">
            <v>0.11</v>
          </cell>
          <cell r="L599">
            <v>0.82</v>
          </cell>
          <cell r="M599">
            <v>0.43</v>
          </cell>
          <cell r="N599">
            <v>0.06</v>
          </cell>
          <cell r="O599">
            <v>0.04</v>
          </cell>
          <cell r="P599" t="str">
            <v>N</v>
          </cell>
          <cell r="Q599" t="str">
            <v>North</v>
          </cell>
          <cell r="R599" t="str">
            <v>FC</v>
          </cell>
          <cell r="T599">
            <v>0.82</v>
          </cell>
        </row>
        <row r="600">
          <cell r="A600" t="str">
            <v>OLDRIV_6_BIOGAS</v>
          </cell>
          <cell r="B600" t="str">
            <v>Kern</v>
          </cell>
          <cell r="C600" t="str">
            <v>Bidart Old River 1</v>
          </cell>
          <cell r="D600">
            <v>1.36</v>
          </cell>
          <cell r="E600">
            <v>1.25</v>
          </cell>
          <cell r="F600">
            <v>1.1000000000000001</v>
          </cell>
          <cell r="G600">
            <v>1.1399999999999999</v>
          </cell>
          <cell r="H600">
            <v>1.29</v>
          </cell>
          <cell r="I600">
            <v>1.46</v>
          </cell>
          <cell r="J600">
            <v>1.29</v>
          </cell>
          <cell r="K600">
            <v>1.38</v>
          </cell>
          <cell r="L600">
            <v>1.37</v>
          </cell>
          <cell r="M600">
            <v>1.26</v>
          </cell>
          <cell r="N600">
            <v>1.24</v>
          </cell>
          <cell r="O600">
            <v>1.26</v>
          </cell>
          <cell r="P600" t="str">
            <v>N</v>
          </cell>
          <cell r="Q600" t="str">
            <v>North</v>
          </cell>
          <cell r="R600" t="str">
            <v>ID</v>
          </cell>
          <cell r="S600" t="str">
            <v>14DGD: Waiting for Gates No. 2 500/230 kV Transformer and possibly other</v>
          </cell>
          <cell r="T600">
            <v>1.46</v>
          </cell>
        </row>
        <row r="601">
          <cell r="A601" t="str">
            <v>OLDRV1_6_SOLAR</v>
          </cell>
          <cell r="B601" t="str">
            <v>Kern</v>
          </cell>
          <cell r="C601" t="str">
            <v>Old River One</v>
          </cell>
          <cell r="D601">
            <v>0.06</v>
          </cell>
          <cell r="E601">
            <v>0.33</v>
          </cell>
          <cell r="F601">
            <v>1.36</v>
          </cell>
          <cell r="G601">
            <v>17.12</v>
          </cell>
          <cell r="H601">
            <v>16.09</v>
          </cell>
          <cell r="I601">
            <v>17.2</v>
          </cell>
          <cell r="J601">
            <v>16.84</v>
          </cell>
          <cell r="K601">
            <v>16.670000000000002</v>
          </cell>
          <cell r="L601">
            <v>15.38</v>
          </cell>
          <cell r="M601">
            <v>11.57</v>
          </cell>
          <cell r="N601">
            <v>0.03</v>
          </cell>
          <cell r="O601">
            <v>0.02</v>
          </cell>
          <cell r="P601" t="str">
            <v>N</v>
          </cell>
          <cell r="Q601" t="str">
            <v>North</v>
          </cell>
          <cell r="R601" t="str">
            <v>ID</v>
          </cell>
          <cell r="S601" t="str">
            <v>C3&amp;4: Waiting for Gates No. 2 500/230 kV Transformer and possibly other</v>
          </cell>
          <cell r="T601">
            <v>17.2</v>
          </cell>
        </row>
        <row r="602">
          <cell r="A602" t="str">
            <v>OLINDA_2_COYCRK</v>
          </cell>
          <cell r="B602" t="str">
            <v>LA Basin</v>
          </cell>
          <cell r="C602" t="str">
            <v xml:space="preserve">MWD Coyote Creek Hydroelectric Recovery </v>
          </cell>
          <cell r="D602">
            <v>3.13</v>
          </cell>
          <cell r="E602">
            <v>3.13</v>
          </cell>
          <cell r="F602">
            <v>3.13</v>
          </cell>
          <cell r="G602">
            <v>3.13</v>
          </cell>
          <cell r="H602">
            <v>3.13</v>
          </cell>
          <cell r="I602">
            <v>3.13</v>
          </cell>
          <cell r="J602">
            <v>3.13</v>
          </cell>
          <cell r="K602">
            <v>3.13</v>
          </cell>
          <cell r="L602">
            <v>3.13</v>
          </cell>
          <cell r="M602">
            <v>3.13</v>
          </cell>
          <cell r="N602">
            <v>3.13</v>
          </cell>
          <cell r="O602">
            <v>3.13</v>
          </cell>
          <cell r="P602" t="str">
            <v>Y</v>
          </cell>
          <cell r="Q602" t="str">
            <v>South</v>
          </cell>
          <cell r="R602" t="str">
            <v>FC</v>
          </cell>
          <cell r="T602">
            <v>3.13</v>
          </cell>
        </row>
        <row r="603">
          <cell r="A603" t="str">
            <v>OLINDA_2_LNDFL2</v>
          </cell>
          <cell r="B603" t="str">
            <v>LA Basin</v>
          </cell>
          <cell r="C603" t="str">
            <v>Brea Power II</v>
          </cell>
          <cell r="D603">
            <v>20.239999999999998</v>
          </cell>
          <cell r="E603">
            <v>22.64</v>
          </cell>
          <cell r="F603">
            <v>22.84</v>
          </cell>
          <cell r="G603">
            <v>21.94</v>
          </cell>
          <cell r="H603">
            <v>17.920000000000002</v>
          </cell>
          <cell r="I603">
            <v>20.13</v>
          </cell>
          <cell r="J603">
            <v>20.38</v>
          </cell>
          <cell r="K603">
            <v>20.61</v>
          </cell>
          <cell r="L603">
            <v>19.829999999999998</v>
          </cell>
          <cell r="M603">
            <v>23.93</v>
          </cell>
          <cell r="N603">
            <v>24.25</v>
          </cell>
          <cell r="O603">
            <v>23.65</v>
          </cell>
          <cell r="P603" t="str">
            <v>N</v>
          </cell>
          <cell r="Q603" t="str">
            <v>South</v>
          </cell>
          <cell r="R603" t="str">
            <v>FC</v>
          </cell>
          <cell r="T603">
            <v>20.61</v>
          </cell>
        </row>
        <row r="604">
          <cell r="A604" t="str">
            <v>OLINDA_2_QF</v>
          </cell>
          <cell r="B604" t="str">
            <v>LA Basin</v>
          </cell>
          <cell r="C604" t="str">
            <v>OLINDA QFS</v>
          </cell>
          <cell r="D604">
            <v>0.03</v>
          </cell>
          <cell r="E604">
            <v>0.04</v>
          </cell>
          <cell r="F604">
            <v>7.0000000000000007E-2</v>
          </cell>
          <cell r="G604">
            <v>7.0000000000000007E-2</v>
          </cell>
          <cell r="H604">
            <v>0.03</v>
          </cell>
          <cell r="I604">
            <v>0</v>
          </cell>
          <cell r="J604">
            <v>0.04</v>
          </cell>
          <cell r="K604">
            <v>0.06</v>
          </cell>
          <cell r="L604">
            <v>0.08</v>
          </cell>
          <cell r="M604">
            <v>0.08</v>
          </cell>
          <cell r="N604">
            <v>0.06</v>
          </cell>
          <cell r="O604">
            <v>0.03</v>
          </cell>
          <cell r="P604" t="str">
            <v>N</v>
          </cell>
          <cell r="Q604" t="str">
            <v>South</v>
          </cell>
          <cell r="R604" t="str">
            <v>FC</v>
          </cell>
          <cell r="T604">
            <v>0.08</v>
          </cell>
        </row>
        <row r="605">
          <cell r="A605" t="str">
            <v>OLINDA_7_LNDFIL</v>
          </cell>
          <cell r="B605" t="str">
            <v>LA Basin</v>
          </cell>
          <cell r="C605" t="str">
            <v>OLINDA_7_LNDFIL</v>
          </cell>
          <cell r="D605">
            <v>0.16</v>
          </cell>
          <cell r="E605">
            <v>0.32</v>
          </cell>
          <cell r="F605">
            <v>0.02</v>
          </cell>
          <cell r="G605">
            <v>0.01</v>
          </cell>
          <cell r="H605">
            <v>0.15</v>
          </cell>
          <cell r="I605">
            <v>0.2</v>
          </cell>
          <cell r="J605">
            <v>0</v>
          </cell>
          <cell r="K605">
            <v>0.05</v>
          </cell>
          <cell r="L605">
            <v>0</v>
          </cell>
          <cell r="M605">
            <v>0</v>
          </cell>
          <cell r="N605">
            <v>0</v>
          </cell>
          <cell r="O605">
            <v>0.63</v>
          </cell>
          <cell r="P605" t="str">
            <v>N</v>
          </cell>
          <cell r="Q605" t="str">
            <v>South</v>
          </cell>
          <cell r="R605" t="str">
            <v>FC</v>
          </cell>
          <cell r="T605">
            <v>0.2</v>
          </cell>
        </row>
        <row r="606">
          <cell r="A606" t="str">
            <v>OLIVEP_1_SOLAR</v>
          </cell>
          <cell r="B606" t="str">
            <v>CAISO System</v>
          </cell>
          <cell r="C606" t="str">
            <v>White River Solar</v>
          </cell>
          <cell r="D606">
            <v>0.05</v>
          </cell>
          <cell r="E606">
            <v>0.4</v>
          </cell>
          <cell r="F606">
            <v>1.53</v>
          </cell>
          <cell r="G606">
            <v>18.760000000000002</v>
          </cell>
          <cell r="H606">
            <v>19.09</v>
          </cell>
          <cell r="I606">
            <v>19.48</v>
          </cell>
          <cell r="J606">
            <v>20</v>
          </cell>
          <cell r="K606">
            <v>19.8</v>
          </cell>
          <cell r="L606">
            <v>18.34</v>
          </cell>
          <cell r="M606">
            <v>13.31</v>
          </cell>
          <cell r="N606">
            <v>0.03</v>
          </cell>
          <cell r="O606">
            <v>0.02</v>
          </cell>
          <cell r="P606" t="str">
            <v>N</v>
          </cell>
          <cell r="Q606" t="str">
            <v>North</v>
          </cell>
          <cell r="R606" t="str">
            <v>ID</v>
          </cell>
          <cell r="S606" t="str">
            <v>C3&amp;4: Waiting for Gates No. 2 500/230 kV Transformer and possibly other</v>
          </cell>
          <cell r="T606">
            <v>20</v>
          </cell>
        </row>
        <row r="607">
          <cell r="A607" t="str">
            <v>OLIVEP_1_SOLAR2</v>
          </cell>
          <cell r="B607" t="str">
            <v>CAISO System</v>
          </cell>
          <cell r="C607" t="str">
            <v>White River West</v>
          </cell>
          <cell r="D607">
            <v>0.05</v>
          </cell>
          <cell r="E607">
            <v>0.33</v>
          </cell>
          <cell r="F607">
            <v>1.37</v>
          </cell>
          <cell r="G607">
            <v>16.98</v>
          </cell>
          <cell r="H607">
            <v>16.739999999999998</v>
          </cell>
          <cell r="I607">
            <v>17.05</v>
          </cell>
          <cell r="J607">
            <v>16.850000000000001</v>
          </cell>
          <cell r="K607">
            <v>17.190000000000001</v>
          </cell>
          <cell r="L607">
            <v>15.64</v>
          </cell>
          <cell r="M607">
            <v>12.05</v>
          </cell>
          <cell r="N607">
            <v>0.03</v>
          </cell>
          <cell r="O607">
            <v>0.02</v>
          </cell>
          <cell r="P607" t="str">
            <v>N</v>
          </cell>
          <cell r="Q607" t="str">
            <v>North</v>
          </cell>
          <cell r="R607" t="str">
            <v>FC</v>
          </cell>
          <cell r="T607">
            <v>17.190000000000001</v>
          </cell>
        </row>
        <row r="608">
          <cell r="A608" t="str">
            <v>OLSEN_2_UNIT</v>
          </cell>
          <cell r="B608" t="str">
            <v>CAISO System</v>
          </cell>
          <cell r="C608" t="str">
            <v>OLSEN POWER PARTNERS</v>
          </cell>
          <cell r="D608">
            <v>0.48</v>
          </cell>
          <cell r="E608">
            <v>0.44</v>
          </cell>
          <cell r="F608">
            <v>1.06</v>
          </cell>
          <cell r="G608">
            <v>1.38</v>
          </cell>
          <cell r="H608">
            <v>0.28999999999999998</v>
          </cell>
          <cell r="I608">
            <v>0.05</v>
          </cell>
          <cell r="J608">
            <v>0</v>
          </cell>
          <cell r="K608">
            <v>0</v>
          </cell>
          <cell r="L608">
            <v>0</v>
          </cell>
          <cell r="M608">
            <v>0</v>
          </cell>
          <cell r="N608">
            <v>0.04</v>
          </cell>
          <cell r="O608">
            <v>0.99</v>
          </cell>
          <cell r="P608" t="str">
            <v>N</v>
          </cell>
          <cell r="Q608" t="str">
            <v>North</v>
          </cell>
          <cell r="R608" t="str">
            <v>FC</v>
          </cell>
          <cell r="T608">
            <v>0.05</v>
          </cell>
        </row>
        <row r="609">
          <cell r="A609" t="str">
            <v>OMAR_2_UNIT 1</v>
          </cell>
          <cell r="B609" t="str">
            <v>Big Creek-Ventura</v>
          </cell>
          <cell r="C609" t="str">
            <v>KERN RIVER COGENERATION CO. UNIT 1</v>
          </cell>
          <cell r="D609">
            <v>78</v>
          </cell>
          <cell r="E609">
            <v>78</v>
          </cell>
          <cell r="F609">
            <v>78</v>
          </cell>
          <cell r="G609">
            <v>78</v>
          </cell>
          <cell r="H609">
            <v>77</v>
          </cell>
          <cell r="I609">
            <v>75.2</v>
          </cell>
          <cell r="J609">
            <v>75.2</v>
          </cell>
          <cell r="K609">
            <v>74.3</v>
          </cell>
          <cell r="L609">
            <v>75.400000000000006</v>
          </cell>
          <cell r="M609">
            <v>76.7</v>
          </cell>
          <cell r="N609">
            <v>78</v>
          </cell>
          <cell r="O609">
            <v>78</v>
          </cell>
          <cell r="P609" t="str">
            <v>Y</v>
          </cell>
          <cell r="Q609" t="str">
            <v>South</v>
          </cell>
          <cell r="R609" t="str">
            <v>FC</v>
          </cell>
          <cell r="T609">
            <v>75.400000000000006</v>
          </cell>
        </row>
        <row r="610">
          <cell r="A610" t="str">
            <v>OMAR_2_UNIT 2</v>
          </cell>
          <cell r="B610" t="str">
            <v>Big Creek-Ventura</v>
          </cell>
          <cell r="C610" t="str">
            <v>KERN RIVER COGENERATION CO. UNIT 2</v>
          </cell>
          <cell r="D610">
            <v>78.099999999999994</v>
          </cell>
          <cell r="E610">
            <v>78.099999999999994</v>
          </cell>
          <cell r="F610">
            <v>78.099999999999994</v>
          </cell>
          <cell r="G610">
            <v>78.099999999999994</v>
          </cell>
          <cell r="H610">
            <v>78.099999999999994</v>
          </cell>
          <cell r="I610">
            <v>76.3</v>
          </cell>
          <cell r="J610">
            <v>76.2</v>
          </cell>
          <cell r="K610">
            <v>75.900000000000006</v>
          </cell>
          <cell r="L610">
            <v>76.7</v>
          </cell>
          <cell r="M610">
            <v>78.099999999999994</v>
          </cell>
          <cell r="N610">
            <v>78.099999999999994</v>
          </cell>
          <cell r="O610">
            <v>78.099999999999994</v>
          </cell>
          <cell r="P610" t="str">
            <v>Y</v>
          </cell>
          <cell r="Q610" t="str">
            <v>South</v>
          </cell>
          <cell r="R610" t="str">
            <v>FC</v>
          </cell>
          <cell r="T610">
            <v>76.7</v>
          </cell>
        </row>
        <row r="611">
          <cell r="A611" t="str">
            <v>OMAR_2_UNIT 3</v>
          </cell>
          <cell r="B611" t="str">
            <v>Big Creek-Ventura</v>
          </cell>
          <cell r="C611" t="str">
            <v>KERN RIVER COGENERATION CO. UNIT 3</v>
          </cell>
          <cell r="D611">
            <v>81.400000000000006</v>
          </cell>
          <cell r="E611">
            <v>81.400000000000006</v>
          </cell>
          <cell r="F611">
            <v>81.400000000000006</v>
          </cell>
          <cell r="G611">
            <v>81.400000000000006</v>
          </cell>
          <cell r="H611">
            <v>80.7</v>
          </cell>
          <cell r="I611">
            <v>78.3</v>
          </cell>
          <cell r="J611">
            <v>78.7</v>
          </cell>
          <cell r="K611">
            <v>78.400000000000006</v>
          </cell>
          <cell r="L611">
            <v>78.400000000000006</v>
          </cell>
          <cell r="M611">
            <v>79.8</v>
          </cell>
          <cell r="N611">
            <v>81.400000000000006</v>
          </cell>
          <cell r="O611">
            <v>81.400000000000006</v>
          </cell>
          <cell r="P611" t="str">
            <v>Y</v>
          </cell>
          <cell r="Q611" t="str">
            <v>South</v>
          </cell>
          <cell r="R611" t="str">
            <v>FC</v>
          </cell>
          <cell r="T611">
            <v>78.7</v>
          </cell>
        </row>
        <row r="612">
          <cell r="A612" t="str">
            <v>OMAR_2_UNIT 4</v>
          </cell>
          <cell r="B612" t="str">
            <v>Big Creek-Ventura</v>
          </cell>
          <cell r="C612" t="str">
            <v>KERN RIVER COGENERATION CO. UNIT 4</v>
          </cell>
          <cell r="D612">
            <v>77.25</v>
          </cell>
          <cell r="E612">
            <v>77.25</v>
          </cell>
          <cell r="F612">
            <v>77.25</v>
          </cell>
          <cell r="G612">
            <v>77.25</v>
          </cell>
          <cell r="H612">
            <v>77.25</v>
          </cell>
          <cell r="I612">
            <v>77.25</v>
          </cell>
          <cell r="J612">
            <v>77.25</v>
          </cell>
          <cell r="K612">
            <v>77.25</v>
          </cell>
          <cell r="L612">
            <v>77.25</v>
          </cell>
          <cell r="M612">
            <v>77.25</v>
          </cell>
          <cell r="N612">
            <v>77.25</v>
          </cell>
          <cell r="O612">
            <v>77.25</v>
          </cell>
          <cell r="P612" t="str">
            <v>Y</v>
          </cell>
          <cell r="Q612" t="str">
            <v>South</v>
          </cell>
          <cell r="R612" t="str">
            <v>FC</v>
          </cell>
          <cell r="T612">
            <v>77.25</v>
          </cell>
        </row>
        <row r="613">
          <cell r="A613" t="str">
            <v>ONLLPP_6_UNITS</v>
          </cell>
          <cell r="B613" t="str">
            <v>Fresno</v>
          </cell>
          <cell r="C613" t="str">
            <v>O'NEILL PUMP-GEN (AGGREGATE)</v>
          </cell>
          <cell r="D613">
            <v>0.03</v>
          </cell>
          <cell r="E613">
            <v>0.4</v>
          </cell>
          <cell r="F613">
            <v>0</v>
          </cell>
          <cell r="G613">
            <v>0.52</v>
          </cell>
          <cell r="H613">
            <v>1.95</v>
          </cell>
          <cell r="I613">
            <v>2.92</v>
          </cell>
          <cell r="J613">
            <v>0.65</v>
          </cell>
          <cell r="K613">
            <v>0.37</v>
          </cell>
          <cell r="L613">
            <v>0</v>
          </cell>
          <cell r="M613">
            <v>0.03</v>
          </cell>
          <cell r="N613">
            <v>0</v>
          </cell>
          <cell r="O613">
            <v>0</v>
          </cell>
          <cell r="P613" t="str">
            <v>Y</v>
          </cell>
          <cell r="Q613" t="str">
            <v>North</v>
          </cell>
          <cell r="R613" t="str">
            <v>FC</v>
          </cell>
          <cell r="T613">
            <v>2.92</v>
          </cell>
        </row>
        <row r="614">
          <cell r="A614" t="str">
            <v>ORLND_6_HIGHLI</v>
          </cell>
          <cell r="B614" t="str">
            <v>CAISO System</v>
          </cell>
          <cell r="C614" t="str">
            <v>High Line Canal Hydro</v>
          </cell>
          <cell r="D614">
            <v>0.1</v>
          </cell>
          <cell r="E614">
            <v>0.1</v>
          </cell>
          <cell r="F614">
            <v>0.1</v>
          </cell>
          <cell r="G614">
            <v>0.11</v>
          </cell>
          <cell r="H614">
            <v>0.16</v>
          </cell>
          <cell r="I614">
            <v>0.12</v>
          </cell>
          <cell r="J614">
            <v>0.1</v>
          </cell>
          <cell r="K614">
            <v>0.12</v>
          </cell>
          <cell r="L614">
            <v>7.0000000000000007E-2</v>
          </cell>
          <cell r="M614">
            <v>0.05</v>
          </cell>
          <cell r="N614">
            <v>0.04</v>
          </cell>
          <cell r="O614">
            <v>0.05</v>
          </cell>
          <cell r="P614" t="str">
            <v>N</v>
          </cell>
          <cell r="Q614" t="str">
            <v>North</v>
          </cell>
          <cell r="R614" t="str">
            <v>FC</v>
          </cell>
          <cell r="T614">
            <v>0.12</v>
          </cell>
        </row>
        <row r="615">
          <cell r="A615" t="str">
            <v>ORLND_6_SOLAR1</v>
          </cell>
          <cell r="B615" t="str">
            <v>CAISO System</v>
          </cell>
          <cell r="C615" t="str">
            <v>Enerparc California 2</v>
          </cell>
          <cell r="D615">
            <v>0</v>
          </cell>
          <cell r="E615">
            <v>0.02</v>
          </cell>
          <cell r="F615">
            <v>0.1</v>
          </cell>
          <cell r="G615">
            <v>1.2</v>
          </cell>
          <cell r="H615">
            <v>1.1299999999999999</v>
          </cell>
          <cell r="I615">
            <v>1.19</v>
          </cell>
          <cell r="J615">
            <v>1.1299999999999999</v>
          </cell>
          <cell r="K615">
            <v>1.21</v>
          </cell>
          <cell r="L615">
            <v>1.1299999999999999</v>
          </cell>
          <cell r="M615">
            <v>0.86</v>
          </cell>
          <cell r="N615">
            <v>0</v>
          </cell>
          <cell r="O615">
            <v>0</v>
          </cell>
          <cell r="P615" t="str">
            <v>N</v>
          </cell>
          <cell r="Q615" t="str">
            <v>North</v>
          </cell>
          <cell r="R615" t="str">
            <v>ID</v>
          </cell>
          <cell r="S615" t="str">
            <v>14DGD - Waiting for Contra Costa 230 kV Switch Replacement Project, Q258 SPS and possibly other</v>
          </cell>
          <cell r="T615">
            <v>1.21</v>
          </cell>
        </row>
        <row r="616">
          <cell r="A616" t="str">
            <v>ORMOND_7_UNIT 1</v>
          </cell>
          <cell r="B616" t="str">
            <v>Big Creek-Ventura</v>
          </cell>
          <cell r="C616" t="str">
            <v>ORMOND BEACH GEN STA. UNIT 1</v>
          </cell>
          <cell r="D616">
            <v>741.27</v>
          </cell>
          <cell r="E616">
            <v>741.27</v>
          </cell>
          <cell r="F616">
            <v>741.27</v>
          </cell>
          <cell r="G616">
            <v>741.27</v>
          </cell>
          <cell r="H616">
            <v>741.27</v>
          </cell>
          <cell r="I616">
            <v>741.27</v>
          </cell>
          <cell r="J616">
            <v>741.27</v>
          </cell>
          <cell r="K616">
            <v>741.27</v>
          </cell>
          <cell r="L616">
            <v>741.27</v>
          </cell>
          <cell r="M616">
            <v>741.27</v>
          </cell>
          <cell r="N616">
            <v>741.27</v>
          </cell>
          <cell r="O616">
            <v>741.27</v>
          </cell>
          <cell r="P616" t="str">
            <v>Y</v>
          </cell>
          <cell r="Q616" t="str">
            <v>South</v>
          </cell>
          <cell r="R616" t="str">
            <v>FC</v>
          </cell>
          <cell r="T616">
            <v>741.27</v>
          </cell>
        </row>
        <row r="617">
          <cell r="A617" t="str">
            <v>ORMOND_7_UNIT 2</v>
          </cell>
          <cell r="B617" t="str">
            <v>Big Creek-Ventura</v>
          </cell>
          <cell r="C617" t="str">
            <v>ORMOND BEACH GEN STA. UNIT 2</v>
          </cell>
          <cell r="D617">
            <v>775</v>
          </cell>
          <cell r="E617">
            <v>775</v>
          </cell>
          <cell r="F617">
            <v>775</v>
          </cell>
          <cell r="G617">
            <v>775</v>
          </cell>
          <cell r="H617">
            <v>775</v>
          </cell>
          <cell r="I617">
            <v>775</v>
          </cell>
          <cell r="J617">
            <v>775</v>
          </cell>
          <cell r="K617">
            <v>775</v>
          </cell>
          <cell r="L617">
            <v>775</v>
          </cell>
          <cell r="M617">
            <v>775</v>
          </cell>
          <cell r="N617">
            <v>775</v>
          </cell>
          <cell r="O617">
            <v>775</v>
          </cell>
          <cell r="P617" t="str">
            <v>Y</v>
          </cell>
          <cell r="Q617" t="str">
            <v>South</v>
          </cell>
          <cell r="R617" t="str">
            <v>FC</v>
          </cell>
          <cell r="T617">
            <v>775</v>
          </cell>
        </row>
        <row r="618">
          <cell r="A618" t="str">
            <v>OROVIL_6_UNIT</v>
          </cell>
          <cell r="B618" t="str">
            <v>Sierra</v>
          </cell>
          <cell r="C618" t="str">
            <v>Oroville Cogeneration, LP</v>
          </cell>
          <cell r="D618">
            <v>7.5</v>
          </cell>
          <cell r="E618">
            <v>7.5</v>
          </cell>
          <cell r="F618">
            <v>7.5</v>
          </cell>
          <cell r="G618">
            <v>7.5</v>
          </cell>
          <cell r="H618">
            <v>7.5</v>
          </cell>
          <cell r="I618">
            <v>7.5</v>
          </cell>
          <cell r="J618">
            <v>7.5</v>
          </cell>
          <cell r="K618">
            <v>7.5</v>
          </cell>
          <cell r="L618">
            <v>7.5</v>
          </cell>
          <cell r="M618">
            <v>7.5</v>
          </cell>
          <cell r="N618">
            <v>7.5</v>
          </cell>
          <cell r="O618">
            <v>7.5</v>
          </cell>
          <cell r="P618" t="str">
            <v>Y</v>
          </cell>
          <cell r="Q618" t="str">
            <v>North</v>
          </cell>
          <cell r="R618" t="str">
            <v>FC</v>
          </cell>
          <cell r="T618">
            <v>7.5</v>
          </cell>
        </row>
        <row r="619">
          <cell r="A619" t="str">
            <v>OSO_6_NSPIN</v>
          </cell>
          <cell r="B619" t="str">
            <v>Big Creek-Ventura</v>
          </cell>
          <cell r="C619" t="str">
            <v>OSO_6_NSPIN</v>
          </cell>
          <cell r="D619">
            <v>18</v>
          </cell>
          <cell r="E619">
            <v>18</v>
          </cell>
          <cell r="F619">
            <v>18</v>
          </cell>
          <cell r="G619">
            <v>18</v>
          </cell>
          <cell r="H619">
            <v>18</v>
          </cell>
          <cell r="I619">
            <v>18</v>
          </cell>
          <cell r="J619">
            <v>18</v>
          </cell>
          <cell r="K619">
            <v>18</v>
          </cell>
          <cell r="L619">
            <v>18</v>
          </cell>
          <cell r="M619">
            <v>18</v>
          </cell>
          <cell r="N619">
            <v>18</v>
          </cell>
          <cell r="O619">
            <v>18</v>
          </cell>
          <cell r="P619" t="str">
            <v>N</v>
          </cell>
          <cell r="Q619" t="str">
            <v>South</v>
          </cell>
          <cell r="R619" t="str">
            <v>FC</v>
          </cell>
          <cell r="T619">
            <v>18</v>
          </cell>
        </row>
        <row r="620">
          <cell r="A620" t="str">
            <v>OTAY_6_LNDFL5</v>
          </cell>
          <cell r="B620" t="str">
            <v>San Diego-IV</v>
          </cell>
          <cell r="C620" t="str">
            <v>Otay 5</v>
          </cell>
          <cell r="D620" t="str">
            <v>-</v>
          </cell>
          <cell r="E620" t="str">
            <v>-</v>
          </cell>
          <cell r="F620" t="str">
            <v>-</v>
          </cell>
          <cell r="G620" t="str">
            <v>-</v>
          </cell>
          <cell r="H620" t="str">
            <v>-</v>
          </cell>
          <cell r="I620" t="str">
            <v>-</v>
          </cell>
          <cell r="J620" t="str">
            <v>-</v>
          </cell>
          <cell r="K620" t="str">
            <v>-</v>
          </cell>
          <cell r="L620" t="str">
            <v>-</v>
          </cell>
          <cell r="M620" t="str">
            <v>-</v>
          </cell>
          <cell r="N620" t="str">
            <v>-</v>
          </cell>
          <cell r="O620" t="str">
            <v>-</v>
          </cell>
          <cell r="P620" t="str">
            <v>N</v>
          </cell>
          <cell r="Q620" t="str">
            <v>South</v>
          </cell>
          <cell r="R620" t="str">
            <v>EO</v>
          </cell>
          <cell r="T620">
            <v>0</v>
          </cell>
        </row>
        <row r="621">
          <cell r="A621" t="str">
            <v>OTAY_6_LNDFL6</v>
          </cell>
          <cell r="B621" t="str">
            <v>San Diego-IV</v>
          </cell>
          <cell r="C621" t="str">
            <v>Otay 6</v>
          </cell>
          <cell r="D621" t="str">
            <v>-</v>
          </cell>
          <cell r="E621" t="str">
            <v>-</v>
          </cell>
          <cell r="F621" t="str">
            <v>-</v>
          </cell>
          <cell r="G621" t="str">
            <v>-</v>
          </cell>
          <cell r="H621" t="str">
            <v>-</v>
          </cell>
          <cell r="I621" t="str">
            <v>-</v>
          </cell>
          <cell r="J621" t="str">
            <v>-</v>
          </cell>
          <cell r="K621" t="str">
            <v>-</v>
          </cell>
          <cell r="L621" t="str">
            <v>-</v>
          </cell>
          <cell r="M621" t="str">
            <v>-</v>
          </cell>
          <cell r="N621" t="str">
            <v>-</v>
          </cell>
          <cell r="O621" t="str">
            <v>-</v>
          </cell>
          <cell r="P621" t="str">
            <v>N</v>
          </cell>
          <cell r="Q621" t="str">
            <v>South</v>
          </cell>
          <cell r="R621" t="str">
            <v>EO</v>
          </cell>
          <cell r="T621">
            <v>0</v>
          </cell>
        </row>
        <row r="622">
          <cell r="A622" t="str">
            <v>OTAY_6_PL1X2</v>
          </cell>
          <cell r="B622" t="str">
            <v>San Diego-IV</v>
          </cell>
          <cell r="C622" t="str">
            <v>Chula Vista Energy Center, LLC</v>
          </cell>
          <cell r="D622">
            <v>35.5</v>
          </cell>
          <cell r="E622">
            <v>35.5</v>
          </cell>
          <cell r="F622">
            <v>35.5</v>
          </cell>
          <cell r="G622">
            <v>35.5</v>
          </cell>
          <cell r="H622">
            <v>35.5</v>
          </cell>
          <cell r="I622">
            <v>35.5</v>
          </cell>
          <cell r="J622">
            <v>35.5</v>
          </cell>
          <cell r="K622">
            <v>35.5</v>
          </cell>
          <cell r="L622">
            <v>35.5</v>
          </cell>
          <cell r="M622">
            <v>35.5</v>
          </cell>
          <cell r="N622">
            <v>35.5</v>
          </cell>
          <cell r="O622">
            <v>35.5</v>
          </cell>
          <cell r="P622" t="str">
            <v>Y</v>
          </cell>
          <cell r="Q622" t="str">
            <v>South</v>
          </cell>
          <cell r="R622" t="str">
            <v>FC</v>
          </cell>
          <cell r="T622">
            <v>35.5</v>
          </cell>
        </row>
        <row r="623">
          <cell r="A623" t="str">
            <v>OTAY_6_UNITB1</v>
          </cell>
          <cell r="B623" t="str">
            <v>San Diego-IV</v>
          </cell>
          <cell r="C623" t="str">
            <v>OTAY LANDFILL UNITS AGGREGATE</v>
          </cell>
          <cell r="D623">
            <v>2.29</v>
          </cell>
          <cell r="E623">
            <v>2.25</v>
          </cell>
          <cell r="F623">
            <v>2.59</v>
          </cell>
          <cell r="G623">
            <v>2.56</v>
          </cell>
          <cell r="H623">
            <v>2.44</v>
          </cell>
          <cell r="I623">
            <v>2.3199999999999998</v>
          </cell>
          <cell r="J623">
            <v>2.27</v>
          </cell>
          <cell r="K623">
            <v>2.38</v>
          </cell>
          <cell r="L623">
            <v>2.36</v>
          </cell>
          <cell r="M623">
            <v>2.6</v>
          </cell>
          <cell r="N623">
            <v>2.4500000000000002</v>
          </cell>
          <cell r="O623">
            <v>2.17</v>
          </cell>
          <cell r="P623" t="str">
            <v>N</v>
          </cell>
          <cell r="Q623" t="str">
            <v>South</v>
          </cell>
          <cell r="R623" t="str">
            <v>FC</v>
          </cell>
          <cell r="T623">
            <v>2.38</v>
          </cell>
        </row>
        <row r="624">
          <cell r="A624" t="str">
            <v>OTAY_7_UNITC1</v>
          </cell>
          <cell r="B624" t="str">
            <v>San Diego-IV</v>
          </cell>
          <cell r="C624" t="str">
            <v>Otay 3</v>
          </cell>
          <cell r="D624">
            <v>2.61</v>
          </cell>
          <cell r="E624">
            <v>2.1800000000000002</v>
          </cell>
          <cell r="F624">
            <v>2.68</v>
          </cell>
          <cell r="G624">
            <v>2.67</v>
          </cell>
          <cell r="H624">
            <v>2.48</v>
          </cell>
          <cell r="I624">
            <v>2.06</v>
          </cell>
          <cell r="J624">
            <v>1.6</v>
          </cell>
          <cell r="K624">
            <v>1.78</v>
          </cell>
          <cell r="L624">
            <v>1.95</v>
          </cell>
          <cell r="M624">
            <v>2.1800000000000002</v>
          </cell>
          <cell r="N624">
            <v>2.59</v>
          </cell>
          <cell r="O624">
            <v>2.67</v>
          </cell>
          <cell r="P624" t="str">
            <v>N</v>
          </cell>
          <cell r="Q624" t="str">
            <v>South</v>
          </cell>
          <cell r="R624" t="str">
            <v>FC</v>
          </cell>
          <cell r="T624">
            <v>2.06</v>
          </cell>
        </row>
        <row r="625">
          <cell r="A625" t="str">
            <v>OTMESA_2_PL1X3</v>
          </cell>
          <cell r="B625" t="str">
            <v>San Diego-IV</v>
          </cell>
          <cell r="C625" t="str">
            <v>OTAY MESA ENERGY CENTER</v>
          </cell>
          <cell r="D625">
            <v>603.6</v>
          </cell>
          <cell r="E625">
            <v>603.6</v>
          </cell>
          <cell r="F625">
            <v>603.6</v>
          </cell>
          <cell r="G625">
            <v>603.6</v>
          </cell>
          <cell r="H625">
            <v>603.6</v>
          </cell>
          <cell r="I625">
            <v>603.6</v>
          </cell>
          <cell r="J625">
            <v>603.6</v>
          </cell>
          <cell r="K625">
            <v>603.6</v>
          </cell>
          <cell r="L625">
            <v>603.6</v>
          </cell>
          <cell r="M625">
            <v>603.6</v>
          </cell>
          <cell r="N625">
            <v>603.6</v>
          </cell>
          <cell r="O625">
            <v>603.6</v>
          </cell>
          <cell r="P625" t="str">
            <v>Y</v>
          </cell>
          <cell r="Q625" t="str">
            <v>South</v>
          </cell>
          <cell r="R625" t="str">
            <v>FC</v>
          </cell>
          <cell r="T625">
            <v>603.6</v>
          </cell>
        </row>
        <row r="626">
          <cell r="A626" t="str">
            <v>OXBOW_6_DRUM</v>
          </cell>
          <cell r="B626" t="str">
            <v>Sierra</v>
          </cell>
          <cell r="C626" t="str">
            <v>OXBOW HYDRO</v>
          </cell>
          <cell r="D626">
            <v>6</v>
          </cell>
          <cell r="E626">
            <v>6</v>
          </cell>
          <cell r="F626">
            <v>6</v>
          </cell>
          <cell r="G626">
            <v>6</v>
          </cell>
          <cell r="H626">
            <v>6</v>
          </cell>
          <cell r="I626">
            <v>6</v>
          </cell>
          <cell r="J626">
            <v>6</v>
          </cell>
          <cell r="K626">
            <v>6</v>
          </cell>
          <cell r="L626">
            <v>6</v>
          </cell>
          <cell r="M626">
            <v>6</v>
          </cell>
          <cell r="N626">
            <v>6</v>
          </cell>
          <cell r="O626">
            <v>6</v>
          </cell>
          <cell r="P626" t="str">
            <v>Y</v>
          </cell>
          <cell r="Q626" t="str">
            <v>North</v>
          </cell>
          <cell r="R626" t="str">
            <v>FC</v>
          </cell>
          <cell r="T626">
            <v>6</v>
          </cell>
        </row>
        <row r="627">
          <cell r="A627" t="str">
            <v>OXMTN_6_LNDFIL</v>
          </cell>
          <cell r="B627" t="str">
            <v>Bay Area</v>
          </cell>
          <cell r="C627" t="str">
            <v>Ox Mountain Landfill Generating Plant</v>
          </cell>
          <cell r="D627">
            <v>10.14</v>
          </cell>
          <cell r="E627">
            <v>10.14</v>
          </cell>
          <cell r="F627">
            <v>10.14</v>
          </cell>
          <cell r="G627">
            <v>10.14</v>
          </cell>
          <cell r="H627">
            <v>10.14</v>
          </cell>
          <cell r="I627">
            <v>10.14</v>
          </cell>
          <cell r="J627">
            <v>10.14</v>
          </cell>
          <cell r="K627">
            <v>10.14</v>
          </cell>
          <cell r="L627">
            <v>10.14</v>
          </cell>
          <cell r="M627">
            <v>10.14</v>
          </cell>
          <cell r="N627">
            <v>10.14</v>
          </cell>
          <cell r="O627">
            <v>10.14</v>
          </cell>
          <cell r="P627" t="str">
            <v>N</v>
          </cell>
          <cell r="Q627" t="str">
            <v>North</v>
          </cell>
          <cell r="R627" t="str">
            <v>FC</v>
          </cell>
          <cell r="T627">
            <v>10.14</v>
          </cell>
        </row>
        <row r="628">
          <cell r="A628" t="str">
            <v>PACLUM_6_UNIT</v>
          </cell>
          <cell r="B628" t="str">
            <v>Humboldt</v>
          </cell>
          <cell r="C628" t="str">
            <v>PACIFIC LUMBER (HUMBOLDT)</v>
          </cell>
          <cell r="D628">
            <v>0</v>
          </cell>
          <cell r="E628">
            <v>0</v>
          </cell>
          <cell r="F628">
            <v>0</v>
          </cell>
          <cell r="G628">
            <v>7.0000000000000007E-2</v>
          </cell>
          <cell r="H628">
            <v>12.07</v>
          </cell>
          <cell r="I628">
            <v>12.89</v>
          </cell>
          <cell r="J628">
            <v>13.64</v>
          </cell>
          <cell r="K628">
            <v>13.65</v>
          </cell>
          <cell r="L628">
            <v>14.9</v>
          </cell>
          <cell r="M628">
            <v>13.73</v>
          </cell>
          <cell r="N628">
            <v>7.99</v>
          </cell>
          <cell r="O628">
            <v>3.06</v>
          </cell>
          <cell r="P628" t="str">
            <v>N</v>
          </cell>
          <cell r="Q628" t="str">
            <v>North</v>
          </cell>
          <cell r="R628" t="str">
            <v>FC</v>
          </cell>
          <cell r="T628">
            <v>14.9</v>
          </cell>
        </row>
        <row r="629">
          <cell r="A629" t="str">
            <v>PADUA_2_ONTARO</v>
          </cell>
          <cell r="B629" t="str">
            <v>LA Basin</v>
          </cell>
          <cell r="C629" t="str">
            <v>ONTARIO/SIERRA HYDRO PSP</v>
          </cell>
          <cell r="D629">
            <v>0.21</v>
          </cell>
          <cell r="E629">
            <v>0.24</v>
          </cell>
          <cell r="F629">
            <v>0.3</v>
          </cell>
          <cell r="G629">
            <v>0.36</v>
          </cell>
          <cell r="H629">
            <v>0.31</v>
          </cell>
          <cell r="I629">
            <v>0.24</v>
          </cell>
          <cell r="J629">
            <v>0.19</v>
          </cell>
          <cell r="K629">
            <v>0.12</v>
          </cell>
          <cell r="L629">
            <v>0.11</v>
          </cell>
          <cell r="M629">
            <v>0.12</v>
          </cell>
          <cell r="N629">
            <v>0.13</v>
          </cell>
          <cell r="O629">
            <v>0.17</v>
          </cell>
          <cell r="P629" t="str">
            <v>N</v>
          </cell>
          <cell r="Q629" t="str">
            <v>South</v>
          </cell>
          <cell r="R629" t="str">
            <v>FC</v>
          </cell>
          <cell r="T629">
            <v>0.24</v>
          </cell>
        </row>
        <row r="630">
          <cell r="A630" t="str">
            <v>PADUA_2_SOLAR1</v>
          </cell>
          <cell r="B630" t="str">
            <v>LA Basin</v>
          </cell>
          <cell r="C630" t="str">
            <v>Kona Solar - Rancho DC #1</v>
          </cell>
          <cell r="D630" t="str">
            <v>-</v>
          </cell>
          <cell r="E630" t="str">
            <v>-</v>
          </cell>
          <cell r="F630" t="str">
            <v>-</v>
          </cell>
          <cell r="G630" t="str">
            <v>-</v>
          </cell>
          <cell r="H630" t="str">
            <v>-</v>
          </cell>
          <cell r="I630" t="str">
            <v>-</v>
          </cell>
          <cell r="J630" t="str">
            <v>-</v>
          </cell>
          <cell r="K630" t="str">
            <v>-</v>
          </cell>
          <cell r="L630" t="str">
            <v>-</v>
          </cell>
          <cell r="M630" t="str">
            <v>-</v>
          </cell>
          <cell r="N630" t="str">
            <v>-</v>
          </cell>
          <cell r="O630" t="str">
            <v>-</v>
          </cell>
          <cell r="P630" t="str">
            <v>N</v>
          </cell>
          <cell r="Q630" t="str">
            <v>South</v>
          </cell>
          <cell r="R630" t="str">
            <v>EO</v>
          </cell>
          <cell r="T630">
            <v>0</v>
          </cell>
        </row>
        <row r="631">
          <cell r="A631" t="str">
            <v>PADUA_6_MWDSDM</v>
          </cell>
          <cell r="B631" t="str">
            <v>LA Basin</v>
          </cell>
          <cell r="C631" t="str">
            <v>San Dimas Hydroelectric Recovery Plant</v>
          </cell>
          <cell r="D631">
            <v>2.8</v>
          </cell>
          <cell r="E631">
            <v>4.2</v>
          </cell>
          <cell r="F631">
            <v>7</v>
          </cell>
          <cell r="G631">
            <v>4.63</v>
          </cell>
          <cell r="H631">
            <v>6.16</v>
          </cell>
          <cell r="I631">
            <v>6.05</v>
          </cell>
          <cell r="J631">
            <v>6.6</v>
          </cell>
          <cell r="K631">
            <v>5</v>
          </cell>
          <cell r="L631">
            <v>3.51</v>
          </cell>
          <cell r="M631">
            <v>9.9</v>
          </cell>
          <cell r="N631">
            <v>9.9</v>
          </cell>
          <cell r="O631">
            <v>8.6999999999999993</v>
          </cell>
          <cell r="P631" t="str">
            <v>Y</v>
          </cell>
          <cell r="Q631" t="str">
            <v>South</v>
          </cell>
          <cell r="R631" t="str">
            <v>FC</v>
          </cell>
          <cell r="T631">
            <v>6.6</v>
          </cell>
        </row>
        <row r="632">
          <cell r="A632" t="str">
            <v>PADUA_6_QF</v>
          </cell>
          <cell r="B632" t="str">
            <v>LA Basin</v>
          </cell>
          <cell r="C632" t="str">
            <v>PADUA QFS</v>
          </cell>
          <cell r="D632">
            <v>0.23</v>
          </cell>
          <cell r="E632">
            <v>0.19</v>
          </cell>
          <cell r="F632">
            <v>0.31</v>
          </cell>
          <cell r="G632">
            <v>0.38</v>
          </cell>
          <cell r="H632">
            <v>0.49</v>
          </cell>
          <cell r="I632">
            <v>0.55000000000000004</v>
          </cell>
          <cell r="J632">
            <v>0.37</v>
          </cell>
          <cell r="K632">
            <v>0.31</v>
          </cell>
          <cell r="L632">
            <v>0.32</v>
          </cell>
          <cell r="M632">
            <v>0.31</v>
          </cell>
          <cell r="N632">
            <v>0.26</v>
          </cell>
          <cell r="O632">
            <v>7.0000000000000007E-2</v>
          </cell>
          <cell r="P632" t="str">
            <v>N</v>
          </cell>
          <cell r="Q632" t="str">
            <v>South</v>
          </cell>
          <cell r="R632" t="str">
            <v>FC</v>
          </cell>
          <cell r="T632">
            <v>0.55000000000000004</v>
          </cell>
        </row>
        <row r="633">
          <cell r="A633" t="str">
            <v>PADUA_7_SDIMAS</v>
          </cell>
          <cell r="B633" t="str">
            <v>LA Basin</v>
          </cell>
          <cell r="C633" t="str">
            <v>San Dimas Wash Hydro</v>
          </cell>
          <cell r="D633">
            <v>0</v>
          </cell>
          <cell r="E633">
            <v>0</v>
          </cell>
          <cell r="F633">
            <v>0</v>
          </cell>
          <cell r="G633">
            <v>0</v>
          </cell>
          <cell r="H633">
            <v>1.05</v>
          </cell>
          <cell r="I633">
            <v>1.05</v>
          </cell>
          <cell r="J633">
            <v>1.05</v>
          </cell>
          <cell r="K633">
            <v>1.05</v>
          </cell>
          <cell r="L633">
            <v>1.05</v>
          </cell>
          <cell r="M633">
            <v>0</v>
          </cell>
          <cell r="N633">
            <v>0</v>
          </cell>
          <cell r="O633">
            <v>0</v>
          </cell>
          <cell r="P633" t="str">
            <v>Y</v>
          </cell>
          <cell r="Q633" t="str">
            <v>South</v>
          </cell>
          <cell r="R633" t="str">
            <v>FC</v>
          </cell>
          <cell r="T633">
            <v>1.05</v>
          </cell>
        </row>
        <row r="634">
          <cell r="A634" t="str">
            <v>PALALT_7_COBUG</v>
          </cell>
          <cell r="B634" t="str">
            <v>Bay Area</v>
          </cell>
          <cell r="C634" t="str">
            <v>Cooperatively Owned Back Up Generator</v>
          </cell>
          <cell r="D634">
            <v>4.5</v>
          </cell>
          <cell r="E634">
            <v>4.5</v>
          </cell>
          <cell r="F634">
            <v>4.5</v>
          </cell>
          <cell r="G634">
            <v>4.5</v>
          </cell>
          <cell r="H634">
            <v>4.5</v>
          </cell>
          <cell r="I634">
            <v>4.5</v>
          </cell>
          <cell r="J634">
            <v>4.5</v>
          </cell>
          <cell r="K634">
            <v>4.5</v>
          </cell>
          <cell r="L634">
            <v>4.5</v>
          </cell>
          <cell r="M634">
            <v>4.5</v>
          </cell>
          <cell r="N634">
            <v>4.5</v>
          </cell>
          <cell r="O634">
            <v>4.5</v>
          </cell>
          <cell r="P634" t="str">
            <v>N</v>
          </cell>
          <cell r="Q634" t="str">
            <v>North</v>
          </cell>
          <cell r="R634" t="str">
            <v>FC</v>
          </cell>
          <cell r="T634">
            <v>4.5</v>
          </cell>
        </row>
        <row r="635">
          <cell r="A635" t="str">
            <v>PALOMR_2_PL1X3</v>
          </cell>
          <cell r="B635" t="str">
            <v>San Diego-IV</v>
          </cell>
          <cell r="C635" t="str">
            <v>Palomar Energy Center</v>
          </cell>
          <cell r="D635">
            <v>565.61</v>
          </cell>
          <cell r="E635">
            <v>565.61</v>
          </cell>
          <cell r="F635">
            <v>565.61</v>
          </cell>
          <cell r="G635">
            <v>565.61</v>
          </cell>
          <cell r="H635">
            <v>565.61</v>
          </cell>
          <cell r="I635">
            <v>565.61</v>
          </cell>
          <cell r="J635">
            <v>565.61</v>
          </cell>
          <cell r="K635">
            <v>565.61</v>
          </cell>
          <cell r="L635">
            <v>565.61</v>
          </cell>
          <cell r="M635">
            <v>565.61</v>
          </cell>
          <cell r="N635">
            <v>565.61</v>
          </cell>
          <cell r="O635">
            <v>565.61</v>
          </cell>
          <cell r="P635" t="str">
            <v>Y</v>
          </cell>
          <cell r="Q635" t="str">
            <v>South</v>
          </cell>
          <cell r="R635" t="str">
            <v>FC</v>
          </cell>
          <cell r="T635">
            <v>565.61</v>
          </cell>
        </row>
        <row r="636">
          <cell r="A636" t="str">
            <v>PANDOL_6_UNIT</v>
          </cell>
          <cell r="B636" t="str">
            <v>Big Creek-Ventura</v>
          </cell>
          <cell r="C636" t="str">
            <v>Covanta Delano, Inc.</v>
          </cell>
          <cell r="D636">
            <v>36.950000000000003</v>
          </cell>
          <cell r="E636">
            <v>41.36</v>
          </cell>
          <cell r="F636">
            <v>34.78</v>
          </cell>
          <cell r="G636">
            <v>38.68</v>
          </cell>
          <cell r="H636">
            <v>30.5</v>
          </cell>
          <cell r="I636">
            <v>32.96</v>
          </cell>
          <cell r="J636">
            <v>46.38</v>
          </cell>
          <cell r="K636">
            <v>46.64</v>
          </cell>
          <cell r="L636">
            <v>46.12</v>
          </cell>
          <cell r="M636">
            <v>36.85</v>
          </cell>
          <cell r="N636">
            <v>45.87</v>
          </cell>
          <cell r="O636">
            <v>43.93</v>
          </cell>
          <cell r="P636" t="str">
            <v>Y</v>
          </cell>
          <cell r="Q636" t="str">
            <v>South</v>
          </cell>
          <cell r="R636" t="str">
            <v>FC</v>
          </cell>
          <cell r="T636">
            <v>46.64</v>
          </cell>
        </row>
        <row r="637">
          <cell r="A637" t="str">
            <v>PANSEA_1_PANARO</v>
          </cell>
          <cell r="B637" t="str">
            <v>LA Basin</v>
          </cell>
          <cell r="C637" t="str">
            <v>Mesa Wind Project</v>
          </cell>
          <cell r="D637">
            <v>0.09</v>
          </cell>
          <cell r="E637">
            <v>0.43</v>
          </cell>
          <cell r="F637">
            <v>1.45</v>
          </cell>
          <cell r="G637">
            <v>0.87</v>
          </cell>
          <cell r="H637">
            <v>2.54</v>
          </cell>
          <cell r="I637">
            <v>5.28</v>
          </cell>
          <cell r="J637">
            <v>0.5</v>
          </cell>
          <cell r="K637">
            <v>0.18</v>
          </cell>
          <cell r="L637">
            <v>0.11</v>
          </cell>
          <cell r="M637">
            <v>0.09</v>
          </cell>
          <cell r="N637">
            <v>0.09</v>
          </cell>
          <cell r="O637">
            <v>0.04</v>
          </cell>
          <cell r="P637" t="str">
            <v>N</v>
          </cell>
          <cell r="Q637" t="str">
            <v>South</v>
          </cell>
          <cell r="R637" t="str">
            <v>FC</v>
          </cell>
          <cell r="T637">
            <v>5.28</v>
          </cell>
        </row>
        <row r="638">
          <cell r="A638" t="str">
            <v>PARDEB_6_UNITS</v>
          </cell>
          <cell r="B638" t="str">
            <v>CAISO System</v>
          </cell>
          <cell r="C638" t="str">
            <v>Pardee Power House</v>
          </cell>
          <cell r="D638">
            <v>18.13</v>
          </cell>
          <cell r="E638">
            <v>17.75</v>
          </cell>
          <cell r="F638">
            <v>13.34</v>
          </cell>
          <cell r="G638">
            <v>17.14</v>
          </cell>
          <cell r="H638">
            <v>19.38</v>
          </cell>
          <cell r="I638">
            <v>13.99</v>
          </cell>
          <cell r="J638">
            <v>12.74</v>
          </cell>
          <cell r="K638">
            <v>6.98</v>
          </cell>
          <cell r="L638">
            <v>5.65</v>
          </cell>
          <cell r="M638">
            <v>12.33</v>
          </cell>
          <cell r="N638">
            <v>5.93</v>
          </cell>
          <cell r="O638">
            <v>13.31</v>
          </cell>
          <cell r="P638" t="str">
            <v>Y</v>
          </cell>
          <cell r="Q638" t="str">
            <v>North</v>
          </cell>
          <cell r="R638" t="str">
            <v>FC</v>
          </cell>
          <cell r="T638">
            <v>13.99</v>
          </cell>
        </row>
        <row r="639">
          <cell r="A639" t="str">
            <v>PEABDY_2_LNDFIL</v>
          </cell>
          <cell r="B639" t="str">
            <v>CAISO System</v>
          </cell>
          <cell r="C639" t="str">
            <v>G2 Energy Hay Road Power Plant</v>
          </cell>
          <cell r="D639">
            <v>1.1299999999999999</v>
          </cell>
          <cell r="E639">
            <v>1.29</v>
          </cell>
          <cell r="F639">
            <v>1.4</v>
          </cell>
          <cell r="G639">
            <v>1.1299999999999999</v>
          </cell>
          <cell r="H639">
            <v>1.27</v>
          </cell>
          <cell r="I639">
            <v>1.23</v>
          </cell>
          <cell r="J639">
            <v>1.29</v>
          </cell>
          <cell r="K639">
            <v>1.42</v>
          </cell>
          <cell r="L639">
            <v>1.27</v>
          </cell>
          <cell r="M639">
            <v>1.45</v>
          </cell>
          <cell r="N639">
            <v>1.42</v>
          </cell>
          <cell r="O639">
            <v>1.44</v>
          </cell>
          <cell r="P639" t="str">
            <v>N</v>
          </cell>
          <cell r="Q639" t="str">
            <v>North</v>
          </cell>
          <cell r="R639" t="str">
            <v>ID</v>
          </cell>
          <cell r="S639" t="str">
            <v>15DGD: Waiting for Contra Costa Sub 230 kV Switch Replacement, Q258 SPS and possibly other</v>
          </cell>
          <cell r="T639">
            <v>1.42</v>
          </cell>
        </row>
        <row r="640">
          <cell r="A640" t="str">
            <v>PEABDY_2_LNDFL1</v>
          </cell>
          <cell r="B640" t="str">
            <v>CAISO System</v>
          </cell>
          <cell r="C640" t="str">
            <v>Potrero Hills Energy</v>
          </cell>
          <cell r="D640">
            <v>6.29</v>
          </cell>
          <cell r="E640">
            <v>5.79</v>
          </cell>
          <cell r="F640">
            <v>6.08</v>
          </cell>
          <cell r="G640">
            <v>5.38</v>
          </cell>
          <cell r="H640">
            <v>5.6</v>
          </cell>
          <cell r="I640">
            <v>6.39</v>
          </cell>
          <cell r="J640">
            <v>6.48</v>
          </cell>
          <cell r="K640">
            <v>6.48</v>
          </cell>
          <cell r="L640">
            <v>6.38</v>
          </cell>
          <cell r="M640">
            <v>5.92</v>
          </cell>
          <cell r="N640">
            <v>5.88</v>
          </cell>
          <cell r="O640">
            <v>6.1</v>
          </cell>
          <cell r="P640" t="str">
            <v>N</v>
          </cell>
          <cell r="Q640" t="str">
            <v>North</v>
          </cell>
          <cell r="R640" t="str">
            <v>ID</v>
          </cell>
          <cell r="S640" t="str">
            <v>C3&amp;4: Waiting for Contra Costa Sub 230 kV Switch Replacement, Q258 SPS and possibly other</v>
          </cell>
          <cell r="T640">
            <v>6.48</v>
          </cell>
        </row>
        <row r="641">
          <cell r="A641" t="str">
            <v>PEARBL_2_NSPIN</v>
          </cell>
          <cell r="B641" t="str">
            <v>CAISO System</v>
          </cell>
          <cell r="C641" t="str">
            <v>PEARBL_2_NSPIN</v>
          </cell>
          <cell r="D641">
            <v>42</v>
          </cell>
          <cell r="E641">
            <v>21</v>
          </cell>
          <cell r="F641">
            <v>42</v>
          </cell>
          <cell r="G641">
            <v>46</v>
          </cell>
          <cell r="H641">
            <v>46</v>
          </cell>
          <cell r="I641">
            <v>46</v>
          </cell>
          <cell r="J641">
            <v>46</v>
          </cell>
          <cell r="K641">
            <v>46</v>
          </cell>
          <cell r="L641">
            <v>46</v>
          </cell>
          <cell r="M641">
            <v>46</v>
          </cell>
          <cell r="N641">
            <v>46</v>
          </cell>
          <cell r="O641">
            <v>46</v>
          </cell>
          <cell r="P641" t="str">
            <v>N</v>
          </cell>
          <cell r="Q641" t="str">
            <v>South</v>
          </cell>
          <cell r="R641" t="str">
            <v>FC</v>
          </cell>
          <cell r="T641">
            <v>46</v>
          </cell>
        </row>
        <row r="642">
          <cell r="A642" t="str">
            <v>PEORIA_1_SOLAR</v>
          </cell>
          <cell r="B642" t="str">
            <v>Stockton</v>
          </cell>
          <cell r="C642" t="str">
            <v>Sonora 1</v>
          </cell>
          <cell r="D642">
            <v>0.01</v>
          </cell>
          <cell r="E642">
            <v>0.02</v>
          </cell>
          <cell r="F642">
            <v>0.1</v>
          </cell>
          <cell r="G642">
            <v>1.35</v>
          </cell>
          <cell r="H642">
            <v>1.39</v>
          </cell>
          <cell r="I642">
            <v>1.43</v>
          </cell>
          <cell r="J642">
            <v>1.32</v>
          </cell>
          <cell r="K642">
            <v>1.35</v>
          </cell>
          <cell r="L642">
            <v>1.1399999999999999</v>
          </cell>
          <cell r="M642">
            <v>0.89</v>
          </cell>
          <cell r="N642">
            <v>0</v>
          </cell>
          <cell r="O642">
            <v>0</v>
          </cell>
          <cell r="P642" t="str">
            <v>N</v>
          </cell>
          <cell r="Q642" t="str">
            <v>North</v>
          </cell>
          <cell r="R642" t="str">
            <v>FC</v>
          </cell>
          <cell r="T642">
            <v>1.43</v>
          </cell>
        </row>
        <row r="643">
          <cell r="A643" t="str">
            <v>PGCC_1_PDRP01</v>
          </cell>
          <cell r="B643" t="str">
            <v>CAISO System</v>
          </cell>
          <cell r="C643" t="str">
            <v>PDR-F PGCC</v>
          </cell>
          <cell r="D643">
            <v>0.35</v>
          </cell>
          <cell r="E643">
            <v>0.35</v>
          </cell>
          <cell r="F643">
            <v>0.35</v>
          </cell>
          <cell r="G643">
            <v>0.35</v>
          </cell>
          <cell r="H643">
            <v>0.35</v>
          </cell>
          <cell r="I643">
            <v>0.35</v>
          </cell>
          <cell r="J643">
            <v>0.35</v>
          </cell>
          <cell r="K643">
            <v>0.35</v>
          </cell>
          <cell r="L643">
            <v>0.35</v>
          </cell>
          <cell r="M643">
            <v>0.35</v>
          </cell>
          <cell r="N643">
            <v>0.35</v>
          </cell>
          <cell r="O643">
            <v>0.35</v>
          </cell>
          <cell r="P643" t="str">
            <v>Y</v>
          </cell>
          <cell r="Q643" t="str">
            <v>North</v>
          </cell>
          <cell r="R643" t="str">
            <v>FC</v>
          </cell>
          <cell r="S643" t="str">
            <v/>
          </cell>
          <cell r="T643">
            <v>0.35</v>
          </cell>
        </row>
        <row r="644">
          <cell r="A644" t="str">
            <v>PGCC_1_PDRP02</v>
          </cell>
          <cell r="B644" t="str">
            <v>CAISO System</v>
          </cell>
          <cell r="C644" t="str">
            <v>PGCC_1_PDRP02</v>
          </cell>
          <cell r="D644">
            <v>0.1</v>
          </cell>
          <cell r="E644">
            <v>0.1</v>
          </cell>
          <cell r="F644">
            <v>0.1</v>
          </cell>
          <cell r="G644">
            <v>0.1</v>
          </cell>
          <cell r="H644">
            <v>0.1</v>
          </cell>
          <cell r="I644">
            <v>0.1</v>
          </cell>
          <cell r="J644">
            <v>0.1</v>
          </cell>
          <cell r="K644">
            <v>0.1</v>
          </cell>
          <cell r="L644">
            <v>0.1</v>
          </cell>
          <cell r="M644">
            <v>0.1</v>
          </cell>
          <cell r="N644">
            <v>0.1</v>
          </cell>
          <cell r="O644">
            <v>0.1</v>
          </cell>
          <cell r="P644" t="str">
            <v>Y</v>
          </cell>
          <cell r="Q644" t="str">
            <v>North</v>
          </cell>
          <cell r="R644" t="str">
            <v>FC</v>
          </cell>
          <cell r="S644" t="str">
            <v/>
          </cell>
          <cell r="T644">
            <v>0.1</v>
          </cell>
        </row>
        <row r="645">
          <cell r="A645" t="str">
            <v>PGEB_2_PDRP01</v>
          </cell>
          <cell r="B645" t="str">
            <v>CAISO System</v>
          </cell>
          <cell r="C645" t="str">
            <v>PDR-B PGEB</v>
          </cell>
          <cell r="D645">
            <v>0.78</v>
          </cell>
          <cell r="E645">
            <v>0.78</v>
          </cell>
          <cell r="F645">
            <v>0.78</v>
          </cell>
          <cell r="G645">
            <v>0.78</v>
          </cell>
          <cell r="H645">
            <v>0.78</v>
          </cell>
          <cell r="I645">
            <v>0.78</v>
          </cell>
          <cell r="J645">
            <v>0.78</v>
          </cell>
          <cell r="K645">
            <v>0.78</v>
          </cell>
          <cell r="L645">
            <v>0.78</v>
          </cell>
          <cell r="M645">
            <v>0.78</v>
          </cell>
          <cell r="N645">
            <v>0.78</v>
          </cell>
          <cell r="O645">
            <v>0.78</v>
          </cell>
          <cell r="P645" t="str">
            <v>Y</v>
          </cell>
          <cell r="Q645" t="str">
            <v>North</v>
          </cell>
          <cell r="R645" t="str">
            <v>FC</v>
          </cell>
          <cell r="S645" t="str">
            <v/>
          </cell>
          <cell r="T645">
            <v>0.78</v>
          </cell>
        </row>
        <row r="646">
          <cell r="A646" t="str">
            <v>PGEB_2_PDRP02</v>
          </cell>
          <cell r="B646" t="str">
            <v>CAISO System</v>
          </cell>
          <cell r="C646" t="str">
            <v>PDR-C PGEB</v>
          </cell>
          <cell r="D646">
            <v>0.1</v>
          </cell>
          <cell r="E646">
            <v>0.1</v>
          </cell>
          <cell r="F646">
            <v>0.1</v>
          </cell>
          <cell r="G646">
            <v>0.1</v>
          </cell>
          <cell r="H646">
            <v>0.1</v>
          </cell>
          <cell r="I646">
            <v>0.1</v>
          </cell>
          <cell r="J646">
            <v>0.1</v>
          </cell>
          <cell r="K646">
            <v>0.1</v>
          </cell>
          <cell r="L646">
            <v>0.1</v>
          </cell>
          <cell r="M646">
            <v>0.1</v>
          </cell>
          <cell r="N646">
            <v>0.1</v>
          </cell>
          <cell r="O646">
            <v>0.1</v>
          </cell>
          <cell r="P646" t="str">
            <v>Y</v>
          </cell>
          <cell r="Q646" t="str">
            <v>North</v>
          </cell>
          <cell r="R646" t="str">
            <v>FC</v>
          </cell>
          <cell r="S646" t="str">
            <v/>
          </cell>
          <cell r="T646">
            <v>0.1</v>
          </cell>
        </row>
        <row r="647">
          <cell r="A647" t="str">
            <v>PGEB_2_PDRP03</v>
          </cell>
          <cell r="B647" t="str">
            <v>CAISO System</v>
          </cell>
          <cell r="C647" t="str">
            <v>PDR-A PGEB</v>
          </cell>
          <cell r="D647">
            <v>0</v>
          </cell>
          <cell r="E647">
            <v>0</v>
          </cell>
          <cell r="F647">
            <v>0</v>
          </cell>
          <cell r="G647">
            <v>0</v>
          </cell>
          <cell r="H647">
            <v>0</v>
          </cell>
          <cell r="I647">
            <v>0</v>
          </cell>
          <cell r="J647">
            <v>0</v>
          </cell>
          <cell r="K647">
            <v>0</v>
          </cell>
          <cell r="L647">
            <v>0</v>
          </cell>
          <cell r="M647">
            <v>0</v>
          </cell>
          <cell r="N647">
            <v>0</v>
          </cell>
          <cell r="O647">
            <v>0</v>
          </cell>
          <cell r="P647" t="str">
            <v>Y</v>
          </cell>
          <cell r="Q647" t="str">
            <v>North</v>
          </cell>
          <cell r="R647" t="str">
            <v>FC</v>
          </cell>
          <cell r="S647" t="str">
            <v/>
          </cell>
          <cell r="T647">
            <v>0</v>
          </cell>
        </row>
        <row r="648">
          <cell r="A648" t="str">
            <v>PGEB_2_PDRP04</v>
          </cell>
          <cell r="B648" t="str">
            <v>CAISO System</v>
          </cell>
          <cell r="C648" t="str">
            <v>PGEB_2_PDRP04</v>
          </cell>
          <cell r="D648">
            <v>0.45</v>
          </cell>
          <cell r="E648">
            <v>0.45</v>
          </cell>
          <cell r="F648">
            <v>0.45</v>
          </cell>
          <cell r="G648">
            <v>0.45</v>
          </cell>
          <cell r="H648">
            <v>0.45</v>
          </cell>
          <cell r="I648">
            <v>0.45</v>
          </cell>
          <cell r="J648">
            <v>0.45</v>
          </cell>
          <cell r="K648">
            <v>0.45</v>
          </cell>
          <cell r="L648">
            <v>0.45</v>
          </cell>
          <cell r="M648">
            <v>0.45</v>
          </cell>
          <cell r="N648">
            <v>0.45</v>
          </cell>
          <cell r="O648">
            <v>0.45</v>
          </cell>
          <cell r="P648" t="str">
            <v>Y</v>
          </cell>
          <cell r="Q648" t="str">
            <v>North</v>
          </cell>
          <cell r="R648" t="str">
            <v>FC</v>
          </cell>
          <cell r="S648" t="str">
            <v/>
          </cell>
          <cell r="T648">
            <v>0.45</v>
          </cell>
        </row>
        <row r="649">
          <cell r="A649" t="str">
            <v>PGF1_2_PDRP01</v>
          </cell>
          <cell r="B649" t="str">
            <v>CAISO System</v>
          </cell>
          <cell r="C649" t="str">
            <v>PDR-F PGF1</v>
          </cell>
          <cell r="D649">
            <v>3.85</v>
          </cell>
          <cell r="E649">
            <v>3.85</v>
          </cell>
          <cell r="F649">
            <v>3.85</v>
          </cell>
          <cell r="G649">
            <v>3.85</v>
          </cell>
          <cell r="H649">
            <v>3.85</v>
          </cell>
          <cell r="I649">
            <v>3.85</v>
          </cell>
          <cell r="J649">
            <v>3.85</v>
          </cell>
          <cell r="K649">
            <v>3.85</v>
          </cell>
          <cell r="L649">
            <v>3.85</v>
          </cell>
          <cell r="M649">
            <v>3.85</v>
          </cell>
          <cell r="N649">
            <v>3.85</v>
          </cell>
          <cell r="O649">
            <v>3.85</v>
          </cell>
          <cell r="P649" t="str">
            <v>Y</v>
          </cell>
          <cell r="Q649" t="str">
            <v>North</v>
          </cell>
          <cell r="R649" t="str">
            <v>FC</v>
          </cell>
          <cell r="S649" t="str">
            <v/>
          </cell>
          <cell r="T649">
            <v>3.85</v>
          </cell>
        </row>
        <row r="650">
          <cell r="A650" t="str">
            <v>PGF1_2_PDRP02</v>
          </cell>
          <cell r="B650" t="str">
            <v>CAISO System</v>
          </cell>
          <cell r="C650" t="str">
            <v>PDR-D PGF1 LEDF</v>
          </cell>
          <cell r="D650">
            <v>1.5</v>
          </cell>
          <cell r="E650">
            <v>1.5</v>
          </cell>
          <cell r="F650">
            <v>1.5</v>
          </cell>
          <cell r="G650">
            <v>1.5</v>
          </cell>
          <cell r="H650">
            <v>1.5</v>
          </cell>
          <cell r="I650">
            <v>1.5</v>
          </cell>
          <cell r="J650">
            <v>1.5</v>
          </cell>
          <cell r="K650">
            <v>1.5</v>
          </cell>
          <cell r="L650">
            <v>1.5</v>
          </cell>
          <cell r="M650">
            <v>1.5</v>
          </cell>
          <cell r="N650">
            <v>1.5</v>
          </cell>
          <cell r="O650">
            <v>1.5</v>
          </cell>
          <cell r="P650" t="str">
            <v>Y</v>
          </cell>
          <cell r="Q650" t="str">
            <v>North</v>
          </cell>
          <cell r="R650" t="str">
            <v>FC</v>
          </cell>
          <cell r="S650" t="str">
            <v/>
          </cell>
          <cell r="T650">
            <v>1.5</v>
          </cell>
        </row>
        <row r="651">
          <cell r="A651" t="str">
            <v>PGF1_2_PDRP03</v>
          </cell>
          <cell r="B651" t="str">
            <v>CAISO System</v>
          </cell>
          <cell r="C651" t="str">
            <v>PGF1_2_PDRP03</v>
          </cell>
          <cell r="D651">
            <v>0.35</v>
          </cell>
          <cell r="E651">
            <v>0.35</v>
          </cell>
          <cell r="F651">
            <v>0.35</v>
          </cell>
          <cell r="G651">
            <v>0.35</v>
          </cell>
          <cell r="H651">
            <v>0.35</v>
          </cell>
          <cell r="I651">
            <v>0.35</v>
          </cell>
          <cell r="J651">
            <v>0.35</v>
          </cell>
          <cell r="K651">
            <v>0.35</v>
          </cell>
          <cell r="L651">
            <v>0.35</v>
          </cell>
          <cell r="M651">
            <v>0.35</v>
          </cell>
          <cell r="N651">
            <v>0.35</v>
          </cell>
          <cell r="O651">
            <v>0.35</v>
          </cell>
          <cell r="P651" t="str">
            <v>Y</v>
          </cell>
          <cell r="Q651" t="str">
            <v>North</v>
          </cell>
          <cell r="R651" t="str">
            <v>FC</v>
          </cell>
          <cell r="S651" t="str">
            <v/>
          </cell>
          <cell r="T651">
            <v>0.35</v>
          </cell>
        </row>
        <row r="652">
          <cell r="A652" t="str">
            <v>PGFG_1_PDRP01</v>
          </cell>
          <cell r="B652" t="str">
            <v>CAISO System</v>
          </cell>
          <cell r="C652" t="str">
            <v>PDR-F PGFG SEL1</v>
          </cell>
          <cell r="D652">
            <v>0.1</v>
          </cell>
          <cell r="E652">
            <v>0.1</v>
          </cell>
          <cell r="F652">
            <v>0.1</v>
          </cell>
          <cell r="G652">
            <v>0.1</v>
          </cell>
          <cell r="H652">
            <v>0.1</v>
          </cell>
          <cell r="I652">
            <v>0.1</v>
          </cell>
          <cell r="J652">
            <v>0.1</v>
          </cell>
          <cell r="K652">
            <v>0.1</v>
          </cell>
          <cell r="L652">
            <v>0.1</v>
          </cell>
          <cell r="M652">
            <v>0.1</v>
          </cell>
          <cell r="N652">
            <v>0.1</v>
          </cell>
          <cell r="O652">
            <v>0.1</v>
          </cell>
          <cell r="P652" t="str">
            <v>Y</v>
          </cell>
          <cell r="Q652" t="str">
            <v>North</v>
          </cell>
          <cell r="R652" t="str">
            <v>FC</v>
          </cell>
          <cell r="S652" t="str">
            <v/>
          </cell>
          <cell r="T652">
            <v>0.1</v>
          </cell>
        </row>
        <row r="653">
          <cell r="A653" t="str">
            <v>PGFG_1_PDRP02</v>
          </cell>
          <cell r="B653" t="str">
            <v>CAISO System</v>
          </cell>
          <cell r="C653" t="str">
            <v>PDR-F PGFG SEL1</v>
          </cell>
          <cell r="D653">
            <v>0.2</v>
          </cell>
          <cell r="E653">
            <v>0.2</v>
          </cell>
          <cell r="F653">
            <v>0.2</v>
          </cell>
          <cell r="G653">
            <v>0.2</v>
          </cell>
          <cell r="H653">
            <v>0.2</v>
          </cell>
          <cell r="I653">
            <v>0.2</v>
          </cell>
          <cell r="J653">
            <v>0.2</v>
          </cell>
          <cell r="K653">
            <v>0.2</v>
          </cell>
          <cell r="L653">
            <v>0.2</v>
          </cell>
          <cell r="M653">
            <v>0.2</v>
          </cell>
          <cell r="N653">
            <v>0.2</v>
          </cell>
          <cell r="O653">
            <v>0.2</v>
          </cell>
          <cell r="P653" t="str">
            <v>Y</v>
          </cell>
          <cell r="Q653" t="str">
            <v>North</v>
          </cell>
          <cell r="R653" t="str">
            <v>FC</v>
          </cell>
          <cell r="S653" t="str">
            <v/>
          </cell>
          <cell r="T653">
            <v>0.2</v>
          </cell>
        </row>
        <row r="654">
          <cell r="A654" t="str">
            <v>PGLP_2_PDRP02</v>
          </cell>
          <cell r="B654" t="str">
            <v>CAISO System</v>
          </cell>
          <cell r="C654" t="str">
            <v>PGLP_2_PDRP02</v>
          </cell>
          <cell r="D654">
            <v>0.2</v>
          </cell>
          <cell r="E654">
            <v>0.2</v>
          </cell>
          <cell r="F654">
            <v>0.2</v>
          </cell>
          <cell r="G654">
            <v>0.2</v>
          </cell>
          <cell r="H654">
            <v>0.2</v>
          </cell>
          <cell r="I654">
            <v>0.2</v>
          </cell>
          <cell r="J654">
            <v>0.2</v>
          </cell>
          <cell r="K654">
            <v>0.2</v>
          </cell>
          <cell r="L654">
            <v>0.2</v>
          </cell>
          <cell r="M654">
            <v>0.2</v>
          </cell>
          <cell r="N654">
            <v>0.2</v>
          </cell>
          <cell r="O654">
            <v>0.2</v>
          </cell>
          <cell r="P654" t="str">
            <v>Y</v>
          </cell>
          <cell r="Q654" t="str">
            <v>North</v>
          </cell>
          <cell r="R654" t="str">
            <v>FC</v>
          </cell>
          <cell r="S654" t="str">
            <v/>
          </cell>
          <cell r="T654">
            <v>0.2</v>
          </cell>
        </row>
        <row r="655">
          <cell r="A655" t="str">
            <v>PGNV_1_PDRP01</v>
          </cell>
          <cell r="B655" t="str">
            <v>CAISO System</v>
          </cell>
          <cell r="C655" t="str">
            <v>PGNV_1_PDRP01</v>
          </cell>
          <cell r="D655">
            <v>0.15</v>
          </cell>
          <cell r="E655">
            <v>0.15</v>
          </cell>
          <cell r="F655">
            <v>0.15</v>
          </cell>
          <cell r="G655">
            <v>0.15</v>
          </cell>
          <cell r="H655">
            <v>0.15</v>
          </cell>
          <cell r="I655">
            <v>0.15</v>
          </cell>
          <cell r="J655">
            <v>0.15</v>
          </cell>
          <cell r="K655">
            <v>0.15</v>
          </cell>
          <cell r="L655">
            <v>0.15</v>
          </cell>
          <cell r="M655">
            <v>0.15</v>
          </cell>
          <cell r="N655">
            <v>0.15</v>
          </cell>
          <cell r="O655">
            <v>0.15</v>
          </cell>
          <cell r="P655" t="str">
            <v>Y</v>
          </cell>
          <cell r="Q655" t="str">
            <v>North</v>
          </cell>
          <cell r="R655" t="str">
            <v>FC</v>
          </cell>
          <cell r="S655" t="str">
            <v/>
          </cell>
          <cell r="T655">
            <v>0.15</v>
          </cell>
        </row>
        <row r="656">
          <cell r="A656" t="str">
            <v>PGP2_2_PDRP01</v>
          </cell>
          <cell r="B656" t="str">
            <v>CAISO System</v>
          </cell>
          <cell r="C656" t="str">
            <v>PDR-C PGP2</v>
          </cell>
          <cell r="D656">
            <v>0.1</v>
          </cell>
          <cell r="E656">
            <v>0.1</v>
          </cell>
          <cell r="F656">
            <v>0.1</v>
          </cell>
          <cell r="G656">
            <v>0.1</v>
          </cell>
          <cell r="H656">
            <v>0.1</v>
          </cell>
          <cell r="I656">
            <v>0.1</v>
          </cell>
          <cell r="J656">
            <v>0.1</v>
          </cell>
          <cell r="K656">
            <v>0.1</v>
          </cell>
          <cell r="L656">
            <v>0.1</v>
          </cell>
          <cell r="M656">
            <v>0.1</v>
          </cell>
          <cell r="N656">
            <v>0.1</v>
          </cell>
          <cell r="O656">
            <v>0.1</v>
          </cell>
          <cell r="P656" t="str">
            <v>Y</v>
          </cell>
          <cell r="Q656" t="str">
            <v>North</v>
          </cell>
          <cell r="R656" t="str">
            <v>FC</v>
          </cell>
          <cell r="S656" t="str">
            <v/>
          </cell>
          <cell r="T656">
            <v>0.1</v>
          </cell>
        </row>
        <row r="657">
          <cell r="A657" t="str">
            <v>PGP2_2_PDRP04</v>
          </cell>
          <cell r="B657" t="str">
            <v>CAISO System</v>
          </cell>
          <cell r="C657" t="str">
            <v>PDR-F PGP2</v>
          </cell>
          <cell r="D657">
            <v>0.15</v>
          </cell>
          <cell r="E657">
            <v>0.15</v>
          </cell>
          <cell r="F657">
            <v>0.15</v>
          </cell>
          <cell r="G657">
            <v>0.15</v>
          </cell>
          <cell r="H657">
            <v>0.15</v>
          </cell>
          <cell r="I657">
            <v>0.15</v>
          </cell>
          <cell r="J657">
            <v>0.15</v>
          </cell>
          <cell r="K657">
            <v>0.15</v>
          </cell>
          <cell r="L657">
            <v>0.15</v>
          </cell>
          <cell r="M657">
            <v>0.15</v>
          </cell>
          <cell r="N657">
            <v>0.15</v>
          </cell>
          <cell r="O657">
            <v>0.15</v>
          </cell>
          <cell r="P657" t="str">
            <v>Y</v>
          </cell>
          <cell r="Q657" t="str">
            <v>North</v>
          </cell>
          <cell r="R657" t="str">
            <v>FC</v>
          </cell>
          <cell r="S657" t="str">
            <v/>
          </cell>
          <cell r="T657">
            <v>0.15</v>
          </cell>
        </row>
        <row r="658">
          <cell r="A658" t="str">
            <v>PGP2_2_PDRP05</v>
          </cell>
          <cell r="B658" t="str">
            <v>CAISO System</v>
          </cell>
          <cell r="C658" t="str">
            <v>PGP2_2_PDRP05</v>
          </cell>
          <cell r="D658">
            <v>0.45</v>
          </cell>
          <cell r="E658">
            <v>0.45</v>
          </cell>
          <cell r="F658">
            <v>0.45</v>
          </cell>
          <cell r="G658">
            <v>0.45</v>
          </cell>
          <cell r="H658">
            <v>0.45</v>
          </cell>
          <cell r="I658">
            <v>0.45</v>
          </cell>
          <cell r="J658">
            <v>0.45</v>
          </cell>
          <cell r="K658">
            <v>0.45</v>
          </cell>
          <cell r="L658">
            <v>0.45</v>
          </cell>
          <cell r="M658">
            <v>0.45</v>
          </cell>
          <cell r="N658">
            <v>0.45</v>
          </cell>
          <cell r="O658">
            <v>0.45</v>
          </cell>
          <cell r="P658" t="str">
            <v>Y</v>
          </cell>
          <cell r="Q658" t="str">
            <v>North</v>
          </cell>
          <cell r="R658" t="str">
            <v>FC</v>
          </cell>
          <cell r="S658" t="str">
            <v/>
          </cell>
          <cell r="T658">
            <v>0.45</v>
          </cell>
        </row>
        <row r="659">
          <cell r="A659" t="str">
            <v>PGSA_2_PDRP01</v>
          </cell>
          <cell r="B659" t="str">
            <v>CAISO System</v>
          </cell>
          <cell r="C659" t="str">
            <v>PDR-F PGSA SEES</v>
          </cell>
          <cell r="D659">
            <v>0.2</v>
          </cell>
          <cell r="E659">
            <v>0.2</v>
          </cell>
          <cell r="F659">
            <v>0.2</v>
          </cell>
          <cell r="G659">
            <v>0.2</v>
          </cell>
          <cell r="H659">
            <v>0.2</v>
          </cell>
          <cell r="I659">
            <v>0.2</v>
          </cell>
          <cell r="J659">
            <v>0.2</v>
          </cell>
          <cell r="K659">
            <v>0.2</v>
          </cell>
          <cell r="L659">
            <v>0.2</v>
          </cell>
          <cell r="M659">
            <v>0.2</v>
          </cell>
          <cell r="N659">
            <v>0.2</v>
          </cell>
          <cell r="O659">
            <v>0.2</v>
          </cell>
          <cell r="P659" t="str">
            <v>Y</v>
          </cell>
          <cell r="Q659" t="str">
            <v>North</v>
          </cell>
          <cell r="R659" t="str">
            <v>FC</v>
          </cell>
          <cell r="S659" t="str">
            <v/>
          </cell>
          <cell r="T659">
            <v>0.2</v>
          </cell>
        </row>
        <row r="660">
          <cell r="A660" t="str">
            <v>PGSA_2_PDRP02</v>
          </cell>
          <cell r="B660" t="str">
            <v>CAISO System</v>
          </cell>
          <cell r="C660" t="str">
            <v>PDR-D PGSA</v>
          </cell>
          <cell r="D660">
            <v>1.5</v>
          </cell>
          <cell r="E660">
            <v>1.5</v>
          </cell>
          <cell r="F660">
            <v>1.5</v>
          </cell>
          <cell r="G660">
            <v>1.5</v>
          </cell>
          <cell r="H660">
            <v>1.5</v>
          </cell>
          <cell r="I660">
            <v>1.5</v>
          </cell>
          <cell r="J660">
            <v>1.5</v>
          </cell>
          <cell r="K660">
            <v>1.5</v>
          </cell>
          <cell r="L660">
            <v>1.5</v>
          </cell>
          <cell r="M660">
            <v>1.5</v>
          </cell>
          <cell r="N660">
            <v>1.5</v>
          </cell>
          <cell r="O660">
            <v>1.5</v>
          </cell>
          <cell r="P660" t="str">
            <v>Y</v>
          </cell>
          <cell r="Q660" t="str">
            <v>North</v>
          </cell>
          <cell r="R660" t="str">
            <v>FC</v>
          </cell>
          <cell r="S660" t="str">
            <v/>
          </cell>
          <cell r="T660">
            <v>1.5</v>
          </cell>
        </row>
        <row r="661">
          <cell r="A661" t="str">
            <v>PGSA_2_PDRP03</v>
          </cell>
          <cell r="B661" t="str">
            <v>CAISO System</v>
          </cell>
          <cell r="C661" t="str">
            <v>PGSA_2_PDRP03</v>
          </cell>
          <cell r="D661">
            <v>0.2</v>
          </cell>
          <cell r="E661">
            <v>0.2</v>
          </cell>
          <cell r="F661">
            <v>0.2</v>
          </cell>
          <cell r="G661">
            <v>0.2</v>
          </cell>
          <cell r="H661">
            <v>0.2</v>
          </cell>
          <cell r="I661">
            <v>0.2</v>
          </cell>
          <cell r="J661">
            <v>0.2</v>
          </cell>
          <cell r="K661">
            <v>0.2</v>
          </cell>
          <cell r="L661">
            <v>0.2</v>
          </cell>
          <cell r="M661">
            <v>0.2</v>
          </cell>
          <cell r="N661">
            <v>0.2</v>
          </cell>
          <cell r="O661">
            <v>0.2</v>
          </cell>
          <cell r="P661" t="str">
            <v>Y</v>
          </cell>
          <cell r="Q661" t="str">
            <v>North</v>
          </cell>
          <cell r="R661" t="str">
            <v>FC</v>
          </cell>
          <cell r="S661" t="str">
            <v/>
          </cell>
          <cell r="T661">
            <v>0.2</v>
          </cell>
        </row>
        <row r="662">
          <cell r="A662" t="str">
            <v>PGSB_1_PDRP02</v>
          </cell>
          <cell r="B662" t="str">
            <v>CAISO System</v>
          </cell>
          <cell r="C662" t="str">
            <v>PDR-C PGSB</v>
          </cell>
          <cell r="D662">
            <v>0.1</v>
          </cell>
          <cell r="E662">
            <v>0.1</v>
          </cell>
          <cell r="F662">
            <v>0.1</v>
          </cell>
          <cell r="G662">
            <v>0.1</v>
          </cell>
          <cell r="H662">
            <v>0.1</v>
          </cell>
          <cell r="I662">
            <v>0.1</v>
          </cell>
          <cell r="J662">
            <v>0.1</v>
          </cell>
          <cell r="K662">
            <v>0.1</v>
          </cell>
          <cell r="L662">
            <v>0.1</v>
          </cell>
          <cell r="M662">
            <v>0.1</v>
          </cell>
          <cell r="N662">
            <v>0.1</v>
          </cell>
          <cell r="O662">
            <v>0.1</v>
          </cell>
          <cell r="P662" t="str">
            <v>Y</v>
          </cell>
          <cell r="Q662" t="str">
            <v>North</v>
          </cell>
          <cell r="R662" t="str">
            <v>FC</v>
          </cell>
          <cell r="S662" t="str">
            <v/>
          </cell>
          <cell r="T662">
            <v>0.1</v>
          </cell>
        </row>
        <row r="663">
          <cell r="A663" t="str">
            <v>PGSB_1_PDRP03</v>
          </cell>
          <cell r="B663" t="str">
            <v>CAISO System</v>
          </cell>
          <cell r="C663" t="str">
            <v xml:space="preserve">PDR-F PGSB SEL1 </v>
          </cell>
          <cell r="D663">
            <v>0.13</v>
          </cell>
          <cell r="E663">
            <v>0.13</v>
          </cell>
          <cell r="F663">
            <v>0.13</v>
          </cell>
          <cell r="G663">
            <v>0.13</v>
          </cell>
          <cell r="H663">
            <v>0.13</v>
          </cell>
          <cell r="I663">
            <v>0.13</v>
          </cell>
          <cell r="J663">
            <v>0.13</v>
          </cell>
          <cell r="K663">
            <v>0.13</v>
          </cell>
          <cell r="L663">
            <v>0.13</v>
          </cell>
          <cell r="M663">
            <v>0.13</v>
          </cell>
          <cell r="N663">
            <v>0.13</v>
          </cell>
          <cell r="O663">
            <v>0.13</v>
          </cell>
          <cell r="P663" t="str">
            <v>Y</v>
          </cell>
          <cell r="Q663" t="str">
            <v>North</v>
          </cell>
          <cell r="R663" t="str">
            <v>FC</v>
          </cell>
          <cell r="S663" t="str">
            <v/>
          </cell>
          <cell r="T663">
            <v>0.13</v>
          </cell>
        </row>
        <row r="664">
          <cell r="A664" t="str">
            <v>PGSB_1_PDRP04</v>
          </cell>
          <cell r="B664" t="str">
            <v>CAISO System</v>
          </cell>
          <cell r="C664" t="str">
            <v>PGSB_1_PDRP04</v>
          </cell>
          <cell r="D664">
            <v>0.2</v>
          </cell>
          <cell r="E664">
            <v>0.2</v>
          </cell>
          <cell r="F664">
            <v>0.2</v>
          </cell>
          <cell r="G664">
            <v>0.2</v>
          </cell>
          <cell r="H664">
            <v>0.2</v>
          </cell>
          <cell r="I664">
            <v>0.2</v>
          </cell>
          <cell r="J664">
            <v>0.2</v>
          </cell>
          <cell r="K664">
            <v>0.2</v>
          </cell>
          <cell r="L664">
            <v>0.2</v>
          </cell>
          <cell r="M664">
            <v>0.2</v>
          </cell>
          <cell r="N664">
            <v>0.2</v>
          </cell>
          <cell r="O664">
            <v>0.2</v>
          </cell>
          <cell r="P664" t="str">
            <v>Y</v>
          </cell>
          <cell r="Q664" t="str">
            <v>North</v>
          </cell>
          <cell r="R664" t="str">
            <v>FC</v>
          </cell>
          <cell r="S664" t="str">
            <v/>
          </cell>
          <cell r="T664">
            <v>0.2</v>
          </cell>
        </row>
        <row r="665">
          <cell r="A665" t="str">
            <v>PGSB_1_PDRP05</v>
          </cell>
          <cell r="B665" t="str">
            <v>CAISO System</v>
          </cell>
          <cell r="C665" t="str">
            <v>PDR-F PGSB SEES</v>
          </cell>
          <cell r="D665">
            <v>0.96</v>
          </cell>
          <cell r="E665">
            <v>0.96</v>
          </cell>
          <cell r="F665">
            <v>0.96</v>
          </cell>
          <cell r="G665">
            <v>0.96</v>
          </cell>
          <cell r="H665">
            <v>0.96</v>
          </cell>
          <cell r="I665">
            <v>0.96</v>
          </cell>
          <cell r="J665">
            <v>0.96</v>
          </cell>
          <cell r="K665">
            <v>0.96</v>
          </cell>
          <cell r="L665">
            <v>0.96</v>
          </cell>
          <cell r="M665">
            <v>0.96</v>
          </cell>
          <cell r="N665">
            <v>0.96</v>
          </cell>
          <cell r="O665">
            <v>0.96</v>
          </cell>
          <cell r="P665" t="str">
            <v>Y</v>
          </cell>
          <cell r="Q665" t="str">
            <v>North</v>
          </cell>
          <cell r="R665" t="str">
            <v>FC</v>
          </cell>
          <cell r="S665" t="str">
            <v/>
          </cell>
          <cell r="T665">
            <v>0.96</v>
          </cell>
        </row>
        <row r="666">
          <cell r="A666" t="str">
            <v>PGSB_1_PDRP06</v>
          </cell>
          <cell r="B666" t="str">
            <v>CAISO System</v>
          </cell>
          <cell r="C666" t="str">
            <v>PDR-F PGSB</v>
          </cell>
          <cell r="D666">
            <v>0.96</v>
          </cell>
          <cell r="E666">
            <v>0.96</v>
          </cell>
          <cell r="F666">
            <v>0.96</v>
          </cell>
          <cell r="G666">
            <v>0.96</v>
          </cell>
          <cell r="H666">
            <v>0.96</v>
          </cell>
          <cell r="I666">
            <v>0.96</v>
          </cell>
          <cell r="J666">
            <v>0.96</v>
          </cell>
          <cell r="K666">
            <v>0.96</v>
          </cell>
          <cell r="L666">
            <v>0.96</v>
          </cell>
          <cell r="M666">
            <v>0.96</v>
          </cell>
          <cell r="N666">
            <v>0.96</v>
          </cell>
          <cell r="O666">
            <v>0.96</v>
          </cell>
          <cell r="P666" t="str">
            <v>Y</v>
          </cell>
          <cell r="Q666" t="str">
            <v>North</v>
          </cell>
          <cell r="R666" t="str">
            <v>FC</v>
          </cell>
          <cell r="S666" t="str">
            <v/>
          </cell>
          <cell r="T666">
            <v>0.96</v>
          </cell>
        </row>
        <row r="667">
          <cell r="A667" t="str">
            <v>PGSB_1_PDRP07</v>
          </cell>
          <cell r="B667" t="str">
            <v>CAISO System</v>
          </cell>
          <cell r="C667" t="str">
            <v>PDR-B PGSB</v>
          </cell>
          <cell r="D667">
            <v>0.14000000000000001</v>
          </cell>
          <cell r="E667">
            <v>0.14000000000000001</v>
          </cell>
          <cell r="F667">
            <v>0.14000000000000001</v>
          </cell>
          <cell r="G667">
            <v>0.14000000000000001</v>
          </cell>
          <cell r="H667">
            <v>0.14000000000000001</v>
          </cell>
          <cell r="I667">
            <v>0.14000000000000001</v>
          </cell>
          <cell r="J667">
            <v>0.14000000000000001</v>
          </cell>
          <cell r="K667">
            <v>0.14000000000000001</v>
          </cell>
          <cell r="L667">
            <v>0.14000000000000001</v>
          </cell>
          <cell r="M667">
            <v>0.14000000000000001</v>
          </cell>
          <cell r="N667">
            <v>0.14000000000000001</v>
          </cell>
          <cell r="O667">
            <v>0.14000000000000001</v>
          </cell>
          <cell r="P667" t="str">
            <v>Y</v>
          </cell>
          <cell r="Q667" t="str">
            <v>North</v>
          </cell>
          <cell r="R667" t="str">
            <v>FC</v>
          </cell>
          <cell r="S667" t="str">
            <v/>
          </cell>
          <cell r="T667">
            <v>0.14000000000000001</v>
          </cell>
        </row>
        <row r="668">
          <cell r="A668" t="str">
            <v>PGSF_2_PDRP01</v>
          </cell>
          <cell r="B668" t="str">
            <v>CAISO System</v>
          </cell>
          <cell r="C668" t="str">
            <v>PDR-F PGSF SEES</v>
          </cell>
          <cell r="D668">
            <v>0.55000000000000004</v>
          </cell>
          <cell r="E668">
            <v>0.55000000000000004</v>
          </cell>
          <cell r="F668">
            <v>0.55000000000000004</v>
          </cell>
          <cell r="G668">
            <v>0.55000000000000004</v>
          </cell>
          <cell r="H668">
            <v>0.55000000000000004</v>
          </cell>
          <cell r="I668">
            <v>0.55000000000000004</v>
          </cell>
          <cell r="J668">
            <v>0.55000000000000004</v>
          </cell>
          <cell r="K668">
            <v>0.55000000000000004</v>
          </cell>
          <cell r="L668">
            <v>0.55000000000000004</v>
          </cell>
          <cell r="M668">
            <v>0.55000000000000004</v>
          </cell>
          <cell r="N668">
            <v>0.55000000000000004</v>
          </cell>
          <cell r="O668">
            <v>0.55000000000000004</v>
          </cell>
          <cell r="P668" t="str">
            <v>Y</v>
          </cell>
          <cell r="Q668" t="str">
            <v>North</v>
          </cell>
          <cell r="R668" t="str">
            <v>FC</v>
          </cell>
          <cell r="S668" t="str">
            <v/>
          </cell>
          <cell r="T668">
            <v>0.55000000000000004</v>
          </cell>
        </row>
        <row r="669">
          <cell r="A669" t="str">
            <v>PGSF_2_PDRP02</v>
          </cell>
          <cell r="B669" t="str">
            <v>CAISO System</v>
          </cell>
          <cell r="C669" t="str">
            <v>PDR-F PGSF</v>
          </cell>
          <cell r="D669">
            <v>0.33</v>
          </cell>
          <cell r="E669">
            <v>0.33</v>
          </cell>
          <cell r="F669">
            <v>0.33</v>
          </cell>
          <cell r="G669">
            <v>0.33</v>
          </cell>
          <cell r="H669">
            <v>0.33</v>
          </cell>
          <cell r="I669">
            <v>0.33</v>
          </cell>
          <cell r="J669">
            <v>0.33</v>
          </cell>
          <cell r="K669">
            <v>0.33</v>
          </cell>
          <cell r="L669">
            <v>0.33</v>
          </cell>
          <cell r="M669">
            <v>0.33</v>
          </cell>
          <cell r="N669">
            <v>0.33</v>
          </cell>
          <cell r="O669">
            <v>0.33</v>
          </cell>
          <cell r="P669" t="str">
            <v>Y</v>
          </cell>
          <cell r="Q669" t="str">
            <v>North</v>
          </cell>
          <cell r="R669" t="str">
            <v>FC</v>
          </cell>
          <cell r="S669" t="str">
            <v/>
          </cell>
          <cell r="T669">
            <v>0.33</v>
          </cell>
        </row>
        <row r="670">
          <cell r="A670" t="str">
            <v>PGST_2_PDRP01</v>
          </cell>
          <cell r="B670" t="str">
            <v>CAISO System</v>
          </cell>
          <cell r="C670" t="str">
            <v>PGST_2_PDRP01</v>
          </cell>
          <cell r="D670">
            <v>0.12</v>
          </cell>
          <cell r="E670">
            <v>0.12</v>
          </cell>
          <cell r="F670">
            <v>0.12</v>
          </cell>
          <cell r="G670">
            <v>0.12</v>
          </cell>
          <cell r="H670">
            <v>0.12</v>
          </cell>
          <cell r="I670">
            <v>0.12</v>
          </cell>
          <cell r="J670">
            <v>0.12</v>
          </cell>
          <cell r="K670">
            <v>0.12</v>
          </cell>
          <cell r="L670">
            <v>0.12</v>
          </cell>
          <cell r="M670">
            <v>0.12</v>
          </cell>
          <cell r="N670">
            <v>0.12</v>
          </cell>
          <cell r="O670">
            <v>0.12</v>
          </cell>
          <cell r="P670" t="str">
            <v>Y</v>
          </cell>
          <cell r="Q670" t="str">
            <v>North</v>
          </cell>
          <cell r="R670" t="str">
            <v>FC</v>
          </cell>
          <cell r="S670" t="str">
            <v/>
          </cell>
          <cell r="T670">
            <v>0.12</v>
          </cell>
        </row>
        <row r="671">
          <cell r="A671" t="str">
            <v>PHOENX_1_UNIT</v>
          </cell>
          <cell r="B671" t="str">
            <v>Stockton</v>
          </cell>
          <cell r="C671" t="str">
            <v>PHOENIX PH</v>
          </cell>
          <cell r="D671">
            <v>2</v>
          </cell>
          <cell r="E671">
            <v>2</v>
          </cell>
          <cell r="F671">
            <v>2</v>
          </cell>
          <cell r="G671">
            <v>2</v>
          </cell>
          <cell r="H671">
            <v>2</v>
          </cell>
          <cell r="I671">
            <v>2</v>
          </cell>
          <cell r="J671">
            <v>2</v>
          </cell>
          <cell r="K671">
            <v>2</v>
          </cell>
          <cell r="L671">
            <v>2</v>
          </cell>
          <cell r="M671">
            <v>2</v>
          </cell>
          <cell r="N671">
            <v>2</v>
          </cell>
          <cell r="O671">
            <v>2</v>
          </cell>
          <cell r="P671" t="str">
            <v>Y</v>
          </cell>
          <cell r="Q671" t="str">
            <v>North</v>
          </cell>
          <cell r="R671" t="str">
            <v>FC</v>
          </cell>
          <cell r="T671">
            <v>2</v>
          </cell>
        </row>
        <row r="672">
          <cell r="A672" t="str">
            <v>PINFLT_7_UNITS</v>
          </cell>
          <cell r="B672" t="str">
            <v>Fresno</v>
          </cell>
          <cell r="C672" t="str">
            <v>PINE FLAT HYDRO AGGREGATE</v>
          </cell>
          <cell r="D672">
            <v>210</v>
          </cell>
          <cell r="E672">
            <v>210</v>
          </cell>
          <cell r="F672">
            <v>210</v>
          </cell>
          <cell r="G672">
            <v>210</v>
          </cell>
          <cell r="H672">
            <v>210</v>
          </cell>
          <cell r="I672">
            <v>210</v>
          </cell>
          <cell r="J672">
            <v>210</v>
          </cell>
          <cell r="K672">
            <v>210</v>
          </cell>
          <cell r="L672">
            <v>210</v>
          </cell>
          <cell r="M672">
            <v>210</v>
          </cell>
          <cell r="N672">
            <v>210</v>
          </cell>
          <cell r="O672">
            <v>210</v>
          </cell>
          <cell r="P672" t="str">
            <v>Y</v>
          </cell>
          <cell r="Q672" t="str">
            <v>North</v>
          </cell>
          <cell r="R672" t="str">
            <v>FC</v>
          </cell>
          <cell r="T672">
            <v>210</v>
          </cell>
        </row>
        <row r="673">
          <cell r="A673" t="str">
            <v>PIT1_6_FRIVRA</v>
          </cell>
          <cell r="B673" t="str">
            <v>CAISO System</v>
          </cell>
          <cell r="C673" t="str">
            <v>Fall River Mills Project A</v>
          </cell>
          <cell r="D673" t="str">
            <v>-</v>
          </cell>
          <cell r="E673" t="str">
            <v>-</v>
          </cell>
          <cell r="F673" t="str">
            <v>-</v>
          </cell>
          <cell r="G673" t="str">
            <v>-</v>
          </cell>
          <cell r="H673" t="str">
            <v>-</v>
          </cell>
          <cell r="I673" t="str">
            <v>-</v>
          </cell>
          <cell r="J673" t="str">
            <v>-</v>
          </cell>
          <cell r="K673" t="str">
            <v>-</v>
          </cell>
          <cell r="L673" t="str">
            <v>-</v>
          </cell>
          <cell r="M673" t="str">
            <v>-</v>
          </cell>
          <cell r="N673" t="str">
            <v>-</v>
          </cell>
          <cell r="O673" t="str">
            <v>-</v>
          </cell>
          <cell r="P673" t="str">
            <v>N</v>
          </cell>
          <cell r="Q673" t="str">
            <v>North</v>
          </cell>
          <cell r="R673" t="str">
            <v>EO</v>
          </cell>
          <cell r="T673">
            <v>0</v>
          </cell>
        </row>
        <row r="674">
          <cell r="A674" t="str">
            <v>PIT1_7_UNIT 1</v>
          </cell>
          <cell r="B674" t="str">
            <v>CAISO System</v>
          </cell>
          <cell r="C674" t="str">
            <v>PIT PH 1 UNIT 1</v>
          </cell>
          <cell r="D674">
            <v>32</v>
          </cell>
          <cell r="E674">
            <v>32</v>
          </cell>
          <cell r="F674">
            <v>32</v>
          </cell>
          <cell r="G674">
            <v>32</v>
          </cell>
          <cell r="H674">
            <v>32</v>
          </cell>
          <cell r="I674">
            <v>32</v>
          </cell>
          <cell r="J674">
            <v>32</v>
          </cell>
          <cell r="K674">
            <v>32</v>
          </cell>
          <cell r="L674">
            <v>32</v>
          </cell>
          <cell r="M674">
            <v>32</v>
          </cell>
          <cell r="N674">
            <v>32</v>
          </cell>
          <cell r="O674">
            <v>32</v>
          </cell>
          <cell r="P674" t="str">
            <v>Y</v>
          </cell>
          <cell r="Q674" t="str">
            <v>North</v>
          </cell>
          <cell r="R674" t="str">
            <v>FC</v>
          </cell>
          <cell r="T674">
            <v>32</v>
          </cell>
        </row>
        <row r="675">
          <cell r="A675" t="str">
            <v>PIT1_7_UNIT 2</v>
          </cell>
          <cell r="B675" t="str">
            <v>CAISO System</v>
          </cell>
          <cell r="C675" t="str">
            <v>PIT PH 1 UNIT 2</v>
          </cell>
          <cell r="D675">
            <v>32</v>
          </cell>
          <cell r="E675">
            <v>32</v>
          </cell>
          <cell r="F675">
            <v>32</v>
          </cell>
          <cell r="G675">
            <v>32</v>
          </cell>
          <cell r="H675">
            <v>32</v>
          </cell>
          <cell r="I675">
            <v>32</v>
          </cell>
          <cell r="J675">
            <v>32</v>
          </cell>
          <cell r="K675">
            <v>32</v>
          </cell>
          <cell r="L675">
            <v>32</v>
          </cell>
          <cell r="M675">
            <v>32</v>
          </cell>
          <cell r="N675">
            <v>32</v>
          </cell>
          <cell r="O675">
            <v>32</v>
          </cell>
          <cell r="P675" t="str">
            <v>Y</v>
          </cell>
          <cell r="Q675" t="str">
            <v>North</v>
          </cell>
          <cell r="R675" t="str">
            <v>FC</v>
          </cell>
          <cell r="T675">
            <v>32</v>
          </cell>
        </row>
        <row r="676">
          <cell r="A676" t="str">
            <v>PIT3_7_PL1X3</v>
          </cell>
          <cell r="B676" t="str">
            <v>CAISO System</v>
          </cell>
          <cell r="C676" t="str">
            <v>PIT PH 3 UNITS 1, 2 &amp; 3 AGGREGATE</v>
          </cell>
          <cell r="D676">
            <v>70.599999999999994</v>
          </cell>
          <cell r="E676">
            <v>70.599999999999994</v>
          </cell>
          <cell r="F676">
            <v>70.599999999999994</v>
          </cell>
          <cell r="G676">
            <v>70.599999999999994</v>
          </cell>
          <cell r="H676">
            <v>70.599999999999994</v>
          </cell>
          <cell r="I676">
            <v>70.599999999999994</v>
          </cell>
          <cell r="J676">
            <v>70.599999999999994</v>
          </cell>
          <cell r="K676">
            <v>70.599999999999994</v>
          </cell>
          <cell r="L676">
            <v>70.599999999999994</v>
          </cell>
          <cell r="M676">
            <v>70.599999999999994</v>
          </cell>
          <cell r="N676">
            <v>70.599999999999994</v>
          </cell>
          <cell r="O676">
            <v>70.599999999999994</v>
          </cell>
          <cell r="P676" t="str">
            <v>Y</v>
          </cell>
          <cell r="Q676" t="str">
            <v>North</v>
          </cell>
          <cell r="R676" t="str">
            <v>FC</v>
          </cell>
          <cell r="T676">
            <v>70.599999999999994</v>
          </cell>
        </row>
        <row r="677">
          <cell r="A677" t="str">
            <v>PIT4_7_PL1X2</v>
          </cell>
          <cell r="B677" t="str">
            <v>CAISO System</v>
          </cell>
          <cell r="C677" t="str">
            <v>PIT PH 4 UNITS 1 &amp; 2 AGGREGATE</v>
          </cell>
          <cell r="D677">
            <v>95</v>
          </cell>
          <cell r="E677">
            <v>95</v>
          </cell>
          <cell r="F677">
            <v>95</v>
          </cell>
          <cell r="G677">
            <v>95</v>
          </cell>
          <cell r="H677">
            <v>95</v>
          </cell>
          <cell r="I677">
            <v>95</v>
          </cell>
          <cell r="J677">
            <v>95</v>
          </cell>
          <cell r="K677">
            <v>95</v>
          </cell>
          <cell r="L677">
            <v>95</v>
          </cell>
          <cell r="M677">
            <v>95</v>
          </cell>
          <cell r="N677">
            <v>95</v>
          </cell>
          <cell r="O677">
            <v>95</v>
          </cell>
          <cell r="P677" t="str">
            <v>Y</v>
          </cell>
          <cell r="Q677" t="str">
            <v>North</v>
          </cell>
          <cell r="R677" t="str">
            <v>FC</v>
          </cell>
          <cell r="T677">
            <v>95</v>
          </cell>
        </row>
        <row r="678">
          <cell r="A678" t="str">
            <v>PIT5_7_PL1X2</v>
          </cell>
          <cell r="B678" t="str">
            <v>CAISO System</v>
          </cell>
          <cell r="C678" t="str">
            <v>PIT PH 5 UNITS 1 &amp; 2 AGGREGATE</v>
          </cell>
          <cell r="D678">
            <v>82</v>
          </cell>
          <cell r="E678">
            <v>82</v>
          </cell>
          <cell r="F678">
            <v>82</v>
          </cell>
          <cell r="G678">
            <v>82</v>
          </cell>
          <cell r="H678">
            <v>82</v>
          </cell>
          <cell r="I678">
            <v>82</v>
          </cell>
          <cell r="J678">
            <v>82</v>
          </cell>
          <cell r="K678">
            <v>82</v>
          </cell>
          <cell r="L678">
            <v>82</v>
          </cell>
          <cell r="M678">
            <v>82</v>
          </cell>
          <cell r="N678">
            <v>82</v>
          </cell>
          <cell r="O678">
            <v>82</v>
          </cell>
          <cell r="P678" t="str">
            <v>Y</v>
          </cell>
          <cell r="Q678" t="str">
            <v>North</v>
          </cell>
          <cell r="R678" t="str">
            <v>FC</v>
          </cell>
          <cell r="T678">
            <v>82</v>
          </cell>
        </row>
        <row r="679">
          <cell r="A679" t="str">
            <v>PIT5_7_PL3X4</v>
          </cell>
          <cell r="B679" t="str">
            <v>CAISO System</v>
          </cell>
          <cell r="C679" t="str">
            <v>PIT PH 5 UNITS 3 &amp; 4 AGGREGATE</v>
          </cell>
          <cell r="D679">
            <v>82</v>
          </cell>
          <cell r="E679">
            <v>82</v>
          </cell>
          <cell r="F679">
            <v>82</v>
          </cell>
          <cell r="G679">
            <v>82</v>
          </cell>
          <cell r="H679">
            <v>82</v>
          </cell>
          <cell r="I679">
            <v>82</v>
          </cell>
          <cell r="J679">
            <v>82</v>
          </cell>
          <cell r="K679">
            <v>82</v>
          </cell>
          <cell r="L679">
            <v>82</v>
          </cell>
          <cell r="M679">
            <v>82</v>
          </cell>
          <cell r="N679">
            <v>82</v>
          </cell>
          <cell r="O679">
            <v>82</v>
          </cell>
          <cell r="P679" t="str">
            <v>Y</v>
          </cell>
          <cell r="Q679" t="str">
            <v>North</v>
          </cell>
          <cell r="R679" t="str">
            <v>FC</v>
          </cell>
          <cell r="T679">
            <v>82</v>
          </cell>
        </row>
        <row r="680">
          <cell r="A680" t="str">
            <v>PIT5_7_QFUNTS</v>
          </cell>
          <cell r="B680" t="str">
            <v>CAISO System</v>
          </cell>
          <cell r="C680" t="str">
            <v>PIT 5 HYDRO QF UNITS</v>
          </cell>
          <cell r="D680">
            <v>0.24</v>
          </cell>
          <cell r="E680">
            <v>0.44</v>
          </cell>
          <cell r="F680">
            <v>0.71</v>
          </cell>
          <cell r="G680">
            <v>0.66</v>
          </cell>
          <cell r="H680">
            <v>0.28000000000000003</v>
          </cell>
          <cell r="I680">
            <v>0.2</v>
          </cell>
          <cell r="J680">
            <v>0.16</v>
          </cell>
          <cell r="K680">
            <v>0.16</v>
          </cell>
          <cell r="L680">
            <v>0.15</v>
          </cell>
          <cell r="M680">
            <v>0.13</v>
          </cell>
          <cell r="N680">
            <v>0.14000000000000001</v>
          </cell>
          <cell r="O680">
            <v>0.4</v>
          </cell>
          <cell r="P680" t="str">
            <v>N</v>
          </cell>
          <cell r="Q680" t="str">
            <v>North</v>
          </cell>
          <cell r="R680" t="str">
            <v>FC</v>
          </cell>
          <cell r="T680">
            <v>0.2</v>
          </cell>
        </row>
        <row r="681">
          <cell r="A681" t="str">
            <v>PIT6_7_UNIT 1</v>
          </cell>
          <cell r="B681" t="str">
            <v>CAISO System</v>
          </cell>
          <cell r="C681" t="str">
            <v>PIT PH 6 UNIT 1</v>
          </cell>
          <cell r="D681">
            <v>39</v>
          </cell>
          <cell r="E681">
            <v>39</v>
          </cell>
          <cell r="F681">
            <v>39</v>
          </cell>
          <cell r="G681">
            <v>39</v>
          </cell>
          <cell r="H681">
            <v>39</v>
          </cell>
          <cell r="I681">
            <v>39</v>
          </cell>
          <cell r="J681">
            <v>39</v>
          </cell>
          <cell r="K681">
            <v>39</v>
          </cell>
          <cell r="L681">
            <v>39</v>
          </cell>
          <cell r="M681">
            <v>39</v>
          </cell>
          <cell r="N681">
            <v>39</v>
          </cell>
          <cell r="O681">
            <v>39</v>
          </cell>
          <cell r="P681" t="str">
            <v>Y</v>
          </cell>
          <cell r="Q681" t="str">
            <v>North</v>
          </cell>
          <cell r="R681" t="str">
            <v>FC</v>
          </cell>
          <cell r="T681">
            <v>39</v>
          </cell>
        </row>
        <row r="682">
          <cell r="A682" t="str">
            <v>PIT6_7_UNIT 2</v>
          </cell>
          <cell r="B682" t="str">
            <v>CAISO System</v>
          </cell>
          <cell r="C682" t="str">
            <v>PIT PH 6 UNIT 2</v>
          </cell>
          <cell r="D682">
            <v>40</v>
          </cell>
          <cell r="E682">
            <v>40</v>
          </cell>
          <cell r="F682">
            <v>40</v>
          </cell>
          <cell r="G682">
            <v>40</v>
          </cell>
          <cell r="H682">
            <v>40</v>
          </cell>
          <cell r="I682">
            <v>40</v>
          </cell>
          <cell r="J682">
            <v>40</v>
          </cell>
          <cell r="K682">
            <v>40</v>
          </cell>
          <cell r="L682">
            <v>40</v>
          </cell>
          <cell r="M682">
            <v>40</v>
          </cell>
          <cell r="N682">
            <v>40</v>
          </cell>
          <cell r="O682">
            <v>40</v>
          </cell>
          <cell r="P682" t="str">
            <v>Y</v>
          </cell>
          <cell r="Q682" t="str">
            <v>North</v>
          </cell>
          <cell r="R682" t="str">
            <v>FC</v>
          </cell>
          <cell r="T682">
            <v>40</v>
          </cell>
        </row>
        <row r="683">
          <cell r="A683" t="str">
            <v>PIT7_7_UNIT 1</v>
          </cell>
          <cell r="B683" t="str">
            <v>CAISO System</v>
          </cell>
          <cell r="C683" t="str">
            <v>PIT PH 7 UNIT 1</v>
          </cell>
          <cell r="D683">
            <v>54</v>
          </cell>
          <cell r="E683">
            <v>54</v>
          </cell>
          <cell r="F683">
            <v>54</v>
          </cell>
          <cell r="G683">
            <v>54</v>
          </cell>
          <cell r="H683">
            <v>54</v>
          </cell>
          <cell r="I683">
            <v>54</v>
          </cell>
          <cell r="J683">
            <v>54</v>
          </cell>
          <cell r="K683">
            <v>54</v>
          </cell>
          <cell r="L683">
            <v>54</v>
          </cell>
          <cell r="M683">
            <v>54</v>
          </cell>
          <cell r="N683">
            <v>54</v>
          </cell>
          <cell r="O683">
            <v>54</v>
          </cell>
          <cell r="P683" t="str">
            <v>Y</v>
          </cell>
          <cell r="Q683" t="str">
            <v>North</v>
          </cell>
          <cell r="R683" t="str">
            <v>FC</v>
          </cell>
          <cell r="T683">
            <v>54</v>
          </cell>
        </row>
        <row r="684">
          <cell r="A684" t="str">
            <v>PIT7_7_UNIT 2</v>
          </cell>
          <cell r="B684" t="str">
            <v>CAISO System</v>
          </cell>
          <cell r="C684" t="str">
            <v>PIT PH 7 UNIT 2</v>
          </cell>
          <cell r="D684">
            <v>54</v>
          </cell>
          <cell r="E684">
            <v>54</v>
          </cell>
          <cell r="F684">
            <v>54</v>
          </cell>
          <cell r="G684">
            <v>54</v>
          </cell>
          <cell r="H684">
            <v>54</v>
          </cell>
          <cell r="I684">
            <v>54</v>
          </cell>
          <cell r="J684">
            <v>54</v>
          </cell>
          <cell r="K684">
            <v>54</v>
          </cell>
          <cell r="L684">
            <v>54</v>
          </cell>
          <cell r="M684">
            <v>54</v>
          </cell>
          <cell r="N684">
            <v>54</v>
          </cell>
          <cell r="O684">
            <v>54</v>
          </cell>
          <cell r="P684" t="str">
            <v>Y</v>
          </cell>
          <cell r="Q684" t="str">
            <v>North</v>
          </cell>
          <cell r="R684" t="str">
            <v>FC</v>
          </cell>
          <cell r="T684">
            <v>54</v>
          </cell>
        </row>
        <row r="685">
          <cell r="A685" t="str">
            <v>PITTSP_7_UNIT 5</v>
          </cell>
          <cell r="B685" t="str">
            <v>Bay Area</v>
          </cell>
          <cell r="C685" t="str">
            <v>PITTSBURG UNIT 5</v>
          </cell>
          <cell r="D685">
            <v>312</v>
          </cell>
          <cell r="E685">
            <v>312</v>
          </cell>
          <cell r="F685">
            <v>312</v>
          </cell>
          <cell r="G685">
            <v>312</v>
          </cell>
          <cell r="H685">
            <v>312</v>
          </cell>
          <cell r="I685">
            <v>312</v>
          </cell>
          <cell r="J685">
            <v>312</v>
          </cell>
          <cell r="K685">
            <v>312</v>
          </cell>
          <cell r="L685">
            <v>312</v>
          </cell>
          <cell r="M685">
            <v>312</v>
          </cell>
          <cell r="N685">
            <v>312</v>
          </cell>
          <cell r="O685">
            <v>312</v>
          </cell>
          <cell r="P685" t="str">
            <v>Y</v>
          </cell>
          <cell r="Q685" t="str">
            <v>North</v>
          </cell>
          <cell r="R685" t="str">
            <v>FC</v>
          </cell>
          <cell r="T685">
            <v>312</v>
          </cell>
        </row>
        <row r="686">
          <cell r="A686" t="str">
            <v>PITTSP_7_UNIT 6</v>
          </cell>
          <cell r="B686" t="str">
            <v>Bay Area</v>
          </cell>
          <cell r="C686" t="str">
            <v>PITTSBURG UNIT 6</v>
          </cell>
          <cell r="D686">
            <v>317</v>
          </cell>
          <cell r="E686">
            <v>317</v>
          </cell>
          <cell r="F686">
            <v>317</v>
          </cell>
          <cell r="G686">
            <v>317</v>
          </cell>
          <cell r="H686">
            <v>317</v>
          </cell>
          <cell r="I686">
            <v>317</v>
          </cell>
          <cell r="J686">
            <v>317</v>
          </cell>
          <cell r="K686">
            <v>317</v>
          </cell>
          <cell r="L686">
            <v>317</v>
          </cell>
          <cell r="M686">
            <v>317</v>
          </cell>
          <cell r="N686">
            <v>317</v>
          </cell>
          <cell r="O686">
            <v>317</v>
          </cell>
          <cell r="P686" t="str">
            <v>Y</v>
          </cell>
          <cell r="Q686" t="str">
            <v>North</v>
          </cell>
          <cell r="R686" t="str">
            <v>FC</v>
          </cell>
          <cell r="T686">
            <v>317</v>
          </cell>
        </row>
        <row r="687">
          <cell r="A687" t="str">
            <v>PITTSP_7_UNIT 7</v>
          </cell>
          <cell r="B687" t="str">
            <v>Bay Area</v>
          </cell>
          <cell r="C687" t="str">
            <v>PITTSBURG UNIT 7</v>
          </cell>
          <cell r="D687">
            <v>530</v>
          </cell>
          <cell r="E687">
            <v>530</v>
          </cell>
          <cell r="F687">
            <v>530</v>
          </cell>
          <cell r="G687">
            <v>530</v>
          </cell>
          <cell r="H687">
            <v>530</v>
          </cell>
          <cell r="I687">
            <v>530</v>
          </cell>
          <cell r="J687">
            <v>530</v>
          </cell>
          <cell r="K687">
            <v>530</v>
          </cell>
          <cell r="L687">
            <v>530</v>
          </cell>
          <cell r="M687">
            <v>530</v>
          </cell>
          <cell r="N687">
            <v>530</v>
          </cell>
          <cell r="O687">
            <v>530</v>
          </cell>
          <cell r="P687" t="str">
            <v>Y</v>
          </cell>
          <cell r="Q687" t="str">
            <v>North</v>
          </cell>
          <cell r="R687" t="str">
            <v>FC</v>
          </cell>
          <cell r="T687">
            <v>530</v>
          </cell>
        </row>
        <row r="688">
          <cell r="A688" t="str">
            <v>PLACVL_1_CHILIB</v>
          </cell>
          <cell r="B688" t="str">
            <v>Sierra</v>
          </cell>
          <cell r="C688" t="str">
            <v>Chili Bar Hydro</v>
          </cell>
          <cell r="D688">
            <v>8.4</v>
          </cell>
          <cell r="E688">
            <v>8.4</v>
          </cell>
          <cell r="F688">
            <v>8.4</v>
          </cell>
          <cell r="G688">
            <v>8.4</v>
          </cell>
          <cell r="H688">
            <v>8.4</v>
          </cell>
          <cell r="I688">
            <v>8.4</v>
          </cell>
          <cell r="J688">
            <v>8.4</v>
          </cell>
          <cell r="K688">
            <v>8.4</v>
          </cell>
          <cell r="L688">
            <v>8.4</v>
          </cell>
          <cell r="M688">
            <v>8.4</v>
          </cell>
          <cell r="N688">
            <v>8.4</v>
          </cell>
          <cell r="O688">
            <v>8.4</v>
          </cell>
          <cell r="P688" t="str">
            <v>Y</v>
          </cell>
          <cell r="Q688" t="str">
            <v>North</v>
          </cell>
          <cell r="R688" t="str">
            <v>FC</v>
          </cell>
          <cell r="T688">
            <v>8.4</v>
          </cell>
        </row>
        <row r="689">
          <cell r="A689" t="str">
            <v>PLACVL_1_RCKCRE</v>
          </cell>
          <cell r="B689" t="str">
            <v>Sierra</v>
          </cell>
          <cell r="C689" t="str">
            <v>PLACER UNIT (ROCK CREEK)</v>
          </cell>
          <cell r="D689">
            <v>7.0000000000000007E-2</v>
          </cell>
          <cell r="E689">
            <v>0.13</v>
          </cell>
          <cell r="F689">
            <v>0.16</v>
          </cell>
          <cell r="G689">
            <v>0.08</v>
          </cell>
          <cell r="H689">
            <v>0</v>
          </cell>
          <cell r="I689">
            <v>0</v>
          </cell>
          <cell r="J689">
            <v>0</v>
          </cell>
          <cell r="K689">
            <v>0</v>
          </cell>
          <cell r="L689">
            <v>0</v>
          </cell>
          <cell r="M689">
            <v>0</v>
          </cell>
          <cell r="N689">
            <v>0</v>
          </cell>
          <cell r="O689">
            <v>0.08</v>
          </cell>
          <cell r="P689" t="str">
            <v>N</v>
          </cell>
          <cell r="Q689" t="str">
            <v>North</v>
          </cell>
          <cell r="R689" t="str">
            <v>FC</v>
          </cell>
          <cell r="T689">
            <v>0</v>
          </cell>
        </row>
        <row r="690">
          <cell r="A690" t="str">
            <v>PLAINV_6_BSOLAR</v>
          </cell>
          <cell r="B690" t="str">
            <v>Big Creek-Ventura</v>
          </cell>
          <cell r="C690" t="str">
            <v xml:space="preserve">Western Antelope Blue Sky Ranch A </v>
          </cell>
          <cell r="D690" t="str">
            <v>-</v>
          </cell>
          <cell r="E690" t="str">
            <v>-</v>
          </cell>
          <cell r="F690" t="str">
            <v>-</v>
          </cell>
          <cell r="G690" t="str">
            <v>-</v>
          </cell>
          <cell r="H690" t="str">
            <v>-</v>
          </cell>
          <cell r="I690" t="str">
            <v>-</v>
          </cell>
          <cell r="J690" t="str">
            <v>-</v>
          </cell>
          <cell r="K690" t="str">
            <v>-</v>
          </cell>
          <cell r="L690" t="str">
            <v>-</v>
          </cell>
          <cell r="M690" t="str">
            <v>-</v>
          </cell>
          <cell r="N690" t="str">
            <v>-</v>
          </cell>
          <cell r="O690" t="str">
            <v>-</v>
          </cell>
          <cell r="P690" t="str">
            <v>N</v>
          </cell>
          <cell r="Q690" t="str">
            <v>South</v>
          </cell>
          <cell r="R690" t="str">
            <v>EO</v>
          </cell>
          <cell r="T690">
            <v>0</v>
          </cell>
        </row>
        <row r="691">
          <cell r="A691" t="str">
            <v>PLAINV_6_SOLAR3</v>
          </cell>
          <cell r="B691" t="str">
            <v>Big Creek-Ventura</v>
          </cell>
          <cell r="C691" t="str">
            <v>Sierra Solar Greenworks</v>
          </cell>
          <cell r="D691" t="str">
            <v>-</v>
          </cell>
          <cell r="E691" t="str">
            <v>-</v>
          </cell>
          <cell r="F691" t="str">
            <v>-</v>
          </cell>
          <cell r="G691" t="str">
            <v>-</v>
          </cell>
          <cell r="H691" t="str">
            <v>-</v>
          </cell>
          <cell r="I691" t="str">
            <v>-</v>
          </cell>
          <cell r="J691" t="str">
            <v>-</v>
          </cell>
          <cell r="K691" t="str">
            <v>-</v>
          </cell>
          <cell r="L691" t="str">
            <v>-</v>
          </cell>
          <cell r="M691" t="str">
            <v>-</v>
          </cell>
          <cell r="N691" t="str">
            <v>-</v>
          </cell>
          <cell r="O691" t="str">
            <v>-</v>
          </cell>
          <cell r="P691" t="str">
            <v>N</v>
          </cell>
          <cell r="Q691" t="str">
            <v>South</v>
          </cell>
          <cell r="R691" t="str">
            <v>EO</v>
          </cell>
          <cell r="T691">
            <v>0</v>
          </cell>
        </row>
        <row r="692">
          <cell r="A692" t="str">
            <v>PLAINV_6_SOLARC</v>
          </cell>
          <cell r="B692" t="str">
            <v>Big Creek-Ventura</v>
          </cell>
          <cell r="C692" t="str">
            <v>Central Antelope Dry Ranch C</v>
          </cell>
          <cell r="D692" t="str">
            <v>-</v>
          </cell>
          <cell r="E692" t="str">
            <v>-</v>
          </cell>
          <cell r="F692" t="str">
            <v>-</v>
          </cell>
          <cell r="G692" t="str">
            <v>-</v>
          </cell>
          <cell r="H692" t="str">
            <v>-</v>
          </cell>
          <cell r="I692" t="str">
            <v>-</v>
          </cell>
          <cell r="J692" t="str">
            <v>-</v>
          </cell>
          <cell r="K692" t="str">
            <v>-</v>
          </cell>
          <cell r="L692" t="str">
            <v>-</v>
          </cell>
          <cell r="M692" t="str">
            <v>-</v>
          </cell>
          <cell r="N692" t="str">
            <v>-</v>
          </cell>
          <cell r="O692" t="str">
            <v>-</v>
          </cell>
          <cell r="P692" t="str">
            <v>N</v>
          </cell>
          <cell r="Q692" t="str">
            <v>South</v>
          </cell>
          <cell r="R692" t="str">
            <v>EO</v>
          </cell>
          <cell r="T692">
            <v>0</v>
          </cell>
        </row>
        <row r="693">
          <cell r="A693" t="str">
            <v>PLSNTG_7_LNCLND</v>
          </cell>
          <cell r="B693" t="str">
            <v>Sierra</v>
          </cell>
          <cell r="C693" t="str">
            <v>Lincoln Landfill Power Plant</v>
          </cell>
          <cell r="D693">
            <v>3.62</v>
          </cell>
          <cell r="E693">
            <v>3.54</v>
          </cell>
          <cell r="F693">
            <v>4</v>
          </cell>
          <cell r="G693">
            <v>3.92</v>
          </cell>
          <cell r="H693">
            <v>3.9</v>
          </cell>
          <cell r="I693">
            <v>3.74</v>
          </cell>
          <cell r="J693">
            <v>3.4</v>
          </cell>
          <cell r="K693">
            <v>3.2</v>
          </cell>
          <cell r="L693">
            <v>2.91</v>
          </cell>
          <cell r="M693">
            <v>3.28</v>
          </cell>
          <cell r="N693">
            <v>3.41</v>
          </cell>
          <cell r="O693">
            <v>3.77</v>
          </cell>
          <cell r="P693" t="str">
            <v>N</v>
          </cell>
          <cell r="Q693" t="str">
            <v>North</v>
          </cell>
          <cell r="R693" t="str">
            <v>ID</v>
          </cell>
          <cell r="S693" t="str">
            <v>15DGD: Waiting for Lodi-Eight Mile 230 kV Line Reconductoring and possibly other</v>
          </cell>
          <cell r="T693">
            <v>3.74</v>
          </cell>
        </row>
        <row r="694">
          <cell r="A694" t="str">
            <v>PMDLET_6_SOLAR1</v>
          </cell>
          <cell r="B694" t="str">
            <v>Big Creek-Ventura</v>
          </cell>
          <cell r="C694" t="str">
            <v>SEPV Palmdale East</v>
          </cell>
          <cell r="D694">
            <v>0.03</v>
          </cell>
          <cell r="E694">
            <v>0.15</v>
          </cell>
          <cell r="F694">
            <v>0.68</v>
          </cell>
          <cell r="G694">
            <v>7.98</v>
          </cell>
          <cell r="H694">
            <v>7.56</v>
          </cell>
          <cell r="I694">
            <v>7.93</v>
          </cell>
          <cell r="J694">
            <v>7.53</v>
          </cell>
          <cell r="K694">
            <v>8.1999999999999993</v>
          </cell>
          <cell r="L694">
            <v>7.63</v>
          </cell>
          <cell r="M694">
            <v>5.68</v>
          </cell>
          <cell r="N694">
            <v>0.02</v>
          </cell>
          <cell r="O694">
            <v>0.01</v>
          </cell>
          <cell r="P694" t="str">
            <v>N</v>
          </cell>
          <cell r="Q694" t="str">
            <v>South</v>
          </cell>
          <cell r="R694" t="str">
            <v>FC</v>
          </cell>
          <cell r="T694">
            <v>8.1999999999999993</v>
          </cell>
        </row>
        <row r="695">
          <cell r="A695" t="str">
            <v>PMPJCK_1_SOLAR1</v>
          </cell>
          <cell r="B695" t="str">
            <v>CAISO System</v>
          </cell>
          <cell r="C695" t="str">
            <v>Pumpjack Solar I</v>
          </cell>
          <cell r="D695">
            <v>0.05</v>
          </cell>
          <cell r="E695">
            <v>0.33</v>
          </cell>
          <cell r="F695">
            <v>1.37</v>
          </cell>
          <cell r="G695">
            <v>17.07</v>
          </cell>
          <cell r="H695">
            <v>16.18</v>
          </cell>
          <cell r="I695">
            <v>17</v>
          </cell>
          <cell r="J695">
            <v>16.18</v>
          </cell>
          <cell r="K695">
            <v>16.68</v>
          </cell>
          <cell r="L695">
            <v>15.03</v>
          </cell>
          <cell r="M695">
            <v>11.55</v>
          </cell>
          <cell r="N695">
            <v>0.03</v>
          </cell>
          <cell r="O695">
            <v>0.02</v>
          </cell>
          <cell r="P695" t="str">
            <v>N</v>
          </cell>
          <cell r="Q695" t="str">
            <v>North</v>
          </cell>
          <cell r="R695" t="str">
            <v>ID</v>
          </cell>
          <cell r="S695" t="str">
            <v>C3&amp;4: Waiting for Gates No. 2 500/230 kV Transformer, Midway-Temblor 115 kV Line Reconductor and possibly other</v>
          </cell>
          <cell r="T695">
            <v>17</v>
          </cell>
        </row>
        <row r="696">
          <cell r="A696" t="str">
            <v>PNCHEG_2_PL1X4</v>
          </cell>
          <cell r="B696" t="str">
            <v>CAISO System</v>
          </cell>
          <cell r="C696" t="str">
            <v>PANOCHE ENERGY CENTER (Aggregated)</v>
          </cell>
          <cell r="D696">
            <v>380.96</v>
          </cell>
          <cell r="E696">
            <v>380.96</v>
          </cell>
          <cell r="F696">
            <v>380.96</v>
          </cell>
          <cell r="G696">
            <v>380.96</v>
          </cell>
          <cell r="H696">
            <v>380.96</v>
          </cell>
          <cell r="I696">
            <v>380.96</v>
          </cell>
          <cell r="J696">
            <v>380.96</v>
          </cell>
          <cell r="K696">
            <v>380.96</v>
          </cell>
          <cell r="L696">
            <v>380.96</v>
          </cell>
          <cell r="M696">
            <v>380.96</v>
          </cell>
          <cell r="N696">
            <v>380.96</v>
          </cell>
          <cell r="O696">
            <v>380.96</v>
          </cell>
          <cell r="P696" t="str">
            <v>Y</v>
          </cell>
          <cell r="Q696" t="str">
            <v>North</v>
          </cell>
          <cell r="R696" t="str">
            <v>FC</v>
          </cell>
          <cell r="T696">
            <v>380.96</v>
          </cell>
        </row>
        <row r="697">
          <cell r="A697" t="str">
            <v>PNCHPP_1_PL1X2</v>
          </cell>
          <cell r="B697" t="str">
            <v>Fresno</v>
          </cell>
          <cell r="C697" t="str">
            <v>Midway Peaking Aggregate</v>
          </cell>
          <cell r="D697">
            <v>111.16</v>
          </cell>
          <cell r="E697">
            <v>111.16</v>
          </cell>
          <cell r="F697">
            <v>111.16</v>
          </cell>
          <cell r="G697">
            <v>111.16</v>
          </cell>
          <cell r="H697">
            <v>111.16</v>
          </cell>
          <cell r="I697">
            <v>111.16</v>
          </cell>
          <cell r="J697">
            <v>111.16</v>
          </cell>
          <cell r="K697">
            <v>111.16</v>
          </cell>
          <cell r="L697">
            <v>111.16</v>
          </cell>
          <cell r="M697">
            <v>111.16</v>
          </cell>
          <cell r="N697">
            <v>111.16</v>
          </cell>
          <cell r="O697">
            <v>111.16</v>
          </cell>
          <cell r="P697" t="str">
            <v>Y</v>
          </cell>
          <cell r="Q697" t="str">
            <v>North</v>
          </cell>
          <cell r="R697" t="str">
            <v>FC</v>
          </cell>
          <cell r="T697">
            <v>111.16</v>
          </cell>
        </row>
        <row r="698">
          <cell r="A698" t="str">
            <v>PNOCHE_1_PL1X2</v>
          </cell>
          <cell r="B698" t="str">
            <v>Fresno</v>
          </cell>
          <cell r="C698" t="str">
            <v>Panoche Peaker</v>
          </cell>
          <cell r="D698">
            <v>49.97</v>
          </cell>
          <cell r="E698">
            <v>49.97</v>
          </cell>
          <cell r="F698">
            <v>49.97</v>
          </cell>
          <cell r="G698">
            <v>49.97</v>
          </cell>
          <cell r="H698">
            <v>49.97</v>
          </cell>
          <cell r="I698">
            <v>49.97</v>
          </cell>
          <cell r="J698">
            <v>49.97</v>
          </cell>
          <cell r="K698">
            <v>49.97</v>
          </cell>
          <cell r="L698">
            <v>49.97</v>
          </cell>
          <cell r="M698">
            <v>49.97</v>
          </cell>
          <cell r="N698">
            <v>49.97</v>
          </cell>
          <cell r="O698">
            <v>49.97</v>
          </cell>
          <cell r="P698" t="str">
            <v>Y</v>
          </cell>
          <cell r="Q698" t="str">
            <v>North</v>
          </cell>
          <cell r="R698" t="str">
            <v>FC</v>
          </cell>
          <cell r="T698">
            <v>49.97</v>
          </cell>
        </row>
        <row r="699">
          <cell r="A699" t="str">
            <v>PNOCHE_1_UNITA1</v>
          </cell>
          <cell r="B699" t="str">
            <v>Fresno</v>
          </cell>
          <cell r="C699" t="str">
            <v>CalPeak Power Panoche Unit 1</v>
          </cell>
          <cell r="D699">
            <v>48</v>
          </cell>
          <cell r="E699">
            <v>48</v>
          </cell>
          <cell r="F699">
            <v>48</v>
          </cell>
          <cell r="G699">
            <v>48</v>
          </cell>
          <cell r="H699">
            <v>48</v>
          </cell>
          <cell r="I699">
            <v>48</v>
          </cell>
          <cell r="J699">
            <v>48</v>
          </cell>
          <cell r="K699">
            <v>48</v>
          </cell>
          <cell r="L699">
            <v>48</v>
          </cell>
          <cell r="M699">
            <v>48</v>
          </cell>
          <cell r="N699">
            <v>48</v>
          </cell>
          <cell r="O699">
            <v>48</v>
          </cell>
          <cell r="P699" t="str">
            <v>Y</v>
          </cell>
          <cell r="Q699" t="str">
            <v>North</v>
          </cell>
          <cell r="R699" t="str">
            <v>FC</v>
          </cell>
          <cell r="T699">
            <v>48</v>
          </cell>
        </row>
        <row r="700">
          <cell r="A700" t="str">
            <v>POEPH_7_UNIT 1</v>
          </cell>
          <cell r="B700" t="str">
            <v>Sierra</v>
          </cell>
          <cell r="C700" t="str">
            <v>POE HYDRO UNIT 1</v>
          </cell>
          <cell r="D700">
            <v>60</v>
          </cell>
          <cell r="E700">
            <v>60</v>
          </cell>
          <cell r="F700">
            <v>60</v>
          </cell>
          <cell r="G700">
            <v>60</v>
          </cell>
          <cell r="H700">
            <v>60</v>
          </cell>
          <cell r="I700">
            <v>60</v>
          </cell>
          <cell r="J700">
            <v>60</v>
          </cell>
          <cell r="K700">
            <v>60</v>
          </cell>
          <cell r="L700">
            <v>60</v>
          </cell>
          <cell r="M700">
            <v>60</v>
          </cell>
          <cell r="N700">
            <v>60</v>
          </cell>
          <cell r="O700">
            <v>60</v>
          </cell>
          <cell r="P700" t="str">
            <v>Y</v>
          </cell>
          <cell r="Q700" t="str">
            <v>North</v>
          </cell>
          <cell r="R700" t="str">
            <v>FC</v>
          </cell>
          <cell r="T700">
            <v>60</v>
          </cell>
        </row>
        <row r="701">
          <cell r="A701" t="str">
            <v>POEPH_7_UNIT 2</v>
          </cell>
          <cell r="B701" t="str">
            <v>Sierra</v>
          </cell>
          <cell r="C701" t="str">
            <v>POE HYDRO UNIT 2</v>
          </cell>
          <cell r="D701">
            <v>60</v>
          </cell>
          <cell r="E701">
            <v>60</v>
          </cell>
          <cell r="F701">
            <v>60</v>
          </cell>
          <cell r="G701">
            <v>60</v>
          </cell>
          <cell r="H701">
            <v>60</v>
          </cell>
          <cell r="I701">
            <v>60</v>
          </cell>
          <cell r="J701">
            <v>60</v>
          </cell>
          <cell r="K701">
            <v>60</v>
          </cell>
          <cell r="L701">
            <v>60</v>
          </cell>
          <cell r="M701">
            <v>60</v>
          </cell>
          <cell r="N701">
            <v>60</v>
          </cell>
          <cell r="O701">
            <v>60</v>
          </cell>
          <cell r="P701" t="str">
            <v>Y</v>
          </cell>
          <cell r="Q701" t="str">
            <v>North</v>
          </cell>
          <cell r="R701" t="str">
            <v>FC</v>
          </cell>
          <cell r="T701">
            <v>60</v>
          </cell>
        </row>
        <row r="702">
          <cell r="A702" t="str">
            <v>POTTER_6_UNITS</v>
          </cell>
          <cell r="B702" t="str">
            <v>NCNB</v>
          </cell>
          <cell r="C702" t="str">
            <v>Potter Valley</v>
          </cell>
          <cell r="D702">
            <v>10.1</v>
          </cell>
          <cell r="E702">
            <v>10.1</v>
          </cell>
          <cell r="F702">
            <v>10.1</v>
          </cell>
          <cell r="G702">
            <v>10.1</v>
          </cell>
          <cell r="H702">
            <v>10.1</v>
          </cell>
          <cell r="I702">
            <v>10.1</v>
          </cell>
          <cell r="J702">
            <v>10.1</v>
          </cell>
          <cell r="K702">
            <v>10.1</v>
          </cell>
          <cell r="L702">
            <v>10.1</v>
          </cell>
          <cell r="M702">
            <v>10.1</v>
          </cell>
          <cell r="N702">
            <v>10.1</v>
          </cell>
          <cell r="O702">
            <v>10.1</v>
          </cell>
          <cell r="P702" t="str">
            <v>Y</v>
          </cell>
          <cell r="Q702" t="str">
            <v>North</v>
          </cell>
          <cell r="R702" t="str">
            <v>FC</v>
          </cell>
          <cell r="T702">
            <v>10.1</v>
          </cell>
        </row>
        <row r="703">
          <cell r="A703" t="str">
            <v>POTTER_7_VECINO</v>
          </cell>
          <cell r="B703" t="str">
            <v>NCNB</v>
          </cell>
          <cell r="C703" t="str">
            <v>Vecino Vineyards LLC</v>
          </cell>
          <cell r="D703">
            <v>0.02</v>
          </cell>
          <cell r="E703">
            <v>0.01</v>
          </cell>
          <cell r="F703">
            <v>0</v>
          </cell>
          <cell r="G703">
            <v>0</v>
          </cell>
          <cell r="H703">
            <v>0.01</v>
          </cell>
          <cell r="I703">
            <v>0</v>
          </cell>
          <cell r="J703">
            <v>0</v>
          </cell>
          <cell r="K703">
            <v>0</v>
          </cell>
          <cell r="L703">
            <v>0</v>
          </cell>
          <cell r="M703">
            <v>0</v>
          </cell>
          <cell r="N703">
            <v>0</v>
          </cell>
          <cell r="O703">
            <v>0</v>
          </cell>
          <cell r="P703" t="str">
            <v>N</v>
          </cell>
          <cell r="Q703" t="str">
            <v>North</v>
          </cell>
          <cell r="R703" t="str">
            <v>FC</v>
          </cell>
          <cell r="T703">
            <v>0</v>
          </cell>
        </row>
        <row r="704">
          <cell r="A704" t="str">
            <v>PRIMM_2_SOLAR1</v>
          </cell>
          <cell r="B704" t="str">
            <v>CAISO System</v>
          </cell>
          <cell r="C704" t="str">
            <v>Silver State South</v>
          </cell>
          <cell r="D704">
            <v>0.65</v>
          </cell>
          <cell r="E704">
            <v>3.68</v>
          </cell>
          <cell r="F704">
            <v>17.059999999999999</v>
          </cell>
          <cell r="G704">
            <v>199.55</v>
          </cell>
          <cell r="H704">
            <v>188.9</v>
          </cell>
          <cell r="I704">
            <v>198.37</v>
          </cell>
          <cell r="J704">
            <v>188.36</v>
          </cell>
          <cell r="K704">
            <v>200.86</v>
          </cell>
          <cell r="L704">
            <v>187.53</v>
          </cell>
          <cell r="M704">
            <v>143.77000000000001</v>
          </cell>
          <cell r="N704">
            <v>0.4</v>
          </cell>
          <cell r="O704">
            <v>0.26</v>
          </cell>
          <cell r="P704" t="str">
            <v>N</v>
          </cell>
          <cell r="Q704" t="str">
            <v>South</v>
          </cell>
          <cell r="R704" t="str">
            <v>ID</v>
          </cell>
          <cell r="S704" t="str">
            <v>Waiting for: Lugo-Victorville SPS.</v>
          </cell>
          <cell r="T704">
            <v>200.86</v>
          </cell>
        </row>
        <row r="705">
          <cell r="A705" t="str">
            <v>PSWEET_1_STCRUZ</v>
          </cell>
          <cell r="B705" t="str">
            <v>CAISO System</v>
          </cell>
          <cell r="C705" t="str">
            <v>Santa Cruz Energy LLC</v>
          </cell>
          <cell r="D705" t="str">
            <v>-</v>
          </cell>
          <cell r="E705" t="str">
            <v>-</v>
          </cell>
          <cell r="F705" t="str">
            <v>-</v>
          </cell>
          <cell r="G705" t="str">
            <v>-</v>
          </cell>
          <cell r="H705" t="str">
            <v>-</v>
          </cell>
          <cell r="I705" t="str">
            <v>-</v>
          </cell>
          <cell r="J705" t="str">
            <v>-</v>
          </cell>
          <cell r="K705" t="str">
            <v>-</v>
          </cell>
          <cell r="L705" t="str">
            <v>-</v>
          </cell>
          <cell r="M705" t="str">
            <v>-</v>
          </cell>
          <cell r="N705" t="str">
            <v>-</v>
          </cell>
          <cell r="O705" t="str">
            <v>-</v>
          </cell>
          <cell r="P705" t="str">
            <v>Y</v>
          </cell>
          <cell r="Q705" t="str">
            <v>North</v>
          </cell>
          <cell r="R705" t="str">
            <v>EO</v>
          </cell>
          <cell r="T705">
            <v>0</v>
          </cell>
        </row>
        <row r="706">
          <cell r="A706" t="str">
            <v>PSWEET_7_QFUNTS</v>
          </cell>
          <cell r="B706" t="str">
            <v>CAISO System</v>
          </cell>
          <cell r="C706" t="str">
            <v>PSWEET_7_QFUNTS</v>
          </cell>
          <cell r="D706">
            <v>0</v>
          </cell>
          <cell r="E706">
            <v>0</v>
          </cell>
          <cell r="F706">
            <v>0</v>
          </cell>
          <cell r="G706">
            <v>0</v>
          </cell>
          <cell r="H706">
            <v>0</v>
          </cell>
          <cell r="I706">
            <v>0</v>
          </cell>
          <cell r="J706">
            <v>0</v>
          </cell>
          <cell r="K706">
            <v>0</v>
          </cell>
          <cell r="L706">
            <v>0</v>
          </cell>
          <cell r="M706">
            <v>0</v>
          </cell>
          <cell r="N706">
            <v>0</v>
          </cell>
          <cell r="O706">
            <v>0</v>
          </cell>
          <cell r="P706" t="str">
            <v>N</v>
          </cell>
          <cell r="Q706" t="str">
            <v>North</v>
          </cell>
          <cell r="R706" t="str">
            <v>FC</v>
          </cell>
          <cell r="T706">
            <v>0</v>
          </cell>
        </row>
        <row r="707">
          <cell r="A707" t="str">
            <v>PTLOMA_6_NTCCGN</v>
          </cell>
          <cell r="B707" t="str">
            <v>San Diego-IV</v>
          </cell>
          <cell r="C707" t="str">
            <v>AEI MCRD STEAM TURBINE</v>
          </cell>
          <cell r="D707">
            <v>1.56</v>
          </cell>
          <cell r="E707">
            <v>1.8</v>
          </cell>
          <cell r="F707">
            <v>1.81</v>
          </cell>
          <cell r="G707">
            <v>1.26</v>
          </cell>
          <cell r="H707">
            <v>2.0699999999999998</v>
          </cell>
          <cell r="I707">
            <v>2.2000000000000002</v>
          </cell>
          <cell r="J707">
            <v>2.16</v>
          </cell>
          <cell r="K707">
            <v>2.0699999999999998</v>
          </cell>
          <cell r="L707">
            <v>1.94</v>
          </cell>
          <cell r="M707">
            <v>1.78</v>
          </cell>
          <cell r="N707">
            <v>1.98</v>
          </cell>
          <cell r="O707">
            <v>1.95</v>
          </cell>
          <cell r="P707" t="str">
            <v>N</v>
          </cell>
          <cell r="Q707" t="str">
            <v>South</v>
          </cell>
          <cell r="R707" t="str">
            <v>FC</v>
          </cell>
          <cell r="T707">
            <v>2.2000000000000002</v>
          </cell>
        </row>
        <row r="708">
          <cell r="A708" t="str">
            <v>PTLOMA_6_NTCQF</v>
          </cell>
          <cell r="B708" t="str">
            <v>San Diego-IV</v>
          </cell>
          <cell r="C708" t="str">
            <v>NTC/MCRD COGENERATION</v>
          </cell>
          <cell r="D708">
            <v>21.23</v>
          </cell>
          <cell r="E708">
            <v>20.66</v>
          </cell>
          <cell r="F708">
            <v>19.88</v>
          </cell>
          <cell r="G708">
            <v>13.29</v>
          </cell>
          <cell r="H708">
            <v>20.22</v>
          </cell>
          <cell r="I708">
            <v>20.75</v>
          </cell>
          <cell r="J708">
            <v>20.79</v>
          </cell>
          <cell r="K708">
            <v>19.739999999999998</v>
          </cell>
          <cell r="L708">
            <v>19.13</v>
          </cell>
          <cell r="M708">
            <v>17.38</v>
          </cell>
          <cell r="N708">
            <v>19.5</v>
          </cell>
          <cell r="O708">
            <v>20.420000000000002</v>
          </cell>
          <cell r="P708" t="str">
            <v>N</v>
          </cell>
          <cell r="Q708" t="str">
            <v>South</v>
          </cell>
          <cell r="R708" t="str">
            <v>FC</v>
          </cell>
          <cell r="T708">
            <v>20.79</v>
          </cell>
        </row>
        <row r="709">
          <cell r="A709" t="str">
            <v>PUTHCR_1_SOLAR1</v>
          </cell>
          <cell r="B709" t="str">
            <v>CAISO System</v>
          </cell>
          <cell r="C709" t="str">
            <v>Putah Creek Solar Farm</v>
          </cell>
          <cell r="D709">
            <v>0.01</v>
          </cell>
          <cell r="E709">
            <v>0.04</v>
          </cell>
          <cell r="F709">
            <v>0.15</v>
          </cell>
          <cell r="G709">
            <v>1.69</v>
          </cell>
          <cell r="H709">
            <v>1.62</v>
          </cell>
          <cell r="I709">
            <v>1.74</v>
          </cell>
          <cell r="J709">
            <v>1.52</v>
          </cell>
          <cell r="K709">
            <v>1.63</v>
          </cell>
          <cell r="L709">
            <v>1.57</v>
          </cell>
          <cell r="M709">
            <v>1.1399999999999999</v>
          </cell>
          <cell r="N709">
            <v>0</v>
          </cell>
          <cell r="O709">
            <v>0</v>
          </cell>
          <cell r="P709" t="str">
            <v>N</v>
          </cell>
          <cell r="Q709" t="str">
            <v>North</v>
          </cell>
          <cell r="R709" t="str">
            <v>ID</v>
          </cell>
          <cell r="S709" t="str">
            <v>AFC C5: Waiting for Contra Costa Sub 230 kV Switch Replacement, Q258 SPS and possibly other</v>
          </cell>
          <cell r="T709">
            <v>1.74</v>
          </cell>
        </row>
        <row r="710">
          <cell r="A710" t="str">
            <v>PWEST_1_UNIT</v>
          </cell>
          <cell r="B710" t="str">
            <v>LA Basin</v>
          </cell>
          <cell r="C710" t="str">
            <v>PACIFIC WEST 1 WIND GENERATION</v>
          </cell>
          <cell r="D710">
            <v>0.03</v>
          </cell>
          <cell r="E710">
            <v>0.17</v>
          </cell>
          <cell r="F710">
            <v>0.28999999999999998</v>
          </cell>
          <cell r="G710">
            <v>0.2</v>
          </cell>
          <cell r="H710">
            <v>0.64</v>
          </cell>
          <cell r="I710">
            <v>0.76</v>
          </cell>
          <cell r="J710">
            <v>0.21</v>
          </cell>
          <cell r="K710">
            <v>0.2</v>
          </cell>
          <cell r="L710">
            <v>0.13</v>
          </cell>
          <cell r="M710">
            <v>0.11</v>
          </cell>
          <cell r="N710">
            <v>0.06</v>
          </cell>
          <cell r="O710">
            <v>0.02</v>
          </cell>
          <cell r="P710" t="str">
            <v>N</v>
          </cell>
          <cell r="Q710" t="str">
            <v>South</v>
          </cell>
          <cell r="R710" t="str">
            <v>FC</v>
          </cell>
          <cell r="T710">
            <v>0.76</v>
          </cell>
        </row>
        <row r="711">
          <cell r="A711" t="str">
            <v>RCKCRK_7_UNIT 1</v>
          </cell>
          <cell r="B711" t="str">
            <v>Sierra</v>
          </cell>
          <cell r="C711" t="str">
            <v>ROCK CREEK HYDRO UNIT 1</v>
          </cell>
          <cell r="D711">
            <v>57</v>
          </cell>
          <cell r="E711">
            <v>57</v>
          </cell>
          <cell r="F711">
            <v>57</v>
          </cell>
          <cell r="G711">
            <v>57</v>
          </cell>
          <cell r="H711">
            <v>57</v>
          </cell>
          <cell r="I711">
            <v>57</v>
          </cell>
          <cell r="J711">
            <v>57</v>
          </cell>
          <cell r="K711">
            <v>57</v>
          </cell>
          <cell r="L711">
            <v>57</v>
          </cell>
          <cell r="M711">
            <v>57</v>
          </cell>
          <cell r="N711">
            <v>57</v>
          </cell>
          <cell r="O711">
            <v>57</v>
          </cell>
          <cell r="P711" t="str">
            <v>Y</v>
          </cell>
          <cell r="Q711" t="str">
            <v>North</v>
          </cell>
          <cell r="R711" t="str">
            <v>FC</v>
          </cell>
          <cell r="T711">
            <v>57</v>
          </cell>
        </row>
        <row r="712">
          <cell r="A712" t="str">
            <v>RCKCRK_7_UNIT 2</v>
          </cell>
          <cell r="B712" t="str">
            <v>Sierra</v>
          </cell>
          <cell r="C712" t="str">
            <v>ROCK CREEK HYDRO UNIT 2</v>
          </cell>
          <cell r="D712">
            <v>56.9</v>
          </cell>
          <cell r="E712">
            <v>56.9</v>
          </cell>
          <cell r="F712">
            <v>56.9</v>
          </cell>
          <cell r="G712">
            <v>56.9</v>
          </cell>
          <cell r="H712">
            <v>56.9</v>
          </cell>
          <cell r="I712">
            <v>56.9</v>
          </cell>
          <cell r="J712">
            <v>56.9</v>
          </cell>
          <cell r="K712">
            <v>56.9</v>
          </cell>
          <cell r="L712">
            <v>56.9</v>
          </cell>
          <cell r="M712">
            <v>56.9</v>
          </cell>
          <cell r="N712">
            <v>56.9</v>
          </cell>
          <cell r="O712">
            <v>56.9</v>
          </cell>
          <cell r="P712" t="str">
            <v>Y</v>
          </cell>
          <cell r="Q712" t="str">
            <v>North</v>
          </cell>
          <cell r="R712" t="str">
            <v>FC</v>
          </cell>
          <cell r="T712">
            <v>56.9</v>
          </cell>
        </row>
        <row r="713">
          <cell r="A713" t="str">
            <v>RDWAY_1_CREST</v>
          </cell>
          <cell r="B713" t="str">
            <v>CAISO System</v>
          </cell>
          <cell r="D713" t="str">
            <v>-</v>
          </cell>
          <cell r="E713" t="str">
            <v>-</v>
          </cell>
          <cell r="F713" t="str">
            <v>-</v>
          </cell>
          <cell r="G713" t="str">
            <v>-</v>
          </cell>
          <cell r="H713" t="str">
            <v>-</v>
          </cell>
          <cell r="I713" t="str">
            <v>-</v>
          </cell>
          <cell r="J713" t="str">
            <v>-</v>
          </cell>
          <cell r="K713" t="str">
            <v>-</v>
          </cell>
          <cell r="L713" t="str">
            <v>-</v>
          </cell>
          <cell r="M713" t="str">
            <v>-</v>
          </cell>
          <cell r="N713" t="str">
            <v>-</v>
          </cell>
          <cell r="O713" t="str">
            <v>-</v>
          </cell>
          <cell r="P713" t="str">
            <v>N</v>
          </cell>
          <cell r="Q713" t="str">
            <v>South</v>
          </cell>
          <cell r="R713" t="str">
            <v>EO</v>
          </cell>
          <cell r="T713">
            <v>0</v>
          </cell>
        </row>
        <row r="714">
          <cell r="A714" t="str">
            <v>RECTOR_2_KAWEAH</v>
          </cell>
          <cell r="B714" t="str">
            <v>Big Creek-Ventura</v>
          </cell>
          <cell r="C714" t="str">
            <v>KAWEAH PH 2 &amp; 3 PSP AGGREGATE</v>
          </cell>
          <cell r="D714">
            <v>0.33</v>
          </cell>
          <cell r="E714">
            <v>0.74</v>
          </cell>
          <cell r="F714">
            <v>2.8</v>
          </cell>
          <cell r="G714">
            <v>3.77</v>
          </cell>
          <cell r="H714">
            <v>4.82</v>
          </cell>
          <cell r="I714">
            <v>3.18</v>
          </cell>
          <cell r="J714">
            <v>0.67</v>
          </cell>
          <cell r="K714">
            <v>0.01</v>
          </cell>
          <cell r="L714">
            <v>0</v>
          </cell>
          <cell r="M714">
            <v>0</v>
          </cell>
          <cell r="N714">
            <v>0.81</v>
          </cell>
          <cell r="O714">
            <v>0.89</v>
          </cell>
          <cell r="P714" t="str">
            <v>N</v>
          </cell>
          <cell r="Q714" t="str">
            <v>South</v>
          </cell>
          <cell r="R714" t="str">
            <v>FC</v>
          </cell>
          <cell r="T714">
            <v>3.18</v>
          </cell>
        </row>
        <row r="715">
          <cell r="A715" t="str">
            <v>RECTOR_2_KAWH 1</v>
          </cell>
          <cell r="B715" t="str">
            <v>Big Creek-Ventura</v>
          </cell>
          <cell r="C715" t="str">
            <v>KAWEAH PH 1 UNIT 1</v>
          </cell>
          <cell r="D715">
            <v>0.01</v>
          </cell>
          <cell r="E715">
            <v>0.71</v>
          </cell>
          <cell r="F715">
            <v>0.89</v>
          </cell>
          <cell r="G715">
            <v>1.29</v>
          </cell>
          <cell r="H715">
            <v>1.64</v>
          </cell>
          <cell r="I715">
            <v>1.03</v>
          </cell>
          <cell r="J715">
            <v>0.12</v>
          </cell>
          <cell r="K715">
            <v>0.13</v>
          </cell>
          <cell r="L715">
            <v>0</v>
          </cell>
          <cell r="M715">
            <v>0</v>
          </cell>
          <cell r="N715">
            <v>0.28000000000000003</v>
          </cell>
          <cell r="O715">
            <v>0.32</v>
          </cell>
          <cell r="P715" t="str">
            <v>N</v>
          </cell>
          <cell r="Q715" t="str">
            <v>South</v>
          </cell>
          <cell r="R715" t="str">
            <v>FC</v>
          </cell>
          <cell r="T715">
            <v>1.03</v>
          </cell>
        </row>
        <row r="716">
          <cell r="A716" t="str">
            <v>RECTOR_2_QF</v>
          </cell>
          <cell r="B716" t="str">
            <v>Big Creek-Ventura</v>
          </cell>
          <cell r="C716" t="str">
            <v>RECTOR QFS</v>
          </cell>
          <cell r="D716">
            <v>0.27</v>
          </cell>
          <cell r="E716">
            <v>0.43</v>
          </cell>
          <cell r="F716">
            <v>0</v>
          </cell>
          <cell r="G716">
            <v>0</v>
          </cell>
          <cell r="H716">
            <v>0.59</v>
          </cell>
          <cell r="I716">
            <v>6.67</v>
          </cell>
          <cell r="J716">
            <v>2.5299999999999998</v>
          </cell>
          <cell r="K716">
            <v>0</v>
          </cell>
          <cell r="L716">
            <v>0</v>
          </cell>
          <cell r="M716">
            <v>0</v>
          </cell>
          <cell r="N716">
            <v>0</v>
          </cell>
          <cell r="O716">
            <v>0.21</v>
          </cell>
          <cell r="P716" t="str">
            <v>N</v>
          </cell>
          <cell r="Q716" t="str">
            <v>South</v>
          </cell>
          <cell r="R716" t="str">
            <v>FC</v>
          </cell>
          <cell r="T716">
            <v>6.67</v>
          </cell>
        </row>
        <row r="717">
          <cell r="A717" t="str">
            <v>RECTOR_7_TULARE</v>
          </cell>
          <cell r="B717" t="str">
            <v>Big Creek-Ventura</v>
          </cell>
          <cell r="C717" t="str">
            <v>RECTOR_7_TULARE</v>
          </cell>
          <cell r="D717">
            <v>0</v>
          </cell>
          <cell r="E717">
            <v>0</v>
          </cell>
          <cell r="F717">
            <v>0</v>
          </cell>
          <cell r="G717">
            <v>0</v>
          </cell>
          <cell r="H717">
            <v>0</v>
          </cell>
          <cell r="I717">
            <v>0</v>
          </cell>
          <cell r="J717">
            <v>0</v>
          </cell>
          <cell r="K717">
            <v>0</v>
          </cell>
          <cell r="L717">
            <v>0</v>
          </cell>
          <cell r="M717">
            <v>0</v>
          </cell>
          <cell r="N717">
            <v>0</v>
          </cell>
          <cell r="O717">
            <v>0</v>
          </cell>
          <cell r="P717" t="str">
            <v>N</v>
          </cell>
          <cell r="Q717" t="str">
            <v>South</v>
          </cell>
          <cell r="R717" t="str">
            <v>FC</v>
          </cell>
          <cell r="T717">
            <v>0</v>
          </cell>
        </row>
        <row r="718">
          <cell r="A718" t="str">
            <v>REDBLF_6_UNIT</v>
          </cell>
          <cell r="B718" t="str">
            <v>CAISO System</v>
          </cell>
          <cell r="C718" t="str">
            <v>RED BLUFF PEAKER PLANT</v>
          </cell>
          <cell r="D718">
            <v>44</v>
          </cell>
          <cell r="E718">
            <v>44</v>
          </cell>
          <cell r="F718">
            <v>44</v>
          </cell>
          <cell r="G718">
            <v>44</v>
          </cell>
          <cell r="H718">
            <v>44</v>
          </cell>
          <cell r="I718">
            <v>44</v>
          </cell>
          <cell r="J718">
            <v>44</v>
          </cell>
          <cell r="K718">
            <v>44</v>
          </cell>
          <cell r="L718">
            <v>44</v>
          </cell>
          <cell r="M718">
            <v>44</v>
          </cell>
          <cell r="N718">
            <v>44</v>
          </cell>
          <cell r="O718">
            <v>44</v>
          </cell>
          <cell r="P718" t="str">
            <v>Y</v>
          </cell>
          <cell r="Q718" t="str">
            <v>North</v>
          </cell>
          <cell r="R718" t="str">
            <v>FC</v>
          </cell>
          <cell r="T718">
            <v>44</v>
          </cell>
        </row>
        <row r="719">
          <cell r="A719" t="str">
            <v>REDOND_7_UNIT 5</v>
          </cell>
          <cell r="B719" t="str">
            <v>LA Basin</v>
          </cell>
          <cell r="C719" t="str">
            <v>REDONDO GEN STA. UNIT 5</v>
          </cell>
          <cell r="D719">
            <v>178.87</v>
          </cell>
          <cell r="E719">
            <v>178.87</v>
          </cell>
          <cell r="F719">
            <v>178.87</v>
          </cell>
          <cell r="G719">
            <v>178.87</v>
          </cell>
          <cell r="H719">
            <v>178.87</v>
          </cell>
          <cell r="I719">
            <v>178.87</v>
          </cell>
          <cell r="J719">
            <v>178.87</v>
          </cell>
          <cell r="K719">
            <v>178.87</v>
          </cell>
          <cell r="L719">
            <v>178.87</v>
          </cell>
          <cell r="M719">
            <v>178.87</v>
          </cell>
          <cell r="N719">
            <v>178.87</v>
          </cell>
          <cell r="O719">
            <v>178.87</v>
          </cell>
          <cell r="P719" t="str">
            <v>Y</v>
          </cell>
          <cell r="Q719" t="str">
            <v>South</v>
          </cell>
          <cell r="R719" t="str">
            <v>FC</v>
          </cell>
          <cell r="T719">
            <v>178.87</v>
          </cell>
        </row>
        <row r="720">
          <cell r="A720" t="str">
            <v>REDOND_7_UNIT 6</v>
          </cell>
          <cell r="B720" t="str">
            <v>LA Basin</v>
          </cell>
          <cell r="C720" t="str">
            <v>REDONDO GEN STA. UNIT 6</v>
          </cell>
          <cell r="D720">
            <v>175</v>
          </cell>
          <cell r="E720">
            <v>175</v>
          </cell>
          <cell r="F720">
            <v>175</v>
          </cell>
          <cell r="G720">
            <v>175</v>
          </cell>
          <cell r="H720">
            <v>175</v>
          </cell>
          <cell r="I720">
            <v>175</v>
          </cell>
          <cell r="J720">
            <v>175</v>
          </cell>
          <cell r="K720">
            <v>175</v>
          </cell>
          <cell r="L720">
            <v>175</v>
          </cell>
          <cell r="M720">
            <v>175</v>
          </cell>
          <cell r="N720">
            <v>175</v>
          </cell>
          <cell r="O720">
            <v>175</v>
          </cell>
          <cell r="P720" t="str">
            <v>Y</v>
          </cell>
          <cell r="Q720" t="str">
            <v>South</v>
          </cell>
          <cell r="R720" t="str">
            <v>FC</v>
          </cell>
          <cell r="T720">
            <v>175</v>
          </cell>
        </row>
        <row r="721">
          <cell r="A721" t="str">
            <v>REDOND_7_UNIT 7</v>
          </cell>
          <cell r="B721" t="str">
            <v>LA Basin</v>
          </cell>
          <cell r="C721" t="str">
            <v>REDONDO GEN STA. UNIT 7</v>
          </cell>
          <cell r="D721">
            <v>505.96</v>
          </cell>
          <cell r="E721">
            <v>505.96</v>
          </cell>
          <cell r="F721">
            <v>505.96</v>
          </cell>
          <cell r="G721">
            <v>505.96</v>
          </cell>
          <cell r="H721">
            <v>505.96</v>
          </cell>
          <cell r="I721">
            <v>505.96</v>
          </cell>
          <cell r="J721">
            <v>505.96</v>
          </cell>
          <cell r="K721">
            <v>505.96</v>
          </cell>
          <cell r="L721">
            <v>505.96</v>
          </cell>
          <cell r="M721">
            <v>505.96</v>
          </cell>
          <cell r="N721">
            <v>505.96</v>
          </cell>
          <cell r="O721">
            <v>505.96</v>
          </cell>
          <cell r="P721" t="str">
            <v>Y</v>
          </cell>
          <cell r="Q721" t="str">
            <v>South</v>
          </cell>
          <cell r="R721" t="str">
            <v>FC</v>
          </cell>
          <cell r="T721">
            <v>505.96</v>
          </cell>
        </row>
        <row r="722">
          <cell r="A722" t="str">
            <v>REDOND_7_UNIT 8</v>
          </cell>
          <cell r="B722" t="str">
            <v>LA Basin</v>
          </cell>
          <cell r="C722" t="str">
            <v>REDONDO GEN STA. UNIT 8</v>
          </cell>
          <cell r="D722">
            <v>495.9</v>
          </cell>
          <cell r="E722">
            <v>495.9</v>
          </cell>
          <cell r="F722">
            <v>495.9</v>
          </cell>
          <cell r="G722">
            <v>495.9</v>
          </cell>
          <cell r="H722">
            <v>495.9</v>
          </cell>
          <cell r="I722">
            <v>495.9</v>
          </cell>
          <cell r="J722">
            <v>495.9</v>
          </cell>
          <cell r="K722">
            <v>495.9</v>
          </cell>
          <cell r="L722">
            <v>495.9</v>
          </cell>
          <cell r="M722">
            <v>495.9</v>
          </cell>
          <cell r="N722">
            <v>495.9</v>
          </cell>
          <cell r="O722">
            <v>495.9</v>
          </cell>
          <cell r="P722" t="str">
            <v>Y</v>
          </cell>
          <cell r="Q722" t="str">
            <v>South</v>
          </cell>
          <cell r="R722" t="str">
            <v>FC</v>
          </cell>
          <cell r="T722">
            <v>495.9</v>
          </cell>
        </row>
        <row r="723">
          <cell r="A723" t="str">
            <v>REEDLY_6_SOLAR</v>
          </cell>
          <cell r="B723" t="str">
            <v>Fresno</v>
          </cell>
          <cell r="C723" t="str">
            <v>Terzian</v>
          </cell>
          <cell r="D723" t="str">
            <v>-</v>
          </cell>
          <cell r="E723" t="str">
            <v>-</v>
          </cell>
          <cell r="F723" t="str">
            <v>-</v>
          </cell>
          <cell r="G723" t="str">
            <v>-</v>
          </cell>
          <cell r="H723" t="str">
            <v>-</v>
          </cell>
          <cell r="I723" t="str">
            <v>-</v>
          </cell>
          <cell r="J723" t="str">
            <v>-</v>
          </cell>
          <cell r="K723" t="str">
            <v>-</v>
          </cell>
          <cell r="L723" t="str">
            <v>-</v>
          </cell>
          <cell r="M723" t="str">
            <v>-</v>
          </cell>
          <cell r="N723" t="str">
            <v>-</v>
          </cell>
          <cell r="O723" t="str">
            <v>-</v>
          </cell>
          <cell r="P723" t="str">
            <v>N</v>
          </cell>
          <cell r="Q723" t="str">
            <v>North</v>
          </cell>
          <cell r="R723" t="str">
            <v>EO</v>
          </cell>
          <cell r="T723">
            <v>0</v>
          </cell>
        </row>
        <row r="724">
          <cell r="A724" t="str">
            <v>RENWD_1_QF</v>
          </cell>
          <cell r="B724" t="str">
            <v>LA Basin</v>
          </cell>
          <cell r="C724" t="str">
            <v>Renwind re-powering project</v>
          </cell>
          <cell r="D724">
            <v>0.32</v>
          </cell>
          <cell r="E724">
            <v>2.02</v>
          </cell>
          <cell r="F724">
            <v>3.26</v>
          </cell>
          <cell r="G724">
            <v>2.77</v>
          </cell>
          <cell r="H724">
            <v>6.26</v>
          </cell>
          <cell r="I724">
            <v>9</v>
          </cell>
          <cell r="J724">
            <v>4.75</v>
          </cell>
          <cell r="K724">
            <v>3.45</v>
          </cell>
          <cell r="L724">
            <v>1.9</v>
          </cell>
          <cell r="M724">
            <v>1.43</v>
          </cell>
          <cell r="N724">
            <v>0.75</v>
          </cell>
          <cell r="O724">
            <v>0.53</v>
          </cell>
          <cell r="P724" t="str">
            <v>N</v>
          </cell>
          <cell r="Q724" t="str">
            <v>South</v>
          </cell>
          <cell r="R724" t="str">
            <v>FC</v>
          </cell>
          <cell r="T724">
            <v>9</v>
          </cell>
        </row>
        <row r="725">
          <cell r="A725" t="str">
            <v>RHONDO_2_QF</v>
          </cell>
          <cell r="B725" t="str">
            <v>LA Basin</v>
          </cell>
          <cell r="C725" t="str">
            <v>RIO HONDO QFS</v>
          </cell>
          <cell r="D725">
            <v>0</v>
          </cell>
          <cell r="E725">
            <v>0.01</v>
          </cell>
          <cell r="F725">
            <v>0.04</v>
          </cell>
          <cell r="G725">
            <v>0.01</v>
          </cell>
          <cell r="H725">
            <v>0.08</v>
          </cell>
          <cell r="I725">
            <v>0.14000000000000001</v>
          </cell>
          <cell r="J725">
            <v>0.21</v>
          </cell>
          <cell r="K725">
            <v>0.21</v>
          </cell>
          <cell r="L725">
            <v>0.1</v>
          </cell>
          <cell r="M725">
            <v>0</v>
          </cell>
          <cell r="N725">
            <v>0</v>
          </cell>
          <cell r="O725">
            <v>0</v>
          </cell>
          <cell r="P725" t="str">
            <v>N</v>
          </cell>
          <cell r="Q725" t="str">
            <v>South</v>
          </cell>
          <cell r="R725" t="str">
            <v>FC</v>
          </cell>
          <cell r="T725">
            <v>0.21</v>
          </cell>
        </row>
        <row r="726">
          <cell r="A726" t="str">
            <v>RHONDO_6_PUENTE</v>
          </cell>
          <cell r="B726" t="str">
            <v>LA Basin</v>
          </cell>
          <cell r="C726" t="str">
            <v>Puente Hills GTE Facility Phase II</v>
          </cell>
          <cell r="D726">
            <v>0.01</v>
          </cell>
          <cell r="E726">
            <v>0</v>
          </cell>
          <cell r="F726">
            <v>0</v>
          </cell>
          <cell r="G726">
            <v>0</v>
          </cell>
          <cell r="H726">
            <v>7.0000000000000007E-2</v>
          </cell>
          <cell r="I726">
            <v>0</v>
          </cell>
          <cell r="J726">
            <v>0</v>
          </cell>
          <cell r="K726">
            <v>0</v>
          </cell>
          <cell r="L726">
            <v>0</v>
          </cell>
          <cell r="M726">
            <v>0.01</v>
          </cell>
          <cell r="N726">
            <v>7.0000000000000007E-2</v>
          </cell>
          <cell r="O726">
            <v>0</v>
          </cell>
          <cell r="P726" t="str">
            <v>N</v>
          </cell>
          <cell r="Q726" t="str">
            <v>South</v>
          </cell>
          <cell r="R726" t="str">
            <v>FC</v>
          </cell>
          <cell r="T726">
            <v>0</v>
          </cell>
        </row>
        <row r="727">
          <cell r="A727" t="str">
            <v>RICHMN_7_BAYENV</v>
          </cell>
          <cell r="B727" t="str">
            <v>Bay Area</v>
          </cell>
          <cell r="C727" t="str">
            <v>BAY ENVIRONMENTAL (NOVE POWER)</v>
          </cell>
          <cell r="D727">
            <v>2</v>
          </cell>
          <cell r="E727">
            <v>2</v>
          </cell>
          <cell r="F727">
            <v>2</v>
          </cell>
          <cell r="G727">
            <v>2</v>
          </cell>
          <cell r="H727">
            <v>2</v>
          </cell>
          <cell r="I727">
            <v>2</v>
          </cell>
          <cell r="J727">
            <v>2</v>
          </cell>
          <cell r="K727">
            <v>2</v>
          </cell>
          <cell r="L727">
            <v>2</v>
          </cell>
          <cell r="M727">
            <v>2</v>
          </cell>
          <cell r="N727">
            <v>2</v>
          </cell>
          <cell r="O727">
            <v>2</v>
          </cell>
          <cell r="P727" t="str">
            <v>N</v>
          </cell>
          <cell r="Q727" t="str">
            <v>North</v>
          </cell>
          <cell r="R727" t="str">
            <v>FC</v>
          </cell>
          <cell r="T727">
            <v>2</v>
          </cell>
        </row>
        <row r="728">
          <cell r="A728" t="str">
            <v>RIOBRV_6_UNIT 1</v>
          </cell>
          <cell r="B728" t="str">
            <v>CAISO System</v>
          </cell>
          <cell r="C728" t="str">
            <v>KERN HYDRO (OLCESE)</v>
          </cell>
          <cell r="D728">
            <v>0</v>
          </cell>
          <cell r="E728">
            <v>0</v>
          </cell>
          <cell r="F728">
            <v>0</v>
          </cell>
          <cell r="G728">
            <v>0.63</v>
          </cell>
          <cell r="H728">
            <v>1.84</v>
          </cell>
          <cell r="I728">
            <v>2.61</v>
          </cell>
          <cell r="J728">
            <v>1.1000000000000001</v>
          </cell>
          <cell r="K728">
            <v>0.2</v>
          </cell>
          <cell r="L728">
            <v>0</v>
          </cell>
          <cell r="M728">
            <v>0</v>
          </cell>
          <cell r="N728">
            <v>0</v>
          </cell>
          <cell r="O728">
            <v>0</v>
          </cell>
          <cell r="P728" t="str">
            <v>N</v>
          </cell>
          <cell r="Q728" t="str">
            <v>North</v>
          </cell>
          <cell r="R728" t="str">
            <v>FC</v>
          </cell>
          <cell r="T728">
            <v>2.61</v>
          </cell>
        </row>
        <row r="729">
          <cell r="A729" t="str">
            <v>RIOOSO_1_QF</v>
          </cell>
          <cell r="B729" t="str">
            <v>Sierra</v>
          </cell>
          <cell r="C729" t="str">
            <v>SMALL QF AGGREGATION - GRASS VALLEY</v>
          </cell>
          <cell r="D729">
            <v>0.4</v>
          </cell>
          <cell r="E729">
            <v>0.68</v>
          </cell>
          <cell r="F729">
            <v>0.84</v>
          </cell>
          <cell r="G729">
            <v>1</v>
          </cell>
          <cell r="H729">
            <v>1.1299999999999999</v>
          </cell>
          <cell r="I729">
            <v>1.1299999999999999</v>
          </cell>
          <cell r="J729">
            <v>1.1000000000000001</v>
          </cell>
          <cell r="K729">
            <v>0.92</v>
          </cell>
          <cell r="L729">
            <v>0.73</v>
          </cell>
          <cell r="M729">
            <v>0.24</v>
          </cell>
          <cell r="N729">
            <v>0.08</v>
          </cell>
          <cell r="O729">
            <v>0.21</v>
          </cell>
          <cell r="P729" t="str">
            <v>N</v>
          </cell>
          <cell r="Q729" t="str">
            <v>North</v>
          </cell>
          <cell r="R729" t="str">
            <v>FC</v>
          </cell>
          <cell r="T729">
            <v>1.1299999999999999</v>
          </cell>
        </row>
        <row r="730">
          <cell r="A730" t="str">
            <v>ROLLIN_6_UNIT</v>
          </cell>
          <cell r="B730" t="str">
            <v>Sierra</v>
          </cell>
          <cell r="C730" t="str">
            <v>ROLLINS HYDRO</v>
          </cell>
          <cell r="D730">
            <v>13.5</v>
          </cell>
          <cell r="E730">
            <v>13.5</v>
          </cell>
          <cell r="F730">
            <v>13.5</v>
          </cell>
          <cell r="G730">
            <v>13.5</v>
          </cell>
          <cell r="H730">
            <v>13.5</v>
          </cell>
          <cell r="I730">
            <v>13.5</v>
          </cell>
          <cell r="J730">
            <v>13.5</v>
          </cell>
          <cell r="K730">
            <v>13.5</v>
          </cell>
          <cell r="L730">
            <v>13.5</v>
          </cell>
          <cell r="M730">
            <v>13.5</v>
          </cell>
          <cell r="N730">
            <v>13.5</v>
          </cell>
          <cell r="O730">
            <v>13.5</v>
          </cell>
          <cell r="P730" t="str">
            <v>Y</v>
          </cell>
          <cell r="Q730" t="str">
            <v>North</v>
          </cell>
          <cell r="R730" t="str">
            <v>FC</v>
          </cell>
          <cell r="T730">
            <v>13.5</v>
          </cell>
        </row>
        <row r="731">
          <cell r="A731" t="str">
            <v>ROSMDW_2_WIND1</v>
          </cell>
          <cell r="B731" t="str">
            <v>CAISO System</v>
          </cell>
          <cell r="C731" t="str">
            <v>Pacific Wind - Phase 1</v>
          </cell>
          <cell r="D731">
            <v>3.68</v>
          </cell>
          <cell r="E731">
            <v>22.01</v>
          </cell>
          <cell r="F731">
            <v>31.22</v>
          </cell>
          <cell r="G731">
            <v>40.409999999999997</v>
          </cell>
          <cell r="H731">
            <v>62.65</v>
          </cell>
          <cell r="I731">
            <v>43.53</v>
          </cell>
          <cell r="J731">
            <v>24.57</v>
          </cell>
          <cell r="K731">
            <v>28.91</v>
          </cell>
          <cell r="L731">
            <v>20.57</v>
          </cell>
          <cell r="M731">
            <v>13.38</v>
          </cell>
          <cell r="N731">
            <v>7.8</v>
          </cell>
          <cell r="O731">
            <v>5.62</v>
          </cell>
          <cell r="P731" t="str">
            <v>N</v>
          </cell>
          <cell r="Q731" t="str">
            <v>South</v>
          </cell>
          <cell r="R731" t="str">
            <v>FC</v>
          </cell>
          <cell r="T731">
            <v>43.53</v>
          </cell>
        </row>
        <row r="732">
          <cell r="A732" t="str">
            <v>RSMSLR_6_SOLAR1</v>
          </cell>
          <cell r="B732" t="str">
            <v>Big Creek-Ventura</v>
          </cell>
          <cell r="C732" t="str">
            <v>Rosamond One</v>
          </cell>
          <cell r="D732">
            <v>7.0000000000000007E-2</v>
          </cell>
          <cell r="E732">
            <v>0.41</v>
          </cell>
          <cell r="F732">
            <v>1.6</v>
          </cell>
          <cell r="G732">
            <v>19.420000000000002</v>
          </cell>
          <cell r="H732">
            <v>19.77</v>
          </cell>
          <cell r="I732">
            <v>19.45</v>
          </cell>
          <cell r="J732">
            <v>19.39</v>
          </cell>
          <cell r="K732">
            <v>20</v>
          </cell>
          <cell r="L732">
            <v>18.95</v>
          </cell>
          <cell r="M732">
            <v>13.32</v>
          </cell>
          <cell r="N732">
            <v>0.03</v>
          </cell>
          <cell r="O732">
            <v>0.02</v>
          </cell>
          <cell r="P732" t="str">
            <v>N</v>
          </cell>
          <cell r="Q732" t="str">
            <v>South</v>
          </cell>
          <cell r="R732" t="str">
            <v>FC</v>
          </cell>
          <cell r="T732">
            <v>20</v>
          </cell>
        </row>
        <row r="733">
          <cell r="A733" t="str">
            <v>RSMSLR_6_SOLAR2</v>
          </cell>
          <cell r="B733" t="str">
            <v>Big Creek-Ventura</v>
          </cell>
          <cell r="C733" t="str">
            <v>Rosamond Two</v>
          </cell>
          <cell r="D733">
            <v>0.06</v>
          </cell>
          <cell r="E733">
            <v>0.4</v>
          </cell>
          <cell r="F733">
            <v>1.44</v>
          </cell>
          <cell r="G733">
            <v>17.21</v>
          </cell>
          <cell r="H733">
            <v>17.55</v>
          </cell>
          <cell r="I733">
            <v>17.309999999999999</v>
          </cell>
          <cell r="J733">
            <v>16.95</v>
          </cell>
          <cell r="K733">
            <v>17.54</v>
          </cell>
          <cell r="L733">
            <v>16.3</v>
          </cell>
          <cell r="M733">
            <v>11.55</v>
          </cell>
          <cell r="N733">
            <v>0.04</v>
          </cell>
          <cell r="O733">
            <v>0.02</v>
          </cell>
          <cell r="P733" t="str">
            <v>N</v>
          </cell>
          <cell r="Q733" t="str">
            <v>South</v>
          </cell>
          <cell r="R733" t="str">
            <v>FC</v>
          </cell>
          <cell r="T733">
            <v>17.54</v>
          </cell>
        </row>
        <row r="734">
          <cell r="A734" t="str">
            <v>RTREE_2_WIND1</v>
          </cell>
          <cell r="B734" t="str">
            <v>CAISO System</v>
          </cell>
          <cell r="C734" t="str">
            <v>Rising Tree 1</v>
          </cell>
          <cell r="D734">
            <v>1.6</v>
          </cell>
          <cell r="E734">
            <v>9.75</v>
          </cell>
          <cell r="F734">
            <v>12.82</v>
          </cell>
          <cell r="G734">
            <v>12.69</v>
          </cell>
          <cell r="H734">
            <v>18.579999999999998</v>
          </cell>
          <cell r="I734">
            <v>18.02</v>
          </cell>
          <cell r="J734">
            <v>11.71</v>
          </cell>
          <cell r="K734">
            <v>14.6</v>
          </cell>
          <cell r="L734">
            <v>8.82</v>
          </cell>
          <cell r="M734">
            <v>5.33</v>
          </cell>
          <cell r="N734">
            <v>3.71</v>
          </cell>
          <cell r="O734">
            <v>4.5199999999999996</v>
          </cell>
          <cell r="P734" t="str">
            <v>N</v>
          </cell>
          <cell r="Q734" t="str">
            <v>South</v>
          </cell>
          <cell r="R734" t="str">
            <v>FC</v>
          </cell>
          <cell r="T734">
            <v>18.02</v>
          </cell>
        </row>
        <row r="735">
          <cell r="A735" t="str">
            <v>RTREE_2_WIND2</v>
          </cell>
          <cell r="B735" t="str">
            <v>CAISO System</v>
          </cell>
          <cell r="C735" t="str">
            <v>Rising Tree 2</v>
          </cell>
          <cell r="D735">
            <v>0.39</v>
          </cell>
          <cell r="E735">
            <v>2.2599999999999998</v>
          </cell>
          <cell r="F735">
            <v>3.27</v>
          </cell>
          <cell r="G735">
            <v>3.26</v>
          </cell>
          <cell r="H735">
            <v>6.21</v>
          </cell>
          <cell r="I735">
            <v>4.84</v>
          </cell>
          <cell r="J735">
            <v>3.17</v>
          </cell>
          <cell r="K735">
            <v>3.43</v>
          </cell>
          <cell r="L735">
            <v>1.95</v>
          </cell>
          <cell r="M735">
            <v>1.32</v>
          </cell>
          <cell r="N735">
            <v>0.88</v>
          </cell>
          <cell r="O735">
            <v>1.06</v>
          </cell>
          <cell r="P735" t="str">
            <v>N</v>
          </cell>
          <cell r="Q735" t="str">
            <v>South</v>
          </cell>
          <cell r="R735" t="str">
            <v>FC</v>
          </cell>
          <cell r="T735">
            <v>4.84</v>
          </cell>
        </row>
        <row r="736">
          <cell r="A736" t="str">
            <v>RTREE_2_WIND3</v>
          </cell>
          <cell r="B736" t="str">
            <v>CAISO System</v>
          </cell>
          <cell r="C736" t="str">
            <v>Rising Tree 3</v>
          </cell>
          <cell r="D736">
            <v>2.4</v>
          </cell>
          <cell r="E736">
            <v>10.79</v>
          </cell>
          <cell r="F736">
            <v>16.260000000000002</v>
          </cell>
          <cell r="G736">
            <v>19.68</v>
          </cell>
          <cell r="H736">
            <v>32.549999999999997</v>
          </cell>
          <cell r="I736">
            <v>26.31</v>
          </cell>
          <cell r="J736">
            <v>15.81</v>
          </cell>
          <cell r="K736">
            <v>18.329999999999998</v>
          </cell>
          <cell r="L736">
            <v>11.53</v>
          </cell>
          <cell r="M736">
            <v>7</v>
          </cell>
          <cell r="N736">
            <v>4.8499999999999996</v>
          </cell>
          <cell r="O736">
            <v>5.8</v>
          </cell>
          <cell r="P736" t="str">
            <v>N</v>
          </cell>
          <cell r="Q736" t="str">
            <v>South</v>
          </cell>
          <cell r="R736" t="str">
            <v>FC</v>
          </cell>
          <cell r="T736">
            <v>26.31</v>
          </cell>
        </row>
        <row r="737">
          <cell r="A737" t="str">
            <v>RUSCTY_2_UNITS</v>
          </cell>
          <cell r="B737" t="str">
            <v>Bay Area</v>
          </cell>
          <cell r="C737" t="str">
            <v>Russell City Energy Center</v>
          </cell>
          <cell r="D737">
            <v>620</v>
          </cell>
          <cell r="E737">
            <v>620</v>
          </cell>
          <cell r="F737">
            <v>620</v>
          </cell>
          <cell r="G737">
            <v>612.70000000000005</v>
          </cell>
          <cell r="H737">
            <v>607.70000000000005</v>
          </cell>
          <cell r="I737">
            <v>601</v>
          </cell>
          <cell r="J737">
            <v>597.4</v>
          </cell>
          <cell r="K737">
            <v>597.4</v>
          </cell>
          <cell r="L737">
            <v>600.9</v>
          </cell>
          <cell r="M737">
            <v>606.1</v>
          </cell>
          <cell r="N737">
            <v>617.20000000000005</v>
          </cell>
          <cell r="O737">
            <v>620</v>
          </cell>
          <cell r="P737" t="str">
            <v>Y</v>
          </cell>
          <cell r="Q737" t="str">
            <v>North</v>
          </cell>
          <cell r="R737" t="str">
            <v>FC</v>
          </cell>
          <cell r="T737">
            <v>601</v>
          </cell>
        </row>
        <row r="738">
          <cell r="A738" t="str">
            <v>RVRVEW_1_UNITA1</v>
          </cell>
          <cell r="B738" t="str">
            <v>Bay Area</v>
          </cell>
          <cell r="C738" t="str">
            <v>Riverview Energy Center (GP Antioch)</v>
          </cell>
          <cell r="D738">
            <v>48.7</v>
          </cell>
          <cell r="E738">
            <v>48.7</v>
          </cell>
          <cell r="F738">
            <v>48.7</v>
          </cell>
          <cell r="G738">
            <v>48.7</v>
          </cell>
          <cell r="H738">
            <v>48.7</v>
          </cell>
          <cell r="I738">
            <v>48.7</v>
          </cell>
          <cell r="J738">
            <v>48.7</v>
          </cell>
          <cell r="K738">
            <v>48.7</v>
          </cell>
          <cell r="L738">
            <v>48.7</v>
          </cell>
          <cell r="M738">
            <v>48.7</v>
          </cell>
          <cell r="N738">
            <v>48.7</v>
          </cell>
          <cell r="O738">
            <v>48.7</v>
          </cell>
          <cell r="P738" t="str">
            <v>Y</v>
          </cell>
          <cell r="Q738" t="str">
            <v>North</v>
          </cell>
          <cell r="R738" t="str">
            <v>FC</v>
          </cell>
          <cell r="T738">
            <v>48.7</v>
          </cell>
        </row>
        <row r="739">
          <cell r="A739" t="str">
            <v>RVSIDE_2_RERCU3</v>
          </cell>
          <cell r="B739" t="str">
            <v>LA Basin</v>
          </cell>
          <cell r="C739" t="str">
            <v>Riverside Energy Res. Ctr Unit 3</v>
          </cell>
          <cell r="D739">
            <v>48.5</v>
          </cell>
          <cell r="E739">
            <v>48.5</v>
          </cell>
          <cell r="F739">
            <v>48.5</v>
          </cell>
          <cell r="G739">
            <v>48.5</v>
          </cell>
          <cell r="H739">
            <v>48.5</v>
          </cell>
          <cell r="I739">
            <v>48.5</v>
          </cell>
          <cell r="J739">
            <v>48.5</v>
          </cell>
          <cell r="K739">
            <v>48.5</v>
          </cell>
          <cell r="L739">
            <v>48.5</v>
          </cell>
          <cell r="M739">
            <v>48.5</v>
          </cell>
          <cell r="N739">
            <v>48.5</v>
          </cell>
          <cell r="O739">
            <v>48.5</v>
          </cell>
          <cell r="P739" t="str">
            <v>Y</v>
          </cell>
          <cell r="Q739" t="str">
            <v>South</v>
          </cell>
          <cell r="R739" t="str">
            <v>FC</v>
          </cell>
          <cell r="T739">
            <v>48.5</v>
          </cell>
        </row>
        <row r="740">
          <cell r="A740" t="str">
            <v>RVSIDE_2_RERCU4</v>
          </cell>
          <cell r="B740" t="str">
            <v>LA Basin</v>
          </cell>
          <cell r="C740" t="str">
            <v>Riverside Energy Res. Ctr Unit 4</v>
          </cell>
          <cell r="D740">
            <v>48.5</v>
          </cell>
          <cell r="E740">
            <v>48.5</v>
          </cell>
          <cell r="F740">
            <v>48.5</v>
          </cell>
          <cell r="G740">
            <v>48.5</v>
          </cell>
          <cell r="H740">
            <v>48.5</v>
          </cell>
          <cell r="I740">
            <v>48.5</v>
          </cell>
          <cell r="J740">
            <v>48.5</v>
          </cell>
          <cell r="K740">
            <v>48.5</v>
          </cell>
          <cell r="L740">
            <v>48.5</v>
          </cell>
          <cell r="M740">
            <v>48.5</v>
          </cell>
          <cell r="N740">
            <v>48.5</v>
          </cell>
          <cell r="O740">
            <v>48.5</v>
          </cell>
          <cell r="P740" t="str">
            <v>Y</v>
          </cell>
          <cell r="Q740" t="str">
            <v>South</v>
          </cell>
          <cell r="R740" t="str">
            <v>FC</v>
          </cell>
          <cell r="T740">
            <v>48.5</v>
          </cell>
        </row>
        <row r="741">
          <cell r="A741" t="str">
            <v>RVSIDE_6_RERCU1</v>
          </cell>
          <cell r="B741" t="str">
            <v>LA Basin</v>
          </cell>
          <cell r="C741" t="str">
            <v>Riverside Energy Res. Ctr Unit 1</v>
          </cell>
          <cell r="D741">
            <v>48.35</v>
          </cell>
          <cell r="E741">
            <v>48.35</v>
          </cell>
          <cell r="F741">
            <v>48.35</v>
          </cell>
          <cell r="G741">
            <v>48.35</v>
          </cell>
          <cell r="H741">
            <v>48.35</v>
          </cell>
          <cell r="I741">
            <v>48.35</v>
          </cell>
          <cell r="J741">
            <v>48.35</v>
          </cell>
          <cell r="K741">
            <v>48.35</v>
          </cell>
          <cell r="L741">
            <v>48.35</v>
          </cell>
          <cell r="M741">
            <v>48.35</v>
          </cell>
          <cell r="N741">
            <v>48.35</v>
          </cell>
          <cell r="O741">
            <v>48.35</v>
          </cell>
          <cell r="P741" t="str">
            <v>Y</v>
          </cell>
          <cell r="Q741" t="str">
            <v>South</v>
          </cell>
          <cell r="R741" t="str">
            <v>FC</v>
          </cell>
          <cell r="T741">
            <v>48.35</v>
          </cell>
        </row>
        <row r="742">
          <cell r="A742" t="str">
            <v>RVSIDE_6_RERCU2</v>
          </cell>
          <cell r="B742" t="str">
            <v>LA Basin</v>
          </cell>
          <cell r="C742" t="str">
            <v>Riverside Energy Res. Ctr Unit 2</v>
          </cell>
          <cell r="D742">
            <v>48.5</v>
          </cell>
          <cell r="E742">
            <v>48.5</v>
          </cell>
          <cell r="F742">
            <v>48.5</v>
          </cell>
          <cell r="G742">
            <v>48.5</v>
          </cell>
          <cell r="H742">
            <v>48.5</v>
          </cell>
          <cell r="I742">
            <v>48.5</v>
          </cell>
          <cell r="J742">
            <v>48.5</v>
          </cell>
          <cell r="K742">
            <v>48.5</v>
          </cell>
          <cell r="L742">
            <v>48.5</v>
          </cell>
          <cell r="M742">
            <v>48.5</v>
          </cell>
          <cell r="N742">
            <v>48.5</v>
          </cell>
          <cell r="O742">
            <v>48.5</v>
          </cell>
          <cell r="P742" t="str">
            <v>Y</v>
          </cell>
          <cell r="Q742" t="str">
            <v>South</v>
          </cell>
          <cell r="R742" t="str">
            <v>FC</v>
          </cell>
          <cell r="T742">
            <v>48.5</v>
          </cell>
        </row>
        <row r="743">
          <cell r="A743" t="str">
            <v>RVSIDE_6_SOLAR1</v>
          </cell>
          <cell r="B743" t="str">
            <v>LA Basin</v>
          </cell>
          <cell r="C743" t="str">
            <v>Tequesquite Landfill Solar Project</v>
          </cell>
          <cell r="D743">
            <v>0.02</v>
          </cell>
          <cell r="E743">
            <v>0.11</v>
          </cell>
          <cell r="F743">
            <v>0.51</v>
          </cell>
          <cell r="G743">
            <v>5.99</v>
          </cell>
          <cell r="H743">
            <v>5.67</v>
          </cell>
          <cell r="I743">
            <v>5.95</v>
          </cell>
          <cell r="J743">
            <v>5.65</v>
          </cell>
          <cell r="K743">
            <v>6.03</v>
          </cell>
          <cell r="L743">
            <v>5.63</v>
          </cell>
          <cell r="M743">
            <v>4.3099999999999996</v>
          </cell>
          <cell r="N743">
            <v>0.01</v>
          </cell>
          <cell r="O743">
            <v>0.01</v>
          </cell>
          <cell r="P743" t="str">
            <v>N</v>
          </cell>
          <cell r="Q743" t="str">
            <v>South</v>
          </cell>
          <cell r="R743" t="str">
            <v>FC</v>
          </cell>
          <cell r="T743">
            <v>6.03</v>
          </cell>
        </row>
        <row r="744">
          <cell r="A744" t="str">
            <v>RVSIDE_6_SPRING</v>
          </cell>
          <cell r="B744" t="str">
            <v>LA Basin</v>
          </cell>
          <cell r="C744" t="str">
            <v>SPRINGS GENERATION PROJECT AGGREGATE</v>
          </cell>
          <cell r="D744">
            <v>36</v>
          </cell>
          <cell r="E744">
            <v>36</v>
          </cell>
          <cell r="F744">
            <v>36</v>
          </cell>
          <cell r="G744">
            <v>36</v>
          </cell>
          <cell r="H744">
            <v>36</v>
          </cell>
          <cell r="I744">
            <v>36</v>
          </cell>
          <cell r="J744">
            <v>36</v>
          </cell>
          <cell r="K744">
            <v>36</v>
          </cell>
          <cell r="L744">
            <v>36</v>
          </cell>
          <cell r="M744">
            <v>36</v>
          </cell>
          <cell r="N744">
            <v>36</v>
          </cell>
          <cell r="O744">
            <v>36</v>
          </cell>
          <cell r="P744" t="str">
            <v>Y</v>
          </cell>
          <cell r="Q744" t="str">
            <v>South</v>
          </cell>
          <cell r="R744" t="str">
            <v>FC</v>
          </cell>
          <cell r="T744">
            <v>36</v>
          </cell>
        </row>
        <row r="745">
          <cell r="A745" t="str">
            <v>S_RITA_6_SOLAR1</v>
          </cell>
          <cell r="B745" t="str">
            <v>Fresno</v>
          </cell>
          <cell r="C745" t="str">
            <v>Sun Harvest Solar</v>
          </cell>
          <cell r="D745" t="str">
            <v>-</v>
          </cell>
          <cell r="E745" t="str">
            <v>-</v>
          </cell>
          <cell r="F745" t="str">
            <v>-</v>
          </cell>
          <cell r="G745" t="str">
            <v>-</v>
          </cell>
          <cell r="H745" t="str">
            <v>-</v>
          </cell>
          <cell r="I745" t="str">
            <v>-</v>
          </cell>
          <cell r="J745" t="str">
            <v>-</v>
          </cell>
          <cell r="K745" t="str">
            <v>-</v>
          </cell>
          <cell r="L745" t="str">
            <v>-</v>
          </cell>
          <cell r="M745" t="str">
            <v>-</v>
          </cell>
          <cell r="N745" t="str">
            <v>-</v>
          </cell>
          <cell r="O745" t="str">
            <v>-</v>
          </cell>
          <cell r="P745" t="str">
            <v>N</v>
          </cell>
          <cell r="Q745" t="str">
            <v>North</v>
          </cell>
          <cell r="R745" t="str">
            <v>EO</v>
          </cell>
          <cell r="T745">
            <v>0</v>
          </cell>
        </row>
        <row r="746">
          <cell r="A746" t="str">
            <v>SALIRV_2_UNIT</v>
          </cell>
          <cell r="B746" t="str">
            <v>CAISO System</v>
          </cell>
          <cell r="C746" t="str">
            <v>SALINAS RIVER COGEN CO.</v>
          </cell>
          <cell r="D746">
            <v>34.630000000000003</v>
          </cell>
          <cell r="E746">
            <v>33.090000000000003</v>
          </cell>
          <cell r="F746">
            <v>32.549999999999997</v>
          </cell>
          <cell r="G746">
            <v>23.29</v>
          </cell>
          <cell r="H746">
            <v>19.37</v>
          </cell>
          <cell r="I746">
            <v>32.15</v>
          </cell>
          <cell r="J746">
            <v>31.7</v>
          </cell>
          <cell r="K746">
            <v>32.17</v>
          </cell>
          <cell r="L746">
            <v>31.6</v>
          </cell>
          <cell r="M746">
            <v>31.96</v>
          </cell>
          <cell r="N746">
            <v>34.590000000000003</v>
          </cell>
          <cell r="O746">
            <v>31.21</v>
          </cell>
          <cell r="P746" t="str">
            <v>N</v>
          </cell>
          <cell r="Q746" t="str">
            <v>North</v>
          </cell>
          <cell r="R746" t="str">
            <v>FC</v>
          </cell>
          <cell r="T746">
            <v>32.17</v>
          </cell>
        </row>
        <row r="747">
          <cell r="A747" t="str">
            <v>SALTSP_7_UNITS</v>
          </cell>
          <cell r="B747" t="str">
            <v>CAISO System</v>
          </cell>
          <cell r="C747" t="str">
            <v>SALT SPRINGS HYDRO AGGREGATE</v>
          </cell>
          <cell r="D747">
            <v>46</v>
          </cell>
          <cell r="E747">
            <v>46</v>
          </cell>
          <cell r="F747">
            <v>46</v>
          </cell>
          <cell r="G747">
            <v>46</v>
          </cell>
          <cell r="H747">
            <v>46</v>
          </cell>
          <cell r="I747">
            <v>46</v>
          </cell>
          <cell r="J747">
            <v>46</v>
          </cell>
          <cell r="K747">
            <v>46</v>
          </cell>
          <cell r="L747">
            <v>46</v>
          </cell>
          <cell r="M747">
            <v>46</v>
          </cell>
          <cell r="N747">
            <v>46</v>
          </cell>
          <cell r="O747">
            <v>46</v>
          </cell>
          <cell r="P747" t="str">
            <v>Y</v>
          </cell>
          <cell r="Q747" t="str">
            <v>North</v>
          </cell>
          <cell r="R747" t="str">
            <v>FC</v>
          </cell>
          <cell r="T747">
            <v>46</v>
          </cell>
        </row>
        <row r="748">
          <cell r="A748" t="str">
            <v>SAMPSN_6_KELCO1</v>
          </cell>
          <cell r="B748" t="str">
            <v>San Diego-IV</v>
          </cell>
          <cell r="C748" t="str">
            <v>KELCO QUALIFYING FACILITY</v>
          </cell>
          <cell r="D748">
            <v>9.35</v>
          </cell>
          <cell r="E748">
            <v>10.31</v>
          </cell>
          <cell r="F748">
            <v>4.55</v>
          </cell>
          <cell r="G748">
            <v>4.57</v>
          </cell>
          <cell r="H748">
            <v>5.01</v>
          </cell>
          <cell r="I748">
            <v>5.68</v>
          </cell>
          <cell r="J748">
            <v>7.04</v>
          </cell>
          <cell r="K748">
            <v>6.39</v>
          </cell>
          <cell r="L748">
            <v>5.9</v>
          </cell>
          <cell r="M748">
            <v>6.99</v>
          </cell>
          <cell r="N748">
            <v>7.92</v>
          </cell>
          <cell r="O748">
            <v>7.19</v>
          </cell>
          <cell r="P748" t="str">
            <v>N</v>
          </cell>
          <cell r="Q748" t="str">
            <v>South</v>
          </cell>
          <cell r="R748" t="str">
            <v>FC</v>
          </cell>
          <cell r="T748">
            <v>7.04</v>
          </cell>
        </row>
        <row r="749">
          <cell r="A749" t="str">
            <v>SANDLT_2_SUNITS</v>
          </cell>
          <cell r="B749" t="str">
            <v>CAISO System</v>
          </cell>
          <cell r="C749" t="str">
            <v>Mojave Solar</v>
          </cell>
          <cell r="D749">
            <v>0.73</v>
          </cell>
          <cell r="E749">
            <v>5.57</v>
          </cell>
          <cell r="F749">
            <v>19.38</v>
          </cell>
          <cell r="G749">
            <v>220.29</v>
          </cell>
          <cell r="H749">
            <v>184.87</v>
          </cell>
          <cell r="I749">
            <v>165.03</v>
          </cell>
          <cell r="J749">
            <v>205.92</v>
          </cell>
          <cell r="K749">
            <v>222.58</v>
          </cell>
          <cell r="L749">
            <v>210.53</v>
          </cell>
          <cell r="M749">
            <v>149.47999999999999</v>
          </cell>
          <cell r="N749">
            <v>1.05</v>
          </cell>
          <cell r="O749">
            <v>0.53</v>
          </cell>
          <cell r="P749" t="str">
            <v>N</v>
          </cell>
          <cell r="Q749" t="str">
            <v>South</v>
          </cell>
          <cell r="R749" t="str">
            <v>FC</v>
          </cell>
          <cell r="T749">
            <v>222.58</v>
          </cell>
        </row>
        <row r="750">
          <cell r="A750" t="str">
            <v>SANITR_6_UNITS</v>
          </cell>
          <cell r="B750" t="str">
            <v>LA Basin</v>
          </cell>
          <cell r="D750">
            <v>0.59</v>
          </cell>
          <cell r="E750">
            <v>0.87</v>
          </cell>
          <cell r="F750">
            <v>0.98</v>
          </cell>
          <cell r="G750">
            <v>1.44</v>
          </cell>
          <cell r="H750">
            <v>1.1499999999999999</v>
          </cell>
          <cell r="I750">
            <v>0.85</v>
          </cell>
          <cell r="J750">
            <v>0.93</v>
          </cell>
          <cell r="K750">
            <v>1.2</v>
          </cell>
          <cell r="L750">
            <v>0.93</v>
          </cell>
          <cell r="M750">
            <v>0.87</v>
          </cell>
          <cell r="N750">
            <v>1.1200000000000001</v>
          </cell>
          <cell r="O750">
            <v>1.03</v>
          </cell>
          <cell r="P750" t="str">
            <v>N</v>
          </cell>
          <cell r="Q750" t="str">
            <v>South</v>
          </cell>
          <cell r="R750" t="str">
            <v>FC</v>
          </cell>
          <cell r="T750">
            <v>1.2</v>
          </cell>
        </row>
        <row r="751">
          <cell r="A751" t="str">
            <v>SANLOB_1_LNDFIL</v>
          </cell>
          <cell r="B751" t="str">
            <v>CAISO System</v>
          </cell>
          <cell r="C751" t="str">
            <v>Cold Canyon</v>
          </cell>
          <cell r="D751" t="str">
            <v>-</v>
          </cell>
          <cell r="E751" t="str">
            <v>-</v>
          </cell>
          <cell r="F751" t="str">
            <v>-</v>
          </cell>
          <cell r="G751" t="str">
            <v>-</v>
          </cell>
          <cell r="H751" t="str">
            <v>-</v>
          </cell>
          <cell r="I751" t="str">
            <v>-</v>
          </cell>
          <cell r="J751" t="str">
            <v>-</v>
          </cell>
          <cell r="K751" t="str">
            <v>-</v>
          </cell>
          <cell r="L751" t="str">
            <v>-</v>
          </cell>
          <cell r="M751" t="str">
            <v>-</v>
          </cell>
          <cell r="N751" t="str">
            <v>-</v>
          </cell>
          <cell r="O751" t="str">
            <v>-</v>
          </cell>
          <cell r="P751" t="str">
            <v>N</v>
          </cell>
          <cell r="Q751" t="str">
            <v>North</v>
          </cell>
          <cell r="R751" t="str">
            <v>EO</v>
          </cell>
          <cell r="T751">
            <v>0</v>
          </cell>
        </row>
        <row r="752">
          <cell r="A752" t="str">
            <v>SANTFG_7_UNITS</v>
          </cell>
          <cell r="B752" t="str">
            <v>NCNB</v>
          </cell>
          <cell r="C752" t="str">
            <v>GEYSERS CALISTOGA AGGREGATE</v>
          </cell>
          <cell r="D752">
            <v>63</v>
          </cell>
          <cell r="E752">
            <v>63</v>
          </cell>
          <cell r="F752">
            <v>63</v>
          </cell>
          <cell r="G752">
            <v>63</v>
          </cell>
          <cell r="H752">
            <v>63</v>
          </cell>
          <cell r="I752">
            <v>63</v>
          </cell>
          <cell r="J752">
            <v>63</v>
          </cell>
          <cell r="K752">
            <v>63</v>
          </cell>
          <cell r="L752">
            <v>63</v>
          </cell>
          <cell r="M752">
            <v>63</v>
          </cell>
          <cell r="N752">
            <v>63</v>
          </cell>
          <cell r="O752">
            <v>63</v>
          </cell>
          <cell r="P752" t="str">
            <v>Y</v>
          </cell>
          <cell r="Q752" t="str">
            <v>North</v>
          </cell>
          <cell r="R752" t="str">
            <v>FC</v>
          </cell>
          <cell r="T752">
            <v>63</v>
          </cell>
        </row>
        <row r="753">
          <cell r="A753" t="str">
            <v>SANTGO_2_LNDFL1</v>
          </cell>
          <cell r="B753" t="str">
            <v>LA Basin</v>
          </cell>
          <cell r="C753" t="str">
            <v>Bowerman Power</v>
          </cell>
          <cell r="D753">
            <v>15.4</v>
          </cell>
          <cell r="E753">
            <v>14.18</v>
          </cell>
          <cell r="F753">
            <v>14.89</v>
          </cell>
          <cell r="G753">
            <v>13.19</v>
          </cell>
          <cell r="H753">
            <v>13.72</v>
          </cell>
          <cell r="I753">
            <v>15.65</v>
          </cell>
          <cell r="J753">
            <v>15.89</v>
          </cell>
          <cell r="K753">
            <v>15.88</v>
          </cell>
          <cell r="L753">
            <v>15.62</v>
          </cell>
          <cell r="M753">
            <v>14.51</v>
          </cell>
          <cell r="N753">
            <v>14.4</v>
          </cell>
          <cell r="O753">
            <v>14.94</v>
          </cell>
          <cell r="P753" t="str">
            <v>N</v>
          </cell>
          <cell r="Q753" t="str">
            <v>South</v>
          </cell>
          <cell r="R753" t="str">
            <v>FC</v>
          </cell>
          <cell r="S753" t="str">
            <v/>
          </cell>
          <cell r="T753">
            <v>15.89</v>
          </cell>
        </row>
        <row r="754">
          <cell r="A754" t="str">
            <v>SANWD_1_QF</v>
          </cell>
          <cell r="B754" t="str">
            <v>LA Basin</v>
          </cell>
          <cell r="C754" t="str">
            <v>San Gorgonio Farms Wind Farm</v>
          </cell>
          <cell r="D754">
            <v>0.31</v>
          </cell>
          <cell r="E754">
            <v>2.57</v>
          </cell>
          <cell r="F754">
            <v>4.5999999999999996</v>
          </cell>
          <cell r="G754">
            <v>3.03</v>
          </cell>
          <cell r="H754">
            <v>9.77</v>
          </cell>
          <cell r="I754">
            <v>13.65</v>
          </cell>
          <cell r="J754">
            <v>3.85</v>
          </cell>
          <cell r="K754">
            <v>3.4</v>
          </cell>
          <cell r="L754">
            <v>1.82</v>
          </cell>
          <cell r="M754">
            <v>1.67</v>
          </cell>
          <cell r="N754">
            <v>0.89</v>
          </cell>
          <cell r="O754">
            <v>0.71</v>
          </cell>
          <cell r="P754" t="str">
            <v>N</v>
          </cell>
          <cell r="Q754" t="str">
            <v>South</v>
          </cell>
          <cell r="R754" t="str">
            <v>FC</v>
          </cell>
          <cell r="T754">
            <v>13.65</v>
          </cell>
        </row>
        <row r="755">
          <cell r="A755" t="str">
            <v>SARGNT_2_UNIT</v>
          </cell>
          <cell r="B755" t="str">
            <v>CAISO System</v>
          </cell>
          <cell r="C755" t="str">
            <v>SARGENT CANYON COGEN. COMPANY</v>
          </cell>
          <cell r="D755">
            <v>27.91</v>
          </cell>
          <cell r="E755">
            <v>33.99</v>
          </cell>
          <cell r="F755">
            <v>31.76</v>
          </cell>
          <cell r="G755">
            <v>32.770000000000003</v>
          </cell>
          <cell r="H755">
            <v>28.63</v>
          </cell>
          <cell r="I755">
            <v>32.770000000000003</v>
          </cell>
          <cell r="J755">
            <v>31.17</v>
          </cell>
          <cell r="K755">
            <v>32.25</v>
          </cell>
          <cell r="L755">
            <v>31.63</v>
          </cell>
          <cell r="M755">
            <v>28.64</v>
          </cell>
          <cell r="N755">
            <v>31.8</v>
          </cell>
          <cell r="O755">
            <v>34.11</v>
          </cell>
          <cell r="P755" t="str">
            <v>N</v>
          </cell>
          <cell r="Q755" t="str">
            <v>North</v>
          </cell>
          <cell r="R755" t="str">
            <v>FC</v>
          </cell>
          <cell r="T755">
            <v>32.770000000000003</v>
          </cell>
        </row>
        <row r="756">
          <cell r="A756" t="str">
            <v>SAUGUS_2_TOLAND</v>
          </cell>
          <cell r="B756" t="str">
            <v>Big Creek-Ventura</v>
          </cell>
          <cell r="C756" t="str">
            <v>Toland Landfill gas to Energy Project</v>
          </cell>
          <cell r="D756" t="str">
            <v>-</v>
          </cell>
          <cell r="E756" t="str">
            <v>-</v>
          </cell>
          <cell r="F756" t="str">
            <v>-</v>
          </cell>
          <cell r="G756" t="str">
            <v>-</v>
          </cell>
          <cell r="H756" t="str">
            <v>-</v>
          </cell>
          <cell r="I756" t="str">
            <v>-</v>
          </cell>
          <cell r="J756" t="str">
            <v>-</v>
          </cell>
          <cell r="K756" t="str">
            <v>-</v>
          </cell>
          <cell r="L756" t="str">
            <v>-</v>
          </cell>
          <cell r="M756" t="str">
            <v>-</v>
          </cell>
          <cell r="N756" t="str">
            <v>-</v>
          </cell>
          <cell r="O756" t="str">
            <v>-</v>
          </cell>
          <cell r="P756" t="str">
            <v>N</v>
          </cell>
          <cell r="Q756" t="str">
            <v>South</v>
          </cell>
          <cell r="R756" t="str">
            <v>EO</v>
          </cell>
          <cell r="T756">
            <v>0</v>
          </cell>
        </row>
        <row r="757">
          <cell r="A757" t="str">
            <v>SAUGUS_6_MWDFTH</v>
          </cell>
          <cell r="B757" t="str">
            <v>Big Creek-Ventura</v>
          </cell>
          <cell r="C757" t="str">
            <v>Foothill Hydroelectric Recovery Plant</v>
          </cell>
          <cell r="D757">
            <v>7.4</v>
          </cell>
          <cell r="E757">
            <v>6.4</v>
          </cell>
          <cell r="F757">
            <v>6.7</v>
          </cell>
          <cell r="G757">
            <v>7.2</v>
          </cell>
          <cell r="H757">
            <v>7</v>
          </cell>
          <cell r="I757">
            <v>7.26</v>
          </cell>
          <cell r="J757">
            <v>7.34</v>
          </cell>
          <cell r="K757">
            <v>7.4</v>
          </cell>
          <cell r="L757">
            <v>7.3</v>
          </cell>
          <cell r="M757">
            <v>6.05</v>
          </cell>
          <cell r="N757">
            <v>5.0199999999999996</v>
          </cell>
          <cell r="O757">
            <v>7.2</v>
          </cell>
          <cell r="P757" t="str">
            <v>Y</v>
          </cell>
          <cell r="Q757" t="str">
            <v>South</v>
          </cell>
          <cell r="R757" t="str">
            <v>FC</v>
          </cell>
          <cell r="T757">
            <v>7.4</v>
          </cell>
        </row>
        <row r="758">
          <cell r="A758" t="str">
            <v>SAUGUS_6_PTCHGN</v>
          </cell>
          <cell r="B758" t="str">
            <v>Big Creek-Ventura</v>
          </cell>
          <cell r="C758" t="str">
            <v>COUNTY OF LOS ANGELES -- PITCHLE</v>
          </cell>
          <cell r="D758">
            <v>20.190000000000001</v>
          </cell>
          <cell r="E758">
            <v>19.88</v>
          </cell>
          <cell r="F758">
            <v>15.66</v>
          </cell>
          <cell r="G758">
            <v>9.3000000000000007</v>
          </cell>
          <cell r="H758">
            <v>16.32</v>
          </cell>
          <cell r="I758">
            <v>19.62</v>
          </cell>
          <cell r="J758">
            <v>19.75</v>
          </cell>
          <cell r="K758">
            <v>19.3</v>
          </cell>
          <cell r="L758">
            <v>19.18</v>
          </cell>
          <cell r="M758">
            <v>18.82</v>
          </cell>
          <cell r="N758">
            <v>20.91</v>
          </cell>
          <cell r="O758">
            <v>20.079999999999998</v>
          </cell>
          <cell r="P758" t="str">
            <v>N</v>
          </cell>
          <cell r="Q758" t="str">
            <v>South</v>
          </cell>
          <cell r="R758" t="str">
            <v>FC</v>
          </cell>
          <cell r="T758">
            <v>19.75</v>
          </cell>
        </row>
        <row r="759">
          <cell r="A759" t="str">
            <v>SAUGUS_6_QF</v>
          </cell>
          <cell r="B759" t="str">
            <v>Big Creek-Ventura</v>
          </cell>
          <cell r="C759" t="str">
            <v>SAUGUS QFS</v>
          </cell>
          <cell r="D759">
            <v>0.44</v>
          </cell>
          <cell r="E759">
            <v>0.05</v>
          </cell>
          <cell r="F759">
            <v>0.44</v>
          </cell>
          <cell r="G759">
            <v>0.4</v>
          </cell>
          <cell r="H759">
            <v>0.45</v>
          </cell>
          <cell r="I759">
            <v>0.63</v>
          </cell>
          <cell r="J759">
            <v>0.69</v>
          </cell>
          <cell r="K759">
            <v>0.63</v>
          </cell>
          <cell r="L759">
            <v>0.6</v>
          </cell>
          <cell r="M759">
            <v>0.65</v>
          </cell>
          <cell r="N759">
            <v>0.48</v>
          </cell>
          <cell r="O759">
            <v>0.37</v>
          </cell>
          <cell r="P759" t="str">
            <v>N</v>
          </cell>
          <cell r="Q759" t="str">
            <v>South</v>
          </cell>
          <cell r="R759" t="str">
            <v>FC</v>
          </cell>
          <cell r="T759">
            <v>0.69</v>
          </cell>
        </row>
        <row r="760">
          <cell r="A760" t="str">
            <v>SAUGUS_7_CHIQCN</v>
          </cell>
          <cell r="B760" t="str">
            <v>Big Creek-Ventura</v>
          </cell>
          <cell r="C760" t="str">
            <v>Chiquita Canyon Landfill Fac</v>
          </cell>
          <cell r="D760">
            <v>5.74</v>
          </cell>
          <cell r="E760">
            <v>5.41</v>
          </cell>
          <cell r="F760">
            <v>5.63</v>
          </cell>
          <cell r="G760">
            <v>5.23</v>
          </cell>
          <cell r="H760">
            <v>5.16</v>
          </cell>
          <cell r="I760">
            <v>4.88</v>
          </cell>
          <cell r="J760">
            <v>4.91</v>
          </cell>
          <cell r="K760">
            <v>4.71</v>
          </cell>
          <cell r="L760">
            <v>4.66</v>
          </cell>
          <cell r="M760">
            <v>4.58</v>
          </cell>
          <cell r="N760">
            <v>5.65</v>
          </cell>
          <cell r="O760">
            <v>5.78</v>
          </cell>
          <cell r="P760" t="str">
            <v>N</v>
          </cell>
          <cell r="Q760" t="str">
            <v>South</v>
          </cell>
          <cell r="R760" t="str">
            <v>FC</v>
          </cell>
          <cell r="T760">
            <v>4.91</v>
          </cell>
        </row>
        <row r="761">
          <cell r="A761" t="str">
            <v>SAUGUS_7_LOPEZ</v>
          </cell>
          <cell r="B761" t="str">
            <v>Big Creek-Ventura</v>
          </cell>
          <cell r="C761" t="str">
            <v>MM Lopez Energy</v>
          </cell>
          <cell r="D761">
            <v>4.12</v>
          </cell>
          <cell r="E761">
            <v>4.67</v>
          </cell>
          <cell r="F761">
            <v>5.67</v>
          </cell>
          <cell r="G761">
            <v>5.69</v>
          </cell>
          <cell r="H761">
            <v>5.55</v>
          </cell>
          <cell r="I761">
            <v>4.67</v>
          </cell>
          <cell r="J761">
            <v>5.09</v>
          </cell>
          <cell r="K761">
            <v>5.34</v>
          </cell>
          <cell r="L761">
            <v>5.47</v>
          </cell>
          <cell r="M761">
            <v>5.24</v>
          </cell>
          <cell r="N761">
            <v>5.48</v>
          </cell>
          <cell r="O761">
            <v>5.29</v>
          </cell>
          <cell r="P761" t="str">
            <v>Y</v>
          </cell>
          <cell r="Q761" t="str">
            <v>South</v>
          </cell>
          <cell r="R761" t="str">
            <v>FC</v>
          </cell>
          <cell r="T761">
            <v>5.47</v>
          </cell>
        </row>
        <row r="762">
          <cell r="A762" t="str">
            <v>SBERDO_2_PSP3</v>
          </cell>
          <cell r="B762" t="str">
            <v>LA Basin</v>
          </cell>
          <cell r="C762" t="str">
            <v>Mountainview Gen Sta. Unit 3</v>
          </cell>
          <cell r="D762">
            <v>484.5</v>
          </cell>
          <cell r="E762">
            <v>484.5</v>
          </cell>
          <cell r="F762">
            <v>484.5</v>
          </cell>
          <cell r="G762">
            <v>484.5</v>
          </cell>
          <cell r="H762">
            <v>484.5</v>
          </cell>
          <cell r="I762">
            <v>484.5</v>
          </cell>
          <cell r="J762">
            <v>484.5</v>
          </cell>
          <cell r="K762">
            <v>484.5</v>
          </cell>
          <cell r="L762">
            <v>484.5</v>
          </cell>
          <cell r="M762">
            <v>484.5</v>
          </cell>
          <cell r="N762">
            <v>484.5</v>
          </cell>
          <cell r="O762">
            <v>484.5</v>
          </cell>
          <cell r="P762" t="str">
            <v>Y</v>
          </cell>
          <cell r="Q762" t="str">
            <v>South</v>
          </cell>
          <cell r="R762" t="str">
            <v>PD to 484.5</v>
          </cell>
          <cell r="S762" t="str">
            <v>Increase of NQC from 484.5 MW to 500 MW is not studied in any deliverability assessment</v>
          </cell>
          <cell r="T762">
            <v>484.5</v>
          </cell>
        </row>
        <row r="763">
          <cell r="A763" t="str">
            <v>SBERDO_2_PSP4</v>
          </cell>
          <cell r="B763" t="str">
            <v>LA Basin</v>
          </cell>
          <cell r="C763" t="str">
            <v>Mountainview Gen Sta. Unit 4</v>
          </cell>
          <cell r="D763">
            <v>484.5</v>
          </cell>
          <cell r="E763">
            <v>484.5</v>
          </cell>
          <cell r="F763">
            <v>484.5</v>
          </cell>
          <cell r="G763">
            <v>484.5</v>
          </cell>
          <cell r="H763">
            <v>484.5</v>
          </cell>
          <cell r="I763">
            <v>484.5</v>
          </cell>
          <cell r="J763">
            <v>484.5</v>
          </cell>
          <cell r="K763">
            <v>484.5</v>
          </cell>
          <cell r="L763">
            <v>484.5</v>
          </cell>
          <cell r="M763">
            <v>484.5</v>
          </cell>
          <cell r="N763">
            <v>484.5</v>
          </cell>
          <cell r="O763">
            <v>484.5</v>
          </cell>
          <cell r="P763" t="str">
            <v>Y</v>
          </cell>
          <cell r="Q763" t="str">
            <v>South</v>
          </cell>
          <cell r="R763" t="str">
            <v>PD to 484.5</v>
          </cell>
          <cell r="S763" t="str">
            <v>Increase of NQC from 484.5 MW to 500 MW is not studied in any deliverability assessment</v>
          </cell>
          <cell r="T763">
            <v>484.5</v>
          </cell>
        </row>
        <row r="764">
          <cell r="A764" t="str">
            <v>SBERDO_2_QF</v>
          </cell>
          <cell r="B764" t="str">
            <v>LA Basin</v>
          </cell>
          <cell r="C764" t="str">
            <v>SAN BERADINO QFS</v>
          </cell>
          <cell r="D764">
            <v>0.26</v>
          </cell>
          <cell r="E764">
            <v>0.25</v>
          </cell>
          <cell r="F764">
            <v>0.21</v>
          </cell>
          <cell r="G764">
            <v>0.16</v>
          </cell>
          <cell r="H764">
            <v>0.14000000000000001</v>
          </cell>
          <cell r="I764">
            <v>0.11</v>
          </cell>
          <cell r="J764">
            <v>0.11</v>
          </cell>
          <cell r="K764">
            <v>0.12</v>
          </cell>
          <cell r="L764">
            <v>0.14000000000000001</v>
          </cell>
          <cell r="M764">
            <v>0.09</v>
          </cell>
          <cell r="N764">
            <v>0.22</v>
          </cell>
          <cell r="O764">
            <v>0.24</v>
          </cell>
          <cell r="P764" t="str">
            <v>N</v>
          </cell>
          <cell r="Q764" t="str">
            <v>South</v>
          </cell>
          <cell r="R764" t="str">
            <v>FC</v>
          </cell>
          <cell r="T764">
            <v>0.14000000000000001</v>
          </cell>
        </row>
        <row r="765">
          <cell r="A765" t="str">
            <v>SBERDO_2_REDLND</v>
          </cell>
          <cell r="B765" t="str">
            <v>LA Basin</v>
          </cell>
          <cell r="C765" t="str">
            <v>Redlands RT Solar</v>
          </cell>
          <cell r="D765">
            <v>0</v>
          </cell>
          <cell r="E765">
            <v>0.01</v>
          </cell>
          <cell r="F765">
            <v>0.08</v>
          </cell>
          <cell r="G765">
            <v>0.96</v>
          </cell>
          <cell r="H765">
            <v>1</v>
          </cell>
          <cell r="I765">
            <v>1.0900000000000001</v>
          </cell>
          <cell r="J765">
            <v>0.56000000000000005</v>
          </cell>
          <cell r="K765">
            <v>0.64</v>
          </cell>
          <cell r="L765">
            <v>0.88</v>
          </cell>
          <cell r="M765">
            <v>0.66</v>
          </cell>
          <cell r="N765">
            <v>0</v>
          </cell>
          <cell r="O765">
            <v>0</v>
          </cell>
          <cell r="P765" t="str">
            <v>N</v>
          </cell>
          <cell r="Q765" t="str">
            <v>South</v>
          </cell>
          <cell r="R765" t="str">
            <v>FC</v>
          </cell>
          <cell r="T765">
            <v>1.0900000000000001</v>
          </cell>
        </row>
        <row r="766">
          <cell r="A766" t="str">
            <v>SBERDO_2_RTS005</v>
          </cell>
          <cell r="B766" t="str">
            <v>LA Basin</v>
          </cell>
          <cell r="C766" t="str">
            <v>SPVP005 Redlands RT Solar</v>
          </cell>
          <cell r="D766">
            <v>0</v>
          </cell>
          <cell r="E766">
            <v>0.01</v>
          </cell>
          <cell r="F766">
            <v>0.09</v>
          </cell>
          <cell r="G766">
            <v>1.22</v>
          </cell>
          <cell r="H766">
            <v>1.22</v>
          </cell>
          <cell r="I766">
            <v>0.87</v>
          </cell>
          <cell r="J766">
            <v>0.72</v>
          </cell>
          <cell r="K766">
            <v>1.1499999999999999</v>
          </cell>
          <cell r="L766">
            <v>1.01</v>
          </cell>
          <cell r="M766">
            <v>0.82</v>
          </cell>
          <cell r="N766">
            <v>0</v>
          </cell>
          <cell r="O766">
            <v>0</v>
          </cell>
          <cell r="P766" t="str">
            <v>N</v>
          </cell>
          <cell r="Q766" t="str">
            <v>South</v>
          </cell>
          <cell r="R766" t="str">
            <v>FC</v>
          </cell>
          <cell r="T766">
            <v>1.1499999999999999</v>
          </cell>
        </row>
        <row r="767">
          <cell r="A767" t="str">
            <v>SBERDO_2_RTS007</v>
          </cell>
          <cell r="B767" t="str">
            <v>LA Basin</v>
          </cell>
          <cell r="C767" t="str">
            <v>SPVP007 Redlands RT Solar</v>
          </cell>
          <cell r="D767">
            <v>0</v>
          </cell>
          <cell r="E767">
            <v>0.01</v>
          </cell>
          <cell r="F767">
            <v>0.1</v>
          </cell>
          <cell r="G767">
            <v>1.41</v>
          </cell>
          <cell r="H767">
            <v>1.23</v>
          </cell>
          <cell r="I767">
            <v>1.4</v>
          </cell>
          <cell r="J767">
            <v>0.92</v>
          </cell>
          <cell r="K767">
            <v>1.03</v>
          </cell>
          <cell r="L767">
            <v>1.19</v>
          </cell>
          <cell r="M767">
            <v>0.83</v>
          </cell>
          <cell r="N767">
            <v>0</v>
          </cell>
          <cell r="O767">
            <v>0</v>
          </cell>
          <cell r="P767" t="str">
            <v>N</v>
          </cell>
          <cell r="Q767" t="str">
            <v>South</v>
          </cell>
          <cell r="R767" t="str">
            <v>FC</v>
          </cell>
          <cell r="T767">
            <v>1.4</v>
          </cell>
        </row>
        <row r="768">
          <cell r="A768" t="str">
            <v>SBERDO_2_RTS011</v>
          </cell>
          <cell r="B768" t="str">
            <v>LA Basin</v>
          </cell>
          <cell r="C768" t="str">
            <v>SPVP011</v>
          </cell>
          <cell r="D768">
            <v>0.03</v>
          </cell>
          <cell r="E768">
            <v>0.21</v>
          </cell>
          <cell r="F768">
            <v>0.09</v>
          </cell>
          <cell r="G768">
            <v>1.17</v>
          </cell>
          <cell r="H768">
            <v>1.87</v>
          </cell>
          <cell r="I768">
            <v>1.84</v>
          </cell>
          <cell r="J768">
            <v>0.65</v>
          </cell>
          <cell r="K768">
            <v>0.91</v>
          </cell>
          <cell r="L768">
            <v>0.93</v>
          </cell>
          <cell r="M768">
            <v>0.73</v>
          </cell>
          <cell r="N768">
            <v>0.46</v>
          </cell>
          <cell r="O768">
            <v>0.05</v>
          </cell>
          <cell r="P768" t="str">
            <v>N</v>
          </cell>
          <cell r="Q768" t="str">
            <v>South</v>
          </cell>
          <cell r="R768" t="str">
            <v>FC</v>
          </cell>
          <cell r="T768">
            <v>1.84</v>
          </cell>
        </row>
        <row r="769">
          <cell r="A769" t="str">
            <v>SBERDO_2_RTS013</v>
          </cell>
          <cell r="B769" t="str">
            <v>LA Basin</v>
          </cell>
          <cell r="C769" t="str">
            <v>SPVP013</v>
          </cell>
          <cell r="D769">
            <v>0.06</v>
          </cell>
          <cell r="E769">
            <v>0.02</v>
          </cell>
          <cell r="F769">
            <v>0.09</v>
          </cell>
          <cell r="G769">
            <v>1</v>
          </cell>
          <cell r="H769">
            <v>1.78</v>
          </cell>
          <cell r="I769">
            <v>1.03</v>
          </cell>
          <cell r="J769">
            <v>0.86</v>
          </cell>
          <cell r="K769">
            <v>0.87</v>
          </cell>
          <cell r="L769">
            <v>0.94</v>
          </cell>
          <cell r="M769">
            <v>1.1399999999999999</v>
          </cell>
          <cell r="N769">
            <v>0.61</v>
          </cell>
          <cell r="O769">
            <v>0</v>
          </cell>
          <cell r="P769" t="str">
            <v>N</v>
          </cell>
          <cell r="Q769" t="str">
            <v>South</v>
          </cell>
          <cell r="R769" t="str">
            <v>FC</v>
          </cell>
          <cell r="T769">
            <v>1.03</v>
          </cell>
        </row>
        <row r="770">
          <cell r="A770" t="str">
            <v>SBERDO_2_RTS016</v>
          </cell>
          <cell r="B770" t="str">
            <v>LA Basin</v>
          </cell>
          <cell r="C770" t="str">
            <v>SPVP016 Redlands RT Solar</v>
          </cell>
          <cell r="D770">
            <v>0.01</v>
          </cell>
          <cell r="E770">
            <v>0.05</v>
          </cell>
          <cell r="F770">
            <v>0.06</v>
          </cell>
          <cell r="G770">
            <v>0.67</v>
          </cell>
          <cell r="H770">
            <v>0.67</v>
          </cell>
          <cell r="I770">
            <v>0.73</v>
          </cell>
          <cell r="J770">
            <v>0.46</v>
          </cell>
          <cell r="K770">
            <v>0.46</v>
          </cell>
          <cell r="L770">
            <v>0.57999999999999996</v>
          </cell>
          <cell r="M770">
            <v>0.44</v>
          </cell>
          <cell r="N770">
            <v>0.01</v>
          </cell>
          <cell r="O770">
            <v>0.01</v>
          </cell>
          <cell r="P770" t="str">
            <v>N</v>
          </cell>
          <cell r="Q770" t="str">
            <v>South</v>
          </cell>
          <cell r="R770" t="str">
            <v>FC</v>
          </cell>
          <cell r="T770">
            <v>0.73</v>
          </cell>
        </row>
        <row r="771">
          <cell r="A771" t="str">
            <v>SBERDO_2_RTS048</v>
          </cell>
          <cell r="B771" t="str">
            <v>LA Basin</v>
          </cell>
          <cell r="C771" t="str">
            <v>SPVP048</v>
          </cell>
          <cell r="D771" t="str">
            <v>-</v>
          </cell>
          <cell r="E771" t="str">
            <v>-</v>
          </cell>
          <cell r="F771" t="str">
            <v>-</v>
          </cell>
          <cell r="G771" t="str">
            <v>-</v>
          </cell>
          <cell r="H771" t="str">
            <v>-</v>
          </cell>
          <cell r="I771" t="str">
            <v>-</v>
          </cell>
          <cell r="J771" t="str">
            <v>-</v>
          </cell>
          <cell r="K771" t="str">
            <v>-</v>
          </cell>
          <cell r="L771" t="str">
            <v>-</v>
          </cell>
          <cell r="M771" t="str">
            <v>-</v>
          </cell>
          <cell r="N771" t="str">
            <v>-</v>
          </cell>
          <cell r="O771" t="str">
            <v>-</v>
          </cell>
          <cell r="P771" t="str">
            <v>N</v>
          </cell>
          <cell r="Q771" t="str">
            <v>South</v>
          </cell>
          <cell r="R771" t="str">
            <v>EO</v>
          </cell>
          <cell r="T771">
            <v>0</v>
          </cell>
        </row>
        <row r="772">
          <cell r="A772" t="str">
            <v>SBERDO_2_SNTANA</v>
          </cell>
          <cell r="B772" t="str">
            <v>LA Basin</v>
          </cell>
          <cell r="C772" t="str">
            <v>SANTA ANA PSP</v>
          </cell>
          <cell r="D772">
            <v>1.03</v>
          </cell>
          <cell r="E772">
            <v>0.98</v>
          </cell>
          <cell r="F772">
            <v>1.1599999999999999</v>
          </cell>
          <cell r="G772">
            <v>0.75</v>
          </cell>
          <cell r="H772">
            <v>0.25</v>
          </cell>
          <cell r="I772">
            <v>0.05</v>
          </cell>
          <cell r="J772">
            <v>0.06</v>
          </cell>
          <cell r="K772">
            <v>0</v>
          </cell>
          <cell r="L772">
            <v>0.12</v>
          </cell>
          <cell r="M772">
            <v>0.08</v>
          </cell>
          <cell r="N772">
            <v>0.47</v>
          </cell>
          <cell r="O772">
            <v>0.87</v>
          </cell>
          <cell r="P772" t="str">
            <v>N</v>
          </cell>
          <cell r="Q772" t="str">
            <v>South</v>
          </cell>
          <cell r="R772" t="str">
            <v>FC</v>
          </cell>
          <cell r="T772">
            <v>0.12</v>
          </cell>
        </row>
        <row r="773">
          <cell r="A773" t="str">
            <v>SBERDO_6_MILLCK</v>
          </cell>
          <cell r="B773" t="str">
            <v>LA Basin</v>
          </cell>
          <cell r="C773" t="str">
            <v>MILL CREEK PSP</v>
          </cell>
          <cell r="D773">
            <v>1.05</v>
          </cell>
          <cell r="E773">
            <v>1.04</v>
          </cell>
          <cell r="F773">
            <v>0.97</v>
          </cell>
          <cell r="G773">
            <v>0.94</v>
          </cell>
          <cell r="H773">
            <v>1.06</v>
          </cell>
          <cell r="I773">
            <v>0.98</v>
          </cell>
          <cell r="J773">
            <v>0.69</v>
          </cell>
          <cell r="K773">
            <v>0.73</v>
          </cell>
          <cell r="L773">
            <v>0.56000000000000005</v>
          </cell>
          <cell r="M773">
            <v>0.86</v>
          </cell>
          <cell r="N773">
            <v>0.67</v>
          </cell>
          <cell r="O773">
            <v>0.77</v>
          </cell>
          <cell r="P773" t="str">
            <v>N</v>
          </cell>
          <cell r="Q773" t="str">
            <v>South</v>
          </cell>
          <cell r="R773" t="str">
            <v>FC</v>
          </cell>
          <cell r="T773">
            <v>0.98</v>
          </cell>
        </row>
        <row r="774">
          <cell r="A774" t="str">
            <v>SCEC_1_PDRP26</v>
          </cell>
          <cell r="B774" t="str">
            <v>CAISO System</v>
          </cell>
          <cell r="C774" t="str">
            <v>PDR-F SCEC</v>
          </cell>
          <cell r="D774">
            <v>2.34</v>
          </cell>
          <cell r="E774">
            <v>2.34</v>
          </cell>
          <cell r="F774">
            <v>2.34</v>
          </cell>
          <cell r="G774">
            <v>2.34</v>
          </cell>
          <cell r="H774">
            <v>2.34</v>
          </cell>
          <cell r="I774">
            <v>2.34</v>
          </cell>
          <cell r="J774">
            <v>2.34</v>
          </cell>
          <cell r="K774">
            <v>2.34</v>
          </cell>
          <cell r="L774">
            <v>2.34</v>
          </cell>
          <cell r="M774">
            <v>2.34</v>
          </cell>
          <cell r="N774">
            <v>2.34</v>
          </cell>
          <cell r="O774">
            <v>2.34</v>
          </cell>
          <cell r="P774" t="str">
            <v>Y</v>
          </cell>
          <cell r="Q774" t="str">
            <v>South</v>
          </cell>
          <cell r="R774" t="str">
            <v>FC</v>
          </cell>
          <cell r="S774" t="str">
            <v/>
          </cell>
          <cell r="T774">
            <v>2.34</v>
          </cell>
        </row>
        <row r="775">
          <cell r="A775" t="str">
            <v>SCEC_1_PDRP27</v>
          </cell>
          <cell r="B775" t="str">
            <v>CAISO System</v>
          </cell>
          <cell r="C775" t="str">
            <v>PDR-D SCEC LNE1</v>
          </cell>
          <cell r="D775">
            <v>1.5</v>
          </cell>
          <cell r="E775">
            <v>1.5</v>
          </cell>
          <cell r="F775">
            <v>1.5</v>
          </cell>
          <cell r="G775">
            <v>1.5</v>
          </cell>
          <cell r="H775">
            <v>1.5</v>
          </cell>
          <cell r="I775">
            <v>1.5</v>
          </cell>
          <cell r="J775">
            <v>1.5</v>
          </cell>
          <cell r="K775">
            <v>1.5</v>
          </cell>
          <cell r="L775">
            <v>1.5</v>
          </cell>
          <cell r="M775">
            <v>1.5</v>
          </cell>
          <cell r="N775">
            <v>1.5</v>
          </cell>
          <cell r="O775">
            <v>1.5</v>
          </cell>
          <cell r="P775" t="str">
            <v>Y</v>
          </cell>
          <cell r="Q775" t="str">
            <v>South</v>
          </cell>
          <cell r="R775" t="str">
            <v>FC</v>
          </cell>
          <cell r="S775" t="str">
            <v/>
          </cell>
          <cell r="T775">
            <v>1.5</v>
          </cell>
        </row>
        <row r="776">
          <cell r="A776" t="str">
            <v>SCEC_1_PDRP28</v>
          </cell>
          <cell r="B776" t="str">
            <v>CAISO System</v>
          </cell>
          <cell r="C776" t="str">
            <v>PDR-C SCEC</v>
          </cell>
          <cell r="D776">
            <v>0.4</v>
          </cell>
          <cell r="E776">
            <v>0.4</v>
          </cell>
          <cell r="F776">
            <v>0.4</v>
          </cell>
          <cell r="G776">
            <v>0.4</v>
          </cell>
          <cell r="H776">
            <v>0.4</v>
          </cell>
          <cell r="I776">
            <v>0.4</v>
          </cell>
          <cell r="J776">
            <v>0.4</v>
          </cell>
          <cell r="K776">
            <v>0.4</v>
          </cell>
          <cell r="L776">
            <v>0.4</v>
          </cell>
          <cell r="M776">
            <v>0.4</v>
          </cell>
          <cell r="N776">
            <v>0.4</v>
          </cell>
          <cell r="O776">
            <v>0.4</v>
          </cell>
          <cell r="P776" t="str">
            <v>Y</v>
          </cell>
          <cell r="Q776" t="str">
            <v>South</v>
          </cell>
          <cell r="R776" t="str">
            <v>FC</v>
          </cell>
          <cell r="S776" t="str">
            <v/>
          </cell>
          <cell r="T776">
            <v>0.4</v>
          </cell>
        </row>
        <row r="777">
          <cell r="A777" t="str">
            <v>SCEC_1_PDRP29</v>
          </cell>
          <cell r="B777" t="str">
            <v>CAISO System</v>
          </cell>
          <cell r="C777" t="str">
            <v>PDR-B SCEC</v>
          </cell>
          <cell r="D777">
            <v>0.35</v>
          </cell>
          <cell r="E777">
            <v>0.35</v>
          </cell>
          <cell r="F777">
            <v>0.35</v>
          </cell>
          <cell r="G777">
            <v>0.35</v>
          </cell>
          <cell r="H777">
            <v>0.35</v>
          </cell>
          <cell r="I777">
            <v>0.35</v>
          </cell>
          <cell r="J777">
            <v>0.35</v>
          </cell>
          <cell r="K777">
            <v>0.35</v>
          </cell>
          <cell r="L777">
            <v>0.35</v>
          </cell>
          <cell r="M777">
            <v>0.35</v>
          </cell>
          <cell r="N777">
            <v>0.35</v>
          </cell>
          <cell r="O777">
            <v>0.35</v>
          </cell>
          <cell r="P777" t="str">
            <v>Y</v>
          </cell>
          <cell r="Q777" t="str">
            <v>South</v>
          </cell>
          <cell r="R777" t="str">
            <v>FC</v>
          </cell>
          <cell r="S777" t="str">
            <v/>
          </cell>
          <cell r="T777">
            <v>0.35</v>
          </cell>
        </row>
        <row r="778">
          <cell r="A778" t="str">
            <v>SCEC_1_PDRP30</v>
          </cell>
          <cell r="B778" t="str">
            <v>CAISO System</v>
          </cell>
          <cell r="C778" t="str">
            <v>SCEC_1_PDRP30</v>
          </cell>
          <cell r="D778">
            <v>0.6</v>
          </cell>
          <cell r="E778">
            <v>0.6</v>
          </cell>
          <cell r="F778">
            <v>0.6</v>
          </cell>
          <cell r="G778">
            <v>0.6</v>
          </cell>
          <cell r="H778">
            <v>0.6</v>
          </cell>
          <cell r="I778">
            <v>0.6</v>
          </cell>
          <cell r="J778">
            <v>0.6</v>
          </cell>
          <cell r="K778">
            <v>0.6</v>
          </cell>
          <cell r="L778">
            <v>0.6</v>
          </cell>
          <cell r="M778">
            <v>0.6</v>
          </cell>
          <cell r="N778">
            <v>0.6</v>
          </cell>
          <cell r="O778">
            <v>0.6</v>
          </cell>
          <cell r="P778" t="str">
            <v>Y</v>
          </cell>
          <cell r="Q778" t="str">
            <v>South</v>
          </cell>
          <cell r="R778" t="str">
            <v>FC</v>
          </cell>
          <cell r="S778" t="str">
            <v/>
          </cell>
          <cell r="T778">
            <v>0.6</v>
          </cell>
        </row>
        <row r="779">
          <cell r="A779" t="str">
            <v>SCEC_1_PDRP31</v>
          </cell>
          <cell r="B779" t="str">
            <v>CAISO System</v>
          </cell>
          <cell r="C779" t="str">
            <v>SCEC_1_PDRP31</v>
          </cell>
          <cell r="D779">
            <v>0.2</v>
          </cell>
          <cell r="E779">
            <v>0.2</v>
          </cell>
          <cell r="F779">
            <v>0.2</v>
          </cell>
          <cell r="G779">
            <v>0.2</v>
          </cell>
          <cell r="H779">
            <v>0.2</v>
          </cell>
          <cell r="I779">
            <v>0.2</v>
          </cell>
          <cell r="J779">
            <v>0.2</v>
          </cell>
          <cell r="K779">
            <v>0.2</v>
          </cell>
          <cell r="L779">
            <v>0.2</v>
          </cell>
          <cell r="M779">
            <v>0.2</v>
          </cell>
          <cell r="N779">
            <v>0.2</v>
          </cell>
          <cell r="O779">
            <v>0.2</v>
          </cell>
          <cell r="P779" t="str">
            <v>Y</v>
          </cell>
          <cell r="Q779" t="str">
            <v>South</v>
          </cell>
          <cell r="R779" t="str">
            <v>FC</v>
          </cell>
          <cell r="S779" t="str">
            <v/>
          </cell>
          <cell r="T779">
            <v>0.2</v>
          </cell>
        </row>
        <row r="780">
          <cell r="A780" t="str">
            <v>SCEC_1_PDRP32</v>
          </cell>
          <cell r="B780" t="str">
            <v>CAISO System</v>
          </cell>
          <cell r="C780" t="str">
            <v>SCEC_1_PDRP32</v>
          </cell>
          <cell r="D780">
            <v>0.55000000000000004</v>
          </cell>
          <cell r="E780">
            <v>0.55000000000000004</v>
          </cell>
          <cell r="F780">
            <v>0.55000000000000004</v>
          </cell>
          <cell r="G780">
            <v>0.55000000000000004</v>
          </cell>
          <cell r="H780">
            <v>0.55000000000000004</v>
          </cell>
          <cell r="I780">
            <v>0.55000000000000004</v>
          </cell>
          <cell r="J780">
            <v>0.55000000000000004</v>
          </cell>
          <cell r="K780">
            <v>0.55000000000000004</v>
          </cell>
          <cell r="L780">
            <v>0.55000000000000004</v>
          </cell>
          <cell r="M780">
            <v>0.55000000000000004</v>
          </cell>
          <cell r="N780">
            <v>0.55000000000000004</v>
          </cell>
          <cell r="O780">
            <v>0.55000000000000004</v>
          </cell>
          <cell r="P780" t="str">
            <v>Y</v>
          </cell>
          <cell r="Q780" t="str">
            <v>South</v>
          </cell>
          <cell r="R780" t="str">
            <v>FC</v>
          </cell>
          <cell r="S780" t="str">
            <v/>
          </cell>
          <cell r="T780">
            <v>0.55000000000000004</v>
          </cell>
        </row>
        <row r="781">
          <cell r="A781" t="str">
            <v>SCEC_1_PDRP33</v>
          </cell>
          <cell r="B781" t="str">
            <v>CAISO System</v>
          </cell>
          <cell r="C781" t="str">
            <v>PDR-A SCEC</v>
          </cell>
          <cell r="D781">
            <v>0.16</v>
          </cell>
          <cell r="E781">
            <v>0.16</v>
          </cell>
          <cell r="F781">
            <v>0.16</v>
          </cell>
          <cell r="G781">
            <v>0.16</v>
          </cell>
          <cell r="H781">
            <v>0.16</v>
          </cell>
          <cell r="I781">
            <v>0.16</v>
          </cell>
          <cell r="J781">
            <v>0.16</v>
          </cell>
          <cell r="K781">
            <v>0.16</v>
          </cell>
          <cell r="L781">
            <v>0.16</v>
          </cell>
          <cell r="M781">
            <v>0.16</v>
          </cell>
          <cell r="N781">
            <v>0.16</v>
          </cell>
          <cell r="O781">
            <v>0.16</v>
          </cell>
          <cell r="P781" t="str">
            <v>Y</v>
          </cell>
          <cell r="Q781" t="str">
            <v>South</v>
          </cell>
          <cell r="R781" t="str">
            <v>FC</v>
          </cell>
          <cell r="S781" t="str">
            <v/>
          </cell>
          <cell r="T781">
            <v>0.16</v>
          </cell>
        </row>
        <row r="782">
          <cell r="A782" t="str">
            <v>SCEN_6_PDRP01</v>
          </cell>
          <cell r="B782" t="str">
            <v>CAISO System</v>
          </cell>
          <cell r="C782" t="str">
            <v>SCEN_6_PDRP01</v>
          </cell>
          <cell r="D782">
            <v>0.2</v>
          </cell>
          <cell r="E782">
            <v>0.2</v>
          </cell>
          <cell r="F782">
            <v>0.2</v>
          </cell>
          <cell r="G782">
            <v>0.2</v>
          </cell>
          <cell r="H782">
            <v>0.2</v>
          </cell>
          <cell r="I782">
            <v>0.2</v>
          </cell>
          <cell r="J782">
            <v>0.2</v>
          </cell>
          <cell r="K782">
            <v>0.2</v>
          </cell>
          <cell r="L782">
            <v>0.2</v>
          </cell>
          <cell r="M782">
            <v>0.2</v>
          </cell>
          <cell r="N782">
            <v>0.2</v>
          </cell>
          <cell r="O782">
            <v>0.2</v>
          </cell>
          <cell r="P782" t="str">
            <v>Y</v>
          </cell>
          <cell r="Q782" t="str">
            <v>South</v>
          </cell>
          <cell r="R782" t="str">
            <v>FC</v>
          </cell>
          <cell r="S782" t="str">
            <v/>
          </cell>
          <cell r="T782">
            <v>0.2</v>
          </cell>
        </row>
        <row r="783">
          <cell r="A783" t="str">
            <v>SCEW_2_PDRP15</v>
          </cell>
          <cell r="B783" t="str">
            <v>CAISO System</v>
          </cell>
          <cell r="C783" t="str">
            <v>PDR-F SCEW</v>
          </cell>
          <cell r="D783">
            <v>1.4</v>
          </cell>
          <cell r="E783">
            <v>1.4</v>
          </cell>
          <cell r="F783">
            <v>1.4</v>
          </cell>
          <cell r="G783">
            <v>1.4</v>
          </cell>
          <cell r="H783">
            <v>1.4</v>
          </cell>
          <cell r="I783">
            <v>1.4</v>
          </cell>
          <cell r="J783">
            <v>1.4</v>
          </cell>
          <cell r="K783">
            <v>1.4</v>
          </cell>
          <cell r="L783">
            <v>1.4</v>
          </cell>
          <cell r="M783">
            <v>1.4</v>
          </cell>
          <cell r="N783">
            <v>1.4</v>
          </cell>
          <cell r="O783">
            <v>1.4</v>
          </cell>
          <cell r="P783" t="str">
            <v>Y</v>
          </cell>
          <cell r="Q783" t="str">
            <v>South</v>
          </cell>
          <cell r="R783" t="str">
            <v>FC</v>
          </cell>
          <cell r="S783" t="str">
            <v/>
          </cell>
          <cell r="T783">
            <v>1.4</v>
          </cell>
        </row>
        <row r="784">
          <cell r="A784" t="str">
            <v>SCEW_2_PDRP16</v>
          </cell>
          <cell r="B784" t="str">
            <v>CAISO System</v>
          </cell>
          <cell r="C784" t="str">
            <v>PDR-D SCEW LNE1</v>
          </cell>
          <cell r="D784">
            <v>1.5</v>
          </cell>
          <cell r="E784">
            <v>1.5</v>
          </cell>
          <cell r="F784">
            <v>1.5</v>
          </cell>
          <cell r="G784">
            <v>1.5</v>
          </cell>
          <cell r="H784">
            <v>1.5</v>
          </cell>
          <cell r="I784">
            <v>1.5</v>
          </cell>
          <cell r="J784">
            <v>1.5</v>
          </cell>
          <cell r="K784">
            <v>1.5</v>
          </cell>
          <cell r="L784">
            <v>1.5</v>
          </cell>
          <cell r="M784">
            <v>1.5</v>
          </cell>
          <cell r="N784">
            <v>1.5</v>
          </cell>
          <cell r="O784">
            <v>1.5</v>
          </cell>
          <cell r="P784" t="str">
            <v>Y</v>
          </cell>
          <cell r="Q784" t="str">
            <v>South</v>
          </cell>
          <cell r="R784" t="str">
            <v>FC</v>
          </cell>
          <cell r="S784" t="str">
            <v/>
          </cell>
          <cell r="T784">
            <v>1.5</v>
          </cell>
        </row>
        <row r="785">
          <cell r="A785" t="str">
            <v>SCEW_2_PDRP17</v>
          </cell>
          <cell r="B785" t="str">
            <v>CAISO System</v>
          </cell>
          <cell r="C785" t="str">
            <v>PDR-E SCEW</v>
          </cell>
          <cell r="D785">
            <v>0.1</v>
          </cell>
          <cell r="E785">
            <v>0.1</v>
          </cell>
          <cell r="F785">
            <v>0.1</v>
          </cell>
          <cell r="G785">
            <v>0.1</v>
          </cell>
          <cell r="H785">
            <v>0.1</v>
          </cell>
          <cell r="I785">
            <v>0.1</v>
          </cell>
          <cell r="J785">
            <v>0.1</v>
          </cell>
          <cell r="K785">
            <v>0.1</v>
          </cell>
          <cell r="L785">
            <v>0.1</v>
          </cell>
          <cell r="M785">
            <v>0.1</v>
          </cell>
          <cell r="N785">
            <v>0.1</v>
          </cell>
          <cell r="O785">
            <v>0.1</v>
          </cell>
          <cell r="P785" t="str">
            <v>Y</v>
          </cell>
          <cell r="Q785" t="str">
            <v>South</v>
          </cell>
          <cell r="R785" t="str">
            <v>FC</v>
          </cell>
          <cell r="S785" t="str">
            <v/>
          </cell>
          <cell r="T785">
            <v>0.1</v>
          </cell>
        </row>
        <row r="786">
          <cell r="A786" t="str">
            <v>SCEW_2_PDRP18</v>
          </cell>
          <cell r="B786" t="str">
            <v>CAISO System</v>
          </cell>
          <cell r="C786" t="str">
            <v>PDR-C SCEW</v>
          </cell>
          <cell r="D786">
            <v>0.4</v>
          </cell>
          <cell r="E786">
            <v>0.4</v>
          </cell>
          <cell r="F786">
            <v>0.4</v>
          </cell>
          <cell r="G786">
            <v>0.4</v>
          </cell>
          <cell r="H786">
            <v>0.4</v>
          </cell>
          <cell r="I786">
            <v>0.4</v>
          </cell>
          <cell r="J786">
            <v>0.4</v>
          </cell>
          <cell r="K786">
            <v>0.4</v>
          </cell>
          <cell r="L786">
            <v>0.4</v>
          </cell>
          <cell r="M786">
            <v>0.4</v>
          </cell>
          <cell r="N786">
            <v>0.4</v>
          </cell>
          <cell r="O786">
            <v>0.4</v>
          </cell>
          <cell r="P786" t="str">
            <v>Y</v>
          </cell>
          <cell r="Q786" t="str">
            <v>South</v>
          </cell>
          <cell r="R786" t="str">
            <v>FC</v>
          </cell>
          <cell r="S786" t="str">
            <v/>
          </cell>
          <cell r="T786">
            <v>0.4</v>
          </cell>
        </row>
        <row r="787">
          <cell r="A787" t="str">
            <v>SCEW_2_PDRP19</v>
          </cell>
          <cell r="B787" t="str">
            <v>CAISO System</v>
          </cell>
          <cell r="C787" t="str">
            <v>SCEW_2_PDRP19</v>
          </cell>
          <cell r="D787">
            <v>0.8</v>
          </cell>
          <cell r="E787">
            <v>0.8</v>
          </cell>
          <cell r="F787">
            <v>0.8</v>
          </cell>
          <cell r="G787">
            <v>0.8</v>
          </cell>
          <cell r="H787">
            <v>0.8</v>
          </cell>
          <cell r="I787">
            <v>0.8</v>
          </cell>
          <cell r="J787">
            <v>0.8</v>
          </cell>
          <cell r="K787">
            <v>0.8</v>
          </cell>
          <cell r="L787">
            <v>0.8</v>
          </cell>
          <cell r="M787">
            <v>0.8</v>
          </cell>
          <cell r="N787">
            <v>0.8</v>
          </cell>
          <cell r="O787">
            <v>0.8</v>
          </cell>
          <cell r="P787" t="str">
            <v>Y</v>
          </cell>
          <cell r="Q787" t="str">
            <v>South</v>
          </cell>
          <cell r="R787" t="str">
            <v>FC</v>
          </cell>
          <cell r="S787" t="str">
            <v/>
          </cell>
          <cell r="T787">
            <v>0.8</v>
          </cell>
        </row>
        <row r="788">
          <cell r="A788" t="str">
            <v>SCEW_2_PDRP20</v>
          </cell>
          <cell r="B788" t="str">
            <v>CAISO System</v>
          </cell>
          <cell r="C788" t="str">
            <v>SCEW_2_PDRP20</v>
          </cell>
          <cell r="D788">
            <v>0.6</v>
          </cell>
          <cell r="E788">
            <v>0.6</v>
          </cell>
          <cell r="F788">
            <v>0.6</v>
          </cell>
          <cell r="G788">
            <v>0.6</v>
          </cell>
          <cell r="H788">
            <v>0.6</v>
          </cell>
          <cell r="I788">
            <v>0.6</v>
          </cell>
          <cell r="J788">
            <v>0.6</v>
          </cell>
          <cell r="K788">
            <v>0.6</v>
          </cell>
          <cell r="L788">
            <v>0.6</v>
          </cell>
          <cell r="M788">
            <v>0.6</v>
          </cell>
          <cell r="N788">
            <v>0.6</v>
          </cell>
          <cell r="O788">
            <v>0.6</v>
          </cell>
          <cell r="P788" t="str">
            <v>Y</v>
          </cell>
          <cell r="Q788" t="str">
            <v>South</v>
          </cell>
          <cell r="R788" t="str">
            <v>FC</v>
          </cell>
          <cell r="S788" t="str">
            <v/>
          </cell>
          <cell r="T788">
            <v>0.6</v>
          </cell>
        </row>
        <row r="789">
          <cell r="A789" t="str">
            <v>SCEW_2_PDRP21</v>
          </cell>
          <cell r="B789" t="str">
            <v>CAISO System</v>
          </cell>
          <cell r="C789" t="str">
            <v>PDR-A SCEW</v>
          </cell>
          <cell r="D789">
            <v>0.14000000000000001</v>
          </cell>
          <cell r="E789">
            <v>0.14000000000000001</v>
          </cell>
          <cell r="F789">
            <v>0.14000000000000001</v>
          </cell>
          <cell r="G789">
            <v>0.14000000000000001</v>
          </cell>
          <cell r="H789">
            <v>0.14000000000000001</v>
          </cell>
          <cell r="I789">
            <v>0.14000000000000001</v>
          </cell>
          <cell r="J789">
            <v>0.14000000000000001</v>
          </cell>
          <cell r="K789">
            <v>0.14000000000000001</v>
          </cell>
          <cell r="L789">
            <v>0.14000000000000001</v>
          </cell>
          <cell r="M789">
            <v>0.14000000000000001</v>
          </cell>
          <cell r="N789">
            <v>0.14000000000000001</v>
          </cell>
          <cell r="O789">
            <v>0.14000000000000001</v>
          </cell>
          <cell r="P789" t="str">
            <v>Y</v>
          </cell>
          <cell r="Q789" t="str">
            <v>South</v>
          </cell>
          <cell r="R789" t="str">
            <v>FC</v>
          </cell>
          <cell r="S789" t="str">
            <v/>
          </cell>
          <cell r="T789">
            <v>0.14000000000000001</v>
          </cell>
        </row>
        <row r="790">
          <cell r="A790" t="str">
            <v>SCHD_1_PDRP01</v>
          </cell>
          <cell r="B790" t="str">
            <v>CAISO System</v>
          </cell>
          <cell r="C790" t="str">
            <v>PDR-F SCHD</v>
          </cell>
          <cell r="D790">
            <v>1.08</v>
          </cell>
          <cell r="E790">
            <v>1.08</v>
          </cell>
          <cell r="F790">
            <v>1.08</v>
          </cell>
          <cell r="G790">
            <v>1.08</v>
          </cell>
          <cell r="H790">
            <v>1.08</v>
          </cell>
          <cell r="I790">
            <v>1.08</v>
          </cell>
          <cell r="J790">
            <v>1.08</v>
          </cell>
          <cell r="K790">
            <v>1.08</v>
          </cell>
          <cell r="L790">
            <v>1.08</v>
          </cell>
          <cell r="M790">
            <v>1.08</v>
          </cell>
          <cell r="N790">
            <v>1.08</v>
          </cell>
          <cell r="O790">
            <v>1.08</v>
          </cell>
          <cell r="P790" t="str">
            <v>Y</v>
          </cell>
          <cell r="Q790" t="str">
            <v>South</v>
          </cell>
          <cell r="R790" t="str">
            <v>FC</v>
          </cell>
          <cell r="S790" t="str">
            <v/>
          </cell>
          <cell r="T790">
            <v>1.08</v>
          </cell>
        </row>
        <row r="791">
          <cell r="A791" t="str">
            <v>SCHD_1_PDRP11</v>
          </cell>
          <cell r="B791" t="str">
            <v>CAISO System</v>
          </cell>
          <cell r="C791" t="str">
            <v>SCHD_1_PDRP11</v>
          </cell>
          <cell r="D791">
            <v>0.6</v>
          </cell>
          <cell r="E791">
            <v>0.6</v>
          </cell>
          <cell r="F791">
            <v>0.6</v>
          </cell>
          <cell r="G791">
            <v>0.6</v>
          </cell>
          <cell r="H791">
            <v>0.6</v>
          </cell>
          <cell r="I791">
            <v>0.6</v>
          </cell>
          <cell r="J791">
            <v>0.6</v>
          </cell>
          <cell r="K791">
            <v>0.6</v>
          </cell>
          <cell r="L791">
            <v>0.6</v>
          </cell>
          <cell r="M791">
            <v>0.6</v>
          </cell>
          <cell r="N791">
            <v>0.6</v>
          </cell>
          <cell r="O791">
            <v>0.6</v>
          </cell>
          <cell r="P791" t="str">
            <v>Y</v>
          </cell>
          <cell r="Q791" t="str">
            <v>South</v>
          </cell>
          <cell r="R791" t="str">
            <v>FC</v>
          </cell>
          <cell r="S791" t="str">
            <v/>
          </cell>
          <cell r="T791">
            <v>0.6</v>
          </cell>
        </row>
        <row r="792">
          <cell r="A792" t="str">
            <v>SCHD_1_PDRP12</v>
          </cell>
          <cell r="B792" t="str">
            <v>CAISO System</v>
          </cell>
          <cell r="C792" t="str">
            <v>SCHD_1_PDRP12</v>
          </cell>
          <cell r="D792">
            <v>0.55000000000000004</v>
          </cell>
          <cell r="E792">
            <v>0.55000000000000004</v>
          </cell>
          <cell r="F792">
            <v>0.55000000000000004</v>
          </cell>
          <cell r="G792">
            <v>0.55000000000000004</v>
          </cell>
          <cell r="H792">
            <v>0.55000000000000004</v>
          </cell>
          <cell r="I792">
            <v>0.55000000000000004</v>
          </cell>
          <cell r="J792">
            <v>0.55000000000000004</v>
          </cell>
          <cell r="K792">
            <v>0.55000000000000004</v>
          </cell>
          <cell r="L792">
            <v>0.55000000000000004</v>
          </cell>
          <cell r="M792">
            <v>0.55000000000000004</v>
          </cell>
          <cell r="N792">
            <v>0.55000000000000004</v>
          </cell>
          <cell r="O792">
            <v>0.55000000000000004</v>
          </cell>
          <cell r="P792" t="str">
            <v>Y</v>
          </cell>
          <cell r="Q792" t="str">
            <v>South</v>
          </cell>
          <cell r="R792" t="str">
            <v>FC</v>
          </cell>
          <cell r="S792" t="str">
            <v/>
          </cell>
          <cell r="T792">
            <v>0.55000000000000004</v>
          </cell>
        </row>
        <row r="793">
          <cell r="A793" t="str">
            <v>SCHLTE_1_PL1X3</v>
          </cell>
          <cell r="B793" t="str">
            <v>Stockton</v>
          </cell>
          <cell r="C793" t="str">
            <v>Tracy Combined Cycle Power Plant</v>
          </cell>
          <cell r="D793">
            <v>327.7</v>
          </cell>
          <cell r="E793">
            <v>325</v>
          </cell>
          <cell r="F793">
            <v>321.60000000000002</v>
          </cell>
          <cell r="G793">
            <v>323.39999999999998</v>
          </cell>
          <cell r="H793">
            <v>299.39999999999998</v>
          </cell>
          <cell r="I793">
            <v>299.39999999999998</v>
          </cell>
          <cell r="J793">
            <v>299.39999999999998</v>
          </cell>
          <cell r="K793">
            <v>299.39999999999998</v>
          </cell>
          <cell r="L793">
            <v>299.39999999999998</v>
          </cell>
          <cell r="M793">
            <v>321</v>
          </cell>
          <cell r="N793">
            <v>322.89999999999998</v>
          </cell>
          <cell r="O793">
            <v>327.39999999999998</v>
          </cell>
          <cell r="P793" t="str">
            <v>Y</v>
          </cell>
          <cell r="Q793" t="str">
            <v>North</v>
          </cell>
          <cell r="R793" t="str">
            <v>FC</v>
          </cell>
          <cell r="T793">
            <v>299.39999999999998</v>
          </cell>
        </row>
        <row r="794">
          <cell r="A794" t="str">
            <v>SCHNDR_1_FIVPTS</v>
          </cell>
          <cell r="B794" t="str">
            <v>Fresno</v>
          </cell>
          <cell r="C794" t="str">
            <v>Five Points Solar Station</v>
          </cell>
          <cell r="D794">
            <v>0.32</v>
          </cell>
          <cell r="E794">
            <v>0.65</v>
          </cell>
          <cell r="F794">
            <v>1.67</v>
          </cell>
          <cell r="G794">
            <v>7.75</v>
          </cell>
          <cell r="H794">
            <v>8.66</v>
          </cell>
          <cell r="I794">
            <v>8.3000000000000007</v>
          </cell>
          <cell r="J794">
            <v>7.59</v>
          </cell>
          <cell r="K794">
            <v>6.37</v>
          </cell>
          <cell r="L794">
            <v>6.52</v>
          </cell>
          <cell r="M794">
            <v>6.32</v>
          </cell>
          <cell r="N794">
            <v>0.04</v>
          </cell>
          <cell r="O794">
            <v>0.01</v>
          </cell>
          <cell r="P794" t="str">
            <v>Y</v>
          </cell>
          <cell r="Q794" t="str">
            <v>North</v>
          </cell>
          <cell r="R794" t="str">
            <v>ID</v>
          </cell>
          <cell r="S794" t="str">
            <v>C3&amp;4: Waiting for Gates No. 2 500/230 kV Transformer, Oro Loma-Mendota 115 kV Conversion, Coaliga1-Coalinga2 70 kV reconductor and possibly other</v>
          </cell>
          <cell r="T794">
            <v>8.3000000000000007</v>
          </cell>
        </row>
        <row r="795">
          <cell r="A795" t="str">
            <v>SCHNDR_1_WSTSDE</v>
          </cell>
          <cell r="B795" t="str">
            <v>Fresno</v>
          </cell>
          <cell r="C795" t="str">
            <v>Westside Solar Station</v>
          </cell>
          <cell r="D795">
            <v>0.31</v>
          </cell>
          <cell r="E795">
            <v>0.67</v>
          </cell>
          <cell r="F795">
            <v>1.83</v>
          </cell>
          <cell r="G795">
            <v>8.77</v>
          </cell>
          <cell r="H795">
            <v>9.25</v>
          </cell>
          <cell r="I795">
            <v>8.98</v>
          </cell>
          <cell r="J795">
            <v>8.43</v>
          </cell>
          <cell r="K795">
            <v>9.26</v>
          </cell>
          <cell r="L795">
            <v>8.81</v>
          </cell>
          <cell r="M795">
            <v>6.84</v>
          </cell>
          <cell r="N795">
            <v>0.04</v>
          </cell>
          <cell r="O795">
            <v>0.01</v>
          </cell>
          <cell r="P795" t="str">
            <v>Y</v>
          </cell>
          <cell r="Q795" t="str">
            <v>North</v>
          </cell>
          <cell r="R795" t="str">
            <v>ID</v>
          </cell>
          <cell r="S795" t="str">
            <v>C3&amp;4: Waiting for Gates No. 2 500/230 kV Transformer, Oro Loma-Mendota 115 kV Conversion, Coaliga1-Coalinga2 70 kV reconductor and possibly other</v>
          </cell>
          <cell r="T795">
            <v>9.26</v>
          </cell>
        </row>
        <row r="796">
          <cell r="A796" t="str">
            <v>SCLD_1_PDRP10</v>
          </cell>
          <cell r="B796" t="str">
            <v>CAISO System</v>
          </cell>
          <cell r="C796" t="str">
            <v>SCLD_1_PDRP10</v>
          </cell>
          <cell r="D796">
            <v>0.2</v>
          </cell>
          <cell r="E796">
            <v>0.2</v>
          </cell>
          <cell r="F796">
            <v>0.2</v>
          </cell>
          <cell r="G796">
            <v>0.2</v>
          </cell>
          <cell r="H796">
            <v>0.2</v>
          </cell>
          <cell r="I796">
            <v>0.2</v>
          </cell>
          <cell r="J796">
            <v>0.2</v>
          </cell>
          <cell r="K796">
            <v>0.2</v>
          </cell>
          <cell r="L796">
            <v>0.2</v>
          </cell>
          <cell r="M796">
            <v>0.2</v>
          </cell>
          <cell r="N796">
            <v>0.2</v>
          </cell>
          <cell r="O796">
            <v>0.2</v>
          </cell>
          <cell r="P796" t="str">
            <v>Y</v>
          </cell>
          <cell r="Q796" t="str">
            <v>South</v>
          </cell>
          <cell r="R796" t="str">
            <v>FC</v>
          </cell>
          <cell r="S796" t="str">
            <v/>
          </cell>
          <cell r="T796">
            <v>0.2</v>
          </cell>
        </row>
        <row r="797">
          <cell r="A797" t="str">
            <v>SCNW_6_PDRP01</v>
          </cell>
          <cell r="B797" t="str">
            <v>CAISO System</v>
          </cell>
          <cell r="C797" t="str">
            <v>PDR-F SCNW</v>
          </cell>
          <cell r="D797">
            <v>0.45</v>
          </cell>
          <cell r="E797">
            <v>0.45</v>
          </cell>
          <cell r="F797">
            <v>0.45</v>
          </cell>
          <cell r="G797">
            <v>0.45</v>
          </cell>
          <cell r="H797">
            <v>0.45</v>
          </cell>
          <cell r="I797">
            <v>0.45</v>
          </cell>
          <cell r="J797">
            <v>0.45</v>
          </cell>
          <cell r="K797">
            <v>0.45</v>
          </cell>
          <cell r="L797">
            <v>0.45</v>
          </cell>
          <cell r="M797">
            <v>0.45</v>
          </cell>
          <cell r="N797">
            <v>0.45</v>
          </cell>
          <cell r="O797">
            <v>0.45</v>
          </cell>
          <cell r="P797" t="str">
            <v>Y</v>
          </cell>
          <cell r="Q797" t="str">
            <v>South</v>
          </cell>
          <cell r="R797" t="str">
            <v>FC</v>
          </cell>
          <cell r="S797" t="str">
            <v/>
          </cell>
          <cell r="T797">
            <v>0.45</v>
          </cell>
        </row>
        <row r="798">
          <cell r="A798" t="str">
            <v>SCNW_6_PDRP02</v>
          </cell>
          <cell r="B798" t="str">
            <v>CAISO System</v>
          </cell>
          <cell r="C798" t="str">
            <v>PDR-G SCNW</v>
          </cell>
          <cell r="D798">
            <v>1</v>
          </cell>
          <cell r="E798">
            <v>1</v>
          </cell>
          <cell r="F798">
            <v>1</v>
          </cell>
          <cell r="G798">
            <v>1</v>
          </cell>
          <cell r="H798">
            <v>1</v>
          </cell>
          <cell r="I798">
            <v>1</v>
          </cell>
          <cell r="J798">
            <v>1</v>
          </cell>
          <cell r="K798">
            <v>1</v>
          </cell>
          <cell r="L798">
            <v>1</v>
          </cell>
          <cell r="M798">
            <v>1</v>
          </cell>
          <cell r="N798">
            <v>1</v>
          </cell>
          <cell r="O798">
            <v>1</v>
          </cell>
          <cell r="P798" t="str">
            <v>Y</v>
          </cell>
          <cell r="Q798" t="str">
            <v>South</v>
          </cell>
          <cell r="R798" t="str">
            <v>FC</v>
          </cell>
          <cell r="S798" t="str">
            <v/>
          </cell>
          <cell r="T798">
            <v>1</v>
          </cell>
        </row>
        <row r="799">
          <cell r="A799" t="str">
            <v>SCNW_6_PDRP10</v>
          </cell>
          <cell r="B799" t="str">
            <v>CAISO System</v>
          </cell>
          <cell r="C799" t="str">
            <v>SCNW_6_PDRP10</v>
          </cell>
          <cell r="D799">
            <v>0.6</v>
          </cell>
          <cell r="E799">
            <v>0.6</v>
          </cell>
          <cell r="F799">
            <v>0.6</v>
          </cell>
          <cell r="G799">
            <v>0.6</v>
          </cell>
          <cell r="H799">
            <v>0.6</v>
          </cell>
          <cell r="I799">
            <v>0.6</v>
          </cell>
          <cell r="J799">
            <v>0.6</v>
          </cell>
          <cell r="K799">
            <v>0.6</v>
          </cell>
          <cell r="L799">
            <v>0.6</v>
          </cell>
          <cell r="M799">
            <v>0.6</v>
          </cell>
          <cell r="N799">
            <v>0.6</v>
          </cell>
          <cell r="O799">
            <v>0.6</v>
          </cell>
          <cell r="P799" t="str">
            <v>Y</v>
          </cell>
          <cell r="Q799" t="str">
            <v>South</v>
          </cell>
          <cell r="R799" t="str">
            <v>FC</v>
          </cell>
          <cell r="S799" t="str">
            <v/>
          </cell>
          <cell r="T799">
            <v>0.6</v>
          </cell>
        </row>
        <row r="800">
          <cell r="A800" t="str">
            <v>SCNW_6_PDRP11</v>
          </cell>
          <cell r="B800" t="str">
            <v>CAISO System</v>
          </cell>
          <cell r="C800" t="str">
            <v>SCNW_6_PDRP11</v>
          </cell>
          <cell r="D800">
            <v>0.45</v>
          </cell>
          <cell r="E800">
            <v>0.45</v>
          </cell>
          <cell r="F800">
            <v>0.45</v>
          </cell>
          <cell r="G800">
            <v>0.45</v>
          </cell>
          <cell r="H800">
            <v>0.45</v>
          </cell>
          <cell r="I800">
            <v>0.45</v>
          </cell>
          <cell r="J800">
            <v>0.45</v>
          </cell>
          <cell r="K800">
            <v>0.45</v>
          </cell>
          <cell r="L800">
            <v>0.45</v>
          </cell>
          <cell r="M800">
            <v>0.45</v>
          </cell>
          <cell r="N800">
            <v>0.45</v>
          </cell>
          <cell r="O800">
            <v>0.45</v>
          </cell>
          <cell r="P800" t="str">
            <v>Y</v>
          </cell>
          <cell r="Q800" t="str">
            <v>South</v>
          </cell>
          <cell r="R800" t="str">
            <v>FC</v>
          </cell>
          <cell r="S800" t="str">
            <v/>
          </cell>
          <cell r="T800">
            <v>0.45</v>
          </cell>
        </row>
        <row r="801">
          <cell r="A801" t="str">
            <v>SCNW_6_PDRP12</v>
          </cell>
          <cell r="B801" t="str">
            <v>CAISO System</v>
          </cell>
          <cell r="C801" t="str">
            <v>SCNW_6_PDRP12</v>
          </cell>
          <cell r="D801">
            <v>0.2</v>
          </cell>
          <cell r="E801">
            <v>0.2</v>
          </cell>
          <cell r="F801">
            <v>0.2</v>
          </cell>
          <cell r="G801">
            <v>0.2</v>
          </cell>
          <cell r="H801">
            <v>0.2</v>
          </cell>
          <cell r="I801">
            <v>0.2</v>
          </cell>
          <cell r="J801">
            <v>0.2</v>
          </cell>
          <cell r="K801">
            <v>0.2</v>
          </cell>
          <cell r="L801">
            <v>0.2</v>
          </cell>
          <cell r="M801">
            <v>0.2</v>
          </cell>
          <cell r="N801">
            <v>0.2</v>
          </cell>
          <cell r="O801">
            <v>0.2</v>
          </cell>
          <cell r="P801" t="str">
            <v>Y</v>
          </cell>
          <cell r="Q801" t="str">
            <v>South</v>
          </cell>
          <cell r="R801" t="str">
            <v>FC</v>
          </cell>
          <cell r="S801" t="str">
            <v/>
          </cell>
          <cell r="T801">
            <v>0.2</v>
          </cell>
        </row>
        <row r="802">
          <cell r="A802" t="str">
            <v>SDG1_1_PDRP01</v>
          </cell>
          <cell r="B802" t="str">
            <v>CAISO System</v>
          </cell>
          <cell r="C802" t="str">
            <v>PDR-E SDG1</v>
          </cell>
          <cell r="D802">
            <v>0.28000000000000003</v>
          </cell>
          <cell r="E802">
            <v>0.28000000000000003</v>
          </cell>
          <cell r="F802">
            <v>0.28000000000000003</v>
          </cell>
          <cell r="G802">
            <v>0.28000000000000003</v>
          </cell>
          <cell r="H802">
            <v>0.28000000000000003</v>
          </cell>
          <cell r="I802">
            <v>0.28000000000000003</v>
          </cell>
          <cell r="J802">
            <v>0.28000000000000003</v>
          </cell>
          <cell r="K802">
            <v>0.28000000000000003</v>
          </cell>
          <cell r="L802">
            <v>0.28000000000000003</v>
          </cell>
          <cell r="M802">
            <v>0.28000000000000003</v>
          </cell>
          <cell r="N802">
            <v>0.28000000000000003</v>
          </cell>
          <cell r="O802">
            <v>0.28000000000000003</v>
          </cell>
          <cell r="P802" t="str">
            <v>Y</v>
          </cell>
          <cell r="Q802" t="str">
            <v>South</v>
          </cell>
          <cell r="R802" t="str">
            <v>FC</v>
          </cell>
          <cell r="S802" t="str">
            <v/>
          </cell>
          <cell r="T802">
            <v>0.28000000000000003</v>
          </cell>
        </row>
        <row r="803">
          <cell r="A803" t="str">
            <v>SDG1_1_PDRP02</v>
          </cell>
          <cell r="B803" t="str">
            <v>CAISO System</v>
          </cell>
          <cell r="C803" t="str">
            <v>PDR-H SDG1-1</v>
          </cell>
          <cell r="D803">
            <v>0.3</v>
          </cell>
          <cell r="E803">
            <v>0.3</v>
          </cell>
          <cell r="F803">
            <v>0.3</v>
          </cell>
          <cell r="G803">
            <v>0.3</v>
          </cell>
          <cell r="H803">
            <v>0.3</v>
          </cell>
          <cell r="I803">
            <v>0.3</v>
          </cell>
          <cell r="J803">
            <v>0.3</v>
          </cell>
          <cell r="K803">
            <v>0.3</v>
          </cell>
          <cell r="L803">
            <v>0.3</v>
          </cell>
          <cell r="M803">
            <v>0.3</v>
          </cell>
          <cell r="N803">
            <v>0.3</v>
          </cell>
          <cell r="O803">
            <v>0.3</v>
          </cell>
          <cell r="P803" t="str">
            <v>Y</v>
          </cell>
          <cell r="Q803" t="str">
            <v>South</v>
          </cell>
          <cell r="R803" t="str">
            <v>FC</v>
          </cell>
          <cell r="S803" t="str">
            <v/>
          </cell>
          <cell r="T803">
            <v>0.3</v>
          </cell>
        </row>
        <row r="804">
          <cell r="A804" t="str">
            <v>SDG1_1_PDRP03</v>
          </cell>
          <cell r="B804" t="str">
            <v>CAISO System</v>
          </cell>
          <cell r="C804" t="str">
            <v>PDR-H SDG1-2</v>
          </cell>
          <cell r="D804">
            <v>0.2</v>
          </cell>
          <cell r="E804">
            <v>0.2</v>
          </cell>
          <cell r="F804">
            <v>0.2</v>
          </cell>
          <cell r="G804">
            <v>0.2</v>
          </cell>
          <cell r="H804">
            <v>0.2</v>
          </cell>
          <cell r="I804">
            <v>0.2</v>
          </cell>
          <cell r="J804">
            <v>0.2</v>
          </cell>
          <cell r="K804">
            <v>0.2</v>
          </cell>
          <cell r="L804">
            <v>0.2</v>
          </cell>
          <cell r="M804">
            <v>0.2</v>
          </cell>
          <cell r="N804">
            <v>0.2</v>
          </cell>
          <cell r="O804">
            <v>0.2</v>
          </cell>
          <cell r="P804" t="str">
            <v>Y</v>
          </cell>
          <cell r="Q804" t="str">
            <v>South</v>
          </cell>
          <cell r="R804" t="str">
            <v>FC</v>
          </cell>
          <cell r="S804" t="str">
            <v/>
          </cell>
          <cell r="T804">
            <v>0.2</v>
          </cell>
        </row>
        <row r="805">
          <cell r="A805" t="str">
            <v>SDG1_1_PDRP04</v>
          </cell>
          <cell r="B805" t="str">
            <v>CAISO System</v>
          </cell>
          <cell r="C805" t="str">
            <v>SDG1_1_PDRP04</v>
          </cell>
          <cell r="D805">
            <v>0.1</v>
          </cell>
          <cell r="E805">
            <v>0.1</v>
          </cell>
          <cell r="F805">
            <v>0.1</v>
          </cell>
          <cell r="G805">
            <v>0.1</v>
          </cell>
          <cell r="H805">
            <v>0.1</v>
          </cell>
          <cell r="I805">
            <v>0.1</v>
          </cell>
          <cell r="J805">
            <v>0.1</v>
          </cell>
          <cell r="K805">
            <v>0.1</v>
          </cell>
          <cell r="L805">
            <v>0.1</v>
          </cell>
          <cell r="M805">
            <v>0.1</v>
          </cell>
          <cell r="N805">
            <v>0.1</v>
          </cell>
          <cell r="O805">
            <v>0.1</v>
          </cell>
          <cell r="P805" t="str">
            <v>Y</v>
          </cell>
          <cell r="Q805" t="str">
            <v>South</v>
          </cell>
          <cell r="R805" t="str">
            <v>FC</v>
          </cell>
          <cell r="S805" t="str">
            <v/>
          </cell>
          <cell r="T805">
            <v>0.1</v>
          </cell>
        </row>
        <row r="806">
          <cell r="A806" t="str">
            <v>SDG1_1_PDRP05</v>
          </cell>
          <cell r="B806" t="str">
            <v>CAISO System</v>
          </cell>
          <cell r="C806" t="str">
            <v>SDG1_1_PDRP05</v>
          </cell>
          <cell r="D806">
            <v>0.35</v>
          </cell>
          <cell r="E806">
            <v>0.35</v>
          </cell>
          <cell r="F806">
            <v>0.35</v>
          </cell>
          <cell r="G806">
            <v>0.35</v>
          </cell>
          <cell r="H806">
            <v>0.35</v>
          </cell>
          <cell r="I806">
            <v>0.35</v>
          </cell>
          <cell r="J806">
            <v>0.35</v>
          </cell>
          <cell r="K806">
            <v>0.35</v>
          </cell>
          <cell r="L806">
            <v>0.35</v>
          </cell>
          <cell r="M806">
            <v>0.35</v>
          </cell>
          <cell r="N806">
            <v>0.35</v>
          </cell>
          <cell r="O806">
            <v>0.35</v>
          </cell>
          <cell r="P806" t="str">
            <v>Y</v>
          </cell>
          <cell r="Q806" t="str">
            <v>South</v>
          </cell>
          <cell r="R806" t="str">
            <v>FC</v>
          </cell>
          <cell r="S806" t="str">
            <v/>
          </cell>
          <cell r="T806">
            <v>0.35</v>
          </cell>
        </row>
        <row r="807">
          <cell r="A807" t="str">
            <v>SDG1_1_PDRP06</v>
          </cell>
          <cell r="B807" t="str">
            <v>CAISO System</v>
          </cell>
          <cell r="C807" t="str">
            <v>SDG1_1_PDRP06</v>
          </cell>
          <cell r="D807">
            <v>0.3</v>
          </cell>
          <cell r="E807">
            <v>0.3</v>
          </cell>
          <cell r="F807">
            <v>0.3</v>
          </cell>
          <cell r="G807">
            <v>0.3</v>
          </cell>
          <cell r="H807">
            <v>0.3</v>
          </cell>
          <cell r="I807">
            <v>0.3</v>
          </cell>
          <cell r="J807">
            <v>0.3</v>
          </cell>
          <cell r="K807">
            <v>0.3</v>
          </cell>
          <cell r="L807">
            <v>0.3</v>
          </cell>
          <cell r="M807">
            <v>0.3</v>
          </cell>
          <cell r="N807">
            <v>0.3</v>
          </cell>
          <cell r="O807">
            <v>0.3</v>
          </cell>
          <cell r="P807" t="str">
            <v>Y</v>
          </cell>
          <cell r="Q807" t="str">
            <v>South</v>
          </cell>
          <cell r="R807" t="str">
            <v>FC</v>
          </cell>
          <cell r="S807" t="str">
            <v/>
          </cell>
          <cell r="T807">
            <v>0.3</v>
          </cell>
        </row>
        <row r="808">
          <cell r="A808" t="str">
            <v>SDG1_1_PDRP07</v>
          </cell>
          <cell r="B808" t="str">
            <v>CAISO System</v>
          </cell>
          <cell r="C808" t="str">
            <v>SDG1_1_PDRP07</v>
          </cell>
          <cell r="D808">
            <v>0.3</v>
          </cell>
          <cell r="E808">
            <v>0.3</v>
          </cell>
          <cell r="F808">
            <v>0.3</v>
          </cell>
          <cell r="G808">
            <v>0.3</v>
          </cell>
          <cell r="H808">
            <v>0.3</v>
          </cell>
          <cell r="I808">
            <v>0.3</v>
          </cell>
          <cell r="J808">
            <v>0.3</v>
          </cell>
          <cell r="K808">
            <v>0.3</v>
          </cell>
          <cell r="L808">
            <v>0.3</v>
          </cell>
          <cell r="M808">
            <v>0.3</v>
          </cell>
          <cell r="N808">
            <v>0.3</v>
          </cell>
          <cell r="O808">
            <v>0.3</v>
          </cell>
          <cell r="P808" t="str">
            <v>Y</v>
          </cell>
          <cell r="Q808" t="str">
            <v>South</v>
          </cell>
          <cell r="R808" t="str">
            <v>FC</v>
          </cell>
          <cell r="S808" t="str">
            <v/>
          </cell>
          <cell r="T808">
            <v>0.3</v>
          </cell>
        </row>
        <row r="809">
          <cell r="A809" t="str">
            <v>SDG1_1_PDRP08</v>
          </cell>
          <cell r="B809" t="str">
            <v>CAISO System</v>
          </cell>
          <cell r="C809" t="str">
            <v>SDG1_1_PDRP08</v>
          </cell>
          <cell r="D809">
            <v>0.35</v>
          </cell>
          <cell r="E809">
            <v>0.35</v>
          </cell>
          <cell r="F809">
            <v>0.35</v>
          </cell>
          <cell r="G809">
            <v>0.35</v>
          </cell>
          <cell r="H809">
            <v>0.35</v>
          </cell>
          <cell r="I809">
            <v>0.35</v>
          </cell>
          <cell r="J809">
            <v>0.35</v>
          </cell>
          <cell r="K809">
            <v>0.35</v>
          </cell>
          <cell r="L809">
            <v>0.35</v>
          </cell>
          <cell r="M809">
            <v>0.35</v>
          </cell>
          <cell r="N809">
            <v>0.35</v>
          </cell>
          <cell r="O809">
            <v>0.35</v>
          </cell>
          <cell r="P809" t="str">
            <v>Y</v>
          </cell>
          <cell r="Q809" t="str">
            <v>South</v>
          </cell>
          <cell r="R809" t="str">
            <v>FC</v>
          </cell>
          <cell r="S809" t="str">
            <v/>
          </cell>
          <cell r="T809">
            <v>0.35</v>
          </cell>
        </row>
        <row r="810">
          <cell r="A810" t="str">
            <v>SDG1_1_PDRP09</v>
          </cell>
          <cell r="B810" t="str">
            <v>CAISO System</v>
          </cell>
          <cell r="C810" t="str">
            <v>SDG1_1_PDRP09</v>
          </cell>
          <cell r="D810">
            <v>0.45</v>
          </cell>
          <cell r="E810">
            <v>0.45</v>
          </cell>
          <cell r="F810">
            <v>0.45</v>
          </cell>
          <cell r="G810">
            <v>0.45</v>
          </cell>
          <cell r="H810">
            <v>0.45</v>
          </cell>
          <cell r="I810">
            <v>0.45</v>
          </cell>
          <cell r="J810">
            <v>0.45</v>
          </cell>
          <cell r="K810">
            <v>0.45</v>
          </cell>
          <cell r="L810">
            <v>0.45</v>
          </cell>
          <cell r="M810">
            <v>0.45</v>
          </cell>
          <cell r="N810">
            <v>0.45</v>
          </cell>
          <cell r="O810">
            <v>0.45</v>
          </cell>
          <cell r="P810" t="str">
            <v>Y</v>
          </cell>
          <cell r="Q810" t="str">
            <v>South</v>
          </cell>
          <cell r="R810" t="str">
            <v>FC</v>
          </cell>
          <cell r="S810" t="str">
            <v/>
          </cell>
          <cell r="T810">
            <v>0.45</v>
          </cell>
        </row>
        <row r="811">
          <cell r="A811" t="str">
            <v>SDG1_1_PDRP11</v>
          </cell>
          <cell r="B811" t="str">
            <v>CAISO System</v>
          </cell>
          <cell r="C811" t="str">
            <v>PDR-C SDG1</v>
          </cell>
          <cell r="D811">
            <v>0.3</v>
          </cell>
          <cell r="E811">
            <v>0.3</v>
          </cell>
          <cell r="F811">
            <v>0.3</v>
          </cell>
          <cell r="G811">
            <v>0.3</v>
          </cell>
          <cell r="H811">
            <v>0.3</v>
          </cell>
          <cell r="I811">
            <v>0.3</v>
          </cell>
          <cell r="J811">
            <v>0.3</v>
          </cell>
          <cell r="K811">
            <v>0.3</v>
          </cell>
          <cell r="L811">
            <v>0.3</v>
          </cell>
          <cell r="M811">
            <v>0.3</v>
          </cell>
          <cell r="N811">
            <v>0.3</v>
          </cell>
          <cell r="O811">
            <v>0.3</v>
          </cell>
          <cell r="P811" t="str">
            <v>Y</v>
          </cell>
          <cell r="Q811" t="str">
            <v>South</v>
          </cell>
          <cell r="R811" t="str">
            <v>FC</v>
          </cell>
          <cell r="S811" t="str">
            <v/>
          </cell>
          <cell r="T811">
            <v>0.3</v>
          </cell>
        </row>
        <row r="812">
          <cell r="A812" t="str">
            <v>SEARLS_7_ARGUS</v>
          </cell>
          <cell r="B812" t="str">
            <v>CAISO System</v>
          </cell>
          <cell r="C812" t="str">
            <v>NORTH AMERICAN ARGUS</v>
          </cell>
          <cell r="D812">
            <v>9.4</v>
          </cell>
          <cell r="E812">
            <v>9.6999999999999993</v>
          </cell>
          <cell r="F812">
            <v>7.95</v>
          </cell>
          <cell r="G812">
            <v>5.59</v>
          </cell>
          <cell r="H812">
            <v>5.92</v>
          </cell>
          <cell r="I812">
            <v>10.15</v>
          </cell>
          <cell r="J812">
            <v>7.82</v>
          </cell>
          <cell r="K812">
            <v>7.53</v>
          </cell>
          <cell r="L812">
            <v>7.78</v>
          </cell>
          <cell r="M812">
            <v>5.51</v>
          </cell>
          <cell r="N812">
            <v>6.5</v>
          </cell>
          <cell r="O812">
            <v>8.19</v>
          </cell>
          <cell r="P812" t="str">
            <v>N</v>
          </cell>
          <cell r="Q812" t="str">
            <v>South</v>
          </cell>
          <cell r="R812" t="str">
            <v>FC</v>
          </cell>
          <cell r="T812">
            <v>10.15</v>
          </cell>
        </row>
        <row r="813">
          <cell r="A813" t="str">
            <v>SENTNL_2_CTG1</v>
          </cell>
          <cell r="B813" t="str">
            <v>LA Basin</v>
          </cell>
          <cell r="C813" t="str">
            <v>Sentinel Unit 1</v>
          </cell>
          <cell r="D813">
            <v>91</v>
          </cell>
          <cell r="E813">
            <v>91</v>
          </cell>
          <cell r="F813">
            <v>91</v>
          </cell>
          <cell r="G813">
            <v>91</v>
          </cell>
          <cell r="H813">
            <v>91</v>
          </cell>
          <cell r="I813">
            <v>91</v>
          </cell>
          <cell r="J813">
            <v>91</v>
          </cell>
          <cell r="K813">
            <v>91</v>
          </cell>
          <cell r="L813">
            <v>91</v>
          </cell>
          <cell r="M813">
            <v>91</v>
          </cell>
          <cell r="N813">
            <v>91</v>
          </cell>
          <cell r="O813">
            <v>91</v>
          </cell>
          <cell r="P813" t="str">
            <v>Y</v>
          </cell>
          <cell r="Q813" t="str">
            <v>South</v>
          </cell>
          <cell r="R813" t="str">
            <v>FC</v>
          </cell>
          <cell r="T813">
            <v>91</v>
          </cell>
        </row>
        <row r="814">
          <cell r="A814" t="str">
            <v>SENTNL_2_CTG2</v>
          </cell>
          <cell r="B814" t="str">
            <v>LA Basin</v>
          </cell>
          <cell r="C814" t="str">
            <v>Sentinel Unit 2</v>
          </cell>
          <cell r="D814">
            <v>91</v>
          </cell>
          <cell r="E814">
            <v>91</v>
          </cell>
          <cell r="F814">
            <v>91</v>
          </cell>
          <cell r="G814">
            <v>91</v>
          </cell>
          <cell r="H814">
            <v>91</v>
          </cell>
          <cell r="I814">
            <v>91</v>
          </cell>
          <cell r="J814">
            <v>91</v>
          </cell>
          <cell r="K814">
            <v>91</v>
          </cell>
          <cell r="L814">
            <v>91</v>
          </cell>
          <cell r="M814">
            <v>91</v>
          </cell>
          <cell r="N814">
            <v>91</v>
          </cell>
          <cell r="O814">
            <v>91</v>
          </cell>
          <cell r="P814" t="str">
            <v>Y</v>
          </cell>
          <cell r="Q814" t="str">
            <v>South</v>
          </cell>
          <cell r="R814" t="str">
            <v>FC</v>
          </cell>
          <cell r="T814">
            <v>91</v>
          </cell>
        </row>
        <row r="815">
          <cell r="A815" t="str">
            <v>SENTNL_2_CTG3</v>
          </cell>
          <cell r="B815" t="str">
            <v>LA Basin</v>
          </cell>
          <cell r="C815" t="str">
            <v>Sentinel Unit 3</v>
          </cell>
          <cell r="D815">
            <v>91</v>
          </cell>
          <cell r="E815">
            <v>91</v>
          </cell>
          <cell r="F815">
            <v>91</v>
          </cell>
          <cell r="G815">
            <v>91</v>
          </cell>
          <cell r="H815">
            <v>91</v>
          </cell>
          <cell r="I815">
            <v>91</v>
          </cell>
          <cell r="J815">
            <v>91</v>
          </cell>
          <cell r="K815">
            <v>91</v>
          </cell>
          <cell r="L815">
            <v>91</v>
          </cell>
          <cell r="M815">
            <v>91</v>
          </cell>
          <cell r="N815">
            <v>91</v>
          </cell>
          <cell r="O815">
            <v>91</v>
          </cell>
          <cell r="P815" t="str">
            <v>Y</v>
          </cell>
          <cell r="Q815" t="str">
            <v>South</v>
          </cell>
          <cell r="R815" t="str">
            <v>FC</v>
          </cell>
          <cell r="T815">
            <v>91</v>
          </cell>
        </row>
        <row r="816">
          <cell r="A816" t="str">
            <v>SENTNL_2_CTG4</v>
          </cell>
          <cell r="B816" t="str">
            <v>LA Basin</v>
          </cell>
          <cell r="C816" t="str">
            <v>Sentinel Unit 4</v>
          </cell>
          <cell r="D816">
            <v>91</v>
          </cell>
          <cell r="E816">
            <v>91</v>
          </cell>
          <cell r="F816">
            <v>91</v>
          </cell>
          <cell r="G816">
            <v>91</v>
          </cell>
          <cell r="H816">
            <v>91</v>
          </cell>
          <cell r="I816">
            <v>91</v>
          </cell>
          <cell r="J816">
            <v>91</v>
          </cell>
          <cell r="K816">
            <v>91</v>
          </cell>
          <cell r="L816">
            <v>91</v>
          </cell>
          <cell r="M816">
            <v>91</v>
          </cell>
          <cell r="N816">
            <v>91</v>
          </cell>
          <cell r="O816">
            <v>91</v>
          </cell>
          <cell r="P816" t="str">
            <v>Y</v>
          </cell>
          <cell r="Q816" t="str">
            <v>South</v>
          </cell>
          <cell r="R816" t="str">
            <v>FC</v>
          </cell>
          <cell r="T816">
            <v>91</v>
          </cell>
        </row>
        <row r="817">
          <cell r="A817" t="str">
            <v>SENTNL_2_CTG5</v>
          </cell>
          <cell r="B817" t="str">
            <v>LA Basin</v>
          </cell>
          <cell r="C817" t="str">
            <v>Sentinel Unit 5</v>
          </cell>
          <cell r="D817">
            <v>91</v>
          </cell>
          <cell r="E817">
            <v>91</v>
          </cell>
          <cell r="F817">
            <v>91</v>
          </cell>
          <cell r="G817">
            <v>91</v>
          </cell>
          <cell r="H817">
            <v>91</v>
          </cell>
          <cell r="I817">
            <v>91</v>
          </cell>
          <cell r="J817">
            <v>91</v>
          </cell>
          <cell r="K817">
            <v>91</v>
          </cell>
          <cell r="L817">
            <v>91</v>
          </cell>
          <cell r="M817">
            <v>91</v>
          </cell>
          <cell r="N817">
            <v>91</v>
          </cell>
          <cell r="O817">
            <v>91</v>
          </cell>
          <cell r="P817" t="str">
            <v>Y</v>
          </cell>
          <cell r="Q817" t="str">
            <v>South</v>
          </cell>
          <cell r="R817" t="str">
            <v>FC</v>
          </cell>
          <cell r="T817">
            <v>91</v>
          </cell>
        </row>
        <row r="818">
          <cell r="A818" t="str">
            <v>SENTNL_2_CTG6</v>
          </cell>
          <cell r="B818" t="str">
            <v>LA Basin</v>
          </cell>
          <cell r="C818" t="str">
            <v>Sentinel Unit 6</v>
          </cell>
          <cell r="D818">
            <v>91</v>
          </cell>
          <cell r="E818">
            <v>91</v>
          </cell>
          <cell r="F818">
            <v>91</v>
          </cell>
          <cell r="G818">
            <v>91</v>
          </cell>
          <cell r="H818">
            <v>91</v>
          </cell>
          <cell r="I818">
            <v>91</v>
          </cell>
          <cell r="J818">
            <v>91</v>
          </cell>
          <cell r="K818">
            <v>91</v>
          </cell>
          <cell r="L818">
            <v>91</v>
          </cell>
          <cell r="M818">
            <v>91</v>
          </cell>
          <cell r="N818">
            <v>91</v>
          </cell>
          <cell r="O818">
            <v>91</v>
          </cell>
          <cell r="P818" t="str">
            <v>Y</v>
          </cell>
          <cell r="Q818" t="str">
            <v>South</v>
          </cell>
          <cell r="R818" t="str">
            <v>FC</v>
          </cell>
          <cell r="T818">
            <v>91</v>
          </cell>
        </row>
        <row r="819">
          <cell r="A819" t="str">
            <v>SENTNL_2_CTG7</v>
          </cell>
          <cell r="B819" t="str">
            <v>LA Basin</v>
          </cell>
          <cell r="C819" t="str">
            <v>Sentinel Unit 7</v>
          </cell>
          <cell r="D819">
            <v>91</v>
          </cell>
          <cell r="E819">
            <v>91</v>
          </cell>
          <cell r="F819">
            <v>91</v>
          </cell>
          <cell r="G819">
            <v>91</v>
          </cell>
          <cell r="H819">
            <v>91</v>
          </cell>
          <cell r="I819">
            <v>91</v>
          </cell>
          <cell r="J819">
            <v>91</v>
          </cell>
          <cell r="K819">
            <v>91</v>
          </cell>
          <cell r="L819">
            <v>91</v>
          </cell>
          <cell r="M819">
            <v>91</v>
          </cell>
          <cell r="N819">
            <v>91</v>
          </cell>
          <cell r="O819">
            <v>91</v>
          </cell>
          <cell r="P819" t="str">
            <v>Y</v>
          </cell>
          <cell r="Q819" t="str">
            <v>South</v>
          </cell>
          <cell r="R819" t="str">
            <v>FC</v>
          </cell>
          <cell r="T819">
            <v>91</v>
          </cell>
        </row>
        <row r="820">
          <cell r="A820" t="str">
            <v>SENTNL_2_CTG8</v>
          </cell>
          <cell r="B820" t="str">
            <v>LA Basin</v>
          </cell>
          <cell r="C820" t="str">
            <v>Sentinel Unit 8</v>
          </cell>
          <cell r="D820">
            <v>91</v>
          </cell>
          <cell r="E820">
            <v>91</v>
          </cell>
          <cell r="F820">
            <v>91</v>
          </cell>
          <cell r="G820">
            <v>91</v>
          </cell>
          <cell r="H820">
            <v>91</v>
          </cell>
          <cell r="I820">
            <v>91</v>
          </cell>
          <cell r="J820">
            <v>91</v>
          </cell>
          <cell r="K820">
            <v>91</v>
          </cell>
          <cell r="L820">
            <v>91</v>
          </cell>
          <cell r="M820">
            <v>91</v>
          </cell>
          <cell r="N820">
            <v>91</v>
          </cell>
          <cell r="O820">
            <v>91</v>
          </cell>
          <cell r="P820" t="str">
            <v>Y</v>
          </cell>
          <cell r="Q820" t="str">
            <v>South</v>
          </cell>
          <cell r="R820" t="str">
            <v>FC</v>
          </cell>
          <cell r="T820">
            <v>91</v>
          </cell>
        </row>
        <row r="821">
          <cell r="A821" t="str">
            <v>SGREGY_6_SANGER</v>
          </cell>
          <cell r="B821" t="str">
            <v>Fresno</v>
          </cell>
          <cell r="C821" t="str">
            <v>DYNAMIS COGEN</v>
          </cell>
          <cell r="D821">
            <v>24.083400000000001</v>
          </cell>
          <cell r="E821">
            <v>23.058399999999999</v>
          </cell>
          <cell r="F821">
            <v>21.352799999999998</v>
          </cell>
          <cell r="G821">
            <v>15.686599999999999</v>
          </cell>
          <cell r="H821">
            <v>23.337199999999999</v>
          </cell>
          <cell r="I821">
            <v>24.140799999999999</v>
          </cell>
          <cell r="J821">
            <v>25.198599999999999</v>
          </cell>
          <cell r="K821">
            <v>24.067</v>
          </cell>
          <cell r="L821">
            <v>22.656599999999997</v>
          </cell>
          <cell r="M821">
            <v>25.182199999999998</v>
          </cell>
          <cell r="N821">
            <v>21.262599999999999</v>
          </cell>
          <cell r="O821">
            <v>24.370399999999997</v>
          </cell>
          <cell r="P821" t="str">
            <v>N</v>
          </cell>
          <cell r="Q821" t="str">
            <v>North</v>
          </cell>
          <cell r="R821" t="str">
            <v>ID to 82%</v>
          </cell>
          <cell r="S821" t="str">
            <v>C6: Waiting for Borden 230 kV Voltage Support, Gates No. 2 500/230 kV Transformer and possibly other (first 82% has FC priority)</v>
          </cell>
          <cell r="T821">
            <v>25.198599999999999</v>
          </cell>
        </row>
        <row r="822">
          <cell r="A822" t="str">
            <v>SHUTLE_6_CREST</v>
          </cell>
          <cell r="B822" t="str">
            <v>Big Creek-Ventura</v>
          </cell>
          <cell r="D822" t="str">
            <v>-</v>
          </cell>
          <cell r="E822" t="str">
            <v>-</v>
          </cell>
          <cell r="F822" t="str">
            <v>-</v>
          </cell>
          <cell r="G822" t="str">
            <v>-</v>
          </cell>
          <cell r="H822" t="str">
            <v>-</v>
          </cell>
          <cell r="I822" t="str">
            <v>-</v>
          </cell>
          <cell r="J822" t="str">
            <v>-</v>
          </cell>
          <cell r="K822" t="str">
            <v>-</v>
          </cell>
          <cell r="L822" t="str">
            <v>-</v>
          </cell>
          <cell r="M822" t="str">
            <v>-</v>
          </cell>
          <cell r="N822" t="str">
            <v>-</v>
          </cell>
          <cell r="O822" t="str">
            <v>-</v>
          </cell>
          <cell r="P822" t="str">
            <v>N</v>
          </cell>
          <cell r="Q822" t="str">
            <v>South</v>
          </cell>
          <cell r="R822" t="str">
            <v>EO</v>
          </cell>
          <cell r="T822">
            <v>0</v>
          </cell>
        </row>
        <row r="823">
          <cell r="A823" t="str">
            <v>SIERRA_1_UNITS</v>
          </cell>
          <cell r="B823" t="str">
            <v>Kern</v>
          </cell>
          <cell r="C823" t="str">
            <v>HIGH SIERRA LIMITED</v>
          </cell>
          <cell r="D823">
            <v>52.4</v>
          </cell>
          <cell r="E823">
            <v>51.4</v>
          </cell>
          <cell r="F823">
            <v>52.4</v>
          </cell>
          <cell r="G823">
            <v>52.4</v>
          </cell>
          <cell r="H823">
            <v>51.3</v>
          </cell>
          <cell r="I823">
            <v>52.4</v>
          </cell>
          <cell r="J823">
            <v>50</v>
          </cell>
          <cell r="K823">
            <v>52.2</v>
          </cell>
          <cell r="L823">
            <v>52.4</v>
          </cell>
          <cell r="M823">
            <v>52.4</v>
          </cell>
          <cell r="N823">
            <v>51.3</v>
          </cell>
          <cell r="O823">
            <v>52.4</v>
          </cell>
          <cell r="P823" t="str">
            <v>Y</v>
          </cell>
          <cell r="Q823" t="str">
            <v>North</v>
          </cell>
          <cell r="R823" t="str">
            <v>FC</v>
          </cell>
          <cell r="T823">
            <v>52.4</v>
          </cell>
        </row>
        <row r="824">
          <cell r="A824" t="str">
            <v>SISQUC_1_SMARIA</v>
          </cell>
          <cell r="B824" t="str">
            <v>CAISO System</v>
          </cell>
          <cell r="C824" t="str">
            <v>Santa Maria II LFG Power Plant</v>
          </cell>
          <cell r="D824">
            <v>0.69</v>
          </cell>
          <cell r="E824">
            <v>0.97</v>
          </cell>
          <cell r="F824">
            <v>0.94</v>
          </cell>
          <cell r="G824">
            <v>0.8</v>
          </cell>
          <cell r="H824">
            <v>0.79</v>
          </cell>
          <cell r="I824">
            <v>0.78</v>
          </cell>
          <cell r="J824">
            <v>0.9</v>
          </cell>
          <cell r="K824">
            <v>0.9</v>
          </cell>
          <cell r="L824">
            <v>1.03</v>
          </cell>
          <cell r="M824">
            <v>1.04</v>
          </cell>
          <cell r="N824">
            <v>0.94</v>
          </cell>
          <cell r="O824">
            <v>0.77</v>
          </cell>
          <cell r="P824" t="str">
            <v>N</v>
          </cell>
          <cell r="Q824" t="str">
            <v>North</v>
          </cell>
          <cell r="R824" t="str">
            <v>FC</v>
          </cell>
          <cell r="T824">
            <v>1.03</v>
          </cell>
        </row>
        <row r="825">
          <cell r="A825" t="str">
            <v>SKERN_6_SOLAR1</v>
          </cell>
          <cell r="B825" t="str">
            <v>Kern</v>
          </cell>
          <cell r="C825" t="str">
            <v>South Kern Solar PV Plant</v>
          </cell>
          <cell r="D825">
            <v>0.05</v>
          </cell>
          <cell r="E825">
            <v>0.28999999999999998</v>
          </cell>
          <cell r="F825">
            <v>1.36</v>
          </cell>
          <cell r="G825">
            <v>16.66</v>
          </cell>
          <cell r="H825">
            <v>16.350000000000001</v>
          </cell>
          <cell r="I825">
            <v>17.29</v>
          </cell>
          <cell r="J825">
            <v>15.13</v>
          </cell>
          <cell r="K825">
            <v>14.73</v>
          </cell>
          <cell r="L825">
            <v>13.16</v>
          </cell>
          <cell r="M825">
            <v>9.91</v>
          </cell>
          <cell r="N825">
            <v>0.03</v>
          </cell>
          <cell r="O825">
            <v>0.02</v>
          </cell>
          <cell r="P825" t="str">
            <v>N</v>
          </cell>
          <cell r="Q825" t="str">
            <v>North</v>
          </cell>
          <cell r="R825" t="str">
            <v>ID</v>
          </cell>
          <cell r="S825" t="str">
            <v>C3&amp;4: Waiting for Gates No. 2 500/230 kV Transformer and possibly other</v>
          </cell>
          <cell r="T825">
            <v>17.29</v>
          </cell>
        </row>
        <row r="826">
          <cell r="A826" t="str">
            <v>SLST13_2_SOLAR1</v>
          </cell>
          <cell r="B826" t="str">
            <v>CAISO System</v>
          </cell>
          <cell r="C826" t="str">
            <v>Quinto Solar PV Project</v>
          </cell>
          <cell r="D826">
            <v>0.28000000000000003</v>
          </cell>
          <cell r="E826">
            <v>1.58</v>
          </cell>
          <cell r="F826">
            <v>7.34</v>
          </cell>
          <cell r="G826">
            <v>85.89</v>
          </cell>
          <cell r="H826">
            <v>81.3</v>
          </cell>
          <cell r="I826">
            <v>85.38</v>
          </cell>
          <cell r="J826">
            <v>81.069999999999993</v>
          </cell>
          <cell r="K826">
            <v>86.45</v>
          </cell>
          <cell r="L826">
            <v>80.709999999999994</v>
          </cell>
          <cell r="M826">
            <v>61.88</v>
          </cell>
          <cell r="N826">
            <v>0.17</v>
          </cell>
          <cell r="O826">
            <v>0.13</v>
          </cell>
          <cell r="P826" t="str">
            <v>N</v>
          </cell>
          <cell r="Q826" t="str">
            <v>North</v>
          </cell>
          <cell r="R826" t="str">
            <v>FC</v>
          </cell>
          <cell r="T826">
            <v>86.45</v>
          </cell>
        </row>
        <row r="827">
          <cell r="A827" t="str">
            <v>SLSTR1_2_SOLAR1</v>
          </cell>
          <cell r="B827" t="str">
            <v>CAISO System</v>
          </cell>
          <cell r="C827" t="str">
            <v>Solar Star 1</v>
          </cell>
          <cell r="D827">
            <v>0.71</v>
          </cell>
          <cell r="E827">
            <v>3.87</v>
          </cell>
          <cell r="F827">
            <v>17.36</v>
          </cell>
          <cell r="G827">
            <v>180.73</v>
          </cell>
          <cell r="H827">
            <v>237.33</v>
          </cell>
          <cell r="I827">
            <v>255.69</v>
          </cell>
          <cell r="J827">
            <v>257.17</v>
          </cell>
          <cell r="K827">
            <v>263.33999999999997</v>
          </cell>
          <cell r="L827">
            <v>238.08</v>
          </cell>
          <cell r="M827">
            <v>164.93</v>
          </cell>
          <cell r="N827">
            <v>27.6</v>
          </cell>
          <cell r="O827">
            <v>0.36</v>
          </cell>
          <cell r="P827" t="str">
            <v>N</v>
          </cell>
          <cell r="Q827" t="str">
            <v>South</v>
          </cell>
          <cell r="R827" t="str">
            <v>FC</v>
          </cell>
          <cell r="T827">
            <v>263.33999999999997</v>
          </cell>
        </row>
        <row r="828">
          <cell r="A828" t="str">
            <v>SLSTR2_2_SOLAR2</v>
          </cell>
          <cell r="B828" t="str">
            <v>CAISO System</v>
          </cell>
          <cell r="C828" t="str">
            <v>Solar Star 2</v>
          </cell>
          <cell r="D828">
            <v>0.61</v>
          </cell>
          <cell r="E828">
            <v>3.23</v>
          </cell>
          <cell r="F828">
            <v>15.52</v>
          </cell>
          <cell r="G828">
            <v>155.66999999999999</v>
          </cell>
          <cell r="H828">
            <v>217.18</v>
          </cell>
          <cell r="I828">
            <v>228.46</v>
          </cell>
          <cell r="J828">
            <v>229.96</v>
          </cell>
          <cell r="K828">
            <v>232.89</v>
          </cell>
          <cell r="L828">
            <v>217.47</v>
          </cell>
          <cell r="M828">
            <v>152.91</v>
          </cell>
          <cell r="N828">
            <v>25.71</v>
          </cell>
          <cell r="O828">
            <v>0.33</v>
          </cell>
          <cell r="P828" t="str">
            <v>N</v>
          </cell>
          <cell r="Q828" t="str">
            <v>South</v>
          </cell>
          <cell r="R828" t="str">
            <v>FC</v>
          </cell>
          <cell r="T828">
            <v>232.89</v>
          </cell>
        </row>
        <row r="829">
          <cell r="A829" t="str">
            <v>SLUISP_2_UNITS</v>
          </cell>
          <cell r="B829" t="str">
            <v>CAISO System</v>
          </cell>
          <cell r="C829" t="str">
            <v>SAN LUIS (GIANELLI) PUMP-GEN (AGGREGATE)</v>
          </cell>
          <cell r="D829">
            <v>18.84</v>
          </cell>
          <cell r="E829">
            <v>16.420000000000002</v>
          </cell>
          <cell r="F829">
            <v>19.34</v>
          </cell>
          <cell r="G829">
            <v>65.13</v>
          </cell>
          <cell r="H829">
            <v>82.07</v>
          </cell>
          <cell r="I829">
            <v>98.92</v>
          </cell>
          <cell r="J829">
            <v>68.47</v>
          </cell>
          <cell r="K829">
            <v>40.71</v>
          </cell>
          <cell r="L829">
            <v>27.48</v>
          </cell>
          <cell r="M829">
            <v>37.409999999999997</v>
          </cell>
          <cell r="N829">
            <v>17.66</v>
          </cell>
          <cell r="O829">
            <v>21.17</v>
          </cell>
          <cell r="P829" t="str">
            <v>N</v>
          </cell>
          <cell r="Q829" t="str">
            <v>North</v>
          </cell>
          <cell r="R829" t="str">
            <v>FC</v>
          </cell>
          <cell r="T829">
            <v>98.92</v>
          </cell>
        </row>
        <row r="830">
          <cell r="A830" t="str">
            <v>SLYCRK_1_UNIT 1</v>
          </cell>
          <cell r="B830" t="str">
            <v>Sierra</v>
          </cell>
          <cell r="C830" t="str">
            <v>SLY CREEK HYDRO</v>
          </cell>
          <cell r="D830">
            <v>13</v>
          </cell>
          <cell r="E830">
            <v>13</v>
          </cell>
          <cell r="F830">
            <v>13</v>
          </cell>
          <cell r="G830">
            <v>13</v>
          </cell>
          <cell r="H830">
            <v>13</v>
          </cell>
          <cell r="I830">
            <v>13</v>
          </cell>
          <cell r="J830">
            <v>13</v>
          </cell>
          <cell r="K830">
            <v>13</v>
          </cell>
          <cell r="L830">
            <v>13</v>
          </cell>
          <cell r="M830">
            <v>13</v>
          </cell>
          <cell r="N830">
            <v>13</v>
          </cell>
          <cell r="O830">
            <v>13</v>
          </cell>
          <cell r="P830" t="str">
            <v>Y</v>
          </cell>
          <cell r="Q830" t="str">
            <v>North</v>
          </cell>
          <cell r="R830" t="str">
            <v>FC</v>
          </cell>
          <cell r="T830">
            <v>13</v>
          </cell>
        </row>
        <row r="831">
          <cell r="A831" t="str">
            <v>SMPRIP_1_SMPSON</v>
          </cell>
          <cell r="B831" t="str">
            <v>CAISO System</v>
          </cell>
          <cell r="C831" t="str">
            <v>Ripon Cogeneration Unit 1</v>
          </cell>
          <cell r="D831">
            <v>45.6</v>
          </cell>
          <cell r="E831">
            <v>45.6</v>
          </cell>
          <cell r="F831">
            <v>45.6</v>
          </cell>
          <cell r="G831">
            <v>45.6</v>
          </cell>
          <cell r="H831">
            <v>45.6</v>
          </cell>
          <cell r="I831">
            <v>45.6</v>
          </cell>
          <cell r="J831">
            <v>45.6</v>
          </cell>
          <cell r="K831">
            <v>45.6</v>
          </cell>
          <cell r="L831">
            <v>45.6</v>
          </cell>
          <cell r="M831">
            <v>45.6</v>
          </cell>
          <cell r="N831">
            <v>45.6</v>
          </cell>
          <cell r="O831">
            <v>45.6</v>
          </cell>
          <cell r="P831" t="str">
            <v>Y</v>
          </cell>
          <cell r="Q831" t="str">
            <v>North</v>
          </cell>
          <cell r="R831" t="str">
            <v>FC</v>
          </cell>
          <cell r="T831">
            <v>45.6</v>
          </cell>
        </row>
        <row r="832">
          <cell r="A832" t="str">
            <v>SMRCOS_6_LNDFIL</v>
          </cell>
          <cell r="B832" t="str">
            <v>San Diego-IV</v>
          </cell>
          <cell r="C832" t="str">
            <v>San Marcos Energy</v>
          </cell>
          <cell r="D832">
            <v>1.36</v>
          </cell>
          <cell r="E832">
            <v>1.43</v>
          </cell>
          <cell r="F832">
            <v>1.41</v>
          </cell>
          <cell r="G832">
            <v>1.29</v>
          </cell>
          <cell r="H832">
            <v>1.1499999999999999</v>
          </cell>
          <cell r="I832">
            <v>1.24</v>
          </cell>
          <cell r="J832">
            <v>1.33</v>
          </cell>
          <cell r="K832">
            <v>1.28</v>
          </cell>
          <cell r="L832">
            <v>1.3</v>
          </cell>
          <cell r="M832">
            <v>1.28</v>
          </cell>
          <cell r="N832">
            <v>1.41</v>
          </cell>
          <cell r="O832">
            <v>1.38</v>
          </cell>
          <cell r="P832" t="str">
            <v>N</v>
          </cell>
          <cell r="Q832" t="str">
            <v>South</v>
          </cell>
          <cell r="R832" t="str">
            <v>FC</v>
          </cell>
          <cell r="T832">
            <v>1.33</v>
          </cell>
        </row>
        <row r="833">
          <cell r="A833" t="str">
            <v>SMUDGO_7_UNIT 1</v>
          </cell>
          <cell r="B833" t="str">
            <v>NCNB</v>
          </cell>
          <cell r="C833" t="str">
            <v>SONOMA POWER PLANT</v>
          </cell>
          <cell r="D833">
            <v>37</v>
          </cell>
          <cell r="E833">
            <v>37</v>
          </cell>
          <cell r="F833">
            <v>37</v>
          </cell>
          <cell r="G833">
            <v>37</v>
          </cell>
          <cell r="H833">
            <v>37</v>
          </cell>
          <cell r="I833">
            <v>37</v>
          </cell>
          <cell r="J833">
            <v>37</v>
          </cell>
          <cell r="K833">
            <v>37</v>
          </cell>
          <cell r="L833">
            <v>37</v>
          </cell>
          <cell r="M833">
            <v>37</v>
          </cell>
          <cell r="N833">
            <v>37</v>
          </cell>
          <cell r="O833">
            <v>37</v>
          </cell>
          <cell r="P833" t="str">
            <v>Y</v>
          </cell>
          <cell r="Q833" t="str">
            <v>North</v>
          </cell>
          <cell r="R833" t="str">
            <v>FC</v>
          </cell>
          <cell r="T833">
            <v>37</v>
          </cell>
        </row>
        <row r="834">
          <cell r="A834" t="str">
            <v>SNCLRA_2_SPRHYD</v>
          </cell>
          <cell r="B834" t="str">
            <v>Big Creek-Ventura</v>
          </cell>
          <cell r="C834" t="str">
            <v>Springville Hydroelectric Generator</v>
          </cell>
          <cell r="D834">
            <v>0.3</v>
          </cell>
          <cell r="E834">
            <v>0.3</v>
          </cell>
          <cell r="F834">
            <v>0.3</v>
          </cell>
          <cell r="G834">
            <v>0.24</v>
          </cell>
          <cell r="H834">
            <v>0.34</v>
          </cell>
          <cell r="I834">
            <v>0.43</v>
          </cell>
          <cell r="J834">
            <v>0.48</v>
          </cell>
          <cell r="K834">
            <v>0.45</v>
          </cell>
          <cell r="L834">
            <v>0.36</v>
          </cell>
          <cell r="M834">
            <v>0.23</v>
          </cell>
          <cell r="N834">
            <v>0.24</v>
          </cell>
          <cell r="O834">
            <v>0.27</v>
          </cell>
          <cell r="P834" t="str">
            <v>N</v>
          </cell>
          <cell r="Q834" t="str">
            <v>South</v>
          </cell>
          <cell r="R834" t="str">
            <v>FC</v>
          </cell>
          <cell r="T834">
            <v>0.48</v>
          </cell>
        </row>
        <row r="835">
          <cell r="A835" t="str">
            <v>SNCLRA_2_UNIT1</v>
          </cell>
          <cell r="B835" t="str">
            <v>Big Creek-Ventura</v>
          </cell>
          <cell r="C835" t="str">
            <v xml:space="preserve">New Indy Oxnard </v>
          </cell>
          <cell r="D835">
            <v>15.05</v>
          </cell>
          <cell r="E835">
            <v>15.06</v>
          </cell>
          <cell r="F835">
            <v>13.48</v>
          </cell>
          <cell r="G835">
            <v>13.72</v>
          </cell>
          <cell r="H835">
            <v>13.94</v>
          </cell>
          <cell r="I835">
            <v>16.27</v>
          </cell>
          <cell r="J835">
            <v>16.82</v>
          </cell>
          <cell r="K835">
            <v>16.309999999999999</v>
          </cell>
          <cell r="L835">
            <v>15.58</v>
          </cell>
          <cell r="M835">
            <v>13.78</v>
          </cell>
          <cell r="N835">
            <v>14.12</v>
          </cell>
          <cell r="O835">
            <v>14.73</v>
          </cell>
          <cell r="P835" t="str">
            <v>N</v>
          </cell>
          <cell r="Q835" t="str">
            <v>South</v>
          </cell>
          <cell r="R835" t="str">
            <v>FC</v>
          </cell>
          <cell r="T835">
            <v>16.82</v>
          </cell>
        </row>
        <row r="836">
          <cell r="A836" t="str">
            <v>SNCLRA_6_OXGEN</v>
          </cell>
          <cell r="B836" t="str">
            <v>Big Creek-Ventura</v>
          </cell>
          <cell r="C836" t="str">
            <v>E.F. OXNARD INCORPORATED</v>
          </cell>
          <cell r="D836">
            <v>34.01</v>
          </cell>
          <cell r="E836">
            <v>32.979999999999997</v>
          </cell>
          <cell r="F836">
            <v>31.26</v>
          </cell>
          <cell r="G836">
            <v>34.67</v>
          </cell>
          <cell r="H836">
            <v>27.22</v>
          </cell>
          <cell r="I836">
            <v>34.06</v>
          </cell>
          <cell r="J836">
            <v>35.11</v>
          </cell>
          <cell r="K836">
            <v>33.5</v>
          </cell>
          <cell r="L836">
            <v>33.14</v>
          </cell>
          <cell r="M836">
            <v>33.299999999999997</v>
          </cell>
          <cell r="N836">
            <v>30.32</v>
          </cell>
          <cell r="O836">
            <v>32.28</v>
          </cell>
          <cell r="P836" t="str">
            <v>N</v>
          </cell>
          <cell r="Q836" t="str">
            <v>South</v>
          </cell>
          <cell r="R836" t="str">
            <v>FC</v>
          </cell>
          <cell r="T836">
            <v>35.11</v>
          </cell>
        </row>
        <row r="837">
          <cell r="A837" t="str">
            <v>SNCLRA_6_PROCGN</v>
          </cell>
          <cell r="B837" t="str">
            <v>Big Creek-Ventura</v>
          </cell>
          <cell r="C837" t="str">
            <v>PROCTER  AND  GAMBLE OXNARD II</v>
          </cell>
          <cell r="D837">
            <v>45.49</v>
          </cell>
          <cell r="E837">
            <v>41.48</v>
          </cell>
          <cell r="F837">
            <v>44.4</v>
          </cell>
          <cell r="G837">
            <v>41.35</v>
          </cell>
          <cell r="H837">
            <v>44.42</v>
          </cell>
          <cell r="I837">
            <v>44.94</v>
          </cell>
          <cell r="J837">
            <v>44.55</v>
          </cell>
          <cell r="K837">
            <v>44.52</v>
          </cell>
          <cell r="L837">
            <v>44.19</v>
          </cell>
          <cell r="M837">
            <v>43.24</v>
          </cell>
          <cell r="N837">
            <v>44.13</v>
          </cell>
          <cell r="O837">
            <v>45.35</v>
          </cell>
          <cell r="P837" t="str">
            <v>N</v>
          </cell>
          <cell r="Q837" t="str">
            <v>South</v>
          </cell>
          <cell r="R837" t="str">
            <v>FC</v>
          </cell>
          <cell r="T837">
            <v>44.94</v>
          </cell>
        </row>
        <row r="838">
          <cell r="A838" t="str">
            <v>SNCLRA_6_QF</v>
          </cell>
          <cell r="B838" t="str">
            <v>Big Creek-Ventura</v>
          </cell>
          <cell r="C838" t="str">
            <v>SANTA CLARA QFS</v>
          </cell>
          <cell r="D838">
            <v>0</v>
          </cell>
          <cell r="E838">
            <v>0</v>
          </cell>
          <cell r="F838">
            <v>0</v>
          </cell>
          <cell r="G838">
            <v>0</v>
          </cell>
          <cell r="H838">
            <v>0</v>
          </cell>
          <cell r="I838">
            <v>0</v>
          </cell>
          <cell r="J838">
            <v>0</v>
          </cell>
          <cell r="K838">
            <v>0</v>
          </cell>
          <cell r="L838">
            <v>0</v>
          </cell>
          <cell r="M838">
            <v>0</v>
          </cell>
          <cell r="N838">
            <v>0</v>
          </cell>
          <cell r="O838">
            <v>0</v>
          </cell>
          <cell r="P838" t="str">
            <v>N</v>
          </cell>
          <cell r="Q838" t="str">
            <v>South</v>
          </cell>
          <cell r="R838" t="str">
            <v>FC</v>
          </cell>
          <cell r="T838">
            <v>0</v>
          </cell>
        </row>
        <row r="839">
          <cell r="A839" t="str">
            <v>SNCLRA_6_WILLMT</v>
          </cell>
          <cell r="B839" t="str">
            <v>Big Creek-Ventura</v>
          </cell>
          <cell r="C839" t="str">
            <v>WILLIAMETTE</v>
          </cell>
          <cell r="D839">
            <v>11.82</v>
          </cell>
          <cell r="E839">
            <v>12.38</v>
          </cell>
          <cell r="F839">
            <v>12.11</v>
          </cell>
          <cell r="G839">
            <v>12.89</v>
          </cell>
          <cell r="H839">
            <v>12.7</v>
          </cell>
          <cell r="I839">
            <v>13.71</v>
          </cell>
          <cell r="J839">
            <v>13.75</v>
          </cell>
          <cell r="K839">
            <v>13.61</v>
          </cell>
          <cell r="L839">
            <v>13.5</v>
          </cell>
          <cell r="M839">
            <v>12.27</v>
          </cell>
          <cell r="N839">
            <v>12.25</v>
          </cell>
          <cell r="O839">
            <v>12.32</v>
          </cell>
          <cell r="P839" t="str">
            <v>N</v>
          </cell>
          <cell r="Q839" t="str">
            <v>South</v>
          </cell>
          <cell r="R839" t="str">
            <v>FC</v>
          </cell>
          <cell r="T839">
            <v>13.75</v>
          </cell>
        </row>
        <row r="840">
          <cell r="A840" t="str">
            <v>SNDBAR_7_UNIT 1</v>
          </cell>
          <cell r="B840" t="str">
            <v>Stockton</v>
          </cell>
          <cell r="C840" t="str">
            <v>SAND BAR HYDRO</v>
          </cell>
          <cell r="D840">
            <v>6.85</v>
          </cell>
          <cell r="E840">
            <v>4.76</v>
          </cell>
          <cell r="F840">
            <v>2.97</v>
          </cell>
          <cell r="G840">
            <v>2.56</v>
          </cell>
          <cell r="H840">
            <v>2.4700000000000002</v>
          </cell>
          <cell r="I840">
            <v>2.44</v>
          </cell>
          <cell r="J840">
            <v>2.98</v>
          </cell>
          <cell r="K840">
            <v>4.1900000000000004</v>
          </cell>
          <cell r="L840">
            <v>4.75</v>
          </cell>
          <cell r="M840">
            <v>5.23</v>
          </cell>
          <cell r="N840">
            <v>2.99</v>
          </cell>
          <cell r="O840">
            <v>5.79</v>
          </cell>
          <cell r="P840" t="str">
            <v>N</v>
          </cell>
          <cell r="Q840" t="str">
            <v>North</v>
          </cell>
          <cell r="R840" t="str">
            <v>FC</v>
          </cell>
          <cell r="T840">
            <v>4.75</v>
          </cell>
        </row>
        <row r="841">
          <cell r="A841" t="str">
            <v>SNMALF_6_UNITS</v>
          </cell>
          <cell r="B841" t="str">
            <v>NCNB</v>
          </cell>
          <cell r="C841" t="str">
            <v>Sonoma County Landfill</v>
          </cell>
          <cell r="D841">
            <v>3.47</v>
          </cell>
          <cell r="E841">
            <v>3.45</v>
          </cell>
          <cell r="F841">
            <v>3.46</v>
          </cell>
          <cell r="G841">
            <v>3.43</v>
          </cell>
          <cell r="H841">
            <v>3.44</v>
          </cell>
          <cell r="I841">
            <v>3.45</v>
          </cell>
          <cell r="J841">
            <v>3.41</v>
          </cell>
          <cell r="K841">
            <v>3.29</v>
          </cell>
          <cell r="L841">
            <v>3.23</v>
          </cell>
          <cell r="M841">
            <v>3.15</v>
          </cell>
          <cell r="N841">
            <v>3.23</v>
          </cell>
          <cell r="O841">
            <v>3.3</v>
          </cell>
          <cell r="P841" t="str">
            <v>N</v>
          </cell>
          <cell r="Q841" t="str">
            <v>North</v>
          </cell>
          <cell r="R841" t="str">
            <v>FC</v>
          </cell>
          <cell r="T841">
            <v>3.45</v>
          </cell>
        </row>
        <row r="842">
          <cell r="A842" t="str">
            <v>SOUTH_2_UNIT</v>
          </cell>
          <cell r="B842" t="str">
            <v>CAISO System</v>
          </cell>
          <cell r="C842" t="str">
            <v>SOUTH HYDRO</v>
          </cell>
          <cell r="D842">
            <v>7.1</v>
          </cell>
          <cell r="E842">
            <v>7.1</v>
          </cell>
          <cell r="F842">
            <v>7.1</v>
          </cell>
          <cell r="G842">
            <v>7.1</v>
          </cell>
          <cell r="H842">
            <v>7.1</v>
          </cell>
          <cell r="I842">
            <v>7.1</v>
          </cell>
          <cell r="J842">
            <v>7.1</v>
          </cell>
          <cell r="K842">
            <v>7.1</v>
          </cell>
          <cell r="L842">
            <v>7.1</v>
          </cell>
          <cell r="M842">
            <v>7.1</v>
          </cell>
          <cell r="N842">
            <v>7.1</v>
          </cell>
          <cell r="O842">
            <v>7.1</v>
          </cell>
          <cell r="P842" t="str">
            <v>Y</v>
          </cell>
          <cell r="Q842" t="str">
            <v>North</v>
          </cell>
          <cell r="R842" t="str">
            <v>FC</v>
          </cell>
          <cell r="T842">
            <v>7.1</v>
          </cell>
        </row>
        <row r="843">
          <cell r="A843" t="str">
            <v>SPAULD_6_UNIT 3</v>
          </cell>
          <cell r="B843" t="str">
            <v>Sierra</v>
          </cell>
          <cell r="C843" t="str">
            <v>SPAULDING HYDRO PH 3 UNIT</v>
          </cell>
          <cell r="D843">
            <v>6.5</v>
          </cell>
          <cell r="E843">
            <v>6.5</v>
          </cell>
          <cell r="F843">
            <v>6.5</v>
          </cell>
          <cell r="G843">
            <v>6.5</v>
          </cell>
          <cell r="H843">
            <v>6.5</v>
          </cell>
          <cell r="I843">
            <v>6.5</v>
          </cell>
          <cell r="J843">
            <v>6.5</v>
          </cell>
          <cell r="K843">
            <v>6.5</v>
          </cell>
          <cell r="L843">
            <v>6.5</v>
          </cell>
          <cell r="M843">
            <v>6.5</v>
          </cell>
          <cell r="N843">
            <v>6.5</v>
          </cell>
          <cell r="O843">
            <v>6.5</v>
          </cell>
          <cell r="P843" t="str">
            <v>Y</v>
          </cell>
          <cell r="Q843" t="str">
            <v>North</v>
          </cell>
          <cell r="R843" t="str">
            <v>FC</v>
          </cell>
          <cell r="T843">
            <v>6.5</v>
          </cell>
        </row>
        <row r="844">
          <cell r="A844" t="str">
            <v>SPAULD_6_UNIT12</v>
          </cell>
          <cell r="B844" t="str">
            <v>Sierra</v>
          </cell>
          <cell r="C844" t="str">
            <v>SPAULDING HYDRO PH 1 &amp; 2 AGGREGATE</v>
          </cell>
          <cell r="D844">
            <v>11.4</v>
          </cell>
          <cell r="E844">
            <v>11.4</v>
          </cell>
          <cell r="F844">
            <v>11.4</v>
          </cell>
          <cell r="G844">
            <v>11.4</v>
          </cell>
          <cell r="H844">
            <v>11.4</v>
          </cell>
          <cell r="I844">
            <v>11.4</v>
          </cell>
          <cell r="J844">
            <v>11.4</v>
          </cell>
          <cell r="K844">
            <v>11.4</v>
          </cell>
          <cell r="L844">
            <v>11.4</v>
          </cell>
          <cell r="M844">
            <v>11.4</v>
          </cell>
          <cell r="N844">
            <v>11.4</v>
          </cell>
          <cell r="O844">
            <v>11.4</v>
          </cell>
          <cell r="P844" t="str">
            <v>Y</v>
          </cell>
          <cell r="Q844" t="str">
            <v>North</v>
          </cell>
          <cell r="R844" t="str">
            <v>FC</v>
          </cell>
          <cell r="T844">
            <v>11.4</v>
          </cell>
        </row>
        <row r="845">
          <cell r="A845" t="str">
            <v>SPBURN_2_UNIT 1</v>
          </cell>
          <cell r="B845" t="str">
            <v>CAISO System</v>
          </cell>
          <cell r="C845" t="str">
            <v>Burney Biomass</v>
          </cell>
          <cell r="D845">
            <v>10.5</v>
          </cell>
          <cell r="E845">
            <v>10.039999999999999</v>
          </cell>
          <cell r="F845">
            <v>10.3</v>
          </cell>
          <cell r="G845">
            <v>7.06</v>
          </cell>
          <cell r="H845">
            <v>11.99</v>
          </cell>
          <cell r="I845">
            <v>13.35</v>
          </cell>
          <cell r="J845">
            <v>13.19</v>
          </cell>
          <cell r="K845">
            <v>12.98</v>
          </cell>
          <cell r="L845">
            <v>12.17</v>
          </cell>
          <cell r="M845">
            <v>8.83</v>
          </cell>
          <cell r="N845">
            <v>7.03</v>
          </cell>
          <cell r="O845">
            <v>10.92</v>
          </cell>
          <cell r="P845" t="str">
            <v>N</v>
          </cell>
          <cell r="Q845" t="str">
            <v>North</v>
          </cell>
          <cell r="R845" t="str">
            <v>FC</v>
          </cell>
          <cell r="T845">
            <v>13.35</v>
          </cell>
        </row>
        <row r="846">
          <cell r="A846" t="str">
            <v>SPBURN_7_SNOWMT</v>
          </cell>
          <cell r="B846" t="str">
            <v>CAISO System</v>
          </cell>
          <cell r="C846" t="str">
            <v>SPBURN_7_SNOWMT</v>
          </cell>
          <cell r="D846">
            <v>0.02</v>
          </cell>
          <cell r="E846">
            <v>0.19</v>
          </cell>
          <cell r="F846">
            <v>0.7</v>
          </cell>
          <cell r="G846">
            <v>0.6</v>
          </cell>
          <cell r="H846">
            <v>0</v>
          </cell>
          <cell r="I846">
            <v>0</v>
          </cell>
          <cell r="J846">
            <v>0</v>
          </cell>
          <cell r="K846">
            <v>0</v>
          </cell>
          <cell r="L846">
            <v>0</v>
          </cell>
          <cell r="M846">
            <v>0</v>
          </cell>
          <cell r="N846">
            <v>0.01</v>
          </cell>
          <cell r="O846">
            <v>0.41</v>
          </cell>
          <cell r="P846" t="str">
            <v>N</v>
          </cell>
          <cell r="Q846" t="str">
            <v>North</v>
          </cell>
          <cell r="R846" t="str">
            <v>FC</v>
          </cell>
          <cell r="T846">
            <v>0</v>
          </cell>
        </row>
        <row r="847">
          <cell r="A847" t="str">
            <v>SPI LI_2_UNIT 1</v>
          </cell>
          <cell r="B847" t="str">
            <v>Sierra</v>
          </cell>
          <cell r="C847" t="str">
            <v>Lincoln Biomass</v>
          </cell>
          <cell r="D847">
            <v>8.11</v>
          </cell>
          <cell r="E847">
            <v>7.72</v>
          </cell>
          <cell r="F847">
            <v>7.39</v>
          </cell>
          <cell r="G847">
            <v>6.02</v>
          </cell>
          <cell r="H847">
            <v>9.75</v>
          </cell>
          <cell r="I847">
            <v>9.26</v>
          </cell>
          <cell r="J847">
            <v>9.99</v>
          </cell>
          <cell r="K847">
            <v>9.7899999999999991</v>
          </cell>
          <cell r="L847">
            <v>9.16</v>
          </cell>
          <cell r="M847">
            <v>5.73</v>
          </cell>
          <cell r="N847">
            <v>7.41</v>
          </cell>
          <cell r="O847">
            <v>7.12</v>
          </cell>
          <cell r="P847" t="str">
            <v>N</v>
          </cell>
          <cell r="Q847" t="str">
            <v>North</v>
          </cell>
          <cell r="R847" t="str">
            <v>FC</v>
          </cell>
          <cell r="T847">
            <v>9.99</v>
          </cell>
        </row>
        <row r="848">
          <cell r="A848" t="str">
            <v>SPIAND_1_ANDSN2</v>
          </cell>
          <cell r="B848" t="str">
            <v>CAISO System</v>
          </cell>
          <cell r="C848" t="str">
            <v>SPI Anderson 2</v>
          </cell>
          <cell r="D848">
            <v>21.34</v>
          </cell>
          <cell r="E848">
            <v>19.64</v>
          </cell>
          <cell r="F848">
            <v>20.62</v>
          </cell>
          <cell r="G848">
            <v>18.27</v>
          </cell>
          <cell r="H848">
            <v>19.010000000000002</v>
          </cell>
          <cell r="I848">
            <v>21.68</v>
          </cell>
          <cell r="J848">
            <v>22.01</v>
          </cell>
          <cell r="K848">
            <v>21.99</v>
          </cell>
          <cell r="L848">
            <v>19.399999999999999</v>
          </cell>
          <cell r="M848">
            <v>15.28</v>
          </cell>
          <cell r="N848">
            <v>17.059999999999999</v>
          </cell>
          <cell r="O848">
            <v>17.38</v>
          </cell>
          <cell r="P848" t="str">
            <v>N</v>
          </cell>
          <cell r="Q848" t="str">
            <v>North</v>
          </cell>
          <cell r="R848" t="str">
            <v>FC</v>
          </cell>
          <cell r="T848">
            <v>22.01</v>
          </cell>
        </row>
        <row r="849">
          <cell r="A849" t="str">
            <v>SPICER_1_UNITS</v>
          </cell>
          <cell r="B849" t="str">
            <v>CAISO System</v>
          </cell>
          <cell r="C849" t="str">
            <v>SPICER HYDRO UNITS 1-3 AGGREGATE</v>
          </cell>
          <cell r="D849">
            <v>6</v>
          </cell>
          <cell r="E849">
            <v>6</v>
          </cell>
          <cell r="F849">
            <v>6</v>
          </cell>
          <cell r="G849">
            <v>6</v>
          </cell>
          <cell r="H849">
            <v>6</v>
          </cell>
          <cell r="I849">
            <v>6</v>
          </cell>
          <cell r="J849">
            <v>6</v>
          </cell>
          <cell r="K849">
            <v>6</v>
          </cell>
          <cell r="L849">
            <v>6</v>
          </cell>
          <cell r="M849">
            <v>6</v>
          </cell>
          <cell r="N849">
            <v>6</v>
          </cell>
          <cell r="O849">
            <v>6</v>
          </cell>
          <cell r="P849" t="str">
            <v>Y</v>
          </cell>
          <cell r="Q849" t="str">
            <v>North</v>
          </cell>
          <cell r="R849" t="str">
            <v>FC</v>
          </cell>
          <cell r="T849">
            <v>6</v>
          </cell>
        </row>
        <row r="850">
          <cell r="A850" t="str">
            <v>SPIFBD_1_PL1X2</v>
          </cell>
          <cell r="B850" t="str">
            <v>Stockton</v>
          </cell>
          <cell r="C850" t="str">
            <v>SIERRA PACIFIC IND. (SONORA)</v>
          </cell>
          <cell r="D850">
            <v>1.44</v>
          </cell>
          <cell r="E850">
            <v>1.55</v>
          </cell>
          <cell r="F850">
            <v>1.59</v>
          </cell>
          <cell r="G850">
            <v>1.03</v>
          </cell>
          <cell r="H850">
            <v>1.74</v>
          </cell>
          <cell r="I850">
            <v>1.55</v>
          </cell>
          <cell r="J850">
            <v>1.71</v>
          </cell>
          <cell r="K850">
            <v>1.53</v>
          </cell>
          <cell r="L850">
            <v>1.89</v>
          </cell>
          <cell r="M850">
            <v>1.62</v>
          </cell>
          <cell r="N850">
            <v>1.49</v>
          </cell>
          <cell r="O850">
            <v>1.66</v>
          </cell>
          <cell r="P850" t="str">
            <v>N</v>
          </cell>
          <cell r="Q850" t="str">
            <v>North</v>
          </cell>
          <cell r="R850" t="str">
            <v>FC</v>
          </cell>
          <cell r="T850">
            <v>1.89</v>
          </cell>
        </row>
        <row r="851">
          <cell r="A851" t="str">
            <v>SPQUIN_6_SRPCQU</v>
          </cell>
          <cell r="B851" t="str">
            <v>CAISO System</v>
          </cell>
          <cell r="C851" t="str">
            <v>Quincy Biomass</v>
          </cell>
          <cell r="D851">
            <v>13.76</v>
          </cell>
          <cell r="E851">
            <v>13.64</v>
          </cell>
          <cell r="F851">
            <v>16.149999999999999</v>
          </cell>
          <cell r="G851">
            <v>15.65</v>
          </cell>
          <cell r="H851">
            <v>8.48</v>
          </cell>
          <cell r="I851">
            <v>18.559999999999999</v>
          </cell>
          <cell r="J851">
            <v>18.899999999999999</v>
          </cell>
          <cell r="K851">
            <v>17.97</v>
          </cell>
          <cell r="L851">
            <v>17.46</v>
          </cell>
          <cell r="M851">
            <v>11.4</v>
          </cell>
          <cell r="N851">
            <v>9.51</v>
          </cell>
          <cell r="O851">
            <v>10.77</v>
          </cell>
          <cell r="P851" t="str">
            <v>N</v>
          </cell>
          <cell r="Q851" t="str">
            <v>North</v>
          </cell>
          <cell r="R851" t="str">
            <v>FC</v>
          </cell>
          <cell r="T851">
            <v>18.899999999999999</v>
          </cell>
        </row>
        <row r="852">
          <cell r="A852" t="str">
            <v>SPRGAP_1_UNIT 1</v>
          </cell>
          <cell r="B852" t="str">
            <v>Stockton</v>
          </cell>
          <cell r="C852" t="str">
            <v>SPRING GAP HYDRO</v>
          </cell>
          <cell r="D852">
            <v>7</v>
          </cell>
          <cell r="E852">
            <v>7</v>
          </cell>
          <cell r="F852">
            <v>7</v>
          </cell>
          <cell r="G852">
            <v>7</v>
          </cell>
          <cell r="H852">
            <v>7</v>
          </cell>
          <cell r="I852">
            <v>7</v>
          </cell>
          <cell r="J852">
            <v>7</v>
          </cell>
          <cell r="K852">
            <v>7</v>
          </cell>
          <cell r="L852">
            <v>7</v>
          </cell>
          <cell r="M852">
            <v>7</v>
          </cell>
          <cell r="N852">
            <v>7</v>
          </cell>
          <cell r="O852">
            <v>7</v>
          </cell>
          <cell r="P852" t="str">
            <v>Y</v>
          </cell>
          <cell r="Q852" t="str">
            <v>North</v>
          </cell>
          <cell r="R852" t="str">
            <v>FC</v>
          </cell>
          <cell r="T852">
            <v>7</v>
          </cell>
        </row>
        <row r="853">
          <cell r="A853" t="str">
            <v>SPRGVL_2_QF</v>
          </cell>
          <cell r="B853" t="str">
            <v>Big Creek-Ventura</v>
          </cell>
          <cell r="C853" t="str">
            <v>SPRINGVILLE QFS</v>
          </cell>
          <cell r="D853">
            <v>0.01</v>
          </cell>
          <cell r="E853">
            <v>0.01</v>
          </cell>
          <cell r="F853">
            <v>0.01</v>
          </cell>
          <cell r="G853">
            <v>0</v>
          </cell>
          <cell r="H853">
            <v>0</v>
          </cell>
          <cell r="I853">
            <v>0</v>
          </cell>
          <cell r="J853">
            <v>0.05</v>
          </cell>
          <cell r="K853">
            <v>0.12</v>
          </cell>
          <cell r="L853">
            <v>0.01</v>
          </cell>
          <cell r="M853">
            <v>0</v>
          </cell>
          <cell r="N853">
            <v>0</v>
          </cell>
          <cell r="O853">
            <v>0</v>
          </cell>
          <cell r="P853" t="str">
            <v>N</v>
          </cell>
          <cell r="Q853" t="str">
            <v>South</v>
          </cell>
          <cell r="R853" t="str">
            <v>FC</v>
          </cell>
          <cell r="T853">
            <v>0.12</v>
          </cell>
        </row>
        <row r="854">
          <cell r="A854" t="str">
            <v>SPRGVL_2_TULE</v>
          </cell>
          <cell r="B854" t="str">
            <v>Big Creek-Ventura</v>
          </cell>
          <cell r="C854" t="str">
            <v>TULE RIVER HYDRO PLANT (PG&amp;E)</v>
          </cell>
          <cell r="D854">
            <v>6.4</v>
          </cell>
          <cell r="E854">
            <v>6.4</v>
          </cell>
          <cell r="F854">
            <v>6.4</v>
          </cell>
          <cell r="G854">
            <v>6.4</v>
          </cell>
          <cell r="H854">
            <v>6.4</v>
          </cell>
          <cell r="I854">
            <v>6.4</v>
          </cell>
          <cell r="J854">
            <v>6.4</v>
          </cell>
          <cell r="K854">
            <v>6.4</v>
          </cell>
          <cell r="L854">
            <v>6.4</v>
          </cell>
          <cell r="M854">
            <v>6.4</v>
          </cell>
          <cell r="N854">
            <v>6.4</v>
          </cell>
          <cell r="O854">
            <v>6.4</v>
          </cell>
          <cell r="P854" t="str">
            <v>Y</v>
          </cell>
          <cell r="Q854" t="str">
            <v>South</v>
          </cell>
          <cell r="R854" t="str">
            <v>FC</v>
          </cell>
          <cell r="T854">
            <v>6.4</v>
          </cell>
        </row>
        <row r="855">
          <cell r="A855" t="str">
            <v>SPRGVL_2_TULESC</v>
          </cell>
          <cell r="B855" t="str">
            <v>Big Creek-Ventura</v>
          </cell>
          <cell r="C855" t="str">
            <v>TULE RIVER HYDRO PLANT (SCE)</v>
          </cell>
          <cell r="D855">
            <v>1.45</v>
          </cell>
          <cell r="E855">
            <v>1.72</v>
          </cell>
          <cell r="F855">
            <v>1.75</v>
          </cell>
          <cell r="G855">
            <v>0.98</v>
          </cell>
          <cell r="H855">
            <v>1.04</v>
          </cell>
          <cell r="I855">
            <v>0.2</v>
          </cell>
          <cell r="J855">
            <v>0</v>
          </cell>
          <cell r="K855">
            <v>0</v>
          </cell>
          <cell r="L855">
            <v>0</v>
          </cell>
          <cell r="M855">
            <v>0.02</v>
          </cell>
          <cell r="N855">
            <v>0.56999999999999995</v>
          </cell>
          <cell r="O855">
            <v>1.08</v>
          </cell>
          <cell r="P855" t="str">
            <v>N</v>
          </cell>
          <cell r="Q855" t="str">
            <v>South</v>
          </cell>
          <cell r="R855" t="str">
            <v>FC</v>
          </cell>
          <cell r="T855">
            <v>0.2</v>
          </cell>
        </row>
        <row r="856">
          <cell r="A856" t="str">
            <v>SRINTL_6_UNIT</v>
          </cell>
          <cell r="B856" t="str">
            <v>Bay Area</v>
          </cell>
          <cell r="C856" t="str">
            <v>SRI INTERNATIONAL</v>
          </cell>
          <cell r="D856">
            <v>0.96</v>
          </cell>
          <cell r="E856">
            <v>0.96</v>
          </cell>
          <cell r="F856">
            <v>0.89</v>
          </cell>
          <cell r="G856">
            <v>0.26</v>
          </cell>
          <cell r="H856">
            <v>1.08</v>
          </cell>
          <cell r="I856">
            <v>0.93</v>
          </cell>
          <cell r="J856">
            <v>0.63</v>
          </cell>
          <cell r="K856">
            <v>0.52</v>
          </cell>
          <cell r="L856">
            <v>0.52</v>
          </cell>
          <cell r="M856">
            <v>0.74</v>
          </cell>
          <cell r="N856">
            <v>1.0900000000000001</v>
          </cell>
          <cell r="O856">
            <v>1.07</v>
          </cell>
          <cell r="P856" t="str">
            <v>N</v>
          </cell>
          <cell r="Q856" t="str">
            <v>North</v>
          </cell>
          <cell r="R856" t="str">
            <v>FC</v>
          </cell>
          <cell r="T856">
            <v>0.93</v>
          </cell>
        </row>
        <row r="857">
          <cell r="A857" t="str">
            <v>STANIS_7_UNIT 1</v>
          </cell>
          <cell r="B857" t="str">
            <v>Stockton</v>
          </cell>
          <cell r="C857" t="str">
            <v>STANISLAUS HYDRO</v>
          </cell>
          <cell r="D857">
            <v>91</v>
          </cell>
          <cell r="E857">
            <v>91</v>
          </cell>
          <cell r="F857">
            <v>91</v>
          </cell>
          <cell r="G857">
            <v>91</v>
          </cell>
          <cell r="H857">
            <v>91</v>
          </cell>
          <cell r="I857">
            <v>91</v>
          </cell>
          <cell r="J857">
            <v>91</v>
          </cell>
          <cell r="K857">
            <v>91</v>
          </cell>
          <cell r="L857">
            <v>91</v>
          </cell>
          <cell r="M857">
            <v>91</v>
          </cell>
          <cell r="N857">
            <v>91</v>
          </cell>
          <cell r="O857">
            <v>91</v>
          </cell>
          <cell r="P857" t="str">
            <v>Y</v>
          </cell>
          <cell r="Q857" t="str">
            <v>North</v>
          </cell>
          <cell r="R857" t="str">
            <v>FC</v>
          </cell>
          <cell r="T857">
            <v>91</v>
          </cell>
        </row>
        <row r="858">
          <cell r="A858" t="str">
            <v>STAUFF_1_UNIT</v>
          </cell>
          <cell r="B858" t="str">
            <v>Bay Area</v>
          </cell>
          <cell r="C858" t="str">
            <v>RHODIA INC. (RHONE-POULENC)</v>
          </cell>
          <cell r="D858">
            <v>0.15</v>
          </cell>
          <cell r="E858">
            <v>0.08</v>
          </cell>
          <cell r="F858">
            <v>0.16</v>
          </cell>
          <cell r="G858">
            <v>0.02</v>
          </cell>
          <cell r="H858">
            <v>0.06</v>
          </cell>
          <cell r="I858">
            <v>0.03</v>
          </cell>
          <cell r="J858">
            <v>0.05</v>
          </cell>
          <cell r="K858">
            <v>7.0000000000000007E-2</v>
          </cell>
          <cell r="L858">
            <v>0.03</v>
          </cell>
          <cell r="M858">
            <v>0.1</v>
          </cell>
          <cell r="N858">
            <v>0.14000000000000001</v>
          </cell>
          <cell r="O858">
            <v>0.22</v>
          </cell>
          <cell r="P858" t="str">
            <v>N</v>
          </cell>
          <cell r="Q858" t="str">
            <v>North</v>
          </cell>
          <cell r="R858" t="str">
            <v>FC</v>
          </cell>
          <cell r="T858">
            <v>7.0000000000000007E-2</v>
          </cell>
        </row>
        <row r="859">
          <cell r="A859" t="str">
            <v>STIGCT_2_LODI</v>
          </cell>
          <cell r="B859" t="str">
            <v>Sierra</v>
          </cell>
          <cell r="C859" t="str">
            <v>LODI STIG UNIT</v>
          </cell>
          <cell r="D859">
            <v>49.5</v>
          </cell>
          <cell r="E859">
            <v>49.5</v>
          </cell>
          <cell r="F859">
            <v>49.5</v>
          </cell>
          <cell r="G859">
            <v>49.5</v>
          </cell>
          <cell r="H859">
            <v>49.5</v>
          </cell>
          <cell r="I859">
            <v>49.5</v>
          </cell>
          <cell r="J859">
            <v>49.5</v>
          </cell>
          <cell r="K859">
            <v>49.5</v>
          </cell>
          <cell r="L859">
            <v>49.5</v>
          </cell>
          <cell r="M859">
            <v>49.5</v>
          </cell>
          <cell r="N859">
            <v>49.5</v>
          </cell>
          <cell r="O859">
            <v>49.5</v>
          </cell>
          <cell r="P859" t="str">
            <v>Y</v>
          </cell>
          <cell r="Q859" t="str">
            <v>North</v>
          </cell>
          <cell r="R859" t="str">
            <v>FC</v>
          </cell>
          <cell r="T859">
            <v>49.5</v>
          </cell>
        </row>
        <row r="860">
          <cell r="A860" t="str">
            <v>STNRES_1_UNIT</v>
          </cell>
          <cell r="B860" t="str">
            <v>Stockton</v>
          </cell>
          <cell r="C860" t="str">
            <v>Covanta Stanislaus</v>
          </cell>
          <cell r="D860">
            <v>18.920000000000002</v>
          </cell>
          <cell r="E860">
            <v>18.36</v>
          </cell>
          <cell r="F860">
            <v>17.96</v>
          </cell>
          <cell r="G860">
            <v>11.55</v>
          </cell>
          <cell r="H860">
            <v>19.29</v>
          </cell>
          <cell r="I860">
            <v>17.64</v>
          </cell>
          <cell r="J860">
            <v>18.28</v>
          </cell>
          <cell r="K860">
            <v>18.23</v>
          </cell>
          <cell r="L860">
            <v>18.13</v>
          </cell>
          <cell r="M860">
            <v>16.43</v>
          </cell>
          <cell r="N860">
            <v>18.27</v>
          </cell>
          <cell r="O860">
            <v>17.7</v>
          </cell>
          <cell r="P860" t="str">
            <v>N</v>
          </cell>
          <cell r="Q860" t="str">
            <v>North</v>
          </cell>
          <cell r="R860" t="str">
            <v>FC</v>
          </cell>
          <cell r="T860">
            <v>18.28</v>
          </cell>
        </row>
        <row r="861">
          <cell r="A861" t="str">
            <v>STOILS_1_UNITS</v>
          </cell>
          <cell r="B861" t="str">
            <v>Bay Area</v>
          </cell>
          <cell r="C861" t="str">
            <v>Chevron Richmond Refinery</v>
          </cell>
          <cell r="D861">
            <v>6.17</v>
          </cell>
          <cell r="E861">
            <v>6.25</v>
          </cell>
          <cell r="F861">
            <v>5.7</v>
          </cell>
          <cell r="G861">
            <v>2.61</v>
          </cell>
          <cell r="H861">
            <v>0</v>
          </cell>
          <cell r="I861">
            <v>0</v>
          </cell>
          <cell r="J861">
            <v>0.01</v>
          </cell>
          <cell r="K861">
            <v>0</v>
          </cell>
          <cell r="L861">
            <v>0</v>
          </cell>
          <cell r="M861">
            <v>1.52</v>
          </cell>
          <cell r="N861">
            <v>0.05</v>
          </cell>
          <cell r="O861">
            <v>0.18</v>
          </cell>
          <cell r="P861" t="str">
            <v>N</v>
          </cell>
          <cell r="Q861" t="str">
            <v>North</v>
          </cell>
          <cell r="R861" t="str">
            <v>FC</v>
          </cell>
          <cell r="T861">
            <v>0.01</v>
          </cell>
        </row>
        <row r="862">
          <cell r="A862" t="str">
            <v>STOREY_2_MDRCH2</v>
          </cell>
          <cell r="B862" t="str">
            <v>Fresno</v>
          </cell>
          <cell r="C862" t="str">
            <v>Madera-Chowchilla Two</v>
          </cell>
          <cell r="D862">
            <v>0.17</v>
          </cell>
          <cell r="E862">
            <v>0.17</v>
          </cell>
          <cell r="F862">
            <v>0.17</v>
          </cell>
          <cell r="G862">
            <v>0.14000000000000001</v>
          </cell>
          <cell r="H862">
            <v>0.19</v>
          </cell>
          <cell r="I862">
            <v>0.24</v>
          </cell>
          <cell r="J862">
            <v>0.27</v>
          </cell>
          <cell r="K862">
            <v>0.25</v>
          </cell>
          <cell r="L862">
            <v>0.2</v>
          </cell>
          <cell r="M862">
            <v>0.13</v>
          </cell>
          <cell r="N862">
            <v>0.13</v>
          </cell>
          <cell r="O862">
            <v>0.15</v>
          </cell>
          <cell r="P862" t="str">
            <v>N</v>
          </cell>
          <cell r="Q862" t="str">
            <v>North</v>
          </cell>
          <cell r="R862" t="str">
            <v>FC</v>
          </cell>
          <cell r="T862">
            <v>0.27</v>
          </cell>
        </row>
        <row r="863">
          <cell r="A863" t="str">
            <v>STOREY_2_MDRCH3</v>
          </cell>
          <cell r="B863" t="str">
            <v>Fresno</v>
          </cell>
          <cell r="C863" t="str">
            <v>Madera-Chowchilla Three</v>
          </cell>
          <cell r="D863">
            <v>0.13</v>
          </cell>
          <cell r="E863">
            <v>0.13</v>
          </cell>
          <cell r="F863">
            <v>0.13</v>
          </cell>
          <cell r="G863">
            <v>0.1</v>
          </cell>
          <cell r="H863">
            <v>0.14000000000000001</v>
          </cell>
          <cell r="I863">
            <v>0.18</v>
          </cell>
          <cell r="J863">
            <v>0.21</v>
          </cell>
          <cell r="K863">
            <v>0.19</v>
          </cell>
          <cell r="L863">
            <v>0.15</v>
          </cell>
          <cell r="M863">
            <v>0.1</v>
          </cell>
          <cell r="N863">
            <v>0.1</v>
          </cell>
          <cell r="O863">
            <v>0.12</v>
          </cell>
          <cell r="P863" t="str">
            <v>N</v>
          </cell>
          <cell r="Q863" t="str">
            <v>North</v>
          </cell>
          <cell r="R863" t="str">
            <v>FC</v>
          </cell>
          <cell r="T863">
            <v>0.21</v>
          </cell>
        </row>
        <row r="864">
          <cell r="A864" t="str">
            <v>STOREY_7_MDRCHW</v>
          </cell>
          <cell r="B864" t="str">
            <v>Fresno</v>
          </cell>
          <cell r="C864" t="str">
            <v>Madera Canal Site 980</v>
          </cell>
          <cell r="D864">
            <v>0</v>
          </cell>
          <cell r="E864">
            <v>0</v>
          </cell>
          <cell r="F864">
            <v>0</v>
          </cell>
          <cell r="G864">
            <v>0</v>
          </cell>
          <cell r="H864">
            <v>0</v>
          </cell>
          <cell r="I864">
            <v>0.36</v>
          </cell>
          <cell r="J864">
            <v>0.17</v>
          </cell>
          <cell r="K864">
            <v>0</v>
          </cell>
          <cell r="L864">
            <v>0</v>
          </cell>
          <cell r="M864">
            <v>0</v>
          </cell>
          <cell r="N864">
            <v>0</v>
          </cell>
          <cell r="O864">
            <v>0</v>
          </cell>
          <cell r="P864" t="str">
            <v>N</v>
          </cell>
          <cell r="Q864" t="str">
            <v>North</v>
          </cell>
          <cell r="R864" t="str">
            <v>FC</v>
          </cell>
          <cell r="T864">
            <v>0.36</v>
          </cell>
        </row>
        <row r="865">
          <cell r="A865" t="str">
            <v>STROUD_6_SOLAR</v>
          </cell>
          <cell r="B865" t="str">
            <v>Fresno</v>
          </cell>
          <cell r="C865" t="str">
            <v>Stroud Solar Station</v>
          </cell>
          <cell r="D865">
            <v>0.16</v>
          </cell>
          <cell r="E865">
            <v>0.34</v>
          </cell>
          <cell r="F865">
            <v>0.95</v>
          </cell>
          <cell r="G865">
            <v>4.4000000000000004</v>
          </cell>
          <cell r="H865">
            <v>4.76</v>
          </cell>
          <cell r="I865">
            <v>4.6500000000000004</v>
          </cell>
          <cell r="J865">
            <v>4.42</v>
          </cell>
          <cell r="K865">
            <v>5.12</v>
          </cell>
          <cell r="L865">
            <v>4.9800000000000004</v>
          </cell>
          <cell r="M865">
            <v>2.5499999999999998</v>
          </cell>
          <cell r="N865">
            <v>0.02</v>
          </cell>
          <cell r="O865">
            <v>0.01</v>
          </cell>
          <cell r="P865" t="str">
            <v>Y</v>
          </cell>
          <cell r="Q865" t="str">
            <v>North</v>
          </cell>
          <cell r="R865" t="str">
            <v>ID to 39%</v>
          </cell>
          <cell r="S865" t="str">
            <v>C3&amp;4: Waiting for Borden 230 kV Voltage Support, Gates No. 2 500/230 kV Transformer and possibly other</v>
          </cell>
          <cell r="T865">
            <v>5.12</v>
          </cell>
        </row>
        <row r="866">
          <cell r="A866" t="str">
            <v>SUNRIS_2_PL1X3</v>
          </cell>
          <cell r="B866" t="str">
            <v>CAISO System</v>
          </cell>
          <cell r="C866" t="str">
            <v>Sunrise Power Project AGGREGATE II</v>
          </cell>
          <cell r="D866">
            <v>586.02</v>
          </cell>
          <cell r="E866">
            <v>586.02</v>
          </cell>
          <cell r="F866">
            <v>586.02</v>
          </cell>
          <cell r="G866">
            <v>586.02</v>
          </cell>
          <cell r="H866">
            <v>586.02</v>
          </cell>
          <cell r="I866">
            <v>586.02</v>
          </cell>
          <cell r="J866">
            <v>586.02</v>
          </cell>
          <cell r="K866">
            <v>586.02</v>
          </cell>
          <cell r="L866">
            <v>586.02</v>
          </cell>
          <cell r="M866">
            <v>586.02</v>
          </cell>
          <cell r="N866">
            <v>586.02</v>
          </cell>
          <cell r="O866">
            <v>586.02</v>
          </cell>
          <cell r="P866" t="str">
            <v>Y</v>
          </cell>
          <cell r="Q866" t="str">
            <v>North</v>
          </cell>
          <cell r="R866" t="str">
            <v>FC</v>
          </cell>
          <cell r="T866">
            <v>586.02</v>
          </cell>
        </row>
        <row r="867">
          <cell r="A867" t="str">
            <v>SUNSET_2_UNITS</v>
          </cell>
          <cell r="B867" t="str">
            <v>CAISO System</v>
          </cell>
          <cell r="C867" t="str">
            <v>MIDWAY SUNSET COGENERATION PLANT</v>
          </cell>
          <cell r="D867">
            <v>245.57</v>
          </cell>
          <cell r="E867">
            <v>236.48</v>
          </cell>
          <cell r="F867">
            <v>235.2</v>
          </cell>
          <cell r="G867">
            <v>241.1</v>
          </cell>
          <cell r="H867">
            <v>227.89</v>
          </cell>
          <cell r="I867">
            <v>236.45</v>
          </cell>
          <cell r="J867">
            <v>235.15</v>
          </cell>
          <cell r="K867">
            <v>236.4</v>
          </cell>
          <cell r="L867">
            <v>219.62</v>
          </cell>
          <cell r="M867">
            <v>207.16</v>
          </cell>
          <cell r="N867">
            <v>219.39</v>
          </cell>
          <cell r="O867">
            <v>220.14</v>
          </cell>
          <cell r="P867" t="str">
            <v>Y</v>
          </cell>
          <cell r="Q867" t="str">
            <v>North</v>
          </cell>
          <cell r="R867" t="str">
            <v>FC</v>
          </cell>
          <cell r="T867">
            <v>236.45</v>
          </cell>
        </row>
        <row r="868">
          <cell r="A868" t="str">
            <v>SUNSHN_2_LNDFL</v>
          </cell>
          <cell r="B868" t="str">
            <v>Big Creek-Ventura</v>
          </cell>
          <cell r="C868" t="str">
            <v>Sunshine Gas Producers</v>
          </cell>
          <cell r="D868">
            <v>16.46</v>
          </cell>
          <cell r="E868">
            <v>15.91</v>
          </cell>
          <cell r="F868">
            <v>16.36</v>
          </cell>
          <cell r="G868">
            <v>11.36</v>
          </cell>
          <cell r="H868">
            <v>15.34</v>
          </cell>
          <cell r="I868">
            <v>16.809999999999999</v>
          </cell>
          <cell r="J868">
            <v>16.829999999999998</v>
          </cell>
          <cell r="K868">
            <v>16.55</v>
          </cell>
          <cell r="L868">
            <v>16.27</v>
          </cell>
          <cell r="M868">
            <v>14.66</v>
          </cell>
          <cell r="N868">
            <v>15.61</v>
          </cell>
          <cell r="O868">
            <v>16.18</v>
          </cell>
          <cell r="P868" t="str">
            <v>N</v>
          </cell>
          <cell r="Q868" t="str">
            <v>South</v>
          </cell>
          <cell r="R868" t="str">
            <v>ID</v>
          </cell>
          <cell r="S868" t="str">
            <v>Waiting for: Desert Area upgrades</v>
          </cell>
          <cell r="T868">
            <v>16.829999999999998</v>
          </cell>
        </row>
        <row r="869">
          <cell r="A869" t="str">
            <v>SUTTER_2_PL1X3</v>
          </cell>
          <cell r="B869" t="str">
            <v>CAISO System</v>
          </cell>
          <cell r="C869" t="str">
            <v>SUTTER POWER PLANT AGGREGATE</v>
          </cell>
          <cell r="D869">
            <v>525</v>
          </cell>
          <cell r="E869">
            <v>525</v>
          </cell>
          <cell r="F869">
            <v>525</v>
          </cell>
          <cell r="G869">
            <v>525</v>
          </cell>
          <cell r="H869">
            <v>525</v>
          </cell>
          <cell r="I869">
            <v>515</v>
          </cell>
          <cell r="J869">
            <v>505</v>
          </cell>
          <cell r="K869">
            <v>500</v>
          </cell>
          <cell r="L869">
            <v>515</v>
          </cell>
          <cell r="M869">
            <v>520</v>
          </cell>
          <cell r="N869">
            <v>525</v>
          </cell>
          <cell r="O869">
            <v>525</v>
          </cell>
          <cell r="P869" t="str">
            <v>Y</v>
          </cell>
          <cell r="Q869" t="str">
            <v>North</v>
          </cell>
          <cell r="R869" t="str">
            <v>FC</v>
          </cell>
          <cell r="T869">
            <v>515</v>
          </cell>
        </row>
        <row r="870">
          <cell r="A870" t="str">
            <v>SYCAMR_2_UNIT 1</v>
          </cell>
          <cell r="B870" t="str">
            <v>Big Creek-Ventura</v>
          </cell>
          <cell r="C870" t="str">
            <v>Sycamore Cogeneration Unit 1</v>
          </cell>
          <cell r="D870">
            <v>68.55</v>
          </cell>
          <cell r="E870">
            <v>68.47</v>
          </cell>
          <cell r="F870">
            <v>65.56</v>
          </cell>
          <cell r="G870">
            <v>66.38</v>
          </cell>
          <cell r="H870">
            <v>65.650000000000006</v>
          </cell>
          <cell r="I870">
            <v>66.13</v>
          </cell>
          <cell r="J870">
            <v>66.7</v>
          </cell>
          <cell r="K870">
            <v>66.33</v>
          </cell>
          <cell r="L870">
            <v>76.06</v>
          </cell>
          <cell r="M870">
            <v>71.42</v>
          </cell>
          <cell r="N870">
            <v>79.19</v>
          </cell>
          <cell r="O870">
            <v>79.959999999999994</v>
          </cell>
          <cell r="P870" t="str">
            <v>N</v>
          </cell>
          <cell r="Q870" t="str">
            <v>South</v>
          </cell>
          <cell r="R870" t="str">
            <v>FC</v>
          </cell>
          <cell r="T870">
            <v>76.06</v>
          </cell>
        </row>
        <row r="871">
          <cell r="A871" t="str">
            <v>SYCAMR_2_UNIT 2</v>
          </cell>
          <cell r="B871" t="str">
            <v>Big Creek-Ventura</v>
          </cell>
          <cell r="C871" t="str">
            <v>Sycamore Cogeneration Unit 2</v>
          </cell>
          <cell r="D871">
            <v>85</v>
          </cell>
          <cell r="E871">
            <v>85</v>
          </cell>
          <cell r="F871">
            <v>85</v>
          </cell>
          <cell r="G871">
            <v>85</v>
          </cell>
          <cell r="H871">
            <v>85</v>
          </cell>
          <cell r="I871">
            <v>85</v>
          </cell>
          <cell r="J871">
            <v>85</v>
          </cell>
          <cell r="K871">
            <v>85</v>
          </cell>
          <cell r="L871">
            <v>85</v>
          </cell>
          <cell r="M871">
            <v>85</v>
          </cell>
          <cell r="N871">
            <v>85</v>
          </cell>
          <cell r="O871">
            <v>85</v>
          </cell>
          <cell r="P871" t="str">
            <v>Y</v>
          </cell>
          <cell r="Q871" t="str">
            <v>South</v>
          </cell>
          <cell r="R871" t="str">
            <v>FC</v>
          </cell>
          <cell r="T871">
            <v>85</v>
          </cell>
        </row>
        <row r="872">
          <cell r="A872" t="str">
            <v>SYCAMR_2_UNIT 3</v>
          </cell>
          <cell r="B872" t="str">
            <v>Big Creek-Ventura</v>
          </cell>
          <cell r="C872" t="str">
            <v>Sycamore Cogeneration Unit 3</v>
          </cell>
          <cell r="D872">
            <v>69.680000000000007</v>
          </cell>
          <cell r="E872">
            <v>68.599999999999994</v>
          </cell>
          <cell r="F872">
            <v>65.58</v>
          </cell>
          <cell r="G872">
            <v>64.63</v>
          </cell>
          <cell r="H872">
            <v>52.4</v>
          </cell>
          <cell r="I872">
            <v>68.52</v>
          </cell>
          <cell r="J872">
            <v>68.12</v>
          </cell>
          <cell r="K872">
            <v>67.260000000000005</v>
          </cell>
          <cell r="L872">
            <v>77.23</v>
          </cell>
          <cell r="M872">
            <v>76.709999999999994</v>
          </cell>
          <cell r="N872">
            <v>70.819999999999993</v>
          </cell>
          <cell r="O872">
            <v>79.680000000000007</v>
          </cell>
          <cell r="P872" t="str">
            <v>N</v>
          </cell>
          <cell r="Q872" t="str">
            <v>South</v>
          </cell>
          <cell r="R872" t="str">
            <v>FC</v>
          </cell>
          <cell r="T872">
            <v>77.23</v>
          </cell>
        </row>
        <row r="873">
          <cell r="A873" t="str">
            <v>SYCAMR_2_UNIT 4</v>
          </cell>
          <cell r="B873" t="str">
            <v>Big Creek-Ventura</v>
          </cell>
          <cell r="C873" t="str">
            <v>Sycamore Cogeneration Unit 4</v>
          </cell>
          <cell r="D873">
            <v>85</v>
          </cell>
          <cell r="E873">
            <v>85</v>
          </cell>
          <cell r="F873">
            <v>85</v>
          </cell>
          <cell r="G873">
            <v>85</v>
          </cell>
          <cell r="H873">
            <v>85</v>
          </cell>
          <cell r="I873">
            <v>85</v>
          </cell>
          <cell r="J873">
            <v>85</v>
          </cell>
          <cell r="K873">
            <v>85</v>
          </cell>
          <cell r="L873">
            <v>85</v>
          </cell>
          <cell r="M873">
            <v>85</v>
          </cell>
          <cell r="N873">
            <v>85</v>
          </cell>
          <cell r="O873">
            <v>85</v>
          </cell>
          <cell r="P873" t="str">
            <v>Y</v>
          </cell>
          <cell r="Q873" t="str">
            <v>South</v>
          </cell>
          <cell r="R873" t="str">
            <v>FC</v>
          </cell>
          <cell r="T873">
            <v>85</v>
          </cell>
        </row>
        <row r="874">
          <cell r="A874" t="str">
            <v>TANHIL_6_SOLART</v>
          </cell>
          <cell r="B874" t="str">
            <v>CAISO System</v>
          </cell>
          <cell r="C874" t="str">
            <v>BERRY PETROLEUM COGEN 18 AGGREGATE</v>
          </cell>
          <cell r="D874">
            <v>10.27</v>
          </cell>
          <cell r="E874">
            <v>9.7100000000000009</v>
          </cell>
          <cell r="F874">
            <v>9.44</v>
          </cell>
          <cell r="G874">
            <v>9.1300000000000008</v>
          </cell>
          <cell r="H874">
            <v>9.8800000000000008</v>
          </cell>
          <cell r="I874">
            <v>8.73</v>
          </cell>
          <cell r="J874">
            <v>7.28</v>
          </cell>
          <cell r="K874">
            <v>6.23</v>
          </cell>
          <cell r="L874">
            <v>5.23</v>
          </cell>
          <cell r="M874">
            <v>8.6999999999999993</v>
          </cell>
          <cell r="N874">
            <v>7.55</v>
          </cell>
          <cell r="O874">
            <v>10.1</v>
          </cell>
          <cell r="P874" t="str">
            <v>N</v>
          </cell>
          <cell r="Q874" t="str">
            <v>North</v>
          </cell>
          <cell r="R874" t="str">
            <v>FC</v>
          </cell>
          <cell r="T874">
            <v>8.73</v>
          </cell>
        </row>
        <row r="875">
          <cell r="A875" t="str">
            <v>TBLMTN_6_QF</v>
          </cell>
          <cell r="B875" t="str">
            <v>CAISO System</v>
          </cell>
          <cell r="C875" t="str">
            <v>SMALL QF AGGREGATION - PARADISE</v>
          </cell>
          <cell r="D875">
            <v>0.84</v>
          </cell>
          <cell r="E875">
            <v>0.69</v>
          </cell>
          <cell r="F875">
            <v>0.88</v>
          </cell>
          <cell r="G875">
            <v>1.1000000000000001</v>
          </cell>
          <cell r="H875">
            <v>0.89</v>
          </cell>
          <cell r="I875">
            <v>0.74</v>
          </cell>
          <cell r="J875">
            <v>0.34</v>
          </cell>
          <cell r="K875">
            <v>0.27</v>
          </cell>
          <cell r="L875">
            <v>0.23</v>
          </cell>
          <cell r="M875">
            <v>0.21</v>
          </cell>
          <cell r="N875">
            <v>0.22</v>
          </cell>
          <cell r="O875">
            <v>0.61</v>
          </cell>
          <cell r="P875" t="str">
            <v>N</v>
          </cell>
          <cell r="Q875" t="str">
            <v>North</v>
          </cell>
          <cell r="R875" t="str">
            <v>FC</v>
          </cell>
          <cell r="T875">
            <v>0.74</v>
          </cell>
        </row>
        <row r="876">
          <cell r="A876" t="str">
            <v>TEHAPI_2_WIND1</v>
          </cell>
          <cell r="B876" t="str">
            <v>CAISO System</v>
          </cell>
          <cell r="D876">
            <v>0.41</v>
          </cell>
          <cell r="E876">
            <v>1.84</v>
          </cell>
          <cell r="F876">
            <v>2.78</v>
          </cell>
          <cell r="G876">
            <v>3.36</v>
          </cell>
          <cell r="H876">
            <v>5.56</v>
          </cell>
          <cell r="I876">
            <v>4.49</v>
          </cell>
          <cell r="J876">
            <v>3.19</v>
          </cell>
          <cell r="K876">
            <v>2.98</v>
          </cell>
          <cell r="L876">
            <v>1.92</v>
          </cell>
          <cell r="M876">
            <v>1.1000000000000001</v>
          </cell>
          <cell r="N876">
            <v>0.68</v>
          </cell>
          <cell r="O876">
            <v>0.78</v>
          </cell>
          <cell r="P876" t="str">
            <v>N</v>
          </cell>
          <cell r="Q876" t="str">
            <v>South</v>
          </cell>
          <cell r="R876" t="str">
            <v>FC</v>
          </cell>
          <cell r="T876">
            <v>4.49</v>
          </cell>
        </row>
        <row r="877">
          <cell r="A877" t="str">
            <v>TEHAPI_2_WIND2</v>
          </cell>
          <cell r="B877" t="str">
            <v>CAISO System</v>
          </cell>
          <cell r="D877">
            <v>0.53</v>
          </cell>
          <cell r="E877">
            <v>2.36</v>
          </cell>
          <cell r="F877">
            <v>3.56</v>
          </cell>
          <cell r="G877">
            <v>4.3099999999999996</v>
          </cell>
          <cell r="H877">
            <v>7.13</v>
          </cell>
          <cell r="I877">
            <v>5.76</v>
          </cell>
          <cell r="J877">
            <v>4.0999999999999996</v>
          </cell>
          <cell r="K877">
            <v>3.83</v>
          </cell>
          <cell r="L877">
            <v>2.46</v>
          </cell>
          <cell r="M877">
            <v>1.41</v>
          </cell>
          <cell r="N877">
            <v>0.87</v>
          </cell>
          <cell r="O877">
            <v>1</v>
          </cell>
          <cell r="P877" t="str">
            <v>N</v>
          </cell>
          <cell r="Q877" t="str">
            <v>South</v>
          </cell>
          <cell r="R877" t="str">
            <v>FC</v>
          </cell>
          <cell r="T877">
            <v>5.76</v>
          </cell>
        </row>
        <row r="878">
          <cell r="A878" t="str">
            <v>TENGEN_2_PL1X2</v>
          </cell>
          <cell r="B878" t="str">
            <v>Big Creek-Ventura</v>
          </cell>
          <cell r="C878" t="str">
            <v>Berry Cogen 42</v>
          </cell>
          <cell r="D878">
            <v>32.36</v>
          </cell>
          <cell r="E878">
            <v>29.45</v>
          </cell>
          <cell r="F878">
            <v>36.58</v>
          </cell>
          <cell r="G878">
            <v>28.81</v>
          </cell>
          <cell r="H878">
            <v>28.53</v>
          </cell>
          <cell r="I878">
            <v>36.659999999999997</v>
          </cell>
          <cell r="J878">
            <v>36.700000000000003</v>
          </cell>
          <cell r="K878">
            <v>36.799999999999997</v>
          </cell>
          <cell r="L878">
            <v>35.64</v>
          </cell>
          <cell r="M878">
            <v>30.35</v>
          </cell>
          <cell r="N878">
            <v>32.68</v>
          </cell>
          <cell r="O878">
            <v>36.65</v>
          </cell>
          <cell r="P878" t="str">
            <v>N</v>
          </cell>
          <cell r="Q878" t="str">
            <v>South</v>
          </cell>
          <cell r="R878" t="str">
            <v>FC</v>
          </cell>
          <cell r="T878">
            <v>36.799999999999997</v>
          </cell>
        </row>
        <row r="879">
          <cell r="A879" t="str">
            <v>TERMEX_2_PL1X3</v>
          </cell>
          <cell r="B879" t="str">
            <v>San Diego-IV</v>
          </cell>
          <cell r="C879" t="str">
            <v>TDM</v>
          </cell>
          <cell r="D879">
            <v>605</v>
          </cell>
          <cell r="E879">
            <v>605</v>
          </cell>
          <cell r="F879">
            <v>605</v>
          </cell>
          <cell r="G879">
            <v>605</v>
          </cell>
          <cell r="H879">
            <v>601</v>
          </cell>
          <cell r="I879">
            <v>593</v>
          </cell>
          <cell r="J879">
            <v>591</v>
          </cell>
          <cell r="K879">
            <v>593</v>
          </cell>
          <cell r="L879">
            <v>596</v>
          </cell>
          <cell r="M879">
            <v>605</v>
          </cell>
          <cell r="N879">
            <v>605</v>
          </cell>
          <cell r="O879">
            <v>605</v>
          </cell>
          <cell r="P879" t="str">
            <v>Y</v>
          </cell>
          <cell r="Q879" t="str">
            <v>South</v>
          </cell>
          <cell r="R879" t="str">
            <v>FC</v>
          </cell>
          <cell r="T879">
            <v>596</v>
          </cell>
        </row>
        <row r="880">
          <cell r="A880" t="str">
            <v>TESLA_1_QF</v>
          </cell>
          <cell r="B880" t="str">
            <v>CAISO System</v>
          </cell>
          <cell r="C880" t="str">
            <v>SMALL QF AGGREGATION - STOCKTON</v>
          </cell>
          <cell r="D880">
            <v>7.0000000000000007E-2</v>
          </cell>
          <cell r="E880">
            <v>0.09</v>
          </cell>
          <cell r="F880">
            <v>0.16</v>
          </cell>
          <cell r="G880">
            <v>0.19</v>
          </cell>
          <cell r="H880">
            <v>0.34</v>
          </cell>
          <cell r="I880">
            <v>0.35</v>
          </cell>
          <cell r="J880">
            <v>0.39</v>
          </cell>
          <cell r="K880">
            <v>0.35</v>
          </cell>
          <cell r="L880">
            <v>0.28000000000000003</v>
          </cell>
          <cell r="M880">
            <v>0.16</v>
          </cell>
          <cell r="N880">
            <v>7.0000000000000007E-2</v>
          </cell>
          <cell r="O880">
            <v>0.04</v>
          </cell>
          <cell r="P880" t="str">
            <v>N</v>
          </cell>
          <cell r="Q880" t="str">
            <v>North</v>
          </cell>
          <cell r="R880" t="str">
            <v>FC</v>
          </cell>
          <cell r="T880">
            <v>0.39</v>
          </cell>
        </row>
        <row r="881">
          <cell r="A881" t="str">
            <v>THMENG_1_UNIT 1</v>
          </cell>
          <cell r="B881" t="str">
            <v>CAISO System</v>
          </cell>
          <cell r="C881" t="str">
            <v>Tracy Biomass</v>
          </cell>
          <cell r="D881">
            <v>11.8</v>
          </cell>
          <cell r="E881">
            <v>11.44</v>
          </cell>
          <cell r="F881">
            <v>9.2799999999999994</v>
          </cell>
          <cell r="G881">
            <v>4.75</v>
          </cell>
          <cell r="H881">
            <v>11.68</v>
          </cell>
          <cell r="I881">
            <v>11.61</v>
          </cell>
          <cell r="J881">
            <v>11.12</v>
          </cell>
          <cell r="K881">
            <v>9.51</v>
          </cell>
          <cell r="L881">
            <v>11.6</v>
          </cell>
          <cell r="M881">
            <v>9.89</v>
          </cell>
          <cell r="N881">
            <v>2.89</v>
          </cell>
          <cell r="O881">
            <v>4.8899999999999997</v>
          </cell>
          <cell r="P881" t="str">
            <v>N</v>
          </cell>
          <cell r="Q881" t="str">
            <v>North</v>
          </cell>
          <cell r="R881" t="str">
            <v>FC</v>
          </cell>
          <cell r="T881">
            <v>11.61</v>
          </cell>
        </row>
        <row r="882">
          <cell r="A882" t="str">
            <v>TIDWTR_2_UNITS</v>
          </cell>
          <cell r="B882" t="str">
            <v>Bay Area</v>
          </cell>
          <cell r="C882" t="str">
            <v>MARTINEZ COGEN LIMITED PARTNERSHIP</v>
          </cell>
          <cell r="D882">
            <v>27.35</v>
          </cell>
          <cell r="E882">
            <v>34.83</v>
          </cell>
          <cell r="F882">
            <v>35.159999999999997</v>
          </cell>
          <cell r="G882">
            <v>40.07</v>
          </cell>
          <cell r="H882">
            <v>17.28</v>
          </cell>
          <cell r="I882">
            <v>6.44</v>
          </cell>
          <cell r="J882">
            <v>7.79</v>
          </cell>
          <cell r="K882">
            <v>13.68</v>
          </cell>
          <cell r="L882">
            <v>18.13</v>
          </cell>
          <cell r="M882">
            <v>31.21</v>
          </cell>
          <cell r="N882">
            <v>29.84</v>
          </cell>
          <cell r="O882">
            <v>16.149999999999999</v>
          </cell>
          <cell r="P882" t="str">
            <v>N</v>
          </cell>
          <cell r="Q882" t="str">
            <v>North</v>
          </cell>
          <cell r="R882" t="str">
            <v>FC</v>
          </cell>
          <cell r="T882">
            <v>18.13</v>
          </cell>
        </row>
        <row r="883">
          <cell r="A883" t="str">
            <v>TIFFNY_1_DILLON</v>
          </cell>
          <cell r="B883" t="str">
            <v>LA Basin</v>
          </cell>
          <cell r="C883" t="str">
            <v>TIFFNY_1_DILLON</v>
          </cell>
          <cell r="D883">
            <v>0.8</v>
          </cell>
          <cell r="E883">
            <v>5.27</v>
          </cell>
          <cell r="F883">
            <v>10.32</v>
          </cell>
          <cell r="G883">
            <v>7.36</v>
          </cell>
          <cell r="H883">
            <v>22.03</v>
          </cell>
          <cell r="I883">
            <v>19.54</v>
          </cell>
          <cell r="J883">
            <v>6.33</v>
          </cell>
          <cell r="K883">
            <v>4.96</v>
          </cell>
          <cell r="L883">
            <v>3.62</v>
          </cell>
          <cell r="M883">
            <v>3.78</v>
          </cell>
          <cell r="N883">
            <v>1.94</v>
          </cell>
          <cell r="O883">
            <v>1.56</v>
          </cell>
          <cell r="P883" t="str">
            <v>N</v>
          </cell>
          <cell r="Q883" t="str">
            <v>South</v>
          </cell>
          <cell r="R883" t="str">
            <v>FC</v>
          </cell>
          <cell r="T883">
            <v>19.54</v>
          </cell>
        </row>
        <row r="884">
          <cell r="A884" t="str">
            <v>TIGRCK_7_UNITS</v>
          </cell>
          <cell r="B884" t="str">
            <v>CAISO System</v>
          </cell>
          <cell r="C884" t="str">
            <v>TIGER CREEK HYDRO AGGREGATE</v>
          </cell>
          <cell r="D884">
            <v>62</v>
          </cell>
          <cell r="E884">
            <v>62</v>
          </cell>
          <cell r="F884">
            <v>62</v>
          </cell>
          <cell r="G884">
            <v>62</v>
          </cell>
          <cell r="H884">
            <v>62</v>
          </cell>
          <cell r="I884">
            <v>62</v>
          </cell>
          <cell r="J884">
            <v>62</v>
          </cell>
          <cell r="K884">
            <v>62</v>
          </cell>
          <cell r="L884">
            <v>62</v>
          </cell>
          <cell r="M884">
            <v>62</v>
          </cell>
          <cell r="N884">
            <v>62</v>
          </cell>
          <cell r="O884">
            <v>62</v>
          </cell>
          <cell r="P884" t="str">
            <v>Y</v>
          </cell>
          <cell r="Q884" t="str">
            <v>North</v>
          </cell>
          <cell r="R884" t="str">
            <v>FC</v>
          </cell>
          <cell r="T884">
            <v>62</v>
          </cell>
        </row>
        <row r="885">
          <cell r="A885" t="str">
            <v>TKOPWR_6_HYDRO</v>
          </cell>
          <cell r="B885" t="str">
            <v>CAISO System</v>
          </cell>
          <cell r="C885" t="str">
            <v>Bear Creek Hydroelectric Project</v>
          </cell>
          <cell r="D885">
            <v>0.86</v>
          </cell>
          <cell r="E885">
            <v>0.86</v>
          </cell>
          <cell r="F885">
            <v>0.85</v>
          </cell>
          <cell r="G885">
            <v>0.69</v>
          </cell>
          <cell r="H885">
            <v>0.95</v>
          </cell>
          <cell r="I885">
            <v>1.21</v>
          </cell>
          <cell r="J885">
            <v>1.37</v>
          </cell>
          <cell r="K885">
            <v>1.28</v>
          </cell>
          <cell r="L885">
            <v>1.02</v>
          </cell>
          <cell r="M885">
            <v>0.65</v>
          </cell>
          <cell r="N885">
            <v>0.68</v>
          </cell>
          <cell r="O885">
            <v>0.77</v>
          </cell>
          <cell r="P885" t="str">
            <v>N</v>
          </cell>
          <cell r="Q885" t="str">
            <v>North</v>
          </cell>
          <cell r="R885" t="str">
            <v>FC</v>
          </cell>
          <cell r="T885">
            <v>1.37</v>
          </cell>
        </row>
        <row r="886">
          <cell r="A886" t="str">
            <v>TMPLTN_2_SOLAR</v>
          </cell>
          <cell r="B886" t="str">
            <v>CAISO System</v>
          </cell>
          <cell r="C886" t="str">
            <v>Vintner Solar</v>
          </cell>
          <cell r="D886">
            <v>0</v>
          </cell>
          <cell r="E886">
            <v>0.03</v>
          </cell>
          <cell r="F886">
            <v>0.13</v>
          </cell>
          <cell r="G886">
            <v>1.5</v>
          </cell>
          <cell r="H886">
            <v>1.17</v>
          </cell>
          <cell r="I886">
            <v>1.33</v>
          </cell>
          <cell r="J886">
            <v>1.41</v>
          </cell>
          <cell r="K886">
            <v>1.5</v>
          </cell>
          <cell r="L886">
            <v>1.28</v>
          </cell>
          <cell r="M886">
            <v>0.98</v>
          </cell>
          <cell r="N886">
            <v>0.01</v>
          </cell>
          <cell r="O886">
            <v>0</v>
          </cell>
          <cell r="P886" t="str">
            <v>N</v>
          </cell>
          <cell r="Q886" t="str">
            <v>North</v>
          </cell>
          <cell r="R886" t="str">
            <v>ID</v>
          </cell>
          <cell r="S886" t="str">
            <v>13DGD: Waiting for Gates No. 2 500/230 kV Transformer and possibly other</v>
          </cell>
          <cell r="T886">
            <v>1.5</v>
          </cell>
        </row>
        <row r="887">
          <cell r="A887" t="str">
            <v>TOADTW_6_UNIT</v>
          </cell>
          <cell r="B887" t="str">
            <v>CAISO System</v>
          </cell>
          <cell r="C887" t="str">
            <v>TOAD TOWN</v>
          </cell>
          <cell r="D887">
            <v>1.5</v>
          </cell>
          <cell r="E887">
            <v>1.5</v>
          </cell>
          <cell r="F887">
            <v>1.5</v>
          </cell>
          <cell r="G887">
            <v>1.5</v>
          </cell>
          <cell r="H887">
            <v>1.5</v>
          </cell>
          <cell r="I887">
            <v>1.5</v>
          </cell>
          <cell r="J887">
            <v>1.5</v>
          </cell>
          <cell r="K887">
            <v>1.5</v>
          </cell>
          <cell r="L887">
            <v>1.5</v>
          </cell>
          <cell r="M887">
            <v>1.5</v>
          </cell>
          <cell r="N887">
            <v>1.5</v>
          </cell>
          <cell r="O887">
            <v>1.5</v>
          </cell>
          <cell r="P887" t="str">
            <v>Y</v>
          </cell>
          <cell r="Q887" t="str">
            <v>North</v>
          </cell>
          <cell r="R887" t="str">
            <v>FC</v>
          </cell>
          <cell r="T887">
            <v>1.5</v>
          </cell>
        </row>
        <row r="888">
          <cell r="A888" t="str">
            <v>TOPAZ_2_SOLAR</v>
          </cell>
          <cell r="B888" t="str">
            <v>CAISO System</v>
          </cell>
          <cell r="C888" t="str">
            <v>Topaz Solar Farms</v>
          </cell>
          <cell r="D888">
            <v>1.84</v>
          </cell>
          <cell r="E888">
            <v>8.84</v>
          </cell>
          <cell r="F888">
            <v>32.520000000000003</v>
          </cell>
          <cell r="G888">
            <v>378.59</v>
          </cell>
          <cell r="H888">
            <v>327.74</v>
          </cell>
          <cell r="I888">
            <v>390.65</v>
          </cell>
          <cell r="J888">
            <v>396.31</v>
          </cell>
          <cell r="K888">
            <v>440.49</v>
          </cell>
          <cell r="L888">
            <v>368.72</v>
          </cell>
          <cell r="M888">
            <v>296.74</v>
          </cell>
          <cell r="N888">
            <v>1.1200000000000001</v>
          </cell>
          <cell r="O888">
            <v>0.76</v>
          </cell>
          <cell r="P888" t="str">
            <v>N</v>
          </cell>
          <cell r="Q888" t="str">
            <v>North</v>
          </cell>
          <cell r="R888" t="str">
            <v>FC</v>
          </cell>
          <cell r="T888">
            <v>440.49</v>
          </cell>
        </row>
        <row r="889">
          <cell r="A889" t="str">
            <v>TRNQLT_2_SOLAR</v>
          </cell>
          <cell r="B889" t="str">
            <v>Fresno</v>
          </cell>
          <cell r="C889" t="str">
            <v>Tranquillity</v>
          </cell>
          <cell r="D889">
            <v>0.52</v>
          </cell>
          <cell r="E889">
            <v>2.95</v>
          </cell>
          <cell r="F889">
            <v>13.65</v>
          </cell>
          <cell r="G889">
            <v>159.63999999999999</v>
          </cell>
          <cell r="H889">
            <v>151.12</v>
          </cell>
          <cell r="I889">
            <v>158.69999999999999</v>
          </cell>
          <cell r="J889">
            <v>150.69</v>
          </cell>
          <cell r="K889">
            <v>160.69</v>
          </cell>
          <cell r="L889">
            <v>150.02000000000001</v>
          </cell>
          <cell r="M889">
            <v>115.02</v>
          </cell>
          <cell r="N889">
            <v>0.32</v>
          </cell>
          <cell r="O889">
            <v>0.22</v>
          </cell>
          <cell r="P889" t="str">
            <v>N</v>
          </cell>
          <cell r="Q889" t="str">
            <v>North</v>
          </cell>
          <cell r="R889" t="str">
            <v>ID</v>
          </cell>
          <cell r="S889" t="str">
            <v>C3&amp;4: Waiting for Gates No. 2 500/230 kV Transformer and possibly other</v>
          </cell>
          <cell r="T889">
            <v>160.69</v>
          </cell>
        </row>
        <row r="890">
          <cell r="A890" t="str">
            <v>TRNSWD_1_QF</v>
          </cell>
          <cell r="B890" t="str">
            <v>LA Basin</v>
          </cell>
          <cell r="C890" t="str">
            <v>FPL Energy C Wind</v>
          </cell>
          <cell r="D890">
            <v>0.73</v>
          </cell>
          <cell r="E890">
            <v>3.52</v>
          </cell>
          <cell r="F890">
            <v>5.36</v>
          </cell>
          <cell r="G890">
            <v>6.6</v>
          </cell>
          <cell r="H890">
            <v>11.69</v>
          </cell>
          <cell r="I890">
            <v>9.98</v>
          </cell>
          <cell r="J890">
            <v>7.65</v>
          </cell>
          <cell r="K890">
            <v>7.42</v>
          </cell>
          <cell r="L890">
            <v>4</v>
          </cell>
          <cell r="M890">
            <v>2.21</v>
          </cell>
          <cell r="N890">
            <v>1.49</v>
          </cell>
          <cell r="O890">
            <v>1.43</v>
          </cell>
          <cell r="P890" t="str">
            <v>N</v>
          </cell>
          <cell r="Q890" t="str">
            <v>South</v>
          </cell>
          <cell r="R890" t="str">
            <v>FC</v>
          </cell>
          <cell r="T890">
            <v>9.98</v>
          </cell>
        </row>
        <row r="891">
          <cell r="A891" t="str">
            <v>TULLCK_7_UNITS</v>
          </cell>
          <cell r="B891" t="str">
            <v>Stockton</v>
          </cell>
          <cell r="C891" t="str">
            <v>Tullock Hydro</v>
          </cell>
          <cell r="D891">
            <v>2.85</v>
          </cell>
          <cell r="E891">
            <v>5.42</v>
          </cell>
          <cell r="F891">
            <v>11.36</v>
          </cell>
          <cell r="G891">
            <v>16.55</v>
          </cell>
          <cell r="H891">
            <v>16.8</v>
          </cell>
          <cell r="I891">
            <v>15.49</v>
          </cell>
          <cell r="J891">
            <v>16.82</v>
          </cell>
          <cell r="K891">
            <v>14.55</v>
          </cell>
          <cell r="L891">
            <v>10.76</v>
          </cell>
          <cell r="M891">
            <v>6.23</v>
          </cell>
          <cell r="N891">
            <v>3.12</v>
          </cell>
          <cell r="O891">
            <v>1.78</v>
          </cell>
          <cell r="P891" t="str">
            <v>N</v>
          </cell>
          <cell r="Q891" t="str">
            <v>North</v>
          </cell>
          <cell r="R891" t="str">
            <v>FC</v>
          </cell>
          <cell r="T891">
            <v>16.82</v>
          </cell>
        </row>
        <row r="892">
          <cell r="A892" t="str">
            <v>TUPMAN_1_BIOGAS</v>
          </cell>
          <cell r="B892" t="str">
            <v>CAISO System</v>
          </cell>
          <cell r="C892" t="str">
            <v>ABEC Bidart - Stockdale</v>
          </cell>
          <cell r="D892">
            <v>0.39</v>
          </cell>
          <cell r="E892">
            <v>0.23</v>
          </cell>
          <cell r="F892">
            <v>0.2</v>
          </cell>
          <cell r="G892">
            <v>0.6</v>
          </cell>
          <cell r="H892">
            <v>0.6</v>
          </cell>
          <cell r="I892">
            <v>0.6</v>
          </cell>
          <cell r="J892">
            <v>0.53</v>
          </cell>
          <cell r="K892">
            <v>0.6</v>
          </cell>
          <cell r="L892">
            <v>0.6</v>
          </cell>
          <cell r="M892">
            <v>0.6</v>
          </cell>
          <cell r="N892">
            <v>0.6</v>
          </cell>
          <cell r="O892">
            <v>0.6</v>
          </cell>
          <cell r="P892" t="str">
            <v>N</v>
          </cell>
          <cell r="Q892" t="str">
            <v>North</v>
          </cell>
          <cell r="R892" t="str">
            <v>ID</v>
          </cell>
          <cell r="S892" t="str">
            <v>14DGD: Waiting for Gates No. 2 500/230 kV Transformer and possibly other</v>
          </cell>
          <cell r="T892">
            <v>0.6</v>
          </cell>
        </row>
        <row r="893">
          <cell r="A893" t="str">
            <v>TWISSL_6_SOLAR</v>
          </cell>
          <cell r="B893" t="str">
            <v>CAISO System</v>
          </cell>
          <cell r="C893" t="str">
            <v>Nickel 1 ("NLH1")</v>
          </cell>
          <cell r="D893">
            <v>0</v>
          </cell>
          <cell r="E893">
            <v>0.02</v>
          </cell>
          <cell r="F893">
            <v>0.08</v>
          </cell>
          <cell r="G893">
            <v>1.04</v>
          </cell>
          <cell r="H893">
            <v>0.98</v>
          </cell>
          <cell r="I893">
            <v>0.95</v>
          </cell>
          <cell r="J893">
            <v>0.91</v>
          </cell>
          <cell r="K893">
            <v>1</v>
          </cell>
          <cell r="L893">
            <v>0.94</v>
          </cell>
          <cell r="M893">
            <v>0.76</v>
          </cell>
          <cell r="N893">
            <v>0</v>
          </cell>
          <cell r="O893">
            <v>0</v>
          </cell>
          <cell r="P893" t="str">
            <v>N</v>
          </cell>
          <cell r="Q893" t="str">
            <v>North</v>
          </cell>
          <cell r="R893" t="str">
            <v>ID</v>
          </cell>
          <cell r="S893" t="str">
            <v>14DGD: Waiting for Gates No. 2 500/230 kV Transformer and possibly other</v>
          </cell>
          <cell r="T893">
            <v>1</v>
          </cell>
        </row>
        <row r="894">
          <cell r="A894" t="str">
            <v>TWISSL_6_SOLAR1</v>
          </cell>
          <cell r="B894" t="str">
            <v>CAISO System</v>
          </cell>
          <cell r="C894" t="str">
            <v>Coronal Lost Hills</v>
          </cell>
          <cell r="D894">
            <v>0.05</v>
          </cell>
          <cell r="E894">
            <v>0.28999999999999998</v>
          </cell>
          <cell r="F894">
            <v>1.36</v>
          </cell>
          <cell r="G894">
            <v>15.96</v>
          </cell>
          <cell r="H894">
            <v>14.76</v>
          </cell>
          <cell r="I894">
            <v>17.45</v>
          </cell>
          <cell r="J894">
            <v>16.96</v>
          </cell>
          <cell r="K894">
            <v>17.600000000000001</v>
          </cell>
          <cell r="L894">
            <v>16.079999999999998</v>
          </cell>
          <cell r="M894">
            <v>11.67</v>
          </cell>
          <cell r="N894">
            <v>0.04</v>
          </cell>
          <cell r="O894">
            <v>0.02</v>
          </cell>
          <cell r="P894" t="str">
            <v>N</v>
          </cell>
          <cell r="Q894" t="str">
            <v>North</v>
          </cell>
          <cell r="R894" t="str">
            <v>ID</v>
          </cell>
          <cell r="S894" t="str">
            <v>15DGD: Waiting for Gates No. 2 500/230 kV Transformer and possibly other</v>
          </cell>
          <cell r="T894">
            <v>17.600000000000001</v>
          </cell>
        </row>
        <row r="895">
          <cell r="A895" t="str">
            <v>TX-ELK_6_SOLAR1</v>
          </cell>
          <cell r="B895" t="str">
            <v>CAISO System</v>
          </cell>
          <cell r="C895" t="str">
            <v>Castor Solar Project</v>
          </cell>
          <cell r="D895" t="str">
            <v>-</v>
          </cell>
          <cell r="E895" t="str">
            <v>-</v>
          </cell>
          <cell r="F895" t="str">
            <v>-</v>
          </cell>
          <cell r="G895" t="str">
            <v>-</v>
          </cell>
          <cell r="H895" t="str">
            <v>-</v>
          </cell>
          <cell r="I895" t="str">
            <v>-</v>
          </cell>
          <cell r="J895" t="str">
            <v>-</v>
          </cell>
          <cell r="K895" t="str">
            <v>-</v>
          </cell>
          <cell r="L895" t="str">
            <v>-</v>
          </cell>
          <cell r="M895" t="str">
            <v>-</v>
          </cell>
          <cell r="N895" t="str">
            <v>-</v>
          </cell>
          <cell r="O895" t="str">
            <v>-</v>
          </cell>
          <cell r="P895" t="str">
            <v>N</v>
          </cell>
          <cell r="Q895" t="str">
            <v>North</v>
          </cell>
          <cell r="R895" t="str">
            <v>EO</v>
          </cell>
          <cell r="T895">
            <v>0</v>
          </cell>
        </row>
        <row r="896">
          <cell r="A896" t="str">
            <v>TXMCKT_6_UNIT</v>
          </cell>
          <cell r="B896" t="str">
            <v>CAISO System</v>
          </cell>
          <cell r="C896" t="str">
            <v>McKittrick Cogen</v>
          </cell>
          <cell r="D896">
            <v>0.85</v>
          </cell>
          <cell r="E896">
            <v>0.99</v>
          </cell>
          <cell r="F896">
            <v>1.1299999999999999</v>
          </cell>
          <cell r="G896">
            <v>1.01</v>
          </cell>
          <cell r="H896">
            <v>1.37</v>
          </cell>
          <cell r="I896">
            <v>1.6</v>
          </cell>
          <cell r="J896">
            <v>1.04</v>
          </cell>
          <cell r="K896">
            <v>1.2</v>
          </cell>
          <cell r="L896">
            <v>1.61</v>
          </cell>
          <cell r="M896">
            <v>2.39</v>
          </cell>
          <cell r="N896">
            <v>2.2000000000000002</v>
          </cell>
          <cell r="O896">
            <v>1.92</v>
          </cell>
          <cell r="P896" t="str">
            <v>N</v>
          </cell>
          <cell r="Q896" t="str">
            <v>North</v>
          </cell>
          <cell r="R896" t="str">
            <v>FC</v>
          </cell>
          <cell r="T896">
            <v>1.61</v>
          </cell>
        </row>
        <row r="897">
          <cell r="A897" t="str">
            <v>UKIAH_7_LAKEMN</v>
          </cell>
          <cell r="B897" t="str">
            <v>NCNB</v>
          </cell>
          <cell r="C897" t="str">
            <v>UKIAH LAKE MENDOCINO HYDRO</v>
          </cell>
          <cell r="D897">
            <v>1.7</v>
          </cell>
          <cell r="E897">
            <v>1.7</v>
          </cell>
          <cell r="F897">
            <v>1.7</v>
          </cell>
          <cell r="G897">
            <v>1.7</v>
          </cell>
          <cell r="H897">
            <v>1.7</v>
          </cell>
          <cell r="I897">
            <v>1.7</v>
          </cell>
          <cell r="J897">
            <v>1.7</v>
          </cell>
          <cell r="K897">
            <v>1.7</v>
          </cell>
          <cell r="L897">
            <v>1.7</v>
          </cell>
          <cell r="M897">
            <v>1.7</v>
          </cell>
          <cell r="N897">
            <v>1.7</v>
          </cell>
          <cell r="O897">
            <v>1.7</v>
          </cell>
          <cell r="P897" t="str">
            <v>Y</v>
          </cell>
          <cell r="Q897" t="str">
            <v>North</v>
          </cell>
          <cell r="R897" t="str">
            <v>FC</v>
          </cell>
          <cell r="T897">
            <v>1.7</v>
          </cell>
        </row>
        <row r="898">
          <cell r="A898" t="str">
            <v>ULTPCH_1_UNIT 1</v>
          </cell>
          <cell r="B898" t="str">
            <v>Stockton</v>
          </cell>
          <cell r="C898" t="str">
            <v>OGDEN POWER PACIFIC (CHINESE STATION)</v>
          </cell>
          <cell r="D898">
            <v>16.84</v>
          </cell>
          <cell r="E898">
            <v>16.73</v>
          </cell>
          <cell r="F898">
            <v>16.52</v>
          </cell>
          <cell r="G898">
            <v>12.21</v>
          </cell>
          <cell r="H898">
            <v>12.06</v>
          </cell>
          <cell r="I898">
            <v>16.920000000000002</v>
          </cell>
          <cell r="J898">
            <v>16.170000000000002</v>
          </cell>
          <cell r="K898">
            <v>16.190000000000001</v>
          </cell>
          <cell r="L898">
            <v>15.85</v>
          </cell>
          <cell r="M898">
            <v>16.12</v>
          </cell>
          <cell r="N898">
            <v>14.15</v>
          </cell>
          <cell r="O898">
            <v>17.850000000000001</v>
          </cell>
          <cell r="P898" t="str">
            <v>N</v>
          </cell>
          <cell r="Q898" t="str">
            <v>North</v>
          </cell>
          <cell r="R898" t="str">
            <v>FC</v>
          </cell>
          <cell r="T898">
            <v>16.920000000000002</v>
          </cell>
        </row>
        <row r="899">
          <cell r="A899" t="str">
            <v>ULTPFR_1_UNIT 1</v>
          </cell>
          <cell r="B899" t="str">
            <v>Fresno</v>
          </cell>
          <cell r="C899" t="str">
            <v>RIO BRAVO FRESNO (AKA ULTRAPOWER)</v>
          </cell>
          <cell r="D899">
            <v>23.38</v>
          </cell>
          <cell r="E899">
            <v>8.9</v>
          </cell>
          <cell r="F899">
            <v>23.39</v>
          </cell>
          <cell r="G899">
            <v>23.8</v>
          </cell>
          <cell r="H899">
            <v>15.32</v>
          </cell>
          <cell r="I899">
            <v>23.63</v>
          </cell>
          <cell r="J899">
            <v>23.87</v>
          </cell>
          <cell r="K899">
            <v>23.92</v>
          </cell>
          <cell r="L899">
            <v>19.149999999999999</v>
          </cell>
          <cell r="M899">
            <v>23.89</v>
          </cell>
          <cell r="N899">
            <v>21.83</v>
          </cell>
          <cell r="O899">
            <v>23.63</v>
          </cell>
          <cell r="P899" t="str">
            <v>N</v>
          </cell>
          <cell r="Q899" t="str">
            <v>North</v>
          </cell>
          <cell r="R899" t="str">
            <v>FC</v>
          </cell>
          <cell r="T899">
            <v>23.92</v>
          </cell>
        </row>
        <row r="900">
          <cell r="A900" t="str">
            <v>ULTRCK_2_UNIT</v>
          </cell>
          <cell r="B900" t="str">
            <v>Sierra</v>
          </cell>
          <cell r="C900" t="str">
            <v>Rio Bravo Rocklin</v>
          </cell>
          <cell r="D900">
            <v>23.94</v>
          </cell>
          <cell r="E900">
            <v>19.18</v>
          </cell>
          <cell r="F900">
            <v>23.95</v>
          </cell>
          <cell r="G900">
            <v>23.62</v>
          </cell>
          <cell r="H900">
            <v>12.07</v>
          </cell>
          <cell r="I900">
            <v>23.44</v>
          </cell>
          <cell r="J900">
            <v>23.7</v>
          </cell>
          <cell r="K900">
            <v>21.81</v>
          </cell>
          <cell r="L900">
            <v>19.59</v>
          </cell>
          <cell r="M900">
            <v>24.21</v>
          </cell>
          <cell r="N900">
            <v>18.13</v>
          </cell>
          <cell r="O900">
            <v>23.24</v>
          </cell>
          <cell r="P900" t="str">
            <v>N</v>
          </cell>
          <cell r="Q900" t="str">
            <v>North</v>
          </cell>
          <cell r="R900" t="str">
            <v>FC</v>
          </cell>
          <cell r="T900">
            <v>23.7</v>
          </cell>
        </row>
        <row r="901">
          <cell r="A901" t="str">
            <v>UNCHEM_1_UNIT</v>
          </cell>
          <cell r="B901" t="str">
            <v>Bay Area</v>
          </cell>
          <cell r="C901" t="str">
            <v>CONTRA COSTA CARBON PLANT</v>
          </cell>
          <cell r="D901">
            <v>10.199999999999999</v>
          </cell>
          <cell r="E901">
            <v>11.27</v>
          </cell>
          <cell r="F901">
            <v>9.7100000000000009</v>
          </cell>
          <cell r="G901">
            <v>8.1</v>
          </cell>
          <cell r="H901">
            <v>10.65</v>
          </cell>
          <cell r="I901">
            <v>11.06</v>
          </cell>
          <cell r="J901">
            <v>10.98</v>
          </cell>
          <cell r="K901">
            <v>10.95</v>
          </cell>
          <cell r="L901">
            <v>10.91</v>
          </cell>
          <cell r="M901">
            <v>11.06</v>
          </cell>
          <cell r="N901">
            <v>9.36</v>
          </cell>
          <cell r="O901">
            <v>8.57</v>
          </cell>
          <cell r="P901" t="str">
            <v>N</v>
          </cell>
          <cell r="Q901" t="str">
            <v>North</v>
          </cell>
          <cell r="R901" t="str">
            <v>FC</v>
          </cell>
          <cell r="T901">
            <v>11.06</v>
          </cell>
        </row>
        <row r="902">
          <cell r="A902" t="str">
            <v>UNOCAL_1_UNITS</v>
          </cell>
          <cell r="B902" t="str">
            <v>Bay Area</v>
          </cell>
          <cell r="C902" t="str">
            <v>TOSCO (RODEO PLANT)</v>
          </cell>
          <cell r="D902">
            <v>4.55</v>
          </cell>
          <cell r="E902">
            <v>2.79</v>
          </cell>
          <cell r="F902">
            <v>3.64</v>
          </cell>
          <cell r="G902">
            <v>0.93</v>
          </cell>
          <cell r="H902">
            <v>0.26</v>
          </cell>
          <cell r="I902">
            <v>0.61</v>
          </cell>
          <cell r="J902">
            <v>0.45</v>
          </cell>
          <cell r="K902">
            <v>0.82</v>
          </cell>
          <cell r="L902">
            <v>0.76</v>
          </cell>
          <cell r="M902">
            <v>1.94</v>
          </cell>
          <cell r="N902">
            <v>2.0699999999999998</v>
          </cell>
          <cell r="O902">
            <v>2.64</v>
          </cell>
          <cell r="P902" t="str">
            <v>N</v>
          </cell>
          <cell r="Q902" t="str">
            <v>North</v>
          </cell>
          <cell r="R902" t="str">
            <v>FC</v>
          </cell>
          <cell r="T902">
            <v>0.82</v>
          </cell>
        </row>
        <row r="903">
          <cell r="A903" t="str">
            <v>UNVRSY_1_UNIT 1</v>
          </cell>
          <cell r="B903" t="str">
            <v>CAISO System</v>
          </cell>
          <cell r="C903" t="str">
            <v>Berry Cogen 38 - Unit 1</v>
          </cell>
          <cell r="D903">
            <v>36.51</v>
          </cell>
          <cell r="E903">
            <v>36.53</v>
          </cell>
          <cell r="F903">
            <v>22.71</v>
          </cell>
          <cell r="G903">
            <v>36.130000000000003</v>
          </cell>
          <cell r="H903">
            <v>35.71</v>
          </cell>
          <cell r="I903">
            <v>34.799999999999997</v>
          </cell>
          <cell r="J903">
            <v>34.909999999999997</v>
          </cell>
          <cell r="K903">
            <v>34.909999999999997</v>
          </cell>
          <cell r="L903">
            <v>35.369999999999997</v>
          </cell>
          <cell r="M903">
            <v>35.97</v>
          </cell>
          <cell r="N903">
            <v>31.11</v>
          </cell>
          <cell r="O903">
            <v>36.18</v>
          </cell>
          <cell r="P903" t="str">
            <v>N</v>
          </cell>
          <cell r="Q903" t="str">
            <v>North</v>
          </cell>
          <cell r="R903" t="str">
            <v>FC</v>
          </cell>
          <cell r="T903">
            <v>35.369999999999997</v>
          </cell>
        </row>
        <row r="904">
          <cell r="A904" t="str">
            <v>USWND2_1_WIND1</v>
          </cell>
          <cell r="B904" t="str">
            <v>CAISO System</v>
          </cell>
          <cell r="C904" t="str">
            <v>Golden Hills A</v>
          </cell>
          <cell r="D904">
            <v>1.04</v>
          </cell>
          <cell r="E904">
            <v>4.68</v>
          </cell>
          <cell r="F904">
            <v>7.05</v>
          </cell>
          <cell r="G904">
            <v>8.5399999999999991</v>
          </cell>
          <cell r="H904">
            <v>14.12</v>
          </cell>
          <cell r="I904">
            <v>11.42</v>
          </cell>
          <cell r="J904">
            <v>8.1199999999999992</v>
          </cell>
          <cell r="K904">
            <v>7.58</v>
          </cell>
          <cell r="L904">
            <v>4.87</v>
          </cell>
          <cell r="M904">
            <v>2.8</v>
          </cell>
          <cell r="N904">
            <v>1.72</v>
          </cell>
          <cell r="O904">
            <v>1.99</v>
          </cell>
          <cell r="P904" t="str">
            <v>N</v>
          </cell>
          <cell r="Q904" t="str">
            <v>North</v>
          </cell>
          <cell r="R904" t="str">
            <v>FC</v>
          </cell>
          <cell r="T904">
            <v>11.42</v>
          </cell>
        </row>
        <row r="905">
          <cell r="A905" t="str">
            <v>USWND2_1_WIND2</v>
          </cell>
          <cell r="B905" t="str">
            <v>CAISO System</v>
          </cell>
          <cell r="C905" t="str">
            <v>Golden Hills B</v>
          </cell>
          <cell r="D905">
            <v>1.04</v>
          </cell>
          <cell r="E905">
            <v>4.68</v>
          </cell>
          <cell r="F905">
            <v>7.05</v>
          </cell>
          <cell r="G905">
            <v>8.5399999999999991</v>
          </cell>
          <cell r="H905">
            <v>14.12</v>
          </cell>
          <cell r="I905">
            <v>11.42</v>
          </cell>
          <cell r="J905">
            <v>8.1199999999999992</v>
          </cell>
          <cell r="K905">
            <v>7.58</v>
          </cell>
          <cell r="L905">
            <v>4.87</v>
          </cell>
          <cell r="M905">
            <v>2.8</v>
          </cell>
          <cell r="N905">
            <v>1.72</v>
          </cell>
          <cell r="O905">
            <v>1.99</v>
          </cell>
          <cell r="P905" t="str">
            <v>N</v>
          </cell>
          <cell r="Q905" t="str">
            <v>North</v>
          </cell>
          <cell r="R905" t="str">
            <v>FC</v>
          </cell>
          <cell r="T905">
            <v>11.42</v>
          </cell>
        </row>
        <row r="906">
          <cell r="A906" t="str">
            <v>USWND4_2_UNITS</v>
          </cell>
          <cell r="B906" t="str">
            <v>CAISO System</v>
          </cell>
          <cell r="C906" t="str">
            <v>US WIND POWER#4(RALPH)</v>
          </cell>
          <cell r="D906">
            <v>4.3899999999999997</v>
          </cell>
          <cell r="E906">
            <v>6.33</v>
          </cell>
          <cell r="F906">
            <v>8.19</v>
          </cell>
          <cell r="G906">
            <v>6.61</v>
          </cell>
          <cell r="H906">
            <v>12.97</v>
          </cell>
          <cell r="I906">
            <v>7.9</v>
          </cell>
          <cell r="J906">
            <v>8.19</v>
          </cell>
          <cell r="K906">
            <v>8.08</v>
          </cell>
          <cell r="L906">
            <v>6.79</v>
          </cell>
          <cell r="M906">
            <v>5.84</v>
          </cell>
          <cell r="N906">
            <v>4.13</v>
          </cell>
          <cell r="O906">
            <v>4.7</v>
          </cell>
          <cell r="P906" t="str">
            <v>N</v>
          </cell>
          <cell r="Q906" t="str">
            <v>North</v>
          </cell>
          <cell r="R906" t="str">
            <v>FC</v>
          </cell>
          <cell r="T906">
            <v>8.19</v>
          </cell>
        </row>
        <row r="907">
          <cell r="A907" t="str">
            <v>USWNDR_2_SMUD</v>
          </cell>
          <cell r="B907" t="str">
            <v>Bay Area</v>
          </cell>
          <cell r="C907" t="str">
            <v>SOLANO WIND FARM</v>
          </cell>
          <cell r="D907">
            <v>0.78</v>
          </cell>
          <cell r="E907">
            <v>3.89</v>
          </cell>
          <cell r="F907">
            <v>7.21</v>
          </cell>
          <cell r="G907">
            <v>9.74</v>
          </cell>
          <cell r="H907">
            <v>23.8</v>
          </cell>
          <cell r="I907">
            <v>17.8</v>
          </cell>
          <cell r="J907">
            <v>29.1</v>
          </cell>
          <cell r="K907">
            <v>22.43</v>
          </cell>
          <cell r="L907">
            <v>7.97</v>
          </cell>
          <cell r="M907">
            <v>2.88</v>
          </cell>
          <cell r="N907">
            <v>1.32</v>
          </cell>
          <cell r="O907">
            <v>2.2599999999999998</v>
          </cell>
          <cell r="P907" t="str">
            <v>N</v>
          </cell>
          <cell r="Q907" t="str">
            <v>North</v>
          </cell>
          <cell r="R907" t="str">
            <v>FC</v>
          </cell>
          <cell r="T907">
            <v>29.1</v>
          </cell>
        </row>
        <row r="908">
          <cell r="A908" t="str">
            <v>USWNDR_2_SMUD2</v>
          </cell>
          <cell r="B908" t="str">
            <v>Bay Area</v>
          </cell>
          <cell r="C908" t="str">
            <v>Solano Wind Project Phase 3</v>
          </cell>
          <cell r="D908">
            <v>1.48</v>
          </cell>
          <cell r="E908">
            <v>8.93</v>
          </cell>
          <cell r="F908">
            <v>15.71</v>
          </cell>
          <cell r="G908">
            <v>19.850000000000001</v>
          </cell>
          <cell r="H908">
            <v>44.06</v>
          </cell>
          <cell r="I908">
            <v>36.619999999999997</v>
          </cell>
          <cell r="J908">
            <v>52.06</v>
          </cell>
          <cell r="K908">
            <v>43.15</v>
          </cell>
          <cell r="L908">
            <v>18.05</v>
          </cell>
          <cell r="M908">
            <v>5.46</v>
          </cell>
          <cell r="N908">
            <v>2.4</v>
          </cell>
          <cell r="O908">
            <v>3.99</v>
          </cell>
          <cell r="P908" t="str">
            <v>N</v>
          </cell>
          <cell r="Q908" t="str">
            <v>North</v>
          </cell>
          <cell r="R908" t="str">
            <v>FC</v>
          </cell>
          <cell r="T908">
            <v>52.06</v>
          </cell>
        </row>
        <row r="909">
          <cell r="A909" t="str">
            <v>USWNDR_2_UNITS</v>
          </cell>
          <cell r="B909" t="str">
            <v>Bay Area</v>
          </cell>
          <cell r="C909" t="str">
            <v>US WIND POWER(RUSSELL)</v>
          </cell>
          <cell r="D909">
            <v>0.09</v>
          </cell>
          <cell r="E909">
            <v>0.51</v>
          </cell>
          <cell r="F909">
            <v>0.71</v>
          </cell>
          <cell r="G909">
            <v>1.07</v>
          </cell>
          <cell r="H909">
            <v>3.85</v>
          </cell>
          <cell r="I909">
            <v>3.15</v>
          </cell>
          <cell r="J909">
            <v>5.07</v>
          </cell>
          <cell r="K909">
            <v>4</v>
          </cell>
          <cell r="L909">
            <v>1.35</v>
          </cell>
          <cell r="M909">
            <v>0.45</v>
          </cell>
          <cell r="N909">
            <v>0.17</v>
          </cell>
          <cell r="O909">
            <v>0.24</v>
          </cell>
          <cell r="P909" t="str">
            <v>N</v>
          </cell>
          <cell r="Q909" t="str">
            <v>North</v>
          </cell>
          <cell r="R909" t="str">
            <v>FC</v>
          </cell>
          <cell r="T909">
            <v>5.07</v>
          </cell>
        </row>
        <row r="910">
          <cell r="A910" t="str">
            <v>USWPJR_2_UNITS</v>
          </cell>
          <cell r="B910" t="str">
            <v>Bay Area</v>
          </cell>
          <cell r="C910" t="str">
            <v>Vasco Wind</v>
          </cell>
          <cell r="D910">
            <v>1.07</v>
          </cell>
          <cell r="E910">
            <v>4.99</v>
          </cell>
          <cell r="F910">
            <v>7.01</v>
          </cell>
          <cell r="G910">
            <v>10.61</v>
          </cell>
          <cell r="H910">
            <v>29.04</v>
          </cell>
          <cell r="I910">
            <v>14.26</v>
          </cell>
          <cell r="J910">
            <v>21.34</v>
          </cell>
          <cell r="K910">
            <v>17.350000000000001</v>
          </cell>
          <cell r="L910">
            <v>7.85</v>
          </cell>
          <cell r="M910">
            <v>3.41</v>
          </cell>
          <cell r="N910">
            <v>1.63</v>
          </cell>
          <cell r="O910">
            <v>2.81</v>
          </cell>
          <cell r="P910" t="str">
            <v>N</v>
          </cell>
          <cell r="Q910" t="str">
            <v>North</v>
          </cell>
          <cell r="R910" t="str">
            <v>FC</v>
          </cell>
          <cell r="T910">
            <v>21.34</v>
          </cell>
        </row>
        <row r="911">
          <cell r="A911" t="str">
            <v>VACADX_1_NAS</v>
          </cell>
          <cell r="B911" t="str">
            <v>CAISO System</v>
          </cell>
          <cell r="C911" t="str">
            <v>VACA-DIXON BATTERY</v>
          </cell>
          <cell r="D911" t="str">
            <v>-</v>
          </cell>
          <cell r="E911" t="str">
            <v>-</v>
          </cell>
          <cell r="F911" t="str">
            <v>-</v>
          </cell>
          <cell r="G911" t="str">
            <v>-</v>
          </cell>
          <cell r="H911" t="str">
            <v>-</v>
          </cell>
          <cell r="I911" t="str">
            <v>-</v>
          </cell>
          <cell r="J911" t="str">
            <v>-</v>
          </cell>
          <cell r="K911" t="str">
            <v>-</v>
          </cell>
          <cell r="L911" t="str">
            <v>-</v>
          </cell>
          <cell r="M911" t="str">
            <v>-</v>
          </cell>
          <cell r="N911" t="str">
            <v>-</v>
          </cell>
          <cell r="O911" t="str">
            <v>-</v>
          </cell>
          <cell r="P911" t="str">
            <v>Y</v>
          </cell>
          <cell r="Q911" t="str">
            <v>North</v>
          </cell>
          <cell r="R911" t="str">
            <v>EO</v>
          </cell>
          <cell r="S911" t="str">
            <v/>
          </cell>
          <cell r="T911">
            <v>0</v>
          </cell>
        </row>
        <row r="912">
          <cell r="A912" t="str">
            <v>VACADX_1_SOLAR</v>
          </cell>
          <cell r="B912" t="str">
            <v>CAISO System</v>
          </cell>
          <cell r="C912" t="str">
            <v>Vaca-Dixon Solar Station</v>
          </cell>
          <cell r="D912">
            <v>0.01</v>
          </cell>
          <cell r="E912">
            <v>0.03</v>
          </cell>
          <cell r="F912">
            <v>0.1</v>
          </cell>
          <cell r="G912">
            <v>1.28</v>
          </cell>
          <cell r="H912">
            <v>1.34</v>
          </cell>
          <cell r="I912">
            <v>1.25</v>
          </cell>
          <cell r="J912">
            <v>1.59</v>
          </cell>
          <cell r="K912">
            <v>1.52</v>
          </cell>
          <cell r="L912">
            <v>1.43</v>
          </cell>
          <cell r="M912">
            <v>1.07</v>
          </cell>
          <cell r="N912">
            <v>0.01</v>
          </cell>
          <cell r="O912">
            <v>0</v>
          </cell>
          <cell r="P912" t="str">
            <v>Y</v>
          </cell>
          <cell r="Q912" t="str">
            <v>North</v>
          </cell>
          <cell r="R912" t="str">
            <v>FC</v>
          </cell>
          <cell r="T912">
            <v>1.59</v>
          </cell>
        </row>
        <row r="913">
          <cell r="A913" t="str">
            <v>VACADX_1_UNITA1</v>
          </cell>
          <cell r="B913" t="str">
            <v>CAISO System</v>
          </cell>
          <cell r="C913" t="str">
            <v>CalPeak Power Vaca Dixon Unit 1</v>
          </cell>
          <cell r="D913">
            <v>48</v>
          </cell>
          <cell r="E913">
            <v>48</v>
          </cell>
          <cell r="F913">
            <v>48</v>
          </cell>
          <cell r="G913">
            <v>48</v>
          </cell>
          <cell r="H913">
            <v>48</v>
          </cell>
          <cell r="I913">
            <v>48</v>
          </cell>
          <cell r="J913">
            <v>48</v>
          </cell>
          <cell r="K913">
            <v>48</v>
          </cell>
          <cell r="L913">
            <v>48</v>
          </cell>
          <cell r="M913">
            <v>48</v>
          </cell>
          <cell r="N913">
            <v>48</v>
          </cell>
          <cell r="O913">
            <v>48</v>
          </cell>
          <cell r="P913" t="str">
            <v>Y</v>
          </cell>
          <cell r="Q913" t="str">
            <v>North</v>
          </cell>
          <cell r="R913" t="str">
            <v>FC</v>
          </cell>
          <cell r="T913">
            <v>48</v>
          </cell>
        </row>
        <row r="914">
          <cell r="A914" t="str">
            <v>VALLEY_5_PERRIS</v>
          </cell>
          <cell r="B914" t="str">
            <v>LA Basin</v>
          </cell>
          <cell r="C914" t="str">
            <v>MWD Perris Hydroelectric Recovery Plant</v>
          </cell>
          <cell r="D914">
            <v>7.94</v>
          </cell>
          <cell r="E914">
            <v>7.94</v>
          </cell>
          <cell r="F914">
            <v>7.94</v>
          </cell>
          <cell r="G914">
            <v>7.94</v>
          </cell>
          <cell r="H914">
            <v>7.94</v>
          </cell>
          <cell r="I914">
            <v>7.94</v>
          </cell>
          <cell r="J914">
            <v>7.94</v>
          </cell>
          <cell r="K914">
            <v>7.94</v>
          </cell>
          <cell r="L914">
            <v>7.94</v>
          </cell>
          <cell r="M914">
            <v>7.94</v>
          </cell>
          <cell r="N914">
            <v>7.94</v>
          </cell>
          <cell r="O914">
            <v>7.94</v>
          </cell>
          <cell r="P914" t="str">
            <v>Y</v>
          </cell>
          <cell r="Q914" t="str">
            <v>South</v>
          </cell>
          <cell r="R914" t="str">
            <v>FC</v>
          </cell>
          <cell r="T914">
            <v>7.94</v>
          </cell>
        </row>
        <row r="915">
          <cell r="A915" t="str">
            <v>VALLEY_5_REDMTN</v>
          </cell>
          <cell r="B915" t="str">
            <v>LA Basin</v>
          </cell>
          <cell r="C915" t="str">
            <v xml:space="preserve">MWD Red Mountain Hydroelectric Recovery </v>
          </cell>
          <cell r="D915">
            <v>1.2</v>
          </cell>
          <cell r="E915">
            <v>3.6</v>
          </cell>
          <cell r="F915">
            <v>2.2000000000000002</v>
          </cell>
          <cell r="G915">
            <v>2.8</v>
          </cell>
          <cell r="H915">
            <v>2.5</v>
          </cell>
          <cell r="I915">
            <v>5.0999999999999996</v>
          </cell>
          <cell r="J915">
            <v>5.5</v>
          </cell>
          <cell r="K915">
            <v>3.7</v>
          </cell>
          <cell r="L915">
            <v>3.9</v>
          </cell>
          <cell r="M915">
            <v>4.2</v>
          </cell>
          <cell r="N915">
            <v>4.2</v>
          </cell>
          <cell r="O915">
            <v>3.8</v>
          </cell>
          <cell r="P915" t="str">
            <v>N</v>
          </cell>
          <cell r="Q915" t="str">
            <v>South</v>
          </cell>
          <cell r="R915" t="str">
            <v>FC</v>
          </cell>
          <cell r="T915">
            <v>5.5</v>
          </cell>
        </row>
        <row r="916">
          <cell r="A916" t="str">
            <v>VALLEY_5_RTS044</v>
          </cell>
          <cell r="B916" t="str">
            <v>LA Basin</v>
          </cell>
          <cell r="C916" t="str">
            <v>SPVP044</v>
          </cell>
          <cell r="D916">
            <v>0.01</v>
          </cell>
          <cell r="E916">
            <v>0.09</v>
          </cell>
          <cell r="F916">
            <v>0.37</v>
          </cell>
          <cell r="G916">
            <v>4.74</v>
          </cell>
          <cell r="H916">
            <v>4.47</v>
          </cell>
          <cell r="I916">
            <v>4.7699999999999996</v>
          </cell>
          <cell r="J916">
            <v>3.88</v>
          </cell>
          <cell r="K916">
            <v>3.37</v>
          </cell>
          <cell r="L916">
            <v>2.69</v>
          </cell>
          <cell r="M916">
            <v>1.1499999999999999</v>
          </cell>
          <cell r="N916">
            <v>0</v>
          </cell>
          <cell r="O916">
            <v>0</v>
          </cell>
          <cell r="P916" t="str">
            <v>N</v>
          </cell>
          <cell r="Q916" t="str">
            <v>South</v>
          </cell>
          <cell r="R916" t="str">
            <v>FC</v>
          </cell>
          <cell r="T916">
            <v>4.7699999999999996</v>
          </cell>
        </row>
        <row r="917">
          <cell r="A917" t="str">
            <v>VALLEY_5_SOLAR1</v>
          </cell>
          <cell r="B917" t="str">
            <v>LA Basin</v>
          </cell>
          <cell r="C917" t="str">
            <v>Kona Solar - Meridian #1</v>
          </cell>
          <cell r="D917" t="str">
            <v>-</v>
          </cell>
          <cell r="E917" t="str">
            <v>-</v>
          </cell>
          <cell r="F917" t="str">
            <v>-</v>
          </cell>
          <cell r="G917" t="str">
            <v>-</v>
          </cell>
          <cell r="H917" t="str">
            <v>-</v>
          </cell>
          <cell r="I917" t="str">
            <v>-</v>
          </cell>
          <cell r="J917" t="str">
            <v>-</v>
          </cell>
          <cell r="K917" t="str">
            <v>-</v>
          </cell>
          <cell r="L917" t="str">
            <v>-</v>
          </cell>
          <cell r="M917" t="str">
            <v>-</v>
          </cell>
          <cell r="N917" t="str">
            <v>-</v>
          </cell>
          <cell r="O917" t="str">
            <v>-</v>
          </cell>
          <cell r="P917" t="str">
            <v>N</v>
          </cell>
          <cell r="Q917" t="str">
            <v>South</v>
          </cell>
          <cell r="R917" t="str">
            <v>EO</v>
          </cell>
          <cell r="T917">
            <v>0</v>
          </cell>
        </row>
        <row r="918">
          <cell r="A918" t="str">
            <v>VALLEY_5_SOLAR2</v>
          </cell>
          <cell r="B918" t="str">
            <v>LA Basin</v>
          </cell>
          <cell r="C918" t="str">
            <v>AP North Lake Solar</v>
          </cell>
          <cell r="D918">
            <v>0.05</v>
          </cell>
          <cell r="E918">
            <v>0.28999999999999998</v>
          </cell>
          <cell r="F918">
            <v>1.36</v>
          </cell>
          <cell r="G918">
            <v>15.96</v>
          </cell>
          <cell r="H918">
            <v>15.11</v>
          </cell>
          <cell r="I918">
            <v>15.87</v>
          </cell>
          <cell r="J918">
            <v>15.07</v>
          </cell>
          <cell r="K918">
            <v>16.649999999999999</v>
          </cell>
          <cell r="L918">
            <v>15.83</v>
          </cell>
          <cell r="M918">
            <v>10.65</v>
          </cell>
          <cell r="N918">
            <v>0.03</v>
          </cell>
          <cell r="O918">
            <v>0.02</v>
          </cell>
          <cell r="P918" t="str">
            <v>N</v>
          </cell>
          <cell r="Q918" t="str">
            <v>South</v>
          </cell>
          <cell r="R918" t="str">
            <v>ID</v>
          </cell>
          <cell r="S918" t="str">
            <v>Waiting for: West of Devers (WOD) upgrades</v>
          </cell>
          <cell r="T918">
            <v>16.649999999999999</v>
          </cell>
        </row>
        <row r="919">
          <cell r="A919" t="str">
            <v>VALLEY_7_BADLND</v>
          </cell>
          <cell r="B919" t="str">
            <v>LA Basin</v>
          </cell>
          <cell r="C919" t="str">
            <v>VALLEY_7_BADLND</v>
          </cell>
          <cell r="D919">
            <v>0.42</v>
          </cell>
          <cell r="E919">
            <v>0.52</v>
          </cell>
          <cell r="F919">
            <v>0.41</v>
          </cell>
          <cell r="G919">
            <v>0.39</v>
          </cell>
          <cell r="H919">
            <v>0.55000000000000004</v>
          </cell>
          <cell r="I919">
            <v>0.48</v>
          </cell>
          <cell r="J919">
            <v>0.44</v>
          </cell>
          <cell r="K919">
            <v>0.44</v>
          </cell>
          <cell r="L919">
            <v>0.33</v>
          </cell>
          <cell r="M919">
            <v>0.65</v>
          </cell>
          <cell r="N919">
            <v>0.3</v>
          </cell>
          <cell r="O919">
            <v>0.4</v>
          </cell>
          <cell r="P919" t="str">
            <v>N</v>
          </cell>
          <cell r="Q919" t="str">
            <v>South</v>
          </cell>
          <cell r="R919" t="str">
            <v>FC</v>
          </cell>
          <cell r="T919">
            <v>0.48</v>
          </cell>
        </row>
        <row r="920">
          <cell r="A920" t="str">
            <v>VALLEY_7_UNITA1</v>
          </cell>
          <cell r="B920" t="str">
            <v>LA Basin</v>
          </cell>
          <cell r="C920" t="str">
            <v>WM Energy, El Sobrante Landfill</v>
          </cell>
          <cell r="D920">
            <v>2.72</v>
          </cell>
          <cell r="E920">
            <v>2.42</v>
          </cell>
          <cell r="F920">
            <v>2.71</v>
          </cell>
          <cell r="G920">
            <v>2.67</v>
          </cell>
          <cell r="H920">
            <v>2.44</v>
          </cell>
          <cell r="I920">
            <v>2.61</v>
          </cell>
          <cell r="J920">
            <v>2.5299999999999998</v>
          </cell>
          <cell r="K920">
            <v>2.56</v>
          </cell>
          <cell r="L920">
            <v>2.52</v>
          </cell>
          <cell r="M920">
            <v>2.09</v>
          </cell>
          <cell r="N920">
            <v>2.4300000000000002</v>
          </cell>
          <cell r="O920">
            <v>2.41</v>
          </cell>
          <cell r="P920" t="str">
            <v>N</v>
          </cell>
          <cell r="Q920" t="str">
            <v>South</v>
          </cell>
          <cell r="R920" t="str">
            <v>FC</v>
          </cell>
          <cell r="T920">
            <v>2.61</v>
          </cell>
        </row>
        <row r="921">
          <cell r="A921" t="str">
            <v>VEDDER_1_SEKERN</v>
          </cell>
          <cell r="B921" t="str">
            <v>Kern</v>
          </cell>
          <cell r="C921" t="str">
            <v>TEXACO EXPLORATION &amp; PROD (SE KERN RIVER</v>
          </cell>
          <cell r="D921">
            <v>14.45</v>
          </cell>
          <cell r="E921">
            <v>10.6</v>
          </cell>
          <cell r="F921">
            <v>16.27</v>
          </cell>
          <cell r="G921">
            <v>14.92</v>
          </cell>
          <cell r="H921">
            <v>10.96</v>
          </cell>
          <cell r="I921">
            <v>14.69</v>
          </cell>
          <cell r="J921">
            <v>12.12</v>
          </cell>
          <cell r="K921">
            <v>12.47</v>
          </cell>
          <cell r="L921">
            <v>12.03</v>
          </cell>
          <cell r="M921">
            <v>10.66</v>
          </cell>
          <cell r="N921">
            <v>8.85</v>
          </cell>
          <cell r="O921">
            <v>9.3699999999999992</v>
          </cell>
          <cell r="P921" t="str">
            <v>N</v>
          </cell>
          <cell r="Q921" t="str">
            <v>North</v>
          </cell>
          <cell r="R921" t="str">
            <v>FC</v>
          </cell>
          <cell r="T921">
            <v>14.69</v>
          </cell>
        </row>
        <row r="922">
          <cell r="A922" t="str">
            <v>VEGA_6_SOLAR1</v>
          </cell>
          <cell r="B922" t="str">
            <v>Fresno</v>
          </cell>
          <cell r="C922" t="str">
            <v>Vega Solar</v>
          </cell>
          <cell r="D922" t="str">
            <v>-</v>
          </cell>
          <cell r="E922" t="str">
            <v>-</v>
          </cell>
          <cell r="F922" t="str">
            <v>-</v>
          </cell>
          <cell r="G922" t="str">
            <v>-</v>
          </cell>
          <cell r="H922" t="str">
            <v>-</v>
          </cell>
          <cell r="I922" t="str">
            <v>-</v>
          </cell>
          <cell r="J922" t="str">
            <v>-</v>
          </cell>
          <cell r="K922" t="str">
            <v>-</v>
          </cell>
          <cell r="L922" t="str">
            <v>-</v>
          </cell>
          <cell r="M922" t="str">
            <v>-</v>
          </cell>
          <cell r="N922" t="str">
            <v>-</v>
          </cell>
          <cell r="O922" t="str">
            <v>-</v>
          </cell>
          <cell r="P922" t="str">
            <v>N</v>
          </cell>
          <cell r="Q922" t="str">
            <v>North</v>
          </cell>
          <cell r="R922" t="str">
            <v>EO</v>
          </cell>
          <cell r="T922">
            <v>0</v>
          </cell>
        </row>
        <row r="923">
          <cell r="A923" t="str">
            <v>VENWD_1_WIND1</v>
          </cell>
          <cell r="B923" t="str">
            <v>LA Basin</v>
          </cell>
          <cell r="C923" t="str">
            <v>Windpark Unlimited 1</v>
          </cell>
          <cell r="D923">
            <v>0.23</v>
          </cell>
          <cell r="E923">
            <v>1.03</v>
          </cell>
          <cell r="F923">
            <v>1.55</v>
          </cell>
          <cell r="G923">
            <v>1.88</v>
          </cell>
          <cell r="H923">
            <v>3.1</v>
          </cell>
          <cell r="I923">
            <v>2.5099999999999998</v>
          </cell>
          <cell r="J923">
            <v>1.78</v>
          </cell>
          <cell r="K923">
            <v>1.66</v>
          </cell>
          <cell r="L923">
            <v>1.07</v>
          </cell>
          <cell r="M923">
            <v>0.61</v>
          </cell>
          <cell r="N923">
            <v>0.38</v>
          </cell>
          <cell r="O923">
            <v>0.44</v>
          </cell>
          <cell r="P923" t="str">
            <v>N</v>
          </cell>
          <cell r="Q923" t="str">
            <v>South</v>
          </cell>
          <cell r="R923" t="str">
            <v>FC</v>
          </cell>
          <cell r="T923">
            <v>2.5099999999999998</v>
          </cell>
        </row>
        <row r="924">
          <cell r="A924" t="str">
            <v>VENWD_1_WIND2</v>
          </cell>
          <cell r="B924" t="str">
            <v>LA Basin</v>
          </cell>
          <cell r="C924" t="str">
            <v xml:space="preserve">Windpark Unlimited 2 </v>
          </cell>
          <cell r="D924">
            <v>0.39</v>
          </cell>
          <cell r="E924">
            <v>1.75</v>
          </cell>
          <cell r="F924">
            <v>2.64</v>
          </cell>
          <cell r="G924">
            <v>3.19</v>
          </cell>
          <cell r="H924">
            <v>5.28</v>
          </cell>
          <cell r="I924">
            <v>4.2699999999999996</v>
          </cell>
          <cell r="J924">
            <v>3.03</v>
          </cell>
          <cell r="K924">
            <v>2.83</v>
          </cell>
          <cell r="L924">
            <v>1.82</v>
          </cell>
          <cell r="M924">
            <v>1.05</v>
          </cell>
          <cell r="N924">
            <v>0.64</v>
          </cell>
          <cell r="O924">
            <v>0.74</v>
          </cell>
          <cell r="P924" t="str">
            <v>N</v>
          </cell>
          <cell r="Q924" t="str">
            <v>South</v>
          </cell>
          <cell r="R924" t="str">
            <v>FC</v>
          </cell>
          <cell r="T924">
            <v>4.2699999999999996</v>
          </cell>
        </row>
        <row r="925">
          <cell r="A925" t="str">
            <v>VENWD_1_WIND3</v>
          </cell>
          <cell r="B925" t="str">
            <v>LA Basin</v>
          </cell>
          <cell r="C925" t="str">
            <v>Painted Hills Wind Park</v>
          </cell>
          <cell r="D925">
            <v>0.46</v>
          </cell>
          <cell r="E925">
            <v>2.08</v>
          </cell>
          <cell r="F925">
            <v>3.13</v>
          </cell>
          <cell r="G925">
            <v>3.79</v>
          </cell>
          <cell r="H925">
            <v>6.26</v>
          </cell>
          <cell r="I925">
            <v>5.0599999999999996</v>
          </cell>
          <cell r="J925">
            <v>3.6</v>
          </cell>
          <cell r="K925">
            <v>3.36</v>
          </cell>
          <cell r="L925">
            <v>2.16</v>
          </cell>
          <cell r="M925">
            <v>1.24</v>
          </cell>
          <cell r="N925">
            <v>0.76</v>
          </cell>
          <cell r="O925">
            <v>0.88</v>
          </cell>
          <cell r="P925" t="str">
            <v>N</v>
          </cell>
          <cell r="Q925" t="str">
            <v>South</v>
          </cell>
          <cell r="R925" t="str">
            <v>FC</v>
          </cell>
          <cell r="T925">
            <v>5.0599999999999996</v>
          </cell>
        </row>
        <row r="926">
          <cell r="A926" t="str">
            <v>VERNON_6_GONZL1</v>
          </cell>
          <cell r="B926" t="str">
            <v>LA Basin</v>
          </cell>
          <cell r="C926" t="str">
            <v>H. Gonzales Unit #1</v>
          </cell>
          <cell r="D926">
            <v>5.75</v>
          </cell>
          <cell r="E926">
            <v>5.75</v>
          </cell>
          <cell r="F926">
            <v>5.75</v>
          </cell>
          <cell r="G926">
            <v>5.75</v>
          </cell>
          <cell r="H926">
            <v>5.75</v>
          </cell>
          <cell r="I926">
            <v>5.75</v>
          </cell>
          <cell r="J926">
            <v>5.75</v>
          </cell>
          <cell r="K926">
            <v>5.75</v>
          </cell>
          <cell r="L926">
            <v>5.75</v>
          </cell>
          <cell r="M926">
            <v>5.75</v>
          </cell>
          <cell r="N926">
            <v>5.75</v>
          </cell>
          <cell r="O926">
            <v>5.75</v>
          </cell>
          <cell r="P926" t="str">
            <v>Y</v>
          </cell>
          <cell r="Q926" t="str">
            <v>South</v>
          </cell>
          <cell r="R926" t="str">
            <v>FC</v>
          </cell>
          <cell r="T926">
            <v>5.75</v>
          </cell>
        </row>
        <row r="927">
          <cell r="A927" t="str">
            <v>VERNON_6_GONZL2</v>
          </cell>
          <cell r="B927" t="str">
            <v>LA Basin</v>
          </cell>
          <cell r="C927" t="str">
            <v>H. Gonzales Unit #2</v>
          </cell>
          <cell r="D927">
            <v>5.75</v>
          </cell>
          <cell r="E927">
            <v>5.75</v>
          </cell>
          <cell r="F927">
            <v>5.75</v>
          </cell>
          <cell r="G927">
            <v>5.75</v>
          </cell>
          <cell r="H927">
            <v>5.75</v>
          </cell>
          <cell r="I927">
            <v>5.75</v>
          </cell>
          <cell r="J927">
            <v>5.75</v>
          </cell>
          <cell r="K927">
            <v>5.75</v>
          </cell>
          <cell r="L927">
            <v>5.75</v>
          </cell>
          <cell r="M927">
            <v>5.75</v>
          </cell>
          <cell r="N927">
            <v>5.75</v>
          </cell>
          <cell r="O927">
            <v>5.75</v>
          </cell>
          <cell r="P927" t="str">
            <v>Y</v>
          </cell>
          <cell r="Q927" t="str">
            <v>South</v>
          </cell>
          <cell r="R927" t="str">
            <v>FC</v>
          </cell>
          <cell r="T927">
            <v>5.75</v>
          </cell>
        </row>
        <row r="928">
          <cell r="A928" t="str">
            <v>VERNON_6_MALBRG</v>
          </cell>
          <cell r="B928" t="str">
            <v>LA Basin</v>
          </cell>
          <cell r="C928" t="str">
            <v>Malburg Generating Station</v>
          </cell>
          <cell r="D928">
            <v>134</v>
          </cell>
          <cell r="E928">
            <v>134</v>
          </cell>
          <cell r="F928">
            <v>134</v>
          </cell>
          <cell r="G928">
            <v>134</v>
          </cell>
          <cell r="H928">
            <v>134</v>
          </cell>
          <cell r="I928">
            <v>134</v>
          </cell>
          <cell r="J928">
            <v>134</v>
          </cell>
          <cell r="K928">
            <v>134</v>
          </cell>
          <cell r="L928">
            <v>134</v>
          </cell>
          <cell r="M928">
            <v>134</v>
          </cell>
          <cell r="N928">
            <v>134</v>
          </cell>
          <cell r="O928">
            <v>134</v>
          </cell>
          <cell r="P928" t="str">
            <v>Y</v>
          </cell>
          <cell r="Q928" t="str">
            <v>South</v>
          </cell>
          <cell r="R928" t="str">
            <v>FC</v>
          </cell>
          <cell r="T928">
            <v>134</v>
          </cell>
        </row>
        <row r="929">
          <cell r="A929" t="str">
            <v>VESTAL_2_KERN</v>
          </cell>
          <cell r="B929" t="str">
            <v>Big Creek-Ventura</v>
          </cell>
          <cell r="C929" t="str">
            <v>KERN RIVER PH 3 UNITS 1 &amp; 2 AGGREGATE</v>
          </cell>
          <cell r="D929">
            <v>4.7699999999999996</v>
          </cell>
          <cell r="E929">
            <v>6.31</v>
          </cell>
          <cell r="F929">
            <v>5.6</v>
          </cell>
          <cell r="G929">
            <v>9.8000000000000007</v>
          </cell>
          <cell r="H929">
            <v>12.72</v>
          </cell>
          <cell r="I929">
            <v>6.11</v>
          </cell>
          <cell r="J929">
            <v>1.42</v>
          </cell>
          <cell r="K929">
            <v>0.39</v>
          </cell>
          <cell r="L929">
            <v>0.19</v>
          </cell>
          <cell r="M929">
            <v>0.23</v>
          </cell>
          <cell r="N929">
            <v>1.1599999999999999</v>
          </cell>
          <cell r="O929">
            <v>1.69</v>
          </cell>
          <cell r="P929" t="str">
            <v>N</v>
          </cell>
          <cell r="Q929" t="str">
            <v>South</v>
          </cell>
          <cell r="R929" t="str">
            <v>FC</v>
          </cell>
          <cell r="T929">
            <v>6.11</v>
          </cell>
        </row>
        <row r="930">
          <cell r="A930" t="str">
            <v>VESTAL_2_RTS042</v>
          </cell>
          <cell r="B930" t="str">
            <v>Big Creek-Ventura</v>
          </cell>
          <cell r="C930" t="str">
            <v>SPVP042 Porterville Solar</v>
          </cell>
          <cell r="D930" t="str">
            <v>-</v>
          </cell>
          <cell r="E930" t="str">
            <v>-</v>
          </cell>
          <cell r="F930" t="str">
            <v>-</v>
          </cell>
          <cell r="G930" t="str">
            <v>-</v>
          </cell>
          <cell r="H930" t="str">
            <v>-</v>
          </cell>
          <cell r="I930" t="str">
            <v>-</v>
          </cell>
          <cell r="J930" t="str">
            <v>-</v>
          </cell>
          <cell r="K930" t="str">
            <v>-</v>
          </cell>
          <cell r="L930" t="str">
            <v>-</v>
          </cell>
          <cell r="M930" t="str">
            <v>-</v>
          </cell>
          <cell r="N930" t="str">
            <v>-</v>
          </cell>
          <cell r="O930" t="str">
            <v>-</v>
          </cell>
          <cell r="P930" t="str">
            <v>N</v>
          </cell>
          <cell r="Q930" t="str">
            <v>South</v>
          </cell>
          <cell r="R930" t="str">
            <v>EO</v>
          </cell>
          <cell r="T930">
            <v>0</v>
          </cell>
        </row>
        <row r="931">
          <cell r="A931" t="str">
            <v>VESTAL_2_UNIT1</v>
          </cell>
          <cell r="B931" t="str">
            <v>Big Creek-Ventura</v>
          </cell>
          <cell r="C931" t="str">
            <v>CALGREN PIXLEY</v>
          </cell>
          <cell r="D931">
            <v>2.71</v>
          </cell>
          <cell r="E931">
            <v>2.71</v>
          </cell>
          <cell r="F931">
            <v>2.42</v>
          </cell>
          <cell r="G931">
            <v>2.4700000000000002</v>
          </cell>
          <cell r="H931">
            <v>2.5099999999999998</v>
          </cell>
          <cell r="I931">
            <v>2.93</v>
          </cell>
          <cell r="J931">
            <v>3.03</v>
          </cell>
          <cell r="K931">
            <v>2.93</v>
          </cell>
          <cell r="L931">
            <v>2.8</v>
          </cell>
          <cell r="M931">
            <v>2.48</v>
          </cell>
          <cell r="N931">
            <v>2.54</v>
          </cell>
          <cell r="O931">
            <v>2.65</v>
          </cell>
          <cell r="P931" t="str">
            <v>N</v>
          </cell>
          <cell r="Q931" t="str">
            <v>South</v>
          </cell>
          <cell r="R931" t="str">
            <v>FC</v>
          </cell>
          <cell r="T931">
            <v>3.03</v>
          </cell>
        </row>
        <row r="932">
          <cell r="A932" t="str">
            <v>VESTAL_2_WELLHD</v>
          </cell>
          <cell r="B932" t="str">
            <v>Big Creek-Ventura</v>
          </cell>
          <cell r="C932" t="str">
            <v>Wellhead Power Delano</v>
          </cell>
          <cell r="D932">
            <v>49</v>
          </cell>
          <cell r="E932">
            <v>49</v>
          </cell>
          <cell r="F932">
            <v>49</v>
          </cell>
          <cell r="G932">
            <v>49</v>
          </cell>
          <cell r="H932">
            <v>49</v>
          </cell>
          <cell r="I932">
            <v>49</v>
          </cell>
          <cell r="J932">
            <v>49</v>
          </cell>
          <cell r="K932">
            <v>49</v>
          </cell>
          <cell r="L932">
            <v>49</v>
          </cell>
          <cell r="M932">
            <v>49</v>
          </cell>
          <cell r="N932">
            <v>49</v>
          </cell>
          <cell r="O932">
            <v>49</v>
          </cell>
          <cell r="P932" t="str">
            <v>Y</v>
          </cell>
          <cell r="Q932" t="str">
            <v>South</v>
          </cell>
          <cell r="R932" t="str">
            <v>FC</v>
          </cell>
          <cell r="T932">
            <v>49</v>
          </cell>
        </row>
        <row r="933">
          <cell r="A933" t="str">
            <v>VESTAL_6_QF</v>
          </cell>
          <cell r="B933" t="str">
            <v>Big Creek-Ventura</v>
          </cell>
          <cell r="C933" t="str">
            <v>VESTAL QFS</v>
          </cell>
          <cell r="D933">
            <v>0.46</v>
          </cell>
          <cell r="E933">
            <v>0.43</v>
          </cell>
          <cell r="F933">
            <v>0.59</v>
          </cell>
          <cell r="G933">
            <v>1.1200000000000001</v>
          </cell>
          <cell r="H933">
            <v>0.82</v>
          </cell>
          <cell r="I933">
            <v>1.3</v>
          </cell>
          <cell r="J933">
            <v>0.86</v>
          </cell>
          <cell r="K933">
            <v>0.26</v>
          </cell>
          <cell r="L933">
            <v>7.0000000000000007E-2</v>
          </cell>
          <cell r="M933">
            <v>0</v>
          </cell>
          <cell r="N933">
            <v>0</v>
          </cell>
          <cell r="O933">
            <v>0.04</v>
          </cell>
          <cell r="P933" t="str">
            <v>N</v>
          </cell>
          <cell r="Q933" t="str">
            <v>South</v>
          </cell>
          <cell r="R933" t="str">
            <v>FC</v>
          </cell>
          <cell r="T933">
            <v>1.3</v>
          </cell>
        </row>
        <row r="934">
          <cell r="A934" t="str">
            <v>VICTOR_1_CREST</v>
          </cell>
          <cell r="B934" t="str">
            <v>CAISO System</v>
          </cell>
          <cell r="D934" t="str">
            <v>-</v>
          </cell>
          <cell r="E934" t="str">
            <v>-</v>
          </cell>
          <cell r="F934" t="str">
            <v>-</v>
          </cell>
          <cell r="G934" t="str">
            <v>-</v>
          </cell>
          <cell r="H934" t="str">
            <v>-</v>
          </cell>
          <cell r="I934" t="str">
            <v>-</v>
          </cell>
          <cell r="J934" t="str">
            <v>-</v>
          </cell>
          <cell r="K934" t="str">
            <v>-</v>
          </cell>
          <cell r="L934" t="str">
            <v>-</v>
          </cell>
          <cell r="M934" t="str">
            <v>-</v>
          </cell>
          <cell r="N934" t="str">
            <v>-</v>
          </cell>
          <cell r="O934" t="str">
            <v>-</v>
          </cell>
          <cell r="P934" t="str">
            <v>N</v>
          </cell>
          <cell r="Q934" t="str">
            <v>South</v>
          </cell>
          <cell r="R934" t="str">
            <v>EO</v>
          </cell>
          <cell r="T934">
            <v>0</v>
          </cell>
        </row>
        <row r="935">
          <cell r="A935" t="str">
            <v>VICTOR_1_EXSLRA</v>
          </cell>
          <cell r="B935" t="str">
            <v>CAISO System</v>
          </cell>
          <cell r="C935" t="str">
            <v>Expressway Solar A</v>
          </cell>
          <cell r="D935" t="str">
            <v>-</v>
          </cell>
          <cell r="E935" t="str">
            <v>-</v>
          </cell>
          <cell r="F935" t="str">
            <v>-</v>
          </cell>
          <cell r="G935" t="str">
            <v>-</v>
          </cell>
          <cell r="H935" t="str">
            <v>-</v>
          </cell>
          <cell r="I935" t="str">
            <v>-</v>
          </cell>
          <cell r="J935" t="str">
            <v>-</v>
          </cell>
          <cell r="K935" t="str">
            <v>-</v>
          </cell>
          <cell r="L935" t="str">
            <v>-</v>
          </cell>
          <cell r="M935" t="str">
            <v>-</v>
          </cell>
          <cell r="N935" t="str">
            <v>-</v>
          </cell>
          <cell r="O935" t="str">
            <v>-</v>
          </cell>
          <cell r="P935" t="str">
            <v>N</v>
          </cell>
          <cell r="Q935" t="str">
            <v>South</v>
          </cell>
          <cell r="R935" t="str">
            <v>EO</v>
          </cell>
          <cell r="T935">
            <v>0</v>
          </cell>
        </row>
        <row r="936">
          <cell r="A936" t="str">
            <v>VICTOR_1_EXSLRB</v>
          </cell>
          <cell r="B936" t="str">
            <v>CAISO System</v>
          </cell>
          <cell r="C936" t="str">
            <v>Expressway Solar B</v>
          </cell>
          <cell r="D936" t="str">
            <v>-</v>
          </cell>
          <cell r="E936" t="str">
            <v>-</v>
          </cell>
          <cell r="F936" t="str">
            <v>-</v>
          </cell>
          <cell r="G936" t="str">
            <v>-</v>
          </cell>
          <cell r="H936" t="str">
            <v>-</v>
          </cell>
          <cell r="I936" t="str">
            <v>-</v>
          </cell>
          <cell r="J936" t="str">
            <v>-</v>
          </cell>
          <cell r="K936" t="str">
            <v>-</v>
          </cell>
          <cell r="L936" t="str">
            <v>-</v>
          </cell>
          <cell r="M936" t="str">
            <v>-</v>
          </cell>
          <cell r="N936" t="str">
            <v>-</v>
          </cell>
          <cell r="O936" t="str">
            <v>-</v>
          </cell>
          <cell r="P936" t="str">
            <v>N</v>
          </cell>
          <cell r="Q936" t="str">
            <v>South</v>
          </cell>
          <cell r="R936" t="str">
            <v>EO</v>
          </cell>
          <cell r="T936">
            <v>0</v>
          </cell>
        </row>
        <row r="937">
          <cell r="A937" t="str">
            <v>VICTOR_1_LVSLR1</v>
          </cell>
          <cell r="B937" t="str">
            <v>CAISO System</v>
          </cell>
          <cell r="C937" t="str">
            <v>Lone Valley Solar Park 1</v>
          </cell>
          <cell r="D937" t="str">
            <v>-</v>
          </cell>
          <cell r="E937" t="str">
            <v>-</v>
          </cell>
          <cell r="F937" t="str">
            <v>-</v>
          </cell>
          <cell r="G937" t="str">
            <v>-</v>
          </cell>
          <cell r="H937" t="str">
            <v>-</v>
          </cell>
          <cell r="I937" t="str">
            <v>-</v>
          </cell>
          <cell r="J937" t="str">
            <v>-</v>
          </cell>
          <cell r="K937" t="str">
            <v>-</v>
          </cell>
          <cell r="L937" t="str">
            <v>-</v>
          </cell>
          <cell r="M937" t="str">
            <v>-</v>
          </cell>
          <cell r="N937" t="str">
            <v>-</v>
          </cell>
          <cell r="O937" t="str">
            <v>-</v>
          </cell>
          <cell r="P937" t="str">
            <v>N</v>
          </cell>
          <cell r="Q937" t="str">
            <v>South</v>
          </cell>
          <cell r="R937" t="str">
            <v>EO</v>
          </cell>
          <cell r="T937">
            <v>0</v>
          </cell>
        </row>
        <row r="938">
          <cell r="A938" t="str">
            <v>VICTOR_1_LVSLR2</v>
          </cell>
          <cell r="B938" t="str">
            <v>CAISO System</v>
          </cell>
          <cell r="C938" t="str">
            <v>Lone Valley Solar Park 2</v>
          </cell>
          <cell r="D938" t="str">
            <v>-</v>
          </cell>
          <cell r="E938" t="str">
            <v>-</v>
          </cell>
          <cell r="F938" t="str">
            <v>-</v>
          </cell>
          <cell r="G938" t="str">
            <v>-</v>
          </cell>
          <cell r="H938" t="str">
            <v>-</v>
          </cell>
          <cell r="I938" t="str">
            <v>-</v>
          </cell>
          <cell r="J938" t="str">
            <v>-</v>
          </cell>
          <cell r="K938" t="str">
            <v>-</v>
          </cell>
          <cell r="L938" t="str">
            <v>-</v>
          </cell>
          <cell r="M938" t="str">
            <v>-</v>
          </cell>
          <cell r="N938" t="str">
            <v>-</v>
          </cell>
          <cell r="O938" t="str">
            <v>-</v>
          </cell>
          <cell r="P938" t="str">
            <v>N</v>
          </cell>
          <cell r="Q938" t="str">
            <v>South</v>
          </cell>
          <cell r="R938" t="str">
            <v>EO</v>
          </cell>
          <cell r="T938">
            <v>0</v>
          </cell>
        </row>
        <row r="939">
          <cell r="A939" t="str">
            <v>VICTOR_1_SLRHES</v>
          </cell>
          <cell r="B939" t="str">
            <v>CAISO System</v>
          </cell>
          <cell r="C939" t="str">
            <v>Sunedison - Hesperia</v>
          </cell>
          <cell r="D939" t="str">
            <v>-</v>
          </cell>
          <cell r="E939" t="str">
            <v>-</v>
          </cell>
          <cell r="F939" t="str">
            <v>-</v>
          </cell>
          <cell r="G939" t="str">
            <v>-</v>
          </cell>
          <cell r="H939" t="str">
            <v>-</v>
          </cell>
          <cell r="I939" t="str">
            <v>-</v>
          </cell>
          <cell r="J939" t="str">
            <v>-</v>
          </cell>
          <cell r="K939" t="str">
            <v>-</v>
          </cell>
          <cell r="L939" t="str">
            <v>-</v>
          </cell>
          <cell r="M939" t="str">
            <v>-</v>
          </cell>
          <cell r="N939" t="str">
            <v>-</v>
          </cell>
          <cell r="O939" t="str">
            <v>-</v>
          </cell>
          <cell r="P939" t="str">
            <v>N</v>
          </cell>
          <cell r="Q939" t="str">
            <v>South</v>
          </cell>
          <cell r="R939" t="str">
            <v>EO</v>
          </cell>
          <cell r="T939">
            <v>0</v>
          </cell>
        </row>
        <row r="940">
          <cell r="A940" t="str">
            <v>VICTOR_1_SOLAR1</v>
          </cell>
          <cell r="B940" t="str">
            <v>CAISO System</v>
          </cell>
          <cell r="C940" t="str">
            <v>Victor Phelan Solar One</v>
          </cell>
          <cell r="D940" t="str">
            <v>-</v>
          </cell>
          <cell r="E940" t="str">
            <v>-</v>
          </cell>
          <cell r="F940" t="str">
            <v>-</v>
          </cell>
          <cell r="G940" t="str">
            <v>-</v>
          </cell>
          <cell r="H940" t="str">
            <v>-</v>
          </cell>
          <cell r="I940" t="str">
            <v>-</v>
          </cell>
          <cell r="J940" t="str">
            <v>-</v>
          </cell>
          <cell r="K940" t="str">
            <v>-</v>
          </cell>
          <cell r="L940" t="str">
            <v>-</v>
          </cell>
          <cell r="M940" t="str">
            <v>-</v>
          </cell>
          <cell r="N940" t="str">
            <v>-</v>
          </cell>
          <cell r="O940" t="str">
            <v>-</v>
          </cell>
          <cell r="P940" t="str">
            <v>N</v>
          </cell>
          <cell r="Q940" t="str">
            <v>South</v>
          </cell>
          <cell r="R940" t="str">
            <v>EO</v>
          </cell>
          <cell r="T940">
            <v>0</v>
          </cell>
        </row>
        <row r="941">
          <cell r="A941" t="str">
            <v>VICTOR_1_SOLAR2</v>
          </cell>
          <cell r="B941" t="str">
            <v>CAISO System</v>
          </cell>
          <cell r="C941" t="str">
            <v>Alamo Solar</v>
          </cell>
          <cell r="D941" t="str">
            <v>-</v>
          </cell>
          <cell r="E941" t="str">
            <v>-</v>
          </cell>
          <cell r="F941" t="str">
            <v>-</v>
          </cell>
          <cell r="G941" t="str">
            <v>-</v>
          </cell>
          <cell r="H941" t="str">
            <v>-</v>
          </cell>
          <cell r="I941" t="str">
            <v>-</v>
          </cell>
          <cell r="J941" t="str">
            <v>-</v>
          </cell>
          <cell r="K941" t="str">
            <v>-</v>
          </cell>
          <cell r="L941" t="str">
            <v>-</v>
          </cell>
          <cell r="M941" t="str">
            <v>-</v>
          </cell>
          <cell r="N941" t="str">
            <v>-</v>
          </cell>
          <cell r="O941" t="str">
            <v>-</v>
          </cell>
          <cell r="P941" t="str">
            <v>N</v>
          </cell>
          <cell r="Q941" t="str">
            <v>South</v>
          </cell>
          <cell r="R941" t="str">
            <v>EO</v>
          </cell>
          <cell r="T941">
            <v>0</v>
          </cell>
        </row>
        <row r="942">
          <cell r="A942" t="str">
            <v>VICTOR_1_SOLAR3</v>
          </cell>
          <cell r="B942" t="str">
            <v>CAISO System</v>
          </cell>
          <cell r="C942" t="str">
            <v>Adelanto Solar 2</v>
          </cell>
          <cell r="D942">
            <v>0.02</v>
          </cell>
          <cell r="E942">
            <v>0.1</v>
          </cell>
          <cell r="F942">
            <v>0.48</v>
          </cell>
          <cell r="G942">
            <v>5.59</v>
          </cell>
          <cell r="H942">
            <v>5.29</v>
          </cell>
          <cell r="I942">
            <v>5.55</v>
          </cell>
          <cell r="J942">
            <v>5.87</v>
          </cell>
          <cell r="K942">
            <v>6.11</v>
          </cell>
          <cell r="L942">
            <v>5.36</v>
          </cell>
          <cell r="M942">
            <v>3.84</v>
          </cell>
          <cell r="N942">
            <v>0.01</v>
          </cell>
          <cell r="O942">
            <v>0.01</v>
          </cell>
          <cell r="P942" t="str">
            <v>N</v>
          </cell>
          <cell r="Q942" t="str">
            <v>South</v>
          </cell>
          <cell r="R942" t="str">
            <v>FC</v>
          </cell>
          <cell r="T942">
            <v>6.11</v>
          </cell>
        </row>
        <row r="943">
          <cell r="A943" t="str">
            <v>VICTOR_1_SOLAR4</v>
          </cell>
          <cell r="B943" t="str">
            <v>CAISO System</v>
          </cell>
          <cell r="C943" t="str">
            <v>Adelanto Solar Project</v>
          </cell>
          <cell r="D943" t="str">
            <v>-</v>
          </cell>
          <cell r="E943" t="str">
            <v>-</v>
          </cell>
          <cell r="F943" t="str">
            <v>-</v>
          </cell>
          <cell r="G943" t="str">
            <v>-</v>
          </cell>
          <cell r="H943" t="str">
            <v>-</v>
          </cell>
          <cell r="I943" t="str">
            <v>-</v>
          </cell>
          <cell r="J943" t="str">
            <v>-</v>
          </cell>
          <cell r="K943" t="str">
            <v>-</v>
          </cell>
          <cell r="L943" t="str">
            <v>-</v>
          </cell>
          <cell r="M943" t="str">
            <v>-</v>
          </cell>
          <cell r="N943" t="str">
            <v>-</v>
          </cell>
          <cell r="O943" t="str">
            <v>-</v>
          </cell>
          <cell r="P943" t="str">
            <v>N</v>
          </cell>
          <cell r="Q943" t="str">
            <v>South</v>
          </cell>
          <cell r="R943" t="str">
            <v>EO</v>
          </cell>
          <cell r="T943">
            <v>0</v>
          </cell>
        </row>
        <row r="944">
          <cell r="A944" t="str">
            <v>VICTOR_1_VDRYFA</v>
          </cell>
          <cell r="B944" t="str">
            <v>CAISO System</v>
          </cell>
          <cell r="C944" t="str">
            <v xml:space="preserve">Victor Dry Farm Ranch A </v>
          </cell>
          <cell r="D944" t="str">
            <v>-</v>
          </cell>
          <cell r="E944" t="str">
            <v>-</v>
          </cell>
          <cell r="F944" t="str">
            <v>-</v>
          </cell>
          <cell r="G944" t="str">
            <v>-</v>
          </cell>
          <cell r="H944" t="str">
            <v>-</v>
          </cell>
          <cell r="I944" t="str">
            <v>-</v>
          </cell>
          <cell r="J944" t="str">
            <v>-</v>
          </cell>
          <cell r="K944" t="str">
            <v>-</v>
          </cell>
          <cell r="L944" t="str">
            <v>-</v>
          </cell>
          <cell r="M944" t="str">
            <v>-</v>
          </cell>
          <cell r="N944" t="str">
            <v>-</v>
          </cell>
          <cell r="O944" t="str">
            <v>-</v>
          </cell>
          <cell r="P944" t="str">
            <v>N</v>
          </cell>
          <cell r="Q944" t="str">
            <v>South</v>
          </cell>
          <cell r="R944" t="str">
            <v>EO</v>
          </cell>
          <cell r="T944">
            <v>0</v>
          </cell>
        </row>
        <row r="945">
          <cell r="A945" t="str">
            <v>VICTOR_1_VDRYFB</v>
          </cell>
          <cell r="B945" t="str">
            <v>CAISO System</v>
          </cell>
          <cell r="C945" t="str">
            <v>Victor Dry Farm Ranch B</v>
          </cell>
          <cell r="D945" t="str">
            <v>-</v>
          </cell>
          <cell r="E945" t="str">
            <v>-</v>
          </cell>
          <cell r="F945" t="str">
            <v>-</v>
          </cell>
          <cell r="G945" t="str">
            <v>-</v>
          </cell>
          <cell r="H945" t="str">
            <v>-</v>
          </cell>
          <cell r="I945" t="str">
            <v>-</v>
          </cell>
          <cell r="J945" t="str">
            <v>-</v>
          </cell>
          <cell r="K945" t="str">
            <v>-</v>
          </cell>
          <cell r="L945" t="str">
            <v>-</v>
          </cell>
          <cell r="M945" t="str">
            <v>-</v>
          </cell>
          <cell r="N945" t="str">
            <v>-</v>
          </cell>
          <cell r="O945" t="str">
            <v>-</v>
          </cell>
          <cell r="P945" t="str">
            <v>N</v>
          </cell>
          <cell r="Q945" t="str">
            <v>South</v>
          </cell>
          <cell r="R945" t="str">
            <v>EO</v>
          </cell>
          <cell r="T945">
            <v>0</v>
          </cell>
        </row>
        <row r="946">
          <cell r="A946" t="str">
            <v>VILLPK_2_VALLYV</v>
          </cell>
          <cell r="B946" t="str">
            <v>LA Basin</v>
          </cell>
          <cell r="C946" t="str">
            <v>MWD Valley View Hydroelectric Recovery P</v>
          </cell>
          <cell r="D946">
            <v>4.0999999999999996</v>
          </cell>
          <cell r="E946">
            <v>4.0999999999999996</v>
          </cell>
          <cell r="F946">
            <v>4.0999999999999996</v>
          </cell>
          <cell r="G946">
            <v>4.0999999999999996</v>
          </cell>
          <cell r="H946">
            <v>4.0999999999999996</v>
          </cell>
          <cell r="I946">
            <v>4.0999999999999996</v>
          </cell>
          <cell r="J946">
            <v>4.0999999999999996</v>
          </cell>
          <cell r="K946">
            <v>4.0999999999999996</v>
          </cell>
          <cell r="L946">
            <v>4.0999999999999996</v>
          </cell>
          <cell r="M946">
            <v>4.0999999999999996</v>
          </cell>
          <cell r="N946">
            <v>4.0999999999999996</v>
          </cell>
          <cell r="O946">
            <v>4.0999999999999996</v>
          </cell>
          <cell r="P946" t="str">
            <v>Y</v>
          </cell>
          <cell r="Q946" t="str">
            <v>South</v>
          </cell>
          <cell r="R946" t="str">
            <v>FC</v>
          </cell>
          <cell r="T946">
            <v>4.0999999999999996</v>
          </cell>
        </row>
        <row r="947">
          <cell r="A947" t="str">
            <v>VILLPK_6_MWDYOR</v>
          </cell>
          <cell r="B947" t="str">
            <v>LA Basin</v>
          </cell>
          <cell r="C947" t="str">
            <v>Yorba Linda Hydroelectric Recovery Plant</v>
          </cell>
          <cell r="D947">
            <v>3.5</v>
          </cell>
          <cell r="E947">
            <v>2.9</v>
          </cell>
          <cell r="F947">
            <v>3.3</v>
          </cell>
          <cell r="G947">
            <v>3.4</v>
          </cell>
          <cell r="H947">
            <v>4.2</v>
          </cell>
          <cell r="I947">
            <v>3.5</v>
          </cell>
          <cell r="J947">
            <v>3.6</v>
          </cell>
          <cell r="K947">
            <v>4.2</v>
          </cell>
          <cell r="L947">
            <v>4.0999999999999996</v>
          </cell>
          <cell r="M947">
            <v>3.3</v>
          </cell>
          <cell r="N947">
            <v>3.1</v>
          </cell>
          <cell r="O947">
            <v>2.6</v>
          </cell>
          <cell r="P947" t="str">
            <v>Y</v>
          </cell>
          <cell r="Q947" t="str">
            <v>South</v>
          </cell>
          <cell r="R947" t="str">
            <v>FC</v>
          </cell>
          <cell r="T947">
            <v>4.2</v>
          </cell>
        </row>
        <row r="948">
          <cell r="A948" t="str">
            <v>VINCNT_2_QF</v>
          </cell>
          <cell r="B948" t="str">
            <v>CAISO System</v>
          </cell>
          <cell r="C948" t="str">
            <v>VINCENT QFS</v>
          </cell>
          <cell r="D948">
            <v>5.75</v>
          </cell>
          <cell r="E948">
            <v>23.1</v>
          </cell>
          <cell r="F948">
            <v>28.61</v>
          </cell>
          <cell r="G948">
            <v>39.65</v>
          </cell>
          <cell r="H948">
            <v>49.03</v>
          </cell>
          <cell r="I948">
            <v>30.74</v>
          </cell>
          <cell r="J948">
            <v>13.37</v>
          </cell>
          <cell r="K948">
            <v>14.12</v>
          </cell>
          <cell r="L948">
            <v>12.8</v>
          </cell>
          <cell r="M948">
            <v>10.24</v>
          </cell>
          <cell r="N948">
            <v>8.2200000000000006</v>
          </cell>
          <cell r="O948">
            <v>8.6</v>
          </cell>
          <cell r="P948" t="str">
            <v>N</v>
          </cell>
          <cell r="Q948" t="str">
            <v>South</v>
          </cell>
          <cell r="R948" t="str">
            <v>FC</v>
          </cell>
          <cell r="T948">
            <v>30.74</v>
          </cell>
        </row>
        <row r="949">
          <cell r="A949" t="str">
            <v>VINCNT_2_WESTWD</v>
          </cell>
          <cell r="B949" t="str">
            <v>CAISO System</v>
          </cell>
          <cell r="C949" t="str">
            <v>Oasis Power Plant</v>
          </cell>
          <cell r="D949">
            <v>1.75</v>
          </cell>
          <cell r="E949">
            <v>8.32</v>
          </cell>
          <cell r="F949">
            <v>8.5500000000000007</v>
          </cell>
          <cell r="G949">
            <v>9.6999999999999993</v>
          </cell>
          <cell r="H949">
            <v>15.07</v>
          </cell>
          <cell r="I949">
            <v>10.27</v>
          </cell>
          <cell r="J949">
            <v>3.72</v>
          </cell>
          <cell r="K949">
            <v>4.57</v>
          </cell>
          <cell r="L949">
            <v>3.74</v>
          </cell>
          <cell r="M949">
            <v>2.7</v>
          </cell>
          <cell r="N949">
            <v>2.4700000000000002</v>
          </cell>
          <cell r="O949">
            <v>3.05</v>
          </cell>
          <cell r="P949" t="str">
            <v>N</v>
          </cell>
          <cell r="Q949" t="str">
            <v>South</v>
          </cell>
          <cell r="R949" t="str">
            <v>FC</v>
          </cell>
          <cell r="T949">
            <v>10.27</v>
          </cell>
        </row>
        <row r="950">
          <cell r="A950" t="str">
            <v>VISTA_2_RIALTO</v>
          </cell>
          <cell r="B950" t="str">
            <v>LA Basin</v>
          </cell>
          <cell r="C950" t="str">
            <v>Rialto RT Solar</v>
          </cell>
          <cell r="D950">
            <v>0</v>
          </cell>
          <cell r="E950">
            <v>0</v>
          </cell>
          <cell r="F950">
            <v>0.01</v>
          </cell>
          <cell r="G950">
            <v>0.27</v>
          </cell>
          <cell r="H950">
            <v>0.26</v>
          </cell>
          <cell r="I950">
            <v>0.32</v>
          </cell>
          <cell r="J950">
            <v>0.25</v>
          </cell>
          <cell r="K950">
            <v>0.25</v>
          </cell>
          <cell r="L950">
            <v>0.25</v>
          </cell>
          <cell r="M950">
            <v>0.16</v>
          </cell>
          <cell r="N950">
            <v>0</v>
          </cell>
          <cell r="O950">
            <v>0</v>
          </cell>
          <cell r="P950" t="str">
            <v>N</v>
          </cell>
          <cell r="Q950" t="str">
            <v>South</v>
          </cell>
          <cell r="R950" t="str">
            <v>FC</v>
          </cell>
          <cell r="T950">
            <v>0.32</v>
          </cell>
        </row>
        <row r="951">
          <cell r="A951" t="str">
            <v>VISTA_2_RTS028</v>
          </cell>
          <cell r="B951" t="str">
            <v>LA Basin</v>
          </cell>
          <cell r="C951" t="str">
            <v>SPVP028</v>
          </cell>
          <cell r="D951">
            <v>0.01</v>
          </cell>
          <cell r="E951">
            <v>0.04</v>
          </cell>
          <cell r="F951">
            <v>0.18</v>
          </cell>
          <cell r="G951">
            <v>2.4900000000000002</v>
          </cell>
          <cell r="H951">
            <v>2.34</v>
          </cell>
          <cell r="I951">
            <v>2.4900000000000002</v>
          </cell>
          <cell r="J951">
            <v>2.4500000000000002</v>
          </cell>
          <cell r="K951">
            <v>2.29</v>
          </cell>
          <cell r="L951">
            <v>1.42</v>
          </cell>
          <cell r="M951">
            <v>1.38</v>
          </cell>
          <cell r="N951">
            <v>0</v>
          </cell>
          <cell r="O951">
            <v>0</v>
          </cell>
          <cell r="P951" t="str">
            <v>N</v>
          </cell>
          <cell r="Q951" t="str">
            <v>South</v>
          </cell>
          <cell r="R951" t="str">
            <v>FC</v>
          </cell>
          <cell r="T951">
            <v>2.4900000000000002</v>
          </cell>
        </row>
        <row r="952">
          <cell r="A952" t="str">
            <v>VISTA_6_QF</v>
          </cell>
          <cell r="B952" t="str">
            <v>LA Basin</v>
          </cell>
          <cell r="C952" t="str">
            <v>VISTA QFS</v>
          </cell>
          <cell r="D952">
            <v>0.03</v>
          </cell>
          <cell r="E952">
            <v>0.04</v>
          </cell>
          <cell r="F952">
            <v>0.05</v>
          </cell>
          <cell r="G952">
            <v>0.06</v>
          </cell>
          <cell r="H952">
            <v>0.06</v>
          </cell>
          <cell r="I952">
            <v>0.09</v>
          </cell>
          <cell r="J952">
            <v>0.09</v>
          </cell>
          <cell r="K952">
            <v>0.06</v>
          </cell>
          <cell r="L952">
            <v>0.04</v>
          </cell>
          <cell r="M952">
            <v>0.04</v>
          </cell>
          <cell r="N952">
            <v>0.03</v>
          </cell>
          <cell r="O952">
            <v>0.02</v>
          </cell>
          <cell r="P952" t="str">
            <v>N</v>
          </cell>
          <cell r="Q952" t="str">
            <v>South</v>
          </cell>
          <cell r="R952" t="str">
            <v>FC</v>
          </cell>
          <cell r="T952">
            <v>0.09</v>
          </cell>
        </row>
        <row r="953">
          <cell r="A953" t="str">
            <v>VLCNTR_6_VCSLR1</v>
          </cell>
          <cell r="B953" t="str">
            <v>San Diego-IV</v>
          </cell>
          <cell r="C953" t="str">
            <v>Valley Center 1</v>
          </cell>
          <cell r="D953">
            <v>0.01</v>
          </cell>
          <cell r="E953">
            <v>0.04</v>
          </cell>
          <cell r="F953">
            <v>0.17</v>
          </cell>
          <cell r="G953">
            <v>2.0099999999999998</v>
          </cell>
          <cell r="H953">
            <v>1.86</v>
          </cell>
          <cell r="I953">
            <v>2.2400000000000002</v>
          </cell>
          <cell r="J953">
            <v>1.43</v>
          </cell>
          <cell r="K953">
            <v>2.17</v>
          </cell>
          <cell r="L953">
            <v>1.91</v>
          </cell>
          <cell r="M953">
            <v>1.34</v>
          </cell>
          <cell r="N953">
            <v>0</v>
          </cell>
          <cell r="O953">
            <v>0</v>
          </cell>
          <cell r="P953" t="str">
            <v>N</v>
          </cell>
          <cell r="Q953" t="str">
            <v>South</v>
          </cell>
          <cell r="R953" t="str">
            <v>FC</v>
          </cell>
          <cell r="T953">
            <v>2.2400000000000002</v>
          </cell>
        </row>
        <row r="954">
          <cell r="A954" t="str">
            <v>VLCNTR_6_VCSLR2</v>
          </cell>
          <cell r="B954" t="str">
            <v>San Diego-IV</v>
          </cell>
          <cell r="C954" t="str">
            <v>Valley Center 2</v>
          </cell>
          <cell r="D954">
            <v>0.01</v>
          </cell>
          <cell r="E954">
            <v>7.0000000000000007E-2</v>
          </cell>
          <cell r="F954">
            <v>0.32</v>
          </cell>
          <cell r="G954">
            <v>3.91</v>
          </cell>
          <cell r="H954">
            <v>3.75</v>
          </cell>
          <cell r="I954">
            <v>4.38</v>
          </cell>
          <cell r="J954">
            <v>4.41</v>
          </cell>
          <cell r="K954">
            <v>4.78</v>
          </cell>
          <cell r="L954">
            <v>3.66</v>
          </cell>
          <cell r="M954">
            <v>2.7</v>
          </cell>
          <cell r="N954">
            <v>0.01</v>
          </cell>
          <cell r="O954">
            <v>0.01</v>
          </cell>
          <cell r="P954" t="str">
            <v>N</v>
          </cell>
          <cell r="Q954" t="str">
            <v>South</v>
          </cell>
          <cell r="R954" t="str">
            <v>FC</v>
          </cell>
          <cell r="T954">
            <v>4.78</v>
          </cell>
        </row>
        <row r="955">
          <cell r="A955" t="str">
            <v>VLYHOM_7_SSJID</v>
          </cell>
          <cell r="B955" t="str">
            <v>Stockton</v>
          </cell>
          <cell r="C955" t="str">
            <v>Woodward Power Plant</v>
          </cell>
          <cell r="D955">
            <v>0</v>
          </cell>
          <cell r="E955">
            <v>0</v>
          </cell>
          <cell r="F955">
            <v>0.22</v>
          </cell>
          <cell r="G955">
            <v>0.51</v>
          </cell>
          <cell r="H955">
            <v>0.65</v>
          </cell>
          <cell r="I955">
            <v>0.64</v>
          </cell>
          <cell r="J955">
            <v>1.0900000000000001</v>
          </cell>
          <cell r="K955">
            <v>0.74</v>
          </cell>
          <cell r="L955">
            <v>0.24</v>
          </cell>
          <cell r="M955">
            <v>0.16</v>
          </cell>
          <cell r="N955">
            <v>0</v>
          </cell>
          <cell r="O955">
            <v>0</v>
          </cell>
          <cell r="P955" t="str">
            <v>N</v>
          </cell>
          <cell r="Q955" t="str">
            <v>North</v>
          </cell>
          <cell r="R955" t="str">
            <v>FC</v>
          </cell>
          <cell r="T955">
            <v>1.0900000000000001</v>
          </cell>
        </row>
        <row r="956">
          <cell r="A956" t="str">
            <v>VOLTA_2_UNIT 1</v>
          </cell>
          <cell r="B956" t="str">
            <v>CAISO System</v>
          </cell>
          <cell r="C956" t="str">
            <v>VOLTA HYDRO UNIT 1</v>
          </cell>
          <cell r="D956">
            <v>9.1</v>
          </cell>
          <cell r="E956">
            <v>9.1</v>
          </cell>
          <cell r="F956">
            <v>9.1</v>
          </cell>
          <cell r="G956">
            <v>9.1</v>
          </cell>
          <cell r="H956">
            <v>9.1</v>
          </cell>
          <cell r="I956">
            <v>9.1</v>
          </cell>
          <cell r="J956">
            <v>9.1</v>
          </cell>
          <cell r="K956">
            <v>9.1</v>
          </cell>
          <cell r="L956">
            <v>9.1</v>
          </cell>
          <cell r="M956">
            <v>9.1</v>
          </cell>
          <cell r="N956">
            <v>9.1</v>
          </cell>
          <cell r="O956">
            <v>9.1</v>
          </cell>
          <cell r="P956" t="str">
            <v>Y</v>
          </cell>
          <cell r="Q956" t="str">
            <v>North</v>
          </cell>
          <cell r="R956" t="str">
            <v>FC</v>
          </cell>
          <cell r="T956">
            <v>9.1</v>
          </cell>
        </row>
        <row r="957">
          <cell r="A957" t="str">
            <v>VOLTA_2_UNIT 2</v>
          </cell>
          <cell r="B957" t="str">
            <v>CAISO System</v>
          </cell>
          <cell r="C957" t="str">
            <v>Volta Hydro Unit 2</v>
          </cell>
          <cell r="D957">
            <v>1</v>
          </cell>
          <cell r="E957">
            <v>1</v>
          </cell>
          <cell r="F957">
            <v>1</v>
          </cell>
          <cell r="G957">
            <v>1</v>
          </cell>
          <cell r="H957">
            <v>1</v>
          </cell>
          <cell r="I957">
            <v>1</v>
          </cell>
          <cell r="J957">
            <v>1</v>
          </cell>
          <cell r="K957">
            <v>1</v>
          </cell>
          <cell r="L957">
            <v>1</v>
          </cell>
          <cell r="M957">
            <v>1</v>
          </cell>
          <cell r="N957">
            <v>1</v>
          </cell>
          <cell r="O957">
            <v>1</v>
          </cell>
          <cell r="P957" t="str">
            <v>Y</v>
          </cell>
          <cell r="Q957" t="str">
            <v>North</v>
          </cell>
          <cell r="R957" t="str">
            <v>FC</v>
          </cell>
          <cell r="T957">
            <v>1</v>
          </cell>
        </row>
        <row r="958">
          <cell r="A958" t="str">
            <v>VOLTA_6_BAILCK</v>
          </cell>
          <cell r="B958" t="str">
            <v>CAISO System</v>
          </cell>
          <cell r="D958" t="str">
            <v>-</v>
          </cell>
          <cell r="E958" t="str">
            <v>-</v>
          </cell>
          <cell r="F958" t="str">
            <v>-</v>
          </cell>
          <cell r="G958" t="str">
            <v>-</v>
          </cell>
          <cell r="H958" t="str">
            <v>-</v>
          </cell>
          <cell r="I958" t="str">
            <v>-</v>
          </cell>
          <cell r="J958" t="str">
            <v>-</v>
          </cell>
          <cell r="K958" t="str">
            <v>-</v>
          </cell>
          <cell r="L958" t="str">
            <v>-</v>
          </cell>
          <cell r="M958" t="str">
            <v>-</v>
          </cell>
          <cell r="N958" t="str">
            <v>-</v>
          </cell>
          <cell r="O958" t="str">
            <v>-</v>
          </cell>
          <cell r="P958" t="str">
            <v>N</v>
          </cell>
          <cell r="Q958" t="str">
            <v>North</v>
          </cell>
          <cell r="R958" t="str">
            <v>EO</v>
          </cell>
          <cell r="T958">
            <v>0</v>
          </cell>
        </row>
        <row r="959">
          <cell r="A959" t="str">
            <v>VOLTA_6_DIGHYD</v>
          </cell>
          <cell r="B959" t="str">
            <v>CAISO System</v>
          </cell>
          <cell r="C959" t="str">
            <v>Digger Creek Ranch Hydro</v>
          </cell>
          <cell r="D959">
            <v>0.23</v>
          </cell>
          <cell r="E959">
            <v>0.24</v>
          </cell>
          <cell r="F959">
            <v>0.22</v>
          </cell>
          <cell r="G959">
            <v>0.2</v>
          </cell>
          <cell r="H959">
            <v>0.22</v>
          </cell>
          <cell r="I959">
            <v>0.26</v>
          </cell>
          <cell r="J959">
            <v>0.28000000000000003</v>
          </cell>
          <cell r="K959">
            <v>0.26</v>
          </cell>
          <cell r="L959">
            <v>0.22</v>
          </cell>
          <cell r="M959">
            <v>0.17</v>
          </cell>
          <cell r="N959">
            <v>0.18</v>
          </cell>
          <cell r="O959">
            <v>0.2</v>
          </cell>
          <cell r="P959" t="str">
            <v>N</v>
          </cell>
          <cell r="Q959" t="str">
            <v>North</v>
          </cell>
          <cell r="R959" t="str">
            <v>FC</v>
          </cell>
          <cell r="T959">
            <v>0.28000000000000003</v>
          </cell>
        </row>
        <row r="960">
          <cell r="A960" t="str">
            <v>VOLTA_7_QFUNTS</v>
          </cell>
          <cell r="B960" t="str">
            <v>CAISO System</v>
          </cell>
          <cell r="C960" t="str">
            <v>VOLTA_7_QFUNTS</v>
          </cell>
          <cell r="D960">
            <v>0.39</v>
          </cell>
          <cell r="E960">
            <v>0.52</v>
          </cell>
          <cell r="F960">
            <v>0.5</v>
          </cell>
          <cell r="G960">
            <v>0.41</v>
          </cell>
          <cell r="H960">
            <v>0.39</v>
          </cell>
          <cell r="I960">
            <v>0.35</v>
          </cell>
          <cell r="J960">
            <v>0.15</v>
          </cell>
          <cell r="K960">
            <v>0.13</v>
          </cell>
          <cell r="L960">
            <v>0.11</v>
          </cell>
          <cell r="M960">
            <v>0.13</v>
          </cell>
          <cell r="N960">
            <v>0.14000000000000001</v>
          </cell>
          <cell r="O960">
            <v>0.33</v>
          </cell>
          <cell r="P960" t="str">
            <v>N</v>
          </cell>
          <cell r="Q960" t="str">
            <v>North</v>
          </cell>
          <cell r="R960" t="str">
            <v>FC</v>
          </cell>
          <cell r="T960">
            <v>0.35</v>
          </cell>
        </row>
        <row r="961">
          <cell r="A961" t="str">
            <v>WADHAM_6_UNIT</v>
          </cell>
          <cell r="B961" t="str">
            <v>CAISO System</v>
          </cell>
          <cell r="C961" t="str">
            <v>Wadham Energy LP</v>
          </cell>
          <cell r="D961">
            <v>22.96</v>
          </cell>
          <cell r="E961">
            <v>22.95</v>
          </cell>
          <cell r="F961">
            <v>15.05</v>
          </cell>
          <cell r="G961">
            <v>14.99</v>
          </cell>
          <cell r="H961">
            <v>18.559999999999999</v>
          </cell>
          <cell r="I961">
            <v>23.38</v>
          </cell>
          <cell r="J961">
            <v>22.61</v>
          </cell>
          <cell r="K961">
            <v>22.39</v>
          </cell>
          <cell r="L961">
            <v>23.26</v>
          </cell>
          <cell r="M961">
            <v>19.14</v>
          </cell>
          <cell r="N961">
            <v>22.19</v>
          </cell>
          <cell r="O961">
            <v>21.92</v>
          </cell>
          <cell r="P961" t="str">
            <v>N</v>
          </cell>
          <cell r="Q961" t="str">
            <v>North</v>
          </cell>
          <cell r="R961" t="str">
            <v>FC</v>
          </cell>
          <cell r="T961">
            <v>23.38</v>
          </cell>
        </row>
        <row r="962">
          <cell r="A962" t="str">
            <v>WALCRK_2_CTG1</v>
          </cell>
          <cell r="B962" t="str">
            <v>LA Basin</v>
          </cell>
          <cell r="C962" t="str">
            <v>Walnut Creek Energy Park Unit 1</v>
          </cell>
          <cell r="D962">
            <v>96</v>
          </cell>
          <cell r="E962">
            <v>96</v>
          </cell>
          <cell r="F962">
            <v>96</v>
          </cell>
          <cell r="G962">
            <v>96</v>
          </cell>
          <cell r="H962">
            <v>96</v>
          </cell>
          <cell r="I962">
            <v>96</v>
          </cell>
          <cell r="J962">
            <v>96</v>
          </cell>
          <cell r="K962">
            <v>96</v>
          </cell>
          <cell r="L962">
            <v>96</v>
          </cell>
          <cell r="M962">
            <v>96</v>
          </cell>
          <cell r="N962">
            <v>96</v>
          </cell>
          <cell r="O962">
            <v>96</v>
          </cell>
          <cell r="P962" t="str">
            <v>Y</v>
          </cell>
          <cell r="Q962" t="str">
            <v>South</v>
          </cell>
          <cell r="R962" t="str">
            <v>FC</v>
          </cell>
          <cell r="T962">
            <v>96</v>
          </cell>
        </row>
        <row r="963">
          <cell r="A963" t="str">
            <v>WALCRK_2_CTG2</v>
          </cell>
          <cell r="B963" t="str">
            <v>LA Basin</v>
          </cell>
          <cell r="C963" t="str">
            <v>Walnut Creek Energy Park Unit 2</v>
          </cell>
          <cell r="D963">
            <v>96</v>
          </cell>
          <cell r="E963">
            <v>96</v>
          </cell>
          <cell r="F963">
            <v>96</v>
          </cell>
          <cell r="G963">
            <v>96</v>
          </cell>
          <cell r="H963">
            <v>96</v>
          </cell>
          <cell r="I963">
            <v>96</v>
          </cell>
          <cell r="J963">
            <v>96</v>
          </cell>
          <cell r="K963">
            <v>96</v>
          </cell>
          <cell r="L963">
            <v>96</v>
          </cell>
          <cell r="M963">
            <v>96</v>
          </cell>
          <cell r="N963">
            <v>96</v>
          </cell>
          <cell r="O963">
            <v>96</v>
          </cell>
          <cell r="P963" t="str">
            <v>Y</v>
          </cell>
          <cell r="Q963" t="str">
            <v>South</v>
          </cell>
          <cell r="R963" t="str">
            <v>FC</v>
          </cell>
          <cell r="T963">
            <v>96</v>
          </cell>
        </row>
        <row r="964">
          <cell r="A964" t="str">
            <v>WALCRK_2_CTG3</v>
          </cell>
          <cell r="B964" t="str">
            <v>LA Basin</v>
          </cell>
          <cell r="C964" t="str">
            <v>Walnut Creek Energy Park Unit 3</v>
          </cell>
          <cell r="D964">
            <v>96</v>
          </cell>
          <cell r="E964">
            <v>96</v>
          </cell>
          <cell r="F964">
            <v>96</v>
          </cell>
          <cell r="G964">
            <v>96</v>
          </cell>
          <cell r="H964">
            <v>96</v>
          </cell>
          <cell r="I964">
            <v>96</v>
          </cell>
          <cell r="J964">
            <v>96</v>
          </cell>
          <cell r="K964">
            <v>96</v>
          </cell>
          <cell r="L964">
            <v>96</v>
          </cell>
          <cell r="M964">
            <v>96</v>
          </cell>
          <cell r="N964">
            <v>96</v>
          </cell>
          <cell r="O964">
            <v>96</v>
          </cell>
          <cell r="P964" t="str">
            <v>Y</v>
          </cell>
          <cell r="Q964" t="str">
            <v>South</v>
          </cell>
          <cell r="R964" t="str">
            <v>FC</v>
          </cell>
          <cell r="T964">
            <v>96</v>
          </cell>
        </row>
        <row r="965">
          <cell r="A965" t="str">
            <v>WALCRK_2_CTG4</v>
          </cell>
          <cell r="B965" t="str">
            <v>LA Basin</v>
          </cell>
          <cell r="C965" t="str">
            <v>Walnut Creek Energy Park Unit 4</v>
          </cell>
          <cell r="D965">
            <v>96</v>
          </cell>
          <cell r="E965">
            <v>96</v>
          </cell>
          <cell r="F965">
            <v>96</v>
          </cell>
          <cell r="G965">
            <v>96</v>
          </cell>
          <cell r="H965">
            <v>96</v>
          </cell>
          <cell r="I965">
            <v>96</v>
          </cell>
          <cell r="J965">
            <v>96</v>
          </cell>
          <cell r="K965">
            <v>96</v>
          </cell>
          <cell r="L965">
            <v>96</v>
          </cell>
          <cell r="M965">
            <v>96</v>
          </cell>
          <cell r="N965">
            <v>96</v>
          </cell>
          <cell r="O965">
            <v>96</v>
          </cell>
          <cell r="P965" t="str">
            <v>Y</v>
          </cell>
          <cell r="Q965" t="str">
            <v>South</v>
          </cell>
          <cell r="R965" t="str">
            <v>FC</v>
          </cell>
          <cell r="T965">
            <v>96</v>
          </cell>
        </row>
        <row r="966">
          <cell r="A966" t="str">
            <v>WALCRK_2_CTG5</v>
          </cell>
          <cell r="B966" t="str">
            <v>LA Basin</v>
          </cell>
          <cell r="C966" t="str">
            <v>Walnut Creek Energy Park Unit 5</v>
          </cell>
          <cell r="D966">
            <v>96.65</v>
          </cell>
          <cell r="E966">
            <v>96.65</v>
          </cell>
          <cell r="F966">
            <v>96.65</v>
          </cell>
          <cell r="G966">
            <v>96.65</v>
          </cell>
          <cell r="H966">
            <v>96.65</v>
          </cell>
          <cell r="I966">
            <v>96.65</v>
          </cell>
          <cell r="J966">
            <v>96.65</v>
          </cell>
          <cell r="K966">
            <v>96.65</v>
          </cell>
          <cell r="L966">
            <v>96.65</v>
          </cell>
          <cell r="M966">
            <v>96.65</v>
          </cell>
          <cell r="N966">
            <v>96.65</v>
          </cell>
          <cell r="O966">
            <v>96.65</v>
          </cell>
          <cell r="P966" t="str">
            <v>Y</v>
          </cell>
          <cell r="Q966" t="str">
            <v>South</v>
          </cell>
          <cell r="R966" t="str">
            <v>FC</v>
          </cell>
          <cell r="T966">
            <v>96.65</v>
          </cell>
        </row>
        <row r="967">
          <cell r="A967" t="str">
            <v>WALNUT_2_SOLAR</v>
          </cell>
          <cell r="B967" t="str">
            <v>LA Basin</v>
          </cell>
          <cell r="C967" t="str">
            <v>Industry MetroLink PV 1</v>
          </cell>
          <cell r="D967" t="str">
            <v>-</v>
          </cell>
          <cell r="E967" t="str">
            <v>-</v>
          </cell>
          <cell r="F967" t="str">
            <v>-</v>
          </cell>
          <cell r="G967" t="str">
            <v>-</v>
          </cell>
          <cell r="H967" t="str">
            <v>-</v>
          </cell>
          <cell r="I967" t="str">
            <v>-</v>
          </cell>
          <cell r="J967" t="str">
            <v>-</v>
          </cell>
          <cell r="K967" t="str">
            <v>-</v>
          </cell>
          <cell r="L967" t="str">
            <v>-</v>
          </cell>
          <cell r="M967" t="str">
            <v>-</v>
          </cell>
          <cell r="N967" t="str">
            <v>-</v>
          </cell>
          <cell r="O967" t="str">
            <v>-</v>
          </cell>
          <cell r="P967" t="str">
            <v>N</v>
          </cell>
          <cell r="Q967" t="str">
            <v>South</v>
          </cell>
          <cell r="R967" t="str">
            <v>EO</v>
          </cell>
          <cell r="T967">
            <v>0</v>
          </cell>
        </row>
        <row r="968">
          <cell r="A968" t="str">
            <v>WALNUT_6_HILLGEN</v>
          </cell>
          <cell r="B968" t="str">
            <v>LA Basin</v>
          </cell>
          <cell r="C968" t="str">
            <v>L.A. COUNTY SANITATION DISTRICT</v>
          </cell>
          <cell r="D968">
            <v>42.78</v>
          </cell>
          <cell r="E968">
            <v>41.54</v>
          </cell>
          <cell r="F968">
            <v>42.54</v>
          </cell>
          <cell r="G968">
            <v>37.159999999999997</v>
          </cell>
          <cell r="H968">
            <v>38.4</v>
          </cell>
          <cell r="I968">
            <v>45.1</v>
          </cell>
          <cell r="J968">
            <v>44.67</v>
          </cell>
          <cell r="K968">
            <v>45.28</v>
          </cell>
          <cell r="L968">
            <v>43.85</v>
          </cell>
          <cell r="M968">
            <v>38.85</v>
          </cell>
          <cell r="N968">
            <v>32.56</v>
          </cell>
          <cell r="O968">
            <v>38.78</v>
          </cell>
          <cell r="P968" t="str">
            <v>N</v>
          </cell>
          <cell r="Q968" t="str">
            <v>South</v>
          </cell>
          <cell r="R968" t="str">
            <v>FC</v>
          </cell>
          <cell r="T968">
            <v>45.28</v>
          </cell>
        </row>
        <row r="969">
          <cell r="A969" t="str">
            <v>WALNUT_7_WCOVCT</v>
          </cell>
          <cell r="B969" t="str">
            <v>LA Basin</v>
          </cell>
          <cell r="C969" t="str">
            <v>WALNUT_7_WCOVCT</v>
          </cell>
          <cell r="D969">
            <v>0</v>
          </cell>
          <cell r="E969">
            <v>0</v>
          </cell>
          <cell r="F969">
            <v>0</v>
          </cell>
          <cell r="G969">
            <v>0</v>
          </cell>
          <cell r="H969">
            <v>0</v>
          </cell>
          <cell r="I969">
            <v>0</v>
          </cell>
          <cell r="J969">
            <v>0</v>
          </cell>
          <cell r="K969">
            <v>3.45</v>
          </cell>
          <cell r="L969">
            <v>4.5</v>
          </cell>
          <cell r="M969">
            <v>4.5</v>
          </cell>
          <cell r="N969">
            <v>4.5</v>
          </cell>
          <cell r="O969">
            <v>4.5</v>
          </cell>
          <cell r="P969" t="str">
            <v>N</v>
          </cell>
          <cell r="Q969" t="str">
            <v>South</v>
          </cell>
          <cell r="R969" t="str">
            <v>FC</v>
          </cell>
          <cell r="T969">
            <v>4.5</v>
          </cell>
        </row>
        <row r="970">
          <cell r="A970" t="str">
            <v>WALNUT_7_WCOVST</v>
          </cell>
          <cell r="B970" t="str">
            <v>LA Basin</v>
          </cell>
          <cell r="C970" t="str">
            <v>WALNUT_7_WCOVST</v>
          </cell>
          <cell r="D970">
            <v>5.1100000000000003</v>
          </cell>
          <cell r="E970">
            <v>5.0599999999999996</v>
          </cell>
          <cell r="F970">
            <v>5.14</v>
          </cell>
          <cell r="G970">
            <v>4.33</v>
          </cell>
          <cell r="H970">
            <v>5.15</v>
          </cell>
          <cell r="I970">
            <v>4.7300000000000004</v>
          </cell>
          <cell r="J970">
            <v>5.09</v>
          </cell>
          <cell r="K970">
            <v>5.12</v>
          </cell>
          <cell r="L970">
            <v>5.2</v>
          </cell>
          <cell r="M970">
            <v>5.1100000000000003</v>
          </cell>
          <cell r="N970">
            <v>5.01</v>
          </cell>
          <cell r="O970">
            <v>5.05</v>
          </cell>
          <cell r="P970" t="str">
            <v>N</v>
          </cell>
          <cell r="Q970" t="str">
            <v>South</v>
          </cell>
          <cell r="R970" t="str">
            <v>FC</v>
          </cell>
          <cell r="T970">
            <v>5.2</v>
          </cell>
        </row>
        <row r="971">
          <cell r="A971" t="str">
            <v>WARNE_2_UNIT</v>
          </cell>
          <cell r="B971" t="str">
            <v>Big Creek-Ventura</v>
          </cell>
          <cell r="C971" t="str">
            <v>WARNE HYDRO AGGREGATE</v>
          </cell>
          <cell r="D971">
            <v>76</v>
          </cell>
          <cell r="E971">
            <v>74.98</v>
          </cell>
          <cell r="F971">
            <v>67.319999999999993</v>
          </cell>
          <cell r="G971">
            <v>75.81</v>
          </cell>
          <cell r="H971">
            <v>76</v>
          </cell>
          <cell r="I971">
            <v>76</v>
          </cell>
          <cell r="J971">
            <v>76</v>
          </cell>
          <cell r="K971">
            <v>76</v>
          </cell>
          <cell r="L971">
            <v>76</v>
          </cell>
          <cell r="M971">
            <v>69.62</v>
          </cell>
          <cell r="N971">
            <v>69.62</v>
          </cell>
          <cell r="O971">
            <v>76</v>
          </cell>
          <cell r="P971" t="str">
            <v>Y</v>
          </cell>
          <cell r="Q971" t="str">
            <v>South</v>
          </cell>
          <cell r="R971" t="str">
            <v>FC</v>
          </cell>
          <cell r="T971">
            <v>76</v>
          </cell>
        </row>
        <row r="972">
          <cell r="A972" t="str">
            <v>WAUKNA_1_SOLAR</v>
          </cell>
          <cell r="B972" t="str">
            <v>Fresno</v>
          </cell>
          <cell r="C972" t="str">
            <v>Corcoran Solar</v>
          </cell>
          <cell r="D972">
            <v>1.1999999999999999E-3</v>
          </cell>
          <cell r="E972">
            <v>7.8000000000000005E-3</v>
          </cell>
          <cell r="F972">
            <v>3.1000000000000003E-2</v>
          </cell>
          <cell r="G972">
            <v>0.37700000000000006</v>
          </cell>
          <cell r="H972">
            <v>0.37939999999999996</v>
          </cell>
          <cell r="I972">
            <v>0.3826</v>
          </cell>
          <cell r="J972">
            <v>0.36680000000000001</v>
          </cell>
          <cell r="K972">
            <v>0.39799999999999996</v>
          </cell>
          <cell r="L972">
            <v>0.35460000000000003</v>
          </cell>
          <cell r="M972">
            <v>0.23440000000000003</v>
          </cell>
          <cell r="N972">
            <v>8.0000000000000004E-4</v>
          </cell>
          <cell r="O972">
            <v>4.0000000000000002E-4</v>
          </cell>
          <cell r="P972" t="str">
            <v>N</v>
          </cell>
          <cell r="Q972" t="str">
            <v>North</v>
          </cell>
          <cell r="R972" t="str">
            <v>ID to 2%</v>
          </cell>
          <cell r="S972" t="str">
            <v>C3&amp;4: Waiting for Borden 230 kV Voltage Support, Gates No. 2 500/230 kV Transformer and possibly other</v>
          </cell>
          <cell r="T972">
            <v>0.39799999999999996</v>
          </cell>
        </row>
        <row r="973">
          <cell r="A973" t="str">
            <v>WAUKNA_1_SOLAR2</v>
          </cell>
          <cell r="B973" t="str">
            <v>Fresno</v>
          </cell>
          <cell r="C973" t="str">
            <v>Corcoran 2</v>
          </cell>
          <cell r="D973">
            <v>0.05</v>
          </cell>
          <cell r="E973">
            <v>0.28999999999999998</v>
          </cell>
          <cell r="F973">
            <v>1.35</v>
          </cell>
          <cell r="G973">
            <v>15.76</v>
          </cell>
          <cell r="H973">
            <v>14.92</v>
          </cell>
          <cell r="I973">
            <v>17.23</v>
          </cell>
          <cell r="J973">
            <v>16.39</v>
          </cell>
          <cell r="K973">
            <v>17.43</v>
          </cell>
          <cell r="L973">
            <v>15.02</v>
          </cell>
          <cell r="M973">
            <v>11.82</v>
          </cell>
          <cell r="N973">
            <v>0.03</v>
          </cell>
          <cell r="O973">
            <v>0.02</v>
          </cell>
          <cell r="P973" t="str">
            <v>N</v>
          </cell>
          <cell r="Q973" t="str">
            <v>North</v>
          </cell>
          <cell r="R973" t="str">
            <v>FC</v>
          </cell>
          <cell r="T973">
            <v>17.43</v>
          </cell>
        </row>
        <row r="974">
          <cell r="A974" t="str">
            <v>WDFRDF_2_UNITS</v>
          </cell>
          <cell r="B974" t="str">
            <v>NCNB</v>
          </cell>
          <cell r="C974" t="str">
            <v>WEST FORD FLAT AGGREGATE</v>
          </cell>
          <cell r="D974">
            <v>25</v>
          </cell>
          <cell r="E974">
            <v>25</v>
          </cell>
          <cell r="F974">
            <v>25</v>
          </cell>
          <cell r="G974">
            <v>25</v>
          </cell>
          <cell r="H974">
            <v>25</v>
          </cell>
          <cell r="I974">
            <v>25</v>
          </cell>
          <cell r="J974">
            <v>25</v>
          </cell>
          <cell r="K974">
            <v>25</v>
          </cell>
          <cell r="L974">
            <v>25</v>
          </cell>
          <cell r="M974">
            <v>25</v>
          </cell>
          <cell r="N974">
            <v>25</v>
          </cell>
          <cell r="O974">
            <v>25</v>
          </cell>
          <cell r="P974" t="str">
            <v>Y</v>
          </cell>
          <cell r="Q974" t="str">
            <v>North</v>
          </cell>
          <cell r="R974" t="str">
            <v>FC</v>
          </cell>
          <cell r="T974">
            <v>25</v>
          </cell>
        </row>
        <row r="975">
          <cell r="A975" t="str">
            <v>WDLEAF_7_UNIT 1</v>
          </cell>
          <cell r="B975" t="str">
            <v>Sierra</v>
          </cell>
          <cell r="C975" t="str">
            <v>WOODLEAF HYDRO</v>
          </cell>
          <cell r="D975">
            <v>60</v>
          </cell>
          <cell r="E975">
            <v>60</v>
          </cell>
          <cell r="F975">
            <v>60</v>
          </cell>
          <cell r="G975">
            <v>60</v>
          </cell>
          <cell r="H975">
            <v>60</v>
          </cell>
          <cell r="I975">
            <v>60</v>
          </cell>
          <cell r="J975">
            <v>60</v>
          </cell>
          <cell r="K975">
            <v>60</v>
          </cell>
          <cell r="L975">
            <v>60</v>
          </cell>
          <cell r="M975">
            <v>60</v>
          </cell>
          <cell r="N975">
            <v>60</v>
          </cell>
          <cell r="O975">
            <v>60</v>
          </cell>
          <cell r="P975" t="str">
            <v>Y</v>
          </cell>
          <cell r="Q975" t="str">
            <v>North</v>
          </cell>
          <cell r="R975" t="str">
            <v>FC</v>
          </cell>
          <cell r="T975">
            <v>60</v>
          </cell>
        </row>
        <row r="976">
          <cell r="A976" t="str">
            <v>WEBER_6_FORWRD</v>
          </cell>
          <cell r="B976" t="str">
            <v>Stockton</v>
          </cell>
          <cell r="C976" t="str">
            <v>Forward</v>
          </cell>
          <cell r="D976">
            <v>4.2</v>
          </cell>
          <cell r="E976">
            <v>4.2</v>
          </cell>
          <cell r="F976">
            <v>4.2</v>
          </cell>
          <cell r="G976">
            <v>4.2</v>
          </cell>
          <cell r="H976">
            <v>4.2</v>
          </cell>
          <cell r="I976">
            <v>4.2</v>
          </cell>
          <cell r="J976">
            <v>4.2</v>
          </cell>
          <cell r="K976">
            <v>4.2</v>
          </cell>
          <cell r="L976">
            <v>4.2</v>
          </cell>
          <cell r="M976">
            <v>4.2</v>
          </cell>
          <cell r="N976">
            <v>4.2</v>
          </cell>
          <cell r="O976">
            <v>4.2</v>
          </cell>
          <cell r="P976" t="str">
            <v>N</v>
          </cell>
          <cell r="Q976" t="str">
            <v>North</v>
          </cell>
          <cell r="R976" t="str">
            <v>FC</v>
          </cell>
          <cell r="T976">
            <v>4.2</v>
          </cell>
        </row>
        <row r="977">
          <cell r="A977" t="str">
            <v>WESTPT_2_UNIT</v>
          </cell>
          <cell r="B977" t="str">
            <v>CAISO System</v>
          </cell>
          <cell r="C977" t="str">
            <v>West Point Hydro Plant</v>
          </cell>
          <cell r="D977">
            <v>14</v>
          </cell>
          <cell r="E977">
            <v>14</v>
          </cell>
          <cell r="F977">
            <v>14</v>
          </cell>
          <cell r="G977">
            <v>14</v>
          </cell>
          <cell r="H977">
            <v>14</v>
          </cell>
          <cell r="I977">
            <v>14</v>
          </cell>
          <cell r="J977">
            <v>14</v>
          </cell>
          <cell r="K977">
            <v>14</v>
          </cell>
          <cell r="L977">
            <v>14</v>
          </cell>
          <cell r="M977">
            <v>14</v>
          </cell>
          <cell r="N977">
            <v>14</v>
          </cell>
          <cell r="O977">
            <v>14</v>
          </cell>
          <cell r="P977" t="str">
            <v>Y</v>
          </cell>
          <cell r="Q977" t="str">
            <v>North</v>
          </cell>
          <cell r="R977" t="str">
            <v>FC</v>
          </cell>
          <cell r="T977">
            <v>14</v>
          </cell>
        </row>
        <row r="978">
          <cell r="A978" t="str">
            <v>WFRESN_1_SOLAR</v>
          </cell>
          <cell r="B978" t="str">
            <v>Fresno</v>
          </cell>
          <cell r="C978" t="str">
            <v>Joya Del Sol</v>
          </cell>
          <cell r="D978" t="str">
            <v>-</v>
          </cell>
          <cell r="E978" t="str">
            <v>-</v>
          </cell>
          <cell r="F978" t="str">
            <v>-</v>
          </cell>
          <cell r="G978" t="str">
            <v>-</v>
          </cell>
          <cell r="H978" t="str">
            <v>-</v>
          </cell>
          <cell r="I978" t="str">
            <v>-</v>
          </cell>
          <cell r="J978" t="str">
            <v>-</v>
          </cell>
          <cell r="K978" t="str">
            <v>-</v>
          </cell>
          <cell r="L978" t="str">
            <v>-</v>
          </cell>
          <cell r="M978" t="str">
            <v>-</v>
          </cell>
          <cell r="N978" t="str">
            <v>-</v>
          </cell>
          <cell r="O978" t="str">
            <v>-</v>
          </cell>
          <cell r="P978" t="str">
            <v>N</v>
          </cell>
          <cell r="Q978" t="str">
            <v>North</v>
          </cell>
          <cell r="R978" t="str">
            <v>EO</v>
          </cell>
          <cell r="T978">
            <v>0</v>
          </cell>
        </row>
        <row r="979">
          <cell r="A979" t="str">
            <v>WHEATL_6_LNDFIL</v>
          </cell>
          <cell r="B979" t="str">
            <v>Sierra</v>
          </cell>
          <cell r="C979" t="str">
            <v>G2 ENERGY, OSTROM ROAD LLC</v>
          </cell>
          <cell r="D979">
            <v>3.2</v>
          </cell>
          <cell r="E979">
            <v>3.2</v>
          </cell>
          <cell r="F979">
            <v>3.2</v>
          </cell>
          <cell r="G979">
            <v>3.2</v>
          </cell>
          <cell r="H979">
            <v>3.2</v>
          </cell>
          <cell r="I979">
            <v>3.2</v>
          </cell>
          <cell r="J979">
            <v>3.2</v>
          </cell>
          <cell r="K979">
            <v>3.2</v>
          </cell>
          <cell r="L979">
            <v>3.2</v>
          </cell>
          <cell r="M979">
            <v>3.2</v>
          </cell>
          <cell r="N979">
            <v>3.2</v>
          </cell>
          <cell r="O979">
            <v>3.2</v>
          </cell>
          <cell r="P979" t="str">
            <v>N</v>
          </cell>
          <cell r="Q979" t="str">
            <v>North</v>
          </cell>
          <cell r="R979" t="str">
            <v>ID</v>
          </cell>
          <cell r="S979" t="str">
            <v>15DGD: Waiting for Lodi-Eight Mile 230 kV Line Reconductoring, Vaca Dixon-Davis 115 kV Conversion and possibly other</v>
          </cell>
          <cell r="T979">
            <v>3.2</v>
          </cell>
        </row>
        <row r="980">
          <cell r="A980" t="str">
            <v>WHTWTR_1_WINDA1</v>
          </cell>
          <cell r="B980" t="str">
            <v>LA Basin</v>
          </cell>
          <cell r="C980" t="str">
            <v>Whitewater Hill Wind Project</v>
          </cell>
          <cell r="D980">
            <v>0.91</v>
          </cell>
          <cell r="E980">
            <v>6.61</v>
          </cell>
          <cell r="F980">
            <v>12.33</v>
          </cell>
          <cell r="G980">
            <v>7.12</v>
          </cell>
          <cell r="H980">
            <v>23.35</v>
          </cell>
          <cell r="I980">
            <v>30.57</v>
          </cell>
          <cell r="J980">
            <v>9.17</v>
          </cell>
          <cell r="K980">
            <v>5.22</v>
          </cell>
          <cell r="L980">
            <v>4.42</v>
          </cell>
          <cell r="M980">
            <v>3.93</v>
          </cell>
          <cell r="N980">
            <v>1.98</v>
          </cell>
          <cell r="O980">
            <v>1.59</v>
          </cell>
          <cell r="P980" t="str">
            <v>N</v>
          </cell>
          <cell r="Q980" t="str">
            <v>South</v>
          </cell>
          <cell r="R980" t="str">
            <v>FC</v>
          </cell>
          <cell r="T980">
            <v>30.57</v>
          </cell>
        </row>
        <row r="981">
          <cell r="A981" t="str">
            <v>WISE_1_UNIT 1</v>
          </cell>
          <cell r="B981" t="str">
            <v>Sierra</v>
          </cell>
          <cell r="C981" t="str">
            <v>Wise Hydro Unit 1</v>
          </cell>
          <cell r="D981">
            <v>14.5</v>
          </cell>
          <cell r="E981">
            <v>14.5</v>
          </cell>
          <cell r="F981">
            <v>14.5</v>
          </cell>
          <cell r="G981">
            <v>14.5</v>
          </cell>
          <cell r="H981">
            <v>14.5</v>
          </cell>
          <cell r="I981">
            <v>14.5</v>
          </cell>
          <cell r="J981">
            <v>14.5</v>
          </cell>
          <cell r="K981">
            <v>14.5</v>
          </cell>
          <cell r="L981">
            <v>14.5</v>
          </cell>
          <cell r="M981">
            <v>14.5</v>
          </cell>
          <cell r="N981">
            <v>14.5</v>
          </cell>
          <cell r="O981">
            <v>14.5</v>
          </cell>
          <cell r="P981" t="str">
            <v>Y</v>
          </cell>
          <cell r="Q981" t="str">
            <v>North</v>
          </cell>
          <cell r="R981" t="str">
            <v>FC</v>
          </cell>
          <cell r="T981">
            <v>14.5</v>
          </cell>
        </row>
        <row r="982">
          <cell r="A982" t="str">
            <v>WISE_1_UNIT 2</v>
          </cell>
          <cell r="B982" t="str">
            <v>Sierra</v>
          </cell>
          <cell r="C982" t="str">
            <v>WISE HYDRO UNIT 2</v>
          </cell>
          <cell r="D982">
            <v>3.2</v>
          </cell>
          <cell r="E982">
            <v>3.2</v>
          </cell>
          <cell r="F982">
            <v>3.2</v>
          </cell>
          <cell r="G982">
            <v>3.2</v>
          </cell>
          <cell r="H982">
            <v>3.2</v>
          </cell>
          <cell r="I982">
            <v>3.2</v>
          </cell>
          <cell r="J982">
            <v>3.2</v>
          </cell>
          <cell r="K982">
            <v>3.2</v>
          </cell>
          <cell r="L982">
            <v>3.2</v>
          </cell>
          <cell r="M982">
            <v>3.2</v>
          </cell>
          <cell r="N982">
            <v>3.2</v>
          </cell>
          <cell r="O982">
            <v>3.2</v>
          </cell>
          <cell r="P982" t="str">
            <v>Y</v>
          </cell>
          <cell r="Q982" t="str">
            <v>North</v>
          </cell>
          <cell r="R982" t="str">
            <v>FC</v>
          </cell>
          <cell r="T982">
            <v>3.2</v>
          </cell>
        </row>
        <row r="983">
          <cell r="A983" t="str">
            <v>WISHON_6_UNITS</v>
          </cell>
          <cell r="B983" t="str">
            <v>Fresno</v>
          </cell>
          <cell r="C983" t="str">
            <v>Wishon/San Joaquin  #1-A AGGREGATE</v>
          </cell>
          <cell r="D983">
            <v>18.399999999999999</v>
          </cell>
          <cell r="E983">
            <v>18.399999999999999</v>
          </cell>
          <cell r="F983">
            <v>18.399999999999999</v>
          </cell>
          <cell r="G983">
            <v>18.399999999999999</v>
          </cell>
          <cell r="H983">
            <v>18.399999999999999</v>
          </cell>
          <cell r="I983">
            <v>18.399999999999999</v>
          </cell>
          <cell r="J983">
            <v>18.399999999999999</v>
          </cell>
          <cell r="K983">
            <v>18.399999999999999</v>
          </cell>
          <cell r="L983">
            <v>18.399999999999999</v>
          </cell>
          <cell r="M983">
            <v>18.399999999999999</v>
          </cell>
          <cell r="N983">
            <v>18.399999999999999</v>
          </cell>
          <cell r="O983">
            <v>18.399999999999999</v>
          </cell>
          <cell r="P983" t="str">
            <v>Y</v>
          </cell>
          <cell r="Q983" t="str">
            <v>North</v>
          </cell>
          <cell r="R983" t="str">
            <v>FC</v>
          </cell>
          <cell r="T983">
            <v>18.399999999999999</v>
          </cell>
        </row>
        <row r="984">
          <cell r="A984" t="str">
            <v>WLDWD_1_SOLAR1</v>
          </cell>
          <cell r="B984" t="str">
            <v>CAISO System</v>
          </cell>
          <cell r="C984" t="str">
            <v>Wildwood Solar I</v>
          </cell>
          <cell r="D984">
            <v>0.05</v>
          </cell>
          <cell r="E984">
            <v>0.28999999999999998</v>
          </cell>
          <cell r="F984">
            <v>1.35</v>
          </cell>
          <cell r="G984">
            <v>16.899999999999999</v>
          </cell>
          <cell r="H984">
            <v>15.8</v>
          </cell>
          <cell r="I984">
            <v>16.489999999999998</v>
          </cell>
          <cell r="J984">
            <v>15.91</v>
          </cell>
          <cell r="K984">
            <v>16.36</v>
          </cell>
          <cell r="L984">
            <v>13.05</v>
          </cell>
          <cell r="M984">
            <v>10.44</v>
          </cell>
          <cell r="N984">
            <v>0.03</v>
          </cell>
          <cell r="O984">
            <v>0.02</v>
          </cell>
          <cell r="P984" t="str">
            <v>N</v>
          </cell>
          <cell r="Q984" t="str">
            <v>North</v>
          </cell>
          <cell r="R984" t="str">
            <v>ID</v>
          </cell>
          <cell r="S984" t="str">
            <v>C3&amp;4: Waiting for Gates No. 2 500/230 kV Transformer and possibly other</v>
          </cell>
          <cell r="T984">
            <v>16.489999999999998</v>
          </cell>
        </row>
        <row r="985">
          <cell r="A985" t="str">
            <v>WNDMAS_2_UNIT 1</v>
          </cell>
          <cell r="B985" t="str">
            <v>Bay Area</v>
          </cell>
          <cell r="C985" t="str">
            <v>BUENA VISTA ENERGY, LLC</v>
          </cell>
          <cell r="D985">
            <v>0.33</v>
          </cell>
          <cell r="E985">
            <v>1.54</v>
          </cell>
          <cell r="F985">
            <v>2.54</v>
          </cell>
          <cell r="G985">
            <v>2.4</v>
          </cell>
          <cell r="H985">
            <v>10.87</v>
          </cell>
          <cell r="I985">
            <v>3.47</v>
          </cell>
          <cell r="J985">
            <v>3.76</v>
          </cell>
          <cell r="K985">
            <v>3.52</v>
          </cell>
          <cell r="L985">
            <v>2.25</v>
          </cell>
          <cell r="M985">
            <v>0.97</v>
          </cell>
          <cell r="N985">
            <v>0.5</v>
          </cell>
          <cell r="O985">
            <v>0.81</v>
          </cell>
          <cell r="P985" t="str">
            <v>N</v>
          </cell>
          <cell r="Q985" t="str">
            <v>North</v>
          </cell>
          <cell r="R985" t="str">
            <v>FC</v>
          </cell>
          <cell r="T985">
            <v>3.76</v>
          </cell>
        </row>
        <row r="986">
          <cell r="A986" t="str">
            <v>WNDSTR_2_WIND</v>
          </cell>
          <cell r="B986" t="str">
            <v>CAISO System</v>
          </cell>
          <cell r="C986" t="str">
            <v>Windstar</v>
          </cell>
          <cell r="D986">
            <v>3.04</v>
          </cell>
          <cell r="E986">
            <v>20.05</v>
          </cell>
          <cell r="F986">
            <v>21.91</v>
          </cell>
          <cell r="G986">
            <v>31.98</v>
          </cell>
          <cell r="H986">
            <v>43.5</v>
          </cell>
          <cell r="I986">
            <v>34.450000000000003</v>
          </cell>
          <cell r="J986">
            <v>18.649999999999999</v>
          </cell>
          <cell r="K986">
            <v>19.510000000000002</v>
          </cell>
          <cell r="L986">
            <v>15.77</v>
          </cell>
          <cell r="M986">
            <v>9.36</v>
          </cell>
          <cell r="N986">
            <v>4.3099999999999996</v>
          </cell>
          <cell r="O986">
            <v>6.34</v>
          </cell>
          <cell r="P986" t="str">
            <v>N</v>
          </cell>
          <cell r="Q986" t="str">
            <v>South</v>
          </cell>
          <cell r="R986" t="str">
            <v>FC</v>
          </cell>
          <cell r="T986">
            <v>34.450000000000003</v>
          </cell>
        </row>
        <row r="987">
          <cell r="A987" t="str">
            <v>WOLFSK_1_UNITA1</v>
          </cell>
          <cell r="B987" t="str">
            <v>CAISO System</v>
          </cell>
          <cell r="C987" t="str">
            <v>Wolfskill Energy Center, Unit #1</v>
          </cell>
          <cell r="D987">
            <v>46.9</v>
          </cell>
          <cell r="E987">
            <v>46.9</v>
          </cell>
          <cell r="F987">
            <v>46.9</v>
          </cell>
          <cell r="G987">
            <v>46.9</v>
          </cell>
          <cell r="H987">
            <v>46</v>
          </cell>
          <cell r="I987">
            <v>46</v>
          </cell>
          <cell r="J987">
            <v>46</v>
          </cell>
          <cell r="K987">
            <v>46</v>
          </cell>
          <cell r="L987">
            <v>46</v>
          </cell>
          <cell r="M987">
            <v>46.9</v>
          </cell>
          <cell r="N987">
            <v>46.9</v>
          </cell>
          <cell r="O987">
            <v>46.9</v>
          </cell>
          <cell r="P987" t="str">
            <v>Y</v>
          </cell>
          <cell r="Q987" t="str">
            <v>North</v>
          </cell>
          <cell r="R987" t="str">
            <v>FC</v>
          </cell>
          <cell r="T987">
            <v>46</v>
          </cell>
        </row>
        <row r="988">
          <cell r="A988" t="str">
            <v>WRGHTP_7_AMENGY</v>
          </cell>
          <cell r="B988" t="str">
            <v>Fresno</v>
          </cell>
          <cell r="C988" t="str">
            <v>SMALL QF AGGREGATION - LOS BANOS</v>
          </cell>
          <cell r="D988">
            <v>0</v>
          </cell>
          <cell r="E988">
            <v>0</v>
          </cell>
          <cell r="F988">
            <v>0.05</v>
          </cell>
          <cell r="G988">
            <v>0</v>
          </cell>
          <cell r="H988">
            <v>7.0000000000000007E-2</v>
          </cell>
          <cell r="I988">
            <v>0.1</v>
          </cell>
          <cell r="J988">
            <v>0.2</v>
          </cell>
          <cell r="K988">
            <v>0.14000000000000001</v>
          </cell>
          <cell r="L988">
            <v>0</v>
          </cell>
          <cell r="M988">
            <v>0</v>
          </cell>
          <cell r="N988">
            <v>0</v>
          </cell>
          <cell r="O988">
            <v>0</v>
          </cell>
          <cell r="P988" t="str">
            <v>N</v>
          </cell>
          <cell r="Q988" t="str">
            <v>North</v>
          </cell>
          <cell r="R988" t="str">
            <v>FC</v>
          </cell>
          <cell r="T988">
            <v>0.2</v>
          </cell>
        </row>
        <row r="989">
          <cell r="A989" t="str">
            <v>WSENGY_1_UNIT 1</v>
          </cell>
          <cell r="B989" t="str">
            <v>CAISO System</v>
          </cell>
          <cell r="C989" t="str">
            <v>WHEELABRATOR SHASTA UNITS 1-3 AGGREGATE</v>
          </cell>
          <cell r="D989">
            <v>46.99</v>
          </cell>
          <cell r="E989">
            <v>48.34</v>
          </cell>
          <cell r="F989">
            <v>44.14</v>
          </cell>
          <cell r="G989">
            <v>38.9</v>
          </cell>
          <cell r="H989">
            <v>45.05</v>
          </cell>
          <cell r="I989">
            <v>47.97</v>
          </cell>
          <cell r="J989">
            <v>49.37</v>
          </cell>
          <cell r="K989">
            <v>47.87</v>
          </cell>
          <cell r="L989">
            <v>47.51</v>
          </cell>
          <cell r="M989">
            <v>48.53</v>
          </cell>
          <cell r="N989">
            <v>49.75</v>
          </cell>
          <cell r="O989">
            <v>45.08</v>
          </cell>
          <cell r="P989" t="str">
            <v>N</v>
          </cell>
          <cell r="Q989" t="str">
            <v>North</v>
          </cell>
          <cell r="R989" t="str">
            <v>FC</v>
          </cell>
          <cell r="T989">
            <v>49.37</v>
          </cell>
        </row>
        <row r="990">
          <cell r="A990" t="str">
            <v>YUBACT_1_SUNSWT</v>
          </cell>
          <cell r="B990" t="str">
            <v>Sierra</v>
          </cell>
          <cell r="C990" t="str">
            <v>YUBA CITY COGEN</v>
          </cell>
          <cell r="D990">
            <v>10.84</v>
          </cell>
          <cell r="E990">
            <v>10.58</v>
          </cell>
          <cell r="F990">
            <v>12.29</v>
          </cell>
          <cell r="G990">
            <v>11.86</v>
          </cell>
          <cell r="H990">
            <v>9.7899999999999991</v>
          </cell>
          <cell r="I990">
            <v>26.65</v>
          </cell>
          <cell r="J990">
            <v>30.62</v>
          </cell>
          <cell r="K990">
            <v>23.98</v>
          </cell>
          <cell r="L990">
            <v>24.38</v>
          </cell>
          <cell r="M990">
            <v>11.48</v>
          </cell>
          <cell r="N990">
            <v>8.3699999999999992</v>
          </cell>
          <cell r="O990">
            <v>9.44</v>
          </cell>
          <cell r="P990" t="str">
            <v>Y</v>
          </cell>
          <cell r="Q990" t="str">
            <v>North</v>
          </cell>
          <cell r="R990" t="str">
            <v>FC</v>
          </cell>
          <cell r="T990">
            <v>30.62</v>
          </cell>
        </row>
        <row r="991">
          <cell r="A991" t="str">
            <v>YUBACT_6_UNITA1</v>
          </cell>
          <cell r="B991" t="str">
            <v>Sierra</v>
          </cell>
          <cell r="C991" t="str">
            <v>Yuba City Energy Center (Calpine)</v>
          </cell>
          <cell r="D991">
            <v>46</v>
          </cell>
          <cell r="E991">
            <v>46</v>
          </cell>
          <cell r="F991">
            <v>46</v>
          </cell>
          <cell r="G991">
            <v>46</v>
          </cell>
          <cell r="H991">
            <v>46</v>
          </cell>
          <cell r="I991">
            <v>46</v>
          </cell>
          <cell r="J991">
            <v>46</v>
          </cell>
          <cell r="K991">
            <v>46</v>
          </cell>
          <cell r="L991">
            <v>46</v>
          </cell>
          <cell r="M991">
            <v>46</v>
          </cell>
          <cell r="N991">
            <v>46</v>
          </cell>
          <cell r="O991">
            <v>46</v>
          </cell>
          <cell r="P991" t="str">
            <v>Y</v>
          </cell>
          <cell r="Q991" t="str">
            <v>North</v>
          </cell>
          <cell r="R991" t="str">
            <v>FC</v>
          </cell>
          <cell r="T991">
            <v>46</v>
          </cell>
        </row>
        <row r="992">
          <cell r="A992" t="str">
            <v>ZOND_6_UNIT</v>
          </cell>
          <cell r="B992" t="str">
            <v>Bay Area</v>
          </cell>
          <cell r="C992" t="str">
            <v>ZOND WINDSYSTEMS INC.</v>
          </cell>
          <cell r="D992">
            <v>0</v>
          </cell>
          <cell r="E992">
            <v>0.11</v>
          </cell>
          <cell r="F992">
            <v>0.44</v>
          </cell>
          <cell r="G992">
            <v>0.39</v>
          </cell>
          <cell r="H992">
            <v>2.27</v>
          </cell>
          <cell r="I992">
            <v>0.88</v>
          </cell>
          <cell r="J992">
            <v>1.56</v>
          </cell>
          <cell r="K992">
            <v>1.52</v>
          </cell>
          <cell r="L992">
            <v>0.64</v>
          </cell>
          <cell r="M992">
            <v>0.25</v>
          </cell>
          <cell r="N992">
            <v>0</v>
          </cell>
          <cell r="O992">
            <v>0</v>
          </cell>
          <cell r="P992" t="str">
            <v>N</v>
          </cell>
          <cell r="Q992" t="str">
            <v>North</v>
          </cell>
          <cell r="R992" t="str">
            <v>FC</v>
          </cell>
          <cell r="T992">
            <v>1.56</v>
          </cell>
        </row>
      </sheetData>
      <sheetData sheetId="2">
        <row r="2">
          <cell r="A2" t="str">
            <v>7STDRD_1_SOLAR1</v>
          </cell>
          <cell r="B2" t="str">
            <v>Kern</v>
          </cell>
          <cell r="C2" t="str">
            <v>Shafter Solar</v>
          </cell>
          <cell r="D2">
            <v>0</v>
          </cell>
          <cell r="E2">
            <v>0.2</v>
          </cell>
          <cell r="F2">
            <v>1.2</v>
          </cell>
          <cell r="G2">
            <v>14.4</v>
          </cell>
          <cell r="H2">
            <v>14.8</v>
          </cell>
          <cell r="I2">
            <v>15.2</v>
          </cell>
          <cell r="J2">
            <v>13.8</v>
          </cell>
          <cell r="K2">
            <v>13.8</v>
          </cell>
          <cell r="L2">
            <v>14</v>
          </cell>
          <cell r="M2">
            <v>11.2</v>
          </cell>
          <cell r="N2">
            <v>0</v>
          </cell>
          <cell r="O2">
            <v>0</v>
          </cell>
          <cell r="P2" t="str">
            <v>N</v>
          </cell>
          <cell r="Q2" t="str">
            <v>North</v>
          </cell>
          <cell r="R2" t="str">
            <v>ID</v>
          </cell>
          <cell r="S2" t="str">
            <v>C3&amp;4: Waiting for Gates No. 2 500/230 kV Transformer and possibly other</v>
          </cell>
          <cell r="T2">
            <v>15.2</v>
          </cell>
        </row>
        <row r="3">
          <cell r="A3" t="str">
            <v>ACACIA_6_SOLAR</v>
          </cell>
          <cell r="B3" t="str">
            <v>Big Creek-Ventura</v>
          </cell>
          <cell r="C3" t="str">
            <v>Antelope West Solar</v>
          </cell>
          <cell r="D3" t="str">
            <v>-</v>
          </cell>
          <cell r="E3" t="str">
            <v>-</v>
          </cell>
          <cell r="F3" t="str">
            <v>-</v>
          </cell>
          <cell r="G3" t="str">
            <v>-</v>
          </cell>
          <cell r="H3" t="str">
            <v>-</v>
          </cell>
          <cell r="I3" t="str">
            <v>-</v>
          </cell>
          <cell r="J3" t="str">
            <v>-</v>
          </cell>
          <cell r="K3" t="str">
            <v>-</v>
          </cell>
          <cell r="L3" t="str">
            <v>-</v>
          </cell>
          <cell r="M3" t="str">
            <v>-</v>
          </cell>
          <cell r="N3" t="str">
            <v>-</v>
          </cell>
          <cell r="O3" t="str">
            <v>-</v>
          </cell>
          <cell r="P3" t="str">
            <v>N</v>
          </cell>
          <cell r="Q3" t="str">
            <v>South</v>
          </cell>
          <cell r="R3" t="str">
            <v>EO</v>
          </cell>
          <cell r="T3">
            <v>0</v>
          </cell>
        </row>
        <row r="4">
          <cell r="A4" t="str">
            <v>ADLIN_1_UNITS</v>
          </cell>
          <cell r="B4" t="str">
            <v>NCNB</v>
          </cell>
          <cell r="C4" t="str">
            <v>GEYSERS AIDLIN AGGREGATE</v>
          </cell>
          <cell r="D4">
            <v>16</v>
          </cell>
          <cell r="E4">
            <v>16</v>
          </cell>
          <cell r="F4">
            <v>16</v>
          </cell>
          <cell r="G4">
            <v>16</v>
          </cell>
          <cell r="H4">
            <v>16</v>
          </cell>
          <cell r="I4">
            <v>16</v>
          </cell>
          <cell r="J4">
            <v>16</v>
          </cell>
          <cell r="K4">
            <v>16</v>
          </cell>
          <cell r="L4">
            <v>16</v>
          </cell>
          <cell r="M4">
            <v>16</v>
          </cell>
          <cell r="N4">
            <v>16</v>
          </cell>
          <cell r="O4">
            <v>16</v>
          </cell>
          <cell r="P4" t="str">
            <v>Y</v>
          </cell>
          <cell r="Q4" t="str">
            <v>North</v>
          </cell>
          <cell r="R4" t="str">
            <v>FC</v>
          </cell>
          <cell r="T4">
            <v>16</v>
          </cell>
        </row>
        <row r="5">
          <cell r="A5" t="str">
            <v>ADMEST_6_SOLAR</v>
          </cell>
          <cell r="B5" t="str">
            <v>Fresno</v>
          </cell>
          <cell r="C5" t="str">
            <v>Adams East</v>
          </cell>
          <cell r="D5" t="str">
            <v>-</v>
          </cell>
          <cell r="E5" t="str">
            <v>-</v>
          </cell>
          <cell r="F5" t="str">
            <v>-</v>
          </cell>
          <cell r="G5" t="str">
            <v>-</v>
          </cell>
          <cell r="H5" t="str">
            <v>-</v>
          </cell>
          <cell r="I5" t="str">
            <v>-</v>
          </cell>
          <cell r="J5" t="str">
            <v>-</v>
          </cell>
          <cell r="K5" t="str">
            <v>-</v>
          </cell>
          <cell r="L5" t="str">
            <v>-</v>
          </cell>
          <cell r="M5" t="str">
            <v>-</v>
          </cell>
          <cell r="N5" t="str">
            <v>-</v>
          </cell>
          <cell r="O5" t="str">
            <v>-</v>
          </cell>
          <cell r="P5" t="str">
            <v>N</v>
          </cell>
          <cell r="Q5" t="str">
            <v>North</v>
          </cell>
          <cell r="R5" t="str">
            <v>EO</v>
          </cell>
          <cell r="T5">
            <v>0</v>
          </cell>
        </row>
        <row r="6">
          <cell r="A6" t="str">
            <v>ADOBEE_1_SOLAR</v>
          </cell>
          <cell r="B6" t="str">
            <v>Kern</v>
          </cell>
          <cell r="C6" t="str">
            <v>Adobe Solar</v>
          </cell>
          <cell r="D6">
            <v>0.05</v>
          </cell>
          <cell r="E6">
            <v>0.25</v>
          </cell>
          <cell r="F6">
            <v>1.25</v>
          </cell>
          <cell r="G6">
            <v>14.34</v>
          </cell>
          <cell r="H6">
            <v>14.79</v>
          </cell>
          <cell r="I6">
            <v>16.95</v>
          </cell>
          <cell r="J6">
            <v>15.53</v>
          </cell>
          <cell r="K6">
            <v>15.76</v>
          </cell>
          <cell r="L6">
            <v>15.1</v>
          </cell>
          <cell r="M6">
            <v>12.02</v>
          </cell>
          <cell r="N6">
            <v>0.03</v>
          </cell>
          <cell r="O6">
            <v>0.02</v>
          </cell>
          <cell r="P6" t="str">
            <v>N</v>
          </cell>
          <cell r="Q6" t="str">
            <v>North</v>
          </cell>
          <cell r="R6" t="str">
            <v>ID</v>
          </cell>
          <cell r="S6" t="str">
            <v>C3&amp;4: Waiting for Gates No. 2 500/230 kV Transformer and possibly other</v>
          </cell>
          <cell r="T6">
            <v>16.95</v>
          </cell>
        </row>
        <row r="7">
          <cell r="A7" t="str">
            <v>AGRICO_6_PL3N5</v>
          </cell>
          <cell r="B7" t="str">
            <v>Fresno</v>
          </cell>
          <cell r="C7" t="str">
            <v>Fresno Peaker</v>
          </cell>
          <cell r="D7">
            <v>20</v>
          </cell>
          <cell r="E7">
            <v>20</v>
          </cell>
          <cell r="F7">
            <v>20</v>
          </cell>
          <cell r="G7">
            <v>20</v>
          </cell>
          <cell r="H7">
            <v>20</v>
          </cell>
          <cell r="I7">
            <v>20</v>
          </cell>
          <cell r="J7">
            <v>20</v>
          </cell>
          <cell r="K7">
            <v>20</v>
          </cell>
          <cell r="L7">
            <v>20</v>
          </cell>
          <cell r="M7">
            <v>20</v>
          </cell>
          <cell r="N7">
            <v>20</v>
          </cell>
          <cell r="O7">
            <v>20</v>
          </cell>
          <cell r="P7" t="str">
            <v>Y</v>
          </cell>
          <cell r="Q7" t="str">
            <v>North</v>
          </cell>
          <cell r="R7" t="str">
            <v>FC</v>
          </cell>
          <cell r="T7">
            <v>20</v>
          </cell>
        </row>
        <row r="8">
          <cell r="A8" t="str">
            <v>AGRICO_7_UNIT</v>
          </cell>
          <cell r="B8" t="str">
            <v>Fresno</v>
          </cell>
          <cell r="C8" t="str">
            <v>Fresno Cogen</v>
          </cell>
          <cell r="D8">
            <v>50.5</v>
          </cell>
          <cell r="E8">
            <v>50.5</v>
          </cell>
          <cell r="F8">
            <v>50.5</v>
          </cell>
          <cell r="G8">
            <v>50.5</v>
          </cell>
          <cell r="H8">
            <v>50.5</v>
          </cell>
          <cell r="I8">
            <v>50.5</v>
          </cell>
          <cell r="J8">
            <v>50.5</v>
          </cell>
          <cell r="K8">
            <v>50.5</v>
          </cell>
          <cell r="L8">
            <v>50.5</v>
          </cell>
          <cell r="M8">
            <v>50.5</v>
          </cell>
          <cell r="N8">
            <v>50.5</v>
          </cell>
          <cell r="O8">
            <v>50.5</v>
          </cell>
          <cell r="P8" t="str">
            <v>Y</v>
          </cell>
          <cell r="Q8" t="str">
            <v>North</v>
          </cell>
          <cell r="R8" t="str">
            <v>FC</v>
          </cell>
          <cell r="T8">
            <v>50.5</v>
          </cell>
        </row>
        <row r="9">
          <cell r="A9" t="str">
            <v>AGUCAL_5_SOLAR1</v>
          </cell>
          <cell r="B9" t="str">
            <v>CAISO System</v>
          </cell>
          <cell r="C9" t="str">
            <v>Agua Caliente Solar</v>
          </cell>
          <cell r="D9" t="str">
            <v>-</v>
          </cell>
          <cell r="E9" t="str">
            <v>-</v>
          </cell>
          <cell r="F9" t="str">
            <v>-</v>
          </cell>
          <cell r="G9" t="str">
            <v>-</v>
          </cell>
          <cell r="H9" t="str">
            <v>-</v>
          </cell>
          <cell r="I9" t="str">
            <v>-</v>
          </cell>
          <cell r="J9" t="str">
            <v>-</v>
          </cell>
          <cell r="K9" t="str">
            <v>-</v>
          </cell>
          <cell r="L9" t="str">
            <v>-</v>
          </cell>
          <cell r="M9" t="str">
            <v>-</v>
          </cell>
          <cell r="N9" t="str">
            <v>-</v>
          </cell>
          <cell r="O9" t="str">
            <v>-</v>
          </cell>
          <cell r="P9" t="str">
            <v>N</v>
          </cell>
          <cell r="Q9" t="str">
            <v>South</v>
          </cell>
          <cell r="R9" t="str">
            <v>EO</v>
          </cell>
          <cell r="T9">
            <v>0</v>
          </cell>
        </row>
        <row r="10">
          <cell r="A10" t="str">
            <v>ALAMIT_7_UNIT 1</v>
          </cell>
          <cell r="B10" t="str">
            <v>LA Basin</v>
          </cell>
          <cell r="C10" t="str">
            <v>ALAMITOS GEN STA. UNIT 1</v>
          </cell>
          <cell r="D10">
            <v>174.56</v>
          </cell>
          <cell r="E10">
            <v>174.56</v>
          </cell>
          <cell r="F10">
            <v>174.56</v>
          </cell>
          <cell r="G10">
            <v>174.56</v>
          </cell>
          <cell r="H10">
            <v>174.56</v>
          </cell>
          <cell r="I10">
            <v>174.56</v>
          </cell>
          <cell r="J10">
            <v>174.56</v>
          </cell>
          <cell r="K10">
            <v>174.56</v>
          </cell>
          <cell r="L10">
            <v>174.56</v>
          </cell>
          <cell r="M10">
            <v>174.56</v>
          </cell>
          <cell r="N10">
            <v>174.56</v>
          </cell>
          <cell r="O10">
            <v>174.56</v>
          </cell>
          <cell r="P10" t="str">
            <v>Y</v>
          </cell>
          <cell r="Q10" t="str">
            <v>South</v>
          </cell>
          <cell r="R10" t="str">
            <v>FC</v>
          </cell>
          <cell r="T10">
            <v>174.56</v>
          </cell>
        </row>
        <row r="11">
          <cell r="A11" t="str">
            <v>ALAMIT_7_UNIT 2</v>
          </cell>
          <cell r="B11" t="str">
            <v>LA Basin</v>
          </cell>
          <cell r="C11" t="str">
            <v>ALAMITOS GEN STA. UNIT 2</v>
          </cell>
          <cell r="D11">
            <v>175</v>
          </cell>
          <cell r="E11">
            <v>175</v>
          </cell>
          <cell r="F11">
            <v>175</v>
          </cell>
          <cell r="G11">
            <v>175</v>
          </cell>
          <cell r="H11">
            <v>175</v>
          </cell>
          <cell r="I11">
            <v>175</v>
          </cell>
          <cell r="J11">
            <v>175</v>
          </cell>
          <cell r="K11">
            <v>175</v>
          </cell>
          <cell r="L11">
            <v>175</v>
          </cell>
          <cell r="M11">
            <v>175</v>
          </cell>
          <cell r="N11">
            <v>175</v>
          </cell>
          <cell r="O11">
            <v>175</v>
          </cell>
          <cell r="P11" t="str">
            <v>Y</v>
          </cell>
          <cell r="Q11" t="str">
            <v>South</v>
          </cell>
          <cell r="R11" t="str">
            <v>FC</v>
          </cell>
          <cell r="T11">
            <v>175</v>
          </cell>
        </row>
        <row r="12">
          <cell r="A12" t="str">
            <v>ALAMIT_7_UNIT 3</v>
          </cell>
          <cell r="B12" t="str">
            <v>LA Basin</v>
          </cell>
          <cell r="C12" t="str">
            <v>ALAMITOS GEN STA. UNIT 3</v>
          </cell>
          <cell r="D12">
            <v>332.18</v>
          </cell>
          <cell r="E12">
            <v>332.18</v>
          </cell>
          <cell r="F12">
            <v>332.18</v>
          </cell>
          <cell r="G12">
            <v>332.18</v>
          </cell>
          <cell r="H12">
            <v>332.18</v>
          </cell>
          <cell r="I12">
            <v>332.18</v>
          </cell>
          <cell r="J12">
            <v>332.18</v>
          </cell>
          <cell r="K12">
            <v>332.18</v>
          </cell>
          <cell r="L12">
            <v>332.18</v>
          </cell>
          <cell r="M12">
            <v>332.18</v>
          </cell>
          <cell r="N12">
            <v>332.18</v>
          </cell>
          <cell r="O12">
            <v>332.18</v>
          </cell>
          <cell r="P12" t="str">
            <v>Y</v>
          </cell>
          <cell r="Q12" t="str">
            <v>South</v>
          </cell>
          <cell r="R12" t="str">
            <v>FC</v>
          </cell>
          <cell r="T12">
            <v>332.18</v>
          </cell>
        </row>
        <row r="13">
          <cell r="A13" t="str">
            <v>ALAMIT_7_UNIT 4</v>
          </cell>
          <cell r="B13" t="str">
            <v>LA Basin</v>
          </cell>
          <cell r="C13" t="str">
            <v>ALAMITOS GEN STA. UNIT 4</v>
          </cell>
          <cell r="D13">
            <v>335.67</v>
          </cell>
          <cell r="E13">
            <v>335.67</v>
          </cell>
          <cell r="F13">
            <v>335.67</v>
          </cell>
          <cell r="G13">
            <v>335.67</v>
          </cell>
          <cell r="H13">
            <v>335.67</v>
          </cell>
          <cell r="I13">
            <v>335.67</v>
          </cell>
          <cell r="J13">
            <v>335.67</v>
          </cell>
          <cell r="K13">
            <v>335.67</v>
          </cell>
          <cell r="L13">
            <v>335.67</v>
          </cell>
          <cell r="M13">
            <v>335.67</v>
          </cell>
          <cell r="N13">
            <v>335.67</v>
          </cell>
          <cell r="O13">
            <v>335.67</v>
          </cell>
          <cell r="P13" t="str">
            <v>Y</v>
          </cell>
          <cell r="Q13" t="str">
            <v>South</v>
          </cell>
          <cell r="R13" t="str">
            <v>FC</v>
          </cell>
          <cell r="T13">
            <v>335.67</v>
          </cell>
        </row>
        <row r="14">
          <cell r="A14" t="str">
            <v>ALAMIT_7_UNIT 5</v>
          </cell>
          <cell r="B14" t="str">
            <v>LA Basin</v>
          </cell>
          <cell r="C14" t="str">
            <v>ALAMITOS GEN STA. UNIT 5</v>
          </cell>
          <cell r="D14">
            <v>497.97</v>
          </cell>
          <cell r="E14">
            <v>497.97</v>
          </cell>
          <cell r="F14">
            <v>497.97</v>
          </cell>
          <cell r="G14">
            <v>497.97</v>
          </cell>
          <cell r="H14">
            <v>497.97</v>
          </cell>
          <cell r="I14">
            <v>497.97</v>
          </cell>
          <cell r="J14">
            <v>497.97</v>
          </cell>
          <cell r="K14">
            <v>497.97</v>
          </cell>
          <cell r="L14">
            <v>497.97</v>
          </cell>
          <cell r="M14">
            <v>497.97</v>
          </cell>
          <cell r="N14">
            <v>497.97</v>
          </cell>
          <cell r="O14">
            <v>497.97</v>
          </cell>
          <cell r="P14" t="str">
            <v>Y</v>
          </cell>
          <cell r="Q14" t="str">
            <v>South</v>
          </cell>
          <cell r="R14" t="str">
            <v>FC</v>
          </cell>
          <cell r="T14">
            <v>497.97</v>
          </cell>
        </row>
        <row r="15">
          <cell r="A15" t="str">
            <v>ALAMIT_7_UNIT 6</v>
          </cell>
          <cell r="B15" t="str">
            <v>LA Basin</v>
          </cell>
          <cell r="C15" t="str">
            <v>ALAMITOS GEN STA. UNIT 6</v>
          </cell>
          <cell r="D15">
            <v>495</v>
          </cell>
          <cell r="E15">
            <v>495</v>
          </cell>
          <cell r="F15">
            <v>495</v>
          </cell>
          <cell r="G15">
            <v>495</v>
          </cell>
          <cell r="H15">
            <v>495</v>
          </cell>
          <cell r="I15">
            <v>495</v>
          </cell>
          <cell r="J15">
            <v>495</v>
          </cell>
          <cell r="K15">
            <v>495</v>
          </cell>
          <cell r="L15">
            <v>495</v>
          </cell>
          <cell r="M15">
            <v>495</v>
          </cell>
          <cell r="N15">
            <v>495</v>
          </cell>
          <cell r="O15">
            <v>495</v>
          </cell>
          <cell r="P15" t="str">
            <v>Y</v>
          </cell>
          <cell r="Q15" t="str">
            <v>South</v>
          </cell>
          <cell r="R15" t="str">
            <v>FC</v>
          </cell>
          <cell r="T15">
            <v>495</v>
          </cell>
        </row>
        <row r="16">
          <cell r="A16" t="str">
            <v>ALAMO_6_UNIT</v>
          </cell>
          <cell r="B16" t="str">
            <v>Big Creek-Ventura</v>
          </cell>
          <cell r="C16" t="str">
            <v xml:space="preserve">ALAMO POWER PLANT </v>
          </cell>
          <cell r="D16">
            <v>11.05</v>
          </cell>
          <cell r="E16">
            <v>6.77</v>
          </cell>
          <cell r="F16">
            <v>8.58</v>
          </cell>
          <cell r="G16">
            <v>15.07</v>
          </cell>
          <cell r="H16">
            <v>15.07</v>
          </cell>
          <cell r="I16">
            <v>15.07</v>
          </cell>
          <cell r="J16">
            <v>15.07</v>
          </cell>
          <cell r="K16">
            <v>15.07</v>
          </cell>
          <cell r="L16">
            <v>15.07</v>
          </cell>
          <cell r="M16">
            <v>15.07</v>
          </cell>
          <cell r="N16">
            <v>15.07</v>
          </cell>
          <cell r="O16">
            <v>15.07</v>
          </cell>
          <cell r="P16" t="str">
            <v>Y</v>
          </cell>
          <cell r="Q16" t="str">
            <v>South</v>
          </cell>
          <cell r="R16" t="str">
            <v>FC</v>
          </cell>
          <cell r="T16">
            <v>15.07</v>
          </cell>
        </row>
        <row r="17">
          <cell r="A17" t="str">
            <v>ALLGNY_6_HYDRO1</v>
          </cell>
          <cell r="B17" t="str">
            <v>Sierra</v>
          </cell>
          <cell r="C17" t="str">
            <v>Salmon Creek Hydroelectric Project</v>
          </cell>
          <cell r="D17">
            <v>0.17</v>
          </cell>
          <cell r="E17">
            <v>0.15</v>
          </cell>
          <cell r="F17">
            <v>0.17</v>
          </cell>
          <cell r="G17">
            <v>0.17</v>
          </cell>
          <cell r="H17">
            <v>0.24</v>
          </cell>
          <cell r="I17">
            <v>0.26</v>
          </cell>
          <cell r="J17">
            <v>0.28999999999999998</v>
          </cell>
          <cell r="K17">
            <v>0.26</v>
          </cell>
          <cell r="L17">
            <v>0.21</v>
          </cell>
          <cell r="M17">
            <v>0.14000000000000001</v>
          </cell>
          <cell r="N17">
            <v>0.15</v>
          </cell>
          <cell r="O17">
            <v>0.16</v>
          </cell>
          <cell r="P17" t="str">
            <v>N</v>
          </cell>
          <cell r="Q17" t="str">
            <v>North</v>
          </cell>
          <cell r="R17" t="str">
            <v>FC</v>
          </cell>
          <cell r="T17">
            <v>0.28999999999999998</v>
          </cell>
        </row>
        <row r="18">
          <cell r="A18" t="str">
            <v>ALMEGT_1_UNIT 1</v>
          </cell>
          <cell r="B18" t="str">
            <v>Bay Area</v>
          </cell>
          <cell r="C18" t="str">
            <v>ALAMEDA GT UNIT 1</v>
          </cell>
          <cell r="D18">
            <v>23.8</v>
          </cell>
          <cell r="E18">
            <v>23.8</v>
          </cell>
          <cell r="F18">
            <v>23.8</v>
          </cell>
          <cell r="G18">
            <v>23.8</v>
          </cell>
          <cell r="H18">
            <v>23.8</v>
          </cell>
          <cell r="I18">
            <v>23.8</v>
          </cell>
          <cell r="J18">
            <v>23.8</v>
          </cell>
          <cell r="K18">
            <v>23.8</v>
          </cell>
          <cell r="L18">
            <v>23.8</v>
          </cell>
          <cell r="M18">
            <v>23.8</v>
          </cell>
          <cell r="N18">
            <v>23.8</v>
          </cell>
          <cell r="O18">
            <v>23.8</v>
          </cell>
          <cell r="P18" t="str">
            <v>Y</v>
          </cell>
          <cell r="Q18" t="str">
            <v>North</v>
          </cell>
          <cell r="R18" t="str">
            <v>FC</v>
          </cell>
          <cell r="T18">
            <v>23.8</v>
          </cell>
        </row>
        <row r="19">
          <cell r="A19" t="str">
            <v>ALMEGT_1_UNIT 2</v>
          </cell>
          <cell r="B19" t="str">
            <v>Bay Area</v>
          </cell>
          <cell r="C19" t="str">
            <v>ALAMEDA GT UNIT 2</v>
          </cell>
          <cell r="D19">
            <v>24.4</v>
          </cell>
          <cell r="E19">
            <v>24.4</v>
          </cell>
          <cell r="F19">
            <v>24.4</v>
          </cell>
          <cell r="G19">
            <v>24.4</v>
          </cell>
          <cell r="H19">
            <v>24.4</v>
          </cell>
          <cell r="I19">
            <v>24.4</v>
          </cell>
          <cell r="J19">
            <v>24.4</v>
          </cell>
          <cell r="K19">
            <v>24.4</v>
          </cell>
          <cell r="L19">
            <v>24.4</v>
          </cell>
          <cell r="M19">
            <v>24.4</v>
          </cell>
          <cell r="N19">
            <v>24.4</v>
          </cell>
          <cell r="O19">
            <v>24.4</v>
          </cell>
          <cell r="P19" t="str">
            <v>Y</v>
          </cell>
          <cell r="Q19" t="str">
            <v>North</v>
          </cell>
          <cell r="R19" t="str">
            <v>FC</v>
          </cell>
          <cell r="T19">
            <v>24.4</v>
          </cell>
        </row>
        <row r="20">
          <cell r="A20" t="str">
            <v>ALPSLR_1_NTHSLR</v>
          </cell>
          <cell r="B20" t="str">
            <v>CAISO System</v>
          </cell>
          <cell r="C20" t="str">
            <v>Alpaugh North, LLC</v>
          </cell>
          <cell r="D20">
            <v>0.05</v>
          </cell>
          <cell r="E20">
            <v>0.32</v>
          </cell>
          <cell r="F20">
            <v>1.7</v>
          </cell>
          <cell r="G20">
            <v>18.350000000000001</v>
          </cell>
          <cell r="H20">
            <v>18.82</v>
          </cell>
          <cell r="I20">
            <v>18.690000000000001</v>
          </cell>
          <cell r="J20">
            <v>17.559999999999999</v>
          </cell>
          <cell r="K20">
            <v>18.18</v>
          </cell>
          <cell r="L20">
            <v>17.95</v>
          </cell>
          <cell r="M20">
            <v>12.77</v>
          </cell>
          <cell r="N20">
            <v>0.03</v>
          </cell>
          <cell r="O20">
            <v>0.02</v>
          </cell>
          <cell r="P20" t="str">
            <v>N</v>
          </cell>
          <cell r="Q20" t="str">
            <v>North</v>
          </cell>
          <cell r="R20" t="str">
            <v>ID</v>
          </cell>
          <cell r="S20" t="str">
            <v>C3&amp;4: Waiting for Gates No. 2 500/230 kV Transformer and possibly other</v>
          </cell>
          <cell r="T20">
            <v>18.690000000000001</v>
          </cell>
        </row>
        <row r="21">
          <cell r="A21" t="str">
            <v>ALPSLR_1_SPSSLR</v>
          </cell>
          <cell r="B21" t="str">
            <v>CAISO System</v>
          </cell>
          <cell r="C21" t="str">
            <v>Alpaugh 50 LLC</v>
          </cell>
          <cell r="D21">
            <v>0.13</v>
          </cell>
          <cell r="E21">
            <v>0.83</v>
          </cell>
          <cell r="F21">
            <v>4.2699999999999996</v>
          </cell>
          <cell r="G21">
            <v>45.49</v>
          </cell>
          <cell r="H21">
            <v>48.62</v>
          </cell>
          <cell r="I21">
            <v>47.32</v>
          </cell>
          <cell r="J21">
            <v>43.15</v>
          </cell>
          <cell r="K21">
            <v>45.22</v>
          </cell>
          <cell r="L21">
            <v>43.26</v>
          </cell>
          <cell r="M21">
            <v>27.59</v>
          </cell>
          <cell r="N21">
            <v>7.0000000000000007E-2</v>
          </cell>
          <cell r="O21">
            <v>0.05</v>
          </cell>
          <cell r="P21" t="str">
            <v>N</v>
          </cell>
          <cell r="Q21" t="str">
            <v>North</v>
          </cell>
          <cell r="R21" t="str">
            <v>FC</v>
          </cell>
          <cell r="T21">
            <v>47.32</v>
          </cell>
        </row>
        <row r="22">
          <cell r="A22" t="str">
            <v>ALT6DN_2_WIND7</v>
          </cell>
          <cell r="B22" t="str">
            <v>CAISO System</v>
          </cell>
          <cell r="C22" t="str">
            <v>Alta 2012 Alta Wind 7</v>
          </cell>
          <cell r="D22">
            <v>5.05</v>
          </cell>
          <cell r="E22">
            <v>21.82</v>
          </cell>
          <cell r="F22">
            <v>34.81</v>
          </cell>
          <cell r="G22">
            <v>37.14</v>
          </cell>
          <cell r="H22">
            <v>56.33</v>
          </cell>
          <cell r="I22">
            <v>42.82</v>
          </cell>
          <cell r="J22">
            <v>23.58</v>
          </cell>
          <cell r="K22">
            <v>21.71</v>
          </cell>
          <cell r="L22">
            <v>16.8</v>
          </cell>
          <cell r="M22">
            <v>9.84</v>
          </cell>
          <cell r="N22">
            <v>4.5999999999999996</v>
          </cell>
          <cell r="O22">
            <v>5.85</v>
          </cell>
          <cell r="P22" t="str">
            <v>N</v>
          </cell>
          <cell r="Q22" t="str">
            <v>South</v>
          </cell>
          <cell r="R22" t="str">
            <v>FC</v>
          </cell>
          <cell r="T22">
            <v>42.82</v>
          </cell>
        </row>
        <row r="23">
          <cell r="A23" t="str">
            <v>ALT6DS_2_WIND9</v>
          </cell>
          <cell r="B23" t="str">
            <v>CAISO System</v>
          </cell>
          <cell r="C23" t="str">
            <v>CPC East Alta Wind IX</v>
          </cell>
          <cell r="D23">
            <v>3.76</v>
          </cell>
          <cell r="E23">
            <v>16.45</v>
          </cell>
          <cell r="F23">
            <v>25.65</v>
          </cell>
          <cell r="G23">
            <v>27.75</v>
          </cell>
          <cell r="H23">
            <v>42.85</v>
          </cell>
          <cell r="I23">
            <v>34.21</v>
          </cell>
          <cell r="J23">
            <v>18.53</v>
          </cell>
          <cell r="K23">
            <v>16.2</v>
          </cell>
          <cell r="L23">
            <v>12.08</v>
          </cell>
          <cell r="M23">
            <v>7.83</v>
          </cell>
          <cell r="N23">
            <v>3.4</v>
          </cell>
          <cell r="O23">
            <v>4.47</v>
          </cell>
          <cell r="P23" t="str">
            <v>N</v>
          </cell>
          <cell r="Q23" t="str">
            <v>South</v>
          </cell>
          <cell r="R23" t="str">
            <v>FC</v>
          </cell>
          <cell r="T23">
            <v>34.21</v>
          </cell>
        </row>
        <row r="24">
          <cell r="A24" t="str">
            <v>ALTA3A_2_CPCE4</v>
          </cell>
          <cell r="B24" t="str">
            <v>CAISO System</v>
          </cell>
          <cell r="C24" t="str">
            <v>CPC East - Alta Wind 4</v>
          </cell>
          <cell r="D24">
            <v>1.89</v>
          </cell>
          <cell r="E24">
            <v>9.91</v>
          </cell>
          <cell r="F24">
            <v>11.47</v>
          </cell>
          <cell r="G24">
            <v>12.59</v>
          </cell>
          <cell r="H24">
            <v>17.489999999999998</v>
          </cell>
          <cell r="I24">
            <v>17.18</v>
          </cell>
          <cell r="J24">
            <v>8.9600000000000009</v>
          </cell>
          <cell r="K24">
            <v>8.68</v>
          </cell>
          <cell r="L24">
            <v>5.58</v>
          </cell>
          <cell r="M24">
            <v>4.78</v>
          </cell>
          <cell r="N24">
            <v>1.55</v>
          </cell>
          <cell r="O24">
            <v>3.64</v>
          </cell>
          <cell r="P24" t="str">
            <v>N</v>
          </cell>
          <cell r="Q24" t="str">
            <v>South</v>
          </cell>
          <cell r="R24" t="str">
            <v>FC</v>
          </cell>
          <cell r="T24">
            <v>17.18</v>
          </cell>
        </row>
        <row r="25">
          <cell r="A25" t="str">
            <v>ALTA3A_2_CPCE5</v>
          </cell>
          <cell r="B25" t="str">
            <v>CAISO System</v>
          </cell>
          <cell r="C25" t="str">
            <v>CPC East - Alta Wind 5</v>
          </cell>
          <cell r="D25">
            <v>3.05</v>
          </cell>
          <cell r="E25">
            <v>17.010000000000002</v>
          </cell>
          <cell r="F25">
            <v>20.32</v>
          </cell>
          <cell r="G25">
            <v>21.31</v>
          </cell>
          <cell r="H25">
            <v>32.86</v>
          </cell>
          <cell r="I25">
            <v>29.35</v>
          </cell>
          <cell r="J25">
            <v>14.47</v>
          </cell>
          <cell r="K25">
            <v>13.95</v>
          </cell>
          <cell r="L25">
            <v>9.09</v>
          </cell>
          <cell r="M25">
            <v>8.1999999999999993</v>
          </cell>
          <cell r="N25">
            <v>2.58</v>
          </cell>
          <cell r="O25">
            <v>5.76</v>
          </cell>
          <cell r="P25" t="str">
            <v>N</v>
          </cell>
          <cell r="Q25" t="str">
            <v>South</v>
          </cell>
          <cell r="R25" t="str">
            <v>FC</v>
          </cell>
          <cell r="T25">
            <v>29.35</v>
          </cell>
        </row>
        <row r="26">
          <cell r="A26" t="str">
            <v>ALTA3A_2_CPCE8</v>
          </cell>
          <cell r="B26" t="str">
            <v>CAISO System</v>
          </cell>
          <cell r="C26" t="str">
            <v>CPC East - Alta Wind 8</v>
          </cell>
          <cell r="D26">
            <v>4.08</v>
          </cell>
          <cell r="E26">
            <v>17.079999999999998</v>
          </cell>
          <cell r="F26">
            <v>25.3</v>
          </cell>
          <cell r="G26">
            <v>28.34</v>
          </cell>
          <cell r="H26">
            <v>42.62</v>
          </cell>
          <cell r="I26">
            <v>35.15</v>
          </cell>
          <cell r="J26">
            <v>20.329999999999998</v>
          </cell>
          <cell r="K26">
            <v>17.88</v>
          </cell>
          <cell r="L26">
            <v>13.36</v>
          </cell>
          <cell r="M26">
            <v>8.6999999999999993</v>
          </cell>
          <cell r="N26">
            <v>3.73</v>
          </cell>
          <cell r="O26">
            <v>4.99</v>
          </cell>
          <cell r="P26" t="str">
            <v>N</v>
          </cell>
          <cell r="Q26" t="str">
            <v>South</v>
          </cell>
          <cell r="R26" t="str">
            <v>FC</v>
          </cell>
          <cell r="T26">
            <v>35.15</v>
          </cell>
        </row>
        <row r="27">
          <cell r="A27" t="str">
            <v>ALTA4A_2_CPCW1</v>
          </cell>
          <cell r="B27" t="str">
            <v>CAISO System</v>
          </cell>
          <cell r="C27" t="str">
            <v>CPC West - Alta Wind 1</v>
          </cell>
          <cell r="D27">
            <v>7.09</v>
          </cell>
          <cell r="E27">
            <v>24.91</v>
          </cell>
          <cell r="F27">
            <v>32.880000000000003</v>
          </cell>
          <cell r="G27">
            <v>45.88</v>
          </cell>
          <cell r="H27">
            <v>60.21</v>
          </cell>
          <cell r="I27">
            <v>41.02</v>
          </cell>
          <cell r="J27">
            <v>21.33</v>
          </cell>
          <cell r="K27">
            <v>24.01</v>
          </cell>
          <cell r="L27">
            <v>18.72</v>
          </cell>
          <cell r="M27">
            <v>13.5</v>
          </cell>
          <cell r="N27">
            <v>4.0999999999999996</v>
          </cell>
          <cell r="O27">
            <v>10.19</v>
          </cell>
          <cell r="P27" t="str">
            <v>N</v>
          </cell>
          <cell r="Q27" t="str">
            <v>South</v>
          </cell>
          <cell r="R27" t="str">
            <v>FC</v>
          </cell>
          <cell r="T27">
            <v>41.02</v>
          </cell>
        </row>
        <row r="28">
          <cell r="A28" t="str">
            <v>ALTA4B_2_CPCW2</v>
          </cell>
          <cell r="B28" t="str">
            <v>CAISO System</v>
          </cell>
          <cell r="C28" t="str">
            <v>CPC West - Alta Wind II</v>
          </cell>
          <cell r="D28">
            <v>4.68</v>
          </cell>
          <cell r="E28">
            <v>18.5</v>
          </cell>
          <cell r="F28">
            <v>25.36</v>
          </cell>
          <cell r="G28">
            <v>26.6</v>
          </cell>
          <cell r="H28">
            <v>40.89</v>
          </cell>
          <cell r="I28">
            <v>29.24</v>
          </cell>
          <cell r="J28">
            <v>15.59</v>
          </cell>
          <cell r="K28">
            <v>15.54</v>
          </cell>
          <cell r="L28">
            <v>11.75</v>
          </cell>
          <cell r="M28">
            <v>9.25</v>
          </cell>
          <cell r="N28">
            <v>3.01</v>
          </cell>
          <cell r="O28">
            <v>6.17</v>
          </cell>
          <cell r="P28" t="str">
            <v>N</v>
          </cell>
          <cell r="Q28" t="str">
            <v>South</v>
          </cell>
          <cell r="R28" t="str">
            <v>FC</v>
          </cell>
          <cell r="T28">
            <v>29.24</v>
          </cell>
        </row>
        <row r="29">
          <cell r="A29" t="str">
            <v>ALTA4B_2_CPCW3</v>
          </cell>
          <cell r="B29" t="str">
            <v>CAISO System</v>
          </cell>
          <cell r="C29" t="str">
            <v>CPC West - Alta 3</v>
          </cell>
          <cell r="D29">
            <v>5.46</v>
          </cell>
          <cell r="E29">
            <v>22.74</v>
          </cell>
          <cell r="F29">
            <v>28.9</v>
          </cell>
          <cell r="G29">
            <v>27.23</v>
          </cell>
          <cell r="H29">
            <v>41.76</v>
          </cell>
          <cell r="I29">
            <v>31.82</v>
          </cell>
          <cell r="J29">
            <v>16.18</v>
          </cell>
          <cell r="K29">
            <v>14.95</v>
          </cell>
          <cell r="L29">
            <v>11.13</v>
          </cell>
          <cell r="M29">
            <v>9.77</v>
          </cell>
          <cell r="N29">
            <v>3.43</v>
          </cell>
          <cell r="O29">
            <v>7.06</v>
          </cell>
          <cell r="P29" t="str">
            <v>N</v>
          </cell>
          <cell r="Q29" t="str">
            <v>South</v>
          </cell>
          <cell r="R29" t="str">
            <v>FC</v>
          </cell>
          <cell r="T29">
            <v>31.82</v>
          </cell>
        </row>
        <row r="30">
          <cell r="A30" t="str">
            <v>ALTA4B_2_CPCW6</v>
          </cell>
          <cell r="B30" t="str">
            <v>CAISO System</v>
          </cell>
          <cell r="C30" t="str">
            <v>CPC West - Alta Wind 6</v>
          </cell>
          <cell r="D30">
            <v>3.2</v>
          </cell>
          <cell r="E30">
            <v>8.7200000000000006</v>
          </cell>
          <cell r="F30">
            <v>24.64</v>
          </cell>
          <cell r="G30">
            <v>33.14</v>
          </cell>
          <cell r="H30">
            <v>37.06</v>
          </cell>
          <cell r="I30">
            <v>31.78</v>
          </cell>
          <cell r="J30">
            <v>15.14</v>
          </cell>
          <cell r="K30">
            <v>14.52</v>
          </cell>
          <cell r="L30">
            <v>10.55</v>
          </cell>
          <cell r="M30">
            <v>8.73</v>
          </cell>
          <cell r="N30">
            <v>3</v>
          </cell>
          <cell r="O30">
            <v>6.73</v>
          </cell>
          <cell r="P30" t="str">
            <v>N</v>
          </cell>
          <cell r="Q30" t="str">
            <v>South</v>
          </cell>
          <cell r="R30" t="str">
            <v>FC</v>
          </cell>
          <cell r="T30">
            <v>31.78</v>
          </cell>
        </row>
        <row r="31">
          <cell r="A31" t="str">
            <v>ALTA6B_2_WIND11</v>
          </cell>
          <cell r="B31" t="str">
            <v>CAISO System</v>
          </cell>
          <cell r="C31" t="str">
            <v>Alta Wind 11</v>
          </cell>
          <cell r="D31">
            <v>3.42</v>
          </cell>
          <cell r="E31">
            <v>10.78</v>
          </cell>
          <cell r="F31">
            <v>17.88</v>
          </cell>
          <cell r="G31">
            <v>20.88</v>
          </cell>
          <cell r="H31">
            <v>34.270000000000003</v>
          </cell>
          <cell r="I31">
            <v>32.299999999999997</v>
          </cell>
          <cell r="J31">
            <v>20.61</v>
          </cell>
          <cell r="K31">
            <v>17.329999999999998</v>
          </cell>
          <cell r="L31">
            <v>13.51</v>
          </cell>
          <cell r="M31">
            <v>8.1</v>
          </cell>
          <cell r="N31">
            <v>4.43</v>
          </cell>
          <cell r="O31">
            <v>6.67</v>
          </cell>
          <cell r="P31" t="str">
            <v>N</v>
          </cell>
          <cell r="Q31" t="str">
            <v>South</v>
          </cell>
          <cell r="R31" t="str">
            <v>FC</v>
          </cell>
          <cell r="T31">
            <v>32.299999999999997</v>
          </cell>
        </row>
        <row r="32">
          <cell r="A32" t="str">
            <v>ALTA6E_2_WIND10</v>
          </cell>
          <cell r="B32" t="str">
            <v>CAISO System</v>
          </cell>
          <cell r="C32" t="str">
            <v>Alta Wind 10</v>
          </cell>
          <cell r="D32">
            <v>5.24</v>
          </cell>
          <cell r="E32">
            <v>16.53</v>
          </cell>
          <cell r="F32">
            <v>28.39</v>
          </cell>
          <cell r="G32">
            <v>25.72</v>
          </cell>
          <cell r="H32">
            <v>44.08</v>
          </cell>
          <cell r="I32">
            <v>38.47</v>
          </cell>
          <cell r="J32">
            <v>22.86</v>
          </cell>
          <cell r="K32">
            <v>20.68</v>
          </cell>
          <cell r="L32">
            <v>13.18</v>
          </cell>
          <cell r="M32">
            <v>8.85</v>
          </cell>
          <cell r="N32">
            <v>5.04</v>
          </cell>
          <cell r="O32">
            <v>6.91</v>
          </cell>
          <cell r="P32" t="str">
            <v>N</v>
          </cell>
          <cell r="Q32" t="str">
            <v>South</v>
          </cell>
          <cell r="R32" t="str">
            <v>FC</v>
          </cell>
          <cell r="T32">
            <v>38.47</v>
          </cell>
        </row>
        <row r="33">
          <cell r="A33" t="str">
            <v>ALTWD_1_QF</v>
          </cell>
          <cell r="B33" t="str">
            <v>LA Basin</v>
          </cell>
          <cell r="C33" t="str">
            <v>Altwind</v>
          </cell>
          <cell r="D33" t="str">
            <v>-</v>
          </cell>
          <cell r="E33" t="str">
            <v>-</v>
          </cell>
          <cell r="F33" t="str">
            <v>-</v>
          </cell>
          <cell r="G33" t="str">
            <v>-</v>
          </cell>
          <cell r="H33">
            <v>14.59</v>
          </cell>
          <cell r="I33">
            <v>13.05</v>
          </cell>
          <cell r="J33">
            <v>8.1300000000000008</v>
          </cell>
          <cell r="K33">
            <v>7.39</v>
          </cell>
          <cell r="L33">
            <v>4.3</v>
          </cell>
          <cell r="M33">
            <v>3.41</v>
          </cell>
          <cell r="N33">
            <v>1.52</v>
          </cell>
          <cell r="O33">
            <v>2.61</v>
          </cell>
          <cell r="P33" t="str">
            <v>N</v>
          </cell>
          <cell r="Q33" t="str">
            <v>South</v>
          </cell>
          <cell r="R33" t="str">
            <v>FC</v>
          </cell>
          <cell r="T33">
            <v>13.05</v>
          </cell>
        </row>
        <row r="34">
          <cell r="A34" t="str">
            <v>ANAHM_2_CANYN1</v>
          </cell>
          <cell r="B34" t="str">
            <v>LA Basin</v>
          </cell>
          <cell r="C34" t="str">
            <v>CANYON POWER PLANT UNIT 1</v>
          </cell>
          <cell r="D34">
            <v>49.4</v>
          </cell>
          <cell r="E34">
            <v>49.4</v>
          </cell>
          <cell r="F34">
            <v>49.4</v>
          </cell>
          <cell r="G34">
            <v>49.4</v>
          </cell>
          <cell r="H34">
            <v>49.4</v>
          </cell>
          <cell r="I34">
            <v>49.4</v>
          </cell>
          <cell r="J34">
            <v>49.4</v>
          </cell>
          <cell r="K34">
            <v>49.4</v>
          </cell>
          <cell r="L34">
            <v>49.4</v>
          </cell>
          <cell r="M34">
            <v>49.4</v>
          </cell>
          <cell r="N34">
            <v>49.4</v>
          </cell>
          <cell r="O34">
            <v>49.4</v>
          </cell>
          <cell r="P34" t="str">
            <v>Y</v>
          </cell>
          <cell r="Q34" t="str">
            <v>South</v>
          </cell>
          <cell r="R34" t="str">
            <v>FC</v>
          </cell>
          <cell r="T34">
            <v>49.4</v>
          </cell>
        </row>
        <row r="35">
          <cell r="A35" t="str">
            <v>ANAHM_2_CANYN2</v>
          </cell>
          <cell r="B35" t="str">
            <v>LA Basin</v>
          </cell>
          <cell r="C35" t="str">
            <v>CANYON POWER PLANT UNIT 2</v>
          </cell>
          <cell r="D35">
            <v>48</v>
          </cell>
          <cell r="E35">
            <v>48</v>
          </cell>
          <cell r="F35">
            <v>48</v>
          </cell>
          <cell r="G35">
            <v>48</v>
          </cell>
          <cell r="H35">
            <v>48</v>
          </cell>
          <cell r="I35">
            <v>48</v>
          </cell>
          <cell r="J35">
            <v>48</v>
          </cell>
          <cell r="K35">
            <v>48</v>
          </cell>
          <cell r="L35">
            <v>48</v>
          </cell>
          <cell r="M35">
            <v>48</v>
          </cell>
          <cell r="N35">
            <v>48</v>
          </cell>
          <cell r="O35">
            <v>48</v>
          </cell>
          <cell r="P35" t="str">
            <v>Y</v>
          </cell>
          <cell r="Q35" t="str">
            <v>South</v>
          </cell>
          <cell r="R35" t="str">
            <v>FC</v>
          </cell>
          <cell r="T35">
            <v>48</v>
          </cell>
        </row>
        <row r="36">
          <cell r="A36" t="str">
            <v>ANAHM_2_CANYN3</v>
          </cell>
          <cell r="B36" t="str">
            <v>LA Basin</v>
          </cell>
          <cell r="C36" t="str">
            <v>CANYON POWER PLANT UNIT 3</v>
          </cell>
          <cell r="D36">
            <v>48</v>
          </cell>
          <cell r="E36">
            <v>48</v>
          </cell>
          <cell r="F36">
            <v>48</v>
          </cell>
          <cell r="G36">
            <v>48</v>
          </cell>
          <cell r="H36">
            <v>48</v>
          </cell>
          <cell r="I36">
            <v>48</v>
          </cell>
          <cell r="J36">
            <v>48</v>
          </cell>
          <cell r="K36">
            <v>48</v>
          </cell>
          <cell r="L36">
            <v>48</v>
          </cell>
          <cell r="M36">
            <v>48</v>
          </cell>
          <cell r="N36">
            <v>48</v>
          </cell>
          <cell r="O36">
            <v>48</v>
          </cell>
          <cell r="P36" t="str">
            <v>Y</v>
          </cell>
          <cell r="Q36" t="str">
            <v>South</v>
          </cell>
          <cell r="R36" t="str">
            <v>FC</v>
          </cell>
          <cell r="T36">
            <v>48</v>
          </cell>
        </row>
        <row r="37">
          <cell r="A37" t="str">
            <v>ANAHM_2_CANYN4</v>
          </cell>
          <cell r="B37" t="str">
            <v>LA Basin</v>
          </cell>
          <cell r="C37" t="str">
            <v>CANYON POWER PLANT UNIT 4</v>
          </cell>
          <cell r="D37">
            <v>49.4</v>
          </cell>
          <cell r="E37">
            <v>49.4</v>
          </cell>
          <cell r="F37">
            <v>49.4</v>
          </cell>
          <cell r="G37">
            <v>49.4</v>
          </cell>
          <cell r="H37">
            <v>49.4</v>
          </cell>
          <cell r="I37">
            <v>49.4</v>
          </cell>
          <cell r="J37">
            <v>49.4</v>
          </cell>
          <cell r="K37">
            <v>49.4</v>
          </cell>
          <cell r="L37">
            <v>49.4</v>
          </cell>
          <cell r="M37">
            <v>49.4</v>
          </cell>
          <cell r="N37">
            <v>49.4</v>
          </cell>
          <cell r="O37">
            <v>49.4</v>
          </cell>
          <cell r="P37" t="str">
            <v>Y</v>
          </cell>
          <cell r="Q37" t="str">
            <v>South</v>
          </cell>
          <cell r="R37" t="str">
            <v>FC</v>
          </cell>
          <cell r="T37">
            <v>49.4</v>
          </cell>
        </row>
        <row r="38">
          <cell r="A38" t="str">
            <v>ANAHM_7_CT</v>
          </cell>
          <cell r="B38" t="str">
            <v>LA Basin</v>
          </cell>
          <cell r="C38" t="str">
            <v>ANAHEIM COMBUSTION TURBINE</v>
          </cell>
          <cell r="D38">
            <v>42.81</v>
          </cell>
          <cell r="E38">
            <v>42.81</v>
          </cell>
          <cell r="F38">
            <v>42.81</v>
          </cell>
          <cell r="G38">
            <v>42.81</v>
          </cell>
          <cell r="H38">
            <v>42.81</v>
          </cell>
          <cell r="I38">
            <v>40.64</v>
          </cell>
          <cell r="J38">
            <v>40.64</v>
          </cell>
          <cell r="K38">
            <v>40.64</v>
          </cell>
          <cell r="L38">
            <v>40.64</v>
          </cell>
          <cell r="M38">
            <v>40.64</v>
          </cell>
          <cell r="N38">
            <v>42.81</v>
          </cell>
          <cell r="O38">
            <v>42.81</v>
          </cell>
          <cell r="P38" t="str">
            <v>Y</v>
          </cell>
          <cell r="Q38" t="str">
            <v>South</v>
          </cell>
          <cell r="R38" t="str">
            <v>FC</v>
          </cell>
          <cell r="T38">
            <v>40.64</v>
          </cell>
        </row>
        <row r="39">
          <cell r="A39" t="str">
            <v>ANTLPE_2_QF</v>
          </cell>
          <cell r="B39" t="str">
            <v>CAISO System</v>
          </cell>
          <cell r="C39" t="str">
            <v>ANTELOPE QFS</v>
          </cell>
          <cell r="D39">
            <v>17.260000000000002</v>
          </cell>
          <cell r="E39">
            <v>50.81</v>
          </cell>
          <cell r="F39">
            <v>64.81</v>
          </cell>
          <cell r="G39">
            <v>73.2</v>
          </cell>
          <cell r="H39">
            <v>104.38</v>
          </cell>
          <cell r="I39">
            <v>61.77</v>
          </cell>
          <cell r="J39">
            <v>30.01</v>
          </cell>
          <cell r="K39">
            <v>33.450000000000003</v>
          </cell>
          <cell r="L39">
            <v>27.93</v>
          </cell>
          <cell r="M39">
            <v>24.41</v>
          </cell>
          <cell r="N39">
            <v>10.52</v>
          </cell>
          <cell r="O39">
            <v>23.33</v>
          </cell>
          <cell r="P39" t="str">
            <v>N</v>
          </cell>
          <cell r="Q39" t="str">
            <v>South</v>
          </cell>
          <cell r="R39" t="str">
            <v>FC</v>
          </cell>
          <cell r="T39">
            <v>61.77</v>
          </cell>
        </row>
        <row r="40">
          <cell r="A40" t="str">
            <v>APLHIL_1_SLABCK</v>
          </cell>
          <cell r="B40" t="str">
            <v>Sierra</v>
          </cell>
          <cell r="C40" t="str">
            <v>SLAB CREEK HYDRO</v>
          </cell>
          <cell r="D40" t="str">
            <v>-</v>
          </cell>
          <cell r="E40" t="str">
            <v>-</v>
          </cell>
          <cell r="F40" t="str">
            <v>-</v>
          </cell>
          <cell r="G40" t="str">
            <v>-</v>
          </cell>
          <cell r="H40" t="str">
            <v>-</v>
          </cell>
          <cell r="I40" t="str">
            <v>-</v>
          </cell>
          <cell r="J40" t="str">
            <v>-</v>
          </cell>
          <cell r="K40" t="str">
            <v>-</v>
          </cell>
          <cell r="L40" t="str">
            <v>-</v>
          </cell>
          <cell r="M40" t="str">
            <v>-</v>
          </cell>
          <cell r="N40" t="str">
            <v>-</v>
          </cell>
          <cell r="O40" t="str">
            <v>-</v>
          </cell>
          <cell r="P40" t="str">
            <v>Y</v>
          </cell>
          <cell r="Q40" t="str">
            <v>North</v>
          </cell>
          <cell r="R40" t="str">
            <v>EO</v>
          </cell>
          <cell r="T40">
            <v>0</v>
          </cell>
        </row>
        <row r="41">
          <cell r="A41" t="str">
            <v>ARBWD_6_QF</v>
          </cell>
          <cell r="B41" t="str">
            <v>CAISO System</v>
          </cell>
          <cell r="C41" t="str">
            <v>Wind Resource II</v>
          </cell>
          <cell r="D41">
            <v>0.88</v>
          </cell>
          <cell r="E41">
            <v>3.08</v>
          </cell>
          <cell r="F41">
            <v>4.0599999999999996</v>
          </cell>
          <cell r="G41">
            <v>4.09</v>
          </cell>
          <cell r="H41">
            <v>6.75</v>
          </cell>
          <cell r="I41">
            <v>5.23</v>
          </cell>
          <cell r="J41">
            <v>2.97</v>
          </cell>
          <cell r="K41">
            <v>2.8</v>
          </cell>
          <cell r="L41">
            <v>2.34</v>
          </cell>
          <cell r="M41">
            <v>1.8</v>
          </cell>
          <cell r="N41">
            <v>1.42</v>
          </cell>
          <cell r="O41">
            <v>1.19</v>
          </cell>
          <cell r="P41" t="str">
            <v>N</v>
          </cell>
          <cell r="Q41" t="str">
            <v>South</v>
          </cell>
          <cell r="R41" t="str">
            <v>FC</v>
          </cell>
          <cell r="T41">
            <v>5.23</v>
          </cell>
        </row>
        <row r="42">
          <cell r="A42" t="str">
            <v>ARCOGN_2_UNITS</v>
          </cell>
          <cell r="B42" t="str">
            <v>LA Basin</v>
          </cell>
          <cell r="C42" t="str">
            <v>WATSON COGENERATION COMPANY</v>
          </cell>
          <cell r="D42">
            <v>251.25</v>
          </cell>
          <cell r="E42">
            <v>283.79000000000002</v>
          </cell>
          <cell r="F42">
            <v>256.73</v>
          </cell>
          <cell r="G42">
            <v>255.16</v>
          </cell>
          <cell r="H42">
            <v>256.56</v>
          </cell>
          <cell r="I42">
            <v>274.23</v>
          </cell>
          <cell r="J42">
            <v>271.29000000000002</v>
          </cell>
          <cell r="K42">
            <v>268.47000000000003</v>
          </cell>
          <cell r="L42">
            <v>266.66000000000003</v>
          </cell>
          <cell r="M42">
            <v>218.2</v>
          </cell>
          <cell r="N42">
            <v>278.23</v>
          </cell>
          <cell r="O42">
            <v>280.68</v>
          </cell>
          <cell r="P42" t="str">
            <v>N</v>
          </cell>
          <cell r="Q42" t="str">
            <v>South</v>
          </cell>
          <cell r="R42" t="str">
            <v>FC</v>
          </cell>
          <cell r="T42">
            <v>274.23</v>
          </cell>
        </row>
        <row r="43">
          <cell r="A43" t="str">
            <v>ARLVAL_5_SOLAR</v>
          </cell>
          <cell r="B43" t="str">
            <v>CAISO System</v>
          </cell>
          <cell r="C43" t="str">
            <v>Arlington Valley Solar Energy II</v>
          </cell>
          <cell r="D43" t="str">
            <v>-</v>
          </cell>
          <cell r="E43" t="str">
            <v>-</v>
          </cell>
          <cell r="F43" t="str">
            <v>-</v>
          </cell>
          <cell r="G43" t="str">
            <v>-</v>
          </cell>
          <cell r="H43" t="str">
            <v>-</v>
          </cell>
          <cell r="I43" t="str">
            <v>-</v>
          </cell>
          <cell r="J43" t="str">
            <v>-</v>
          </cell>
          <cell r="K43" t="str">
            <v>-</v>
          </cell>
          <cell r="L43" t="str">
            <v>-</v>
          </cell>
          <cell r="M43" t="str">
            <v>-</v>
          </cell>
          <cell r="N43" t="str">
            <v>-</v>
          </cell>
          <cell r="O43" t="str">
            <v>-</v>
          </cell>
          <cell r="P43" t="str">
            <v>N</v>
          </cell>
          <cell r="Q43" t="str">
            <v>South</v>
          </cell>
          <cell r="R43" t="str">
            <v>ID to 0%</v>
          </cell>
          <cell r="S43" t="str">
            <v>C7: Waiting for Signed GIA, Series caps at Mohave, El Dorado, Lugo reroute El Dorado-Moencopi &amp; El Dorado-Mohave and possibly other</v>
          </cell>
          <cell r="T43">
            <v>0</v>
          </cell>
        </row>
        <row r="44">
          <cell r="A44" t="str">
            <v>ARVINN_6_ORION1</v>
          </cell>
          <cell r="B44" t="str">
            <v>CAISO System</v>
          </cell>
          <cell r="C44" t="str">
            <v>Orion 1 Solar</v>
          </cell>
          <cell r="D44">
            <v>0.03</v>
          </cell>
          <cell r="E44">
            <v>0.15</v>
          </cell>
          <cell r="F44">
            <v>0.75</v>
          </cell>
          <cell r="G44">
            <v>8.6</v>
          </cell>
          <cell r="H44">
            <v>8.8800000000000008</v>
          </cell>
          <cell r="I44">
            <v>9.08</v>
          </cell>
          <cell r="J44">
            <v>8.9600000000000009</v>
          </cell>
          <cell r="K44">
            <v>8.18</v>
          </cell>
          <cell r="L44">
            <v>6.76</v>
          </cell>
          <cell r="M44">
            <v>5.34</v>
          </cell>
          <cell r="N44">
            <v>0.02</v>
          </cell>
          <cell r="O44">
            <v>0.06</v>
          </cell>
          <cell r="P44" t="str">
            <v>N</v>
          </cell>
          <cell r="Q44" t="str">
            <v>North</v>
          </cell>
          <cell r="R44" t="str">
            <v>ID</v>
          </cell>
          <cell r="S44" t="str">
            <v>C3&amp;4: Waiting for Gates No. 2 500/230 kV Transformer and possibly other</v>
          </cell>
          <cell r="T44">
            <v>9.08</v>
          </cell>
        </row>
        <row r="45">
          <cell r="A45" t="str">
            <v>ARVINN_6_ORION2</v>
          </cell>
          <cell r="B45" t="str">
            <v>CAISO System</v>
          </cell>
          <cell r="C45" t="str">
            <v>Orion 2 Solar</v>
          </cell>
          <cell r="D45">
            <v>0.02</v>
          </cell>
          <cell r="E45">
            <v>0.1</v>
          </cell>
          <cell r="F45">
            <v>0.5</v>
          </cell>
          <cell r="G45">
            <v>5.73</v>
          </cell>
          <cell r="H45">
            <v>5.92</v>
          </cell>
          <cell r="I45">
            <v>6.05</v>
          </cell>
          <cell r="J45">
            <v>6.09</v>
          </cell>
          <cell r="K45">
            <v>6.33</v>
          </cell>
          <cell r="L45">
            <v>6.04</v>
          </cell>
          <cell r="M45">
            <v>4.8</v>
          </cell>
          <cell r="N45">
            <v>0.01</v>
          </cell>
          <cell r="O45">
            <v>0.01</v>
          </cell>
          <cell r="P45" t="str">
            <v>N</v>
          </cell>
          <cell r="Q45" t="str">
            <v>North</v>
          </cell>
          <cell r="R45" t="str">
            <v>ID</v>
          </cell>
          <cell r="S45" t="str">
            <v>C3&amp;4: Waiting for Gates No. 2 500/230 kV Transformer and possibly other</v>
          </cell>
          <cell r="T45">
            <v>6.33</v>
          </cell>
        </row>
        <row r="46">
          <cell r="A46" t="str">
            <v>ATWEL2_1_SOLAR1</v>
          </cell>
          <cell r="B46" t="str">
            <v>CAISO System</v>
          </cell>
          <cell r="C46" t="str">
            <v>CED Atwell Island West, LLC</v>
          </cell>
          <cell r="D46">
            <v>0</v>
          </cell>
          <cell r="E46">
            <v>0.2</v>
          </cell>
          <cell r="F46">
            <v>1.2</v>
          </cell>
          <cell r="G46">
            <v>14.4</v>
          </cell>
          <cell r="H46">
            <v>14.8</v>
          </cell>
          <cell r="I46">
            <v>15.2</v>
          </cell>
          <cell r="J46">
            <v>13.8</v>
          </cell>
          <cell r="K46">
            <v>13.8</v>
          </cell>
          <cell r="L46">
            <v>14</v>
          </cell>
          <cell r="M46">
            <v>11.2</v>
          </cell>
          <cell r="N46">
            <v>0</v>
          </cell>
          <cell r="O46">
            <v>0</v>
          </cell>
          <cell r="P46" t="str">
            <v>N</v>
          </cell>
          <cell r="Q46" t="str">
            <v>North</v>
          </cell>
          <cell r="R46" t="str">
            <v>ID</v>
          </cell>
          <cell r="S46" t="str">
            <v>C3&amp;4: Waiting for Gates No. 2 500/230 kV Transformer and possibly other</v>
          </cell>
          <cell r="T46">
            <v>15.2</v>
          </cell>
        </row>
        <row r="47">
          <cell r="A47" t="str">
            <v>ATWELL_1_SOLAR</v>
          </cell>
          <cell r="B47" t="str">
            <v>CAISO System</v>
          </cell>
          <cell r="C47" t="str">
            <v>Atwell Island PV Solar Generating Faci.</v>
          </cell>
          <cell r="D47">
            <v>0.05</v>
          </cell>
          <cell r="E47">
            <v>0.26</v>
          </cell>
          <cell r="F47">
            <v>1.1299999999999999</v>
          </cell>
          <cell r="G47">
            <v>13.85</v>
          </cell>
          <cell r="H47">
            <v>14.76</v>
          </cell>
          <cell r="I47">
            <v>14.53</v>
          </cell>
          <cell r="J47">
            <v>13.46</v>
          </cell>
          <cell r="K47">
            <v>14.04</v>
          </cell>
          <cell r="L47">
            <v>12.9</v>
          </cell>
          <cell r="M47">
            <v>9.25</v>
          </cell>
          <cell r="N47">
            <v>0.02</v>
          </cell>
          <cell r="O47">
            <v>0.02</v>
          </cell>
          <cell r="P47" t="str">
            <v>N</v>
          </cell>
          <cell r="Q47" t="str">
            <v>North</v>
          </cell>
          <cell r="R47" t="str">
            <v>ID</v>
          </cell>
          <cell r="S47" t="str">
            <v>C3&amp;4: Waiting for Gates No. 2 500/230 kV Transformer and possibly other</v>
          </cell>
          <cell r="T47">
            <v>14.53</v>
          </cell>
        </row>
        <row r="48">
          <cell r="A48" t="str">
            <v>AVENAL_6_AVPARK</v>
          </cell>
          <cell r="B48" t="str">
            <v>Fresno</v>
          </cell>
          <cell r="C48" t="str">
            <v>Avenal Park Solar Project</v>
          </cell>
          <cell r="D48" t="str">
            <v>-</v>
          </cell>
          <cell r="E48" t="str">
            <v>-</v>
          </cell>
          <cell r="F48" t="str">
            <v>-</v>
          </cell>
          <cell r="G48" t="str">
            <v>-</v>
          </cell>
          <cell r="H48" t="str">
            <v>-</v>
          </cell>
          <cell r="I48" t="str">
            <v>-</v>
          </cell>
          <cell r="J48" t="str">
            <v>-</v>
          </cell>
          <cell r="K48" t="str">
            <v>-</v>
          </cell>
          <cell r="L48" t="str">
            <v>-</v>
          </cell>
          <cell r="M48" t="str">
            <v>-</v>
          </cell>
          <cell r="N48" t="str">
            <v>-</v>
          </cell>
          <cell r="O48" t="str">
            <v>-</v>
          </cell>
          <cell r="P48" t="str">
            <v>N</v>
          </cell>
          <cell r="Q48" t="str">
            <v>North</v>
          </cell>
          <cell r="R48" t="str">
            <v>EO</v>
          </cell>
          <cell r="T48">
            <v>0</v>
          </cell>
        </row>
        <row r="49">
          <cell r="A49" t="str">
            <v>AVENAL_6_SANDDG</v>
          </cell>
          <cell r="B49" t="str">
            <v>Fresno</v>
          </cell>
          <cell r="C49" t="str">
            <v>Sand Drag Solar Project</v>
          </cell>
          <cell r="D49" t="str">
            <v>-</v>
          </cell>
          <cell r="E49" t="str">
            <v>-</v>
          </cell>
          <cell r="F49" t="str">
            <v>-</v>
          </cell>
          <cell r="G49" t="str">
            <v>-</v>
          </cell>
          <cell r="H49" t="str">
            <v>-</v>
          </cell>
          <cell r="I49" t="str">
            <v>-</v>
          </cell>
          <cell r="J49" t="str">
            <v>-</v>
          </cell>
          <cell r="K49" t="str">
            <v>-</v>
          </cell>
          <cell r="L49" t="str">
            <v>-</v>
          </cell>
          <cell r="M49" t="str">
            <v>-</v>
          </cell>
          <cell r="N49" t="str">
            <v>-</v>
          </cell>
          <cell r="O49" t="str">
            <v>-</v>
          </cell>
          <cell r="P49" t="str">
            <v>N</v>
          </cell>
          <cell r="Q49" t="str">
            <v>North</v>
          </cell>
          <cell r="R49" t="str">
            <v>EO</v>
          </cell>
          <cell r="T49">
            <v>0</v>
          </cell>
        </row>
        <row r="50">
          <cell r="A50" t="str">
            <v>AVENAL_6_SUNCTY</v>
          </cell>
          <cell r="B50" t="str">
            <v>Fresno</v>
          </cell>
          <cell r="C50" t="str">
            <v>Sun City Solar Project</v>
          </cell>
          <cell r="D50" t="str">
            <v>-</v>
          </cell>
          <cell r="E50" t="str">
            <v>-</v>
          </cell>
          <cell r="F50" t="str">
            <v>-</v>
          </cell>
          <cell r="G50" t="str">
            <v>-</v>
          </cell>
          <cell r="H50" t="str">
            <v>-</v>
          </cell>
          <cell r="I50" t="str">
            <v>-</v>
          </cell>
          <cell r="J50" t="str">
            <v>-</v>
          </cell>
          <cell r="K50" t="str">
            <v>-</v>
          </cell>
          <cell r="L50" t="str">
            <v>-</v>
          </cell>
          <cell r="M50" t="str">
            <v>-</v>
          </cell>
          <cell r="N50" t="str">
            <v>-</v>
          </cell>
          <cell r="O50" t="str">
            <v>-</v>
          </cell>
          <cell r="P50" t="str">
            <v>N</v>
          </cell>
          <cell r="Q50" t="str">
            <v>North</v>
          </cell>
          <cell r="R50" t="str">
            <v>EO</v>
          </cell>
          <cell r="T50">
            <v>0</v>
          </cell>
        </row>
        <row r="51">
          <cell r="A51" t="str">
            <v>AVSOLR_2_SOLAR</v>
          </cell>
          <cell r="B51" t="str">
            <v>CAISO System</v>
          </cell>
          <cell r="C51" t="str">
            <v>AV SOLAR RANCH 1</v>
          </cell>
          <cell r="D51">
            <v>0.54</v>
          </cell>
          <cell r="E51">
            <v>3.1</v>
          </cell>
          <cell r="F51">
            <v>13.61</v>
          </cell>
          <cell r="G51">
            <v>147.25</v>
          </cell>
          <cell r="H51">
            <v>156.34</v>
          </cell>
          <cell r="I51">
            <v>166.82</v>
          </cell>
          <cell r="J51">
            <v>167.42</v>
          </cell>
          <cell r="K51">
            <v>181.73</v>
          </cell>
          <cell r="L51">
            <v>177.83</v>
          </cell>
          <cell r="M51">
            <v>140.36000000000001</v>
          </cell>
          <cell r="N51">
            <v>0.34</v>
          </cell>
          <cell r="O51">
            <v>0.26</v>
          </cell>
          <cell r="P51" t="str">
            <v>N</v>
          </cell>
          <cell r="Q51" t="str">
            <v>South</v>
          </cell>
          <cell r="R51" t="str">
            <v>FC</v>
          </cell>
          <cell r="T51">
            <v>181.73</v>
          </cell>
        </row>
        <row r="52">
          <cell r="A52" t="str">
            <v>BALCHS_7_UNIT 1</v>
          </cell>
          <cell r="B52" t="str">
            <v>Fresno</v>
          </cell>
          <cell r="C52" t="str">
            <v>BALCH 1 PH UNIT 1</v>
          </cell>
          <cell r="D52">
            <v>33</v>
          </cell>
          <cell r="E52">
            <v>33</v>
          </cell>
          <cell r="F52">
            <v>33</v>
          </cell>
          <cell r="G52">
            <v>33</v>
          </cell>
          <cell r="H52">
            <v>33</v>
          </cell>
          <cell r="I52">
            <v>33</v>
          </cell>
          <cell r="J52">
            <v>33</v>
          </cell>
          <cell r="K52">
            <v>33</v>
          </cell>
          <cell r="L52">
            <v>33</v>
          </cell>
          <cell r="M52">
            <v>33</v>
          </cell>
          <cell r="N52">
            <v>33</v>
          </cell>
          <cell r="O52">
            <v>33</v>
          </cell>
          <cell r="P52" t="str">
            <v>Y</v>
          </cell>
          <cell r="Q52" t="str">
            <v>North</v>
          </cell>
          <cell r="R52" t="str">
            <v>FC</v>
          </cell>
          <cell r="T52">
            <v>33</v>
          </cell>
        </row>
        <row r="53">
          <cell r="A53" t="str">
            <v>BALCHS_7_UNIT 2</v>
          </cell>
          <cell r="B53" t="str">
            <v>Fresno</v>
          </cell>
          <cell r="C53" t="str">
            <v>BALCH 2 PH UNIT 2</v>
          </cell>
          <cell r="D53">
            <v>52.5</v>
          </cell>
          <cell r="E53">
            <v>52.5</v>
          </cell>
          <cell r="F53">
            <v>52.5</v>
          </cell>
          <cell r="G53">
            <v>52.5</v>
          </cell>
          <cell r="H53">
            <v>52.5</v>
          </cell>
          <cell r="I53">
            <v>52.5</v>
          </cell>
          <cell r="J53">
            <v>52.5</v>
          </cell>
          <cell r="K53">
            <v>52.5</v>
          </cell>
          <cell r="L53">
            <v>52.5</v>
          </cell>
          <cell r="M53">
            <v>52.5</v>
          </cell>
          <cell r="N53">
            <v>52.5</v>
          </cell>
          <cell r="O53">
            <v>52.5</v>
          </cell>
          <cell r="P53" t="str">
            <v>Y</v>
          </cell>
          <cell r="Q53" t="str">
            <v>North</v>
          </cell>
          <cell r="R53" t="str">
            <v>FC</v>
          </cell>
          <cell r="T53">
            <v>52.5</v>
          </cell>
        </row>
        <row r="54">
          <cell r="A54" t="str">
            <v>BALCHS_7_UNIT 3</v>
          </cell>
          <cell r="B54" t="str">
            <v>Fresno</v>
          </cell>
          <cell r="C54" t="str">
            <v>BALCH 2 PH UNIT 3</v>
          </cell>
          <cell r="D54">
            <v>52.5</v>
          </cell>
          <cell r="E54">
            <v>52.5</v>
          </cell>
          <cell r="F54">
            <v>52.5</v>
          </cell>
          <cell r="G54">
            <v>52.5</v>
          </cell>
          <cell r="H54">
            <v>52.5</v>
          </cell>
          <cell r="I54">
            <v>52.5</v>
          </cell>
          <cell r="J54">
            <v>52.5</v>
          </cell>
          <cell r="K54">
            <v>52.5</v>
          </cell>
          <cell r="L54">
            <v>52.5</v>
          </cell>
          <cell r="M54">
            <v>52.5</v>
          </cell>
          <cell r="N54">
            <v>52.5</v>
          </cell>
          <cell r="O54">
            <v>52.5</v>
          </cell>
          <cell r="P54" t="str">
            <v>Y</v>
          </cell>
          <cell r="Q54" t="str">
            <v>North</v>
          </cell>
          <cell r="R54" t="str">
            <v>FC</v>
          </cell>
          <cell r="T54">
            <v>52.5</v>
          </cell>
        </row>
        <row r="55">
          <cell r="A55" t="str">
            <v>BANGOR_6_HYDRO</v>
          </cell>
          <cell r="B55" t="str">
            <v>Sierra</v>
          </cell>
          <cell r="C55" t="str">
            <v>Virginia Ranch Dam Powerplant</v>
          </cell>
          <cell r="D55">
            <v>0.41</v>
          </cell>
          <cell r="E55">
            <v>0.36</v>
          </cell>
          <cell r="F55">
            <v>0.44</v>
          </cell>
          <cell r="G55">
            <v>0.51</v>
          </cell>
          <cell r="H55">
            <v>0.59</v>
          </cell>
          <cell r="I55">
            <v>0.57999999999999996</v>
          </cell>
          <cell r="J55">
            <v>0.61</v>
          </cell>
          <cell r="K55">
            <v>0.54</v>
          </cell>
          <cell r="L55">
            <v>0.47</v>
          </cell>
          <cell r="M55">
            <v>0.33</v>
          </cell>
          <cell r="N55">
            <v>0.32</v>
          </cell>
          <cell r="O55">
            <v>0.32</v>
          </cell>
          <cell r="P55" t="str">
            <v>Y</v>
          </cell>
          <cell r="Q55" t="str">
            <v>North</v>
          </cell>
          <cell r="R55" t="str">
            <v>FC</v>
          </cell>
          <cell r="T55">
            <v>0.61</v>
          </cell>
        </row>
        <row r="56">
          <cell r="A56" t="str">
            <v>BANKPP_2_NSPIN</v>
          </cell>
          <cell r="B56" t="str">
            <v>Bay Area</v>
          </cell>
          <cell r="C56" t="str">
            <v>BANKPP_2_NSPIN</v>
          </cell>
          <cell r="D56">
            <v>127</v>
          </cell>
          <cell r="E56">
            <v>127</v>
          </cell>
          <cell r="F56">
            <v>127</v>
          </cell>
          <cell r="G56">
            <v>127</v>
          </cell>
          <cell r="H56">
            <v>127</v>
          </cell>
          <cell r="I56">
            <v>127</v>
          </cell>
          <cell r="J56">
            <v>127</v>
          </cell>
          <cell r="K56">
            <v>127</v>
          </cell>
          <cell r="L56">
            <v>127</v>
          </cell>
          <cell r="M56">
            <v>127</v>
          </cell>
          <cell r="N56">
            <v>127</v>
          </cell>
          <cell r="O56">
            <v>127</v>
          </cell>
          <cell r="P56" t="str">
            <v>N</v>
          </cell>
          <cell r="Q56" t="str">
            <v>North</v>
          </cell>
          <cell r="R56" t="str">
            <v>FC</v>
          </cell>
          <cell r="T56">
            <v>127</v>
          </cell>
        </row>
        <row r="57">
          <cell r="A57" t="str">
            <v>BARRE_2_QF</v>
          </cell>
          <cell r="B57" t="str">
            <v>LA Basin</v>
          </cell>
          <cell r="C57" t="str">
            <v>BARRE QFS</v>
          </cell>
          <cell r="D57">
            <v>0</v>
          </cell>
          <cell r="E57">
            <v>0</v>
          </cell>
          <cell r="F57">
            <v>0</v>
          </cell>
          <cell r="G57">
            <v>0</v>
          </cell>
          <cell r="H57">
            <v>0</v>
          </cell>
          <cell r="I57">
            <v>0</v>
          </cell>
          <cell r="J57">
            <v>0</v>
          </cell>
          <cell r="K57">
            <v>0</v>
          </cell>
          <cell r="L57">
            <v>0</v>
          </cell>
          <cell r="M57">
            <v>0</v>
          </cell>
          <cell r="N57">
            <v>0</v>
          </cell>
          <cell r="O57">
            <v>0</v>
          </cell>
          <cell r="P57" t="str">
            <v>N</v>
          </cell>
          <cell r="Q57" t="str">
            <v>South</v>
          </cell>
          <cell r="R57" t="str">
            <v>FC</v>
          </cell>
          <cell r="T57">
            <v>0</v>
          </cell>
        </row>
        <row r="58">
          <cell r="A58" t="str">
            <v>BARRE_6_PEAKER</v>
          </cell>
          <cell r="B58" t="str">
            <v>LA Basin</v>
          </cell>
          <cell r="C58" t="str">
            <v>Barre Peaker</v>
          </cell>
          <cell r="D58">
            <v>47</v>
          </cell>
          <cell r="E58">
            <v>47</v>
          </cell>
          <cell r="F58">
            <v>47</v>
          </cell>
          <cell r="G58">
            <v>47</v>
          </cell>
          <cell r="H58">
            <v>47</v>
          </cell>
          <cell r="I58">
            <v>47</v>
          </cell>
          <cell r="J58">
            <v>47</v>
          </cell>
          <cell r="K58">
            <v>47</v>
          </cell>
          <cell r="L58">
            <v>47</v>
          </cell>
          <cell r="M58">
            <v>47</v>
          </cell>
          <cell r="N58">
            <v>47</v>
          </cell>
          <cell r="O58">
            <v>47</v>
          </cell>
          <cell r="P58" t="str">
            <v>Y</v>
          </cell>
          <cell r="Q58" t="str">
            <v>South</v>
          </cell>
          <cell r="R58" t="str">
            <v>FC</v>
          </cell>
          <cell r="T58">
            <v>47</v>
          </cell>
        </row>
        <row r="59">
          <cell r="A59" t="str">
            <v>BASICE_2_UNITS</v>
          </cell>
          <cell r="B59" t="str">
            <v>CAISO System</v>
          </cell>
          <cell r="C59" t="str">
            <v>CALPINE  AMERICAN  I COGEN.</v>
          </cell>
          <cell r="D59">
            <v>89.83</v>
          </cell>
          <cell r="E59">
            <v>82.13</v>
          </cell>
          <cell r="F59">
            <v>76.290000000000006</v>
          </cell>
          <cell r="G59">
            <v>77.63</v>
          </cell>
          <cell r="H59">
            <v>83</v>
          </cell>
          <cell r="I59">
            <v>88.08</v>
          </cell>
          <cell r="J59">
            <v>89.18</v>
          </cell>
          <cell r="K59">
            <v>84.86</v>
          </cell>
          <cell r="L59">
            <v>78.92</v>
          </cell>
          <cell r="M59">
            <v>89.99</v>
          </cell>
          <cell r="N59">
            <v>60.73</v>
          </cell>
          <cell r="O59">
            <v>90.5</v>
          </cell>
          <cell r="P59" t="str">
            <v>N</v>
          </cell>
          <cell r="Q59" t="str">
            <v>North</v>
          </cell>
          <cell r="R59" t="str">
            <v>FC</v>
          </cell>
          <cell r="T59">
            <v>89.18</v>
          </cell>
        </row>
        <row r="60">
          <cell r="A60" t="str">
            <v>BDGRCK_1_UNITS</v>
          </cell>
          <cell r="B60" t="str">
            <v>Kern</v>
          </cell>
          <cell r="C60" t="str">
            <v>BADGER CREEK LIMITED</v>
          </cell>
          <cell r="D60">
            <v>46.89</v>
          </cell>
          <cell r="E60">
            <v>40.96</v>
          </cell>
          <cell r="F60">
            <v>42.1</v>
          </cell>
          <cell r="G60">
            <v>41.38</v>
          </cell>
          <cell r="H60">
            <v>33.83</v>
          </cell>
          <cell r="I60">
            <v>30.72</v>
          </cell>
          <cell r="J60">
            <v>31.15</v>
          </cell>
          <cell r="K60">
            <v>36.29</v>
          </cell>
          <cell r="L60">
            <v>37.119999999999997</v>
          </cell>
          <cell r="M60">
            <v>40.04</v>
          </cell>
          <cell r="N60">
            <v>45.59</v>
          </cell>
          <cell r="O60">
            <v>38.5</v>
          </cell>
          <cell r="P60" t="str">
            <v>Y</v>
          </cell>
          <cell r="Q60" t="str">
            <v>North</v>
          </cell>
          <cell r="R60" t="str">
            <v>FC</v>
          </cell>
          <cell r="T60">
            <v>37.119999999999997</v>
          </cell>
        </row>
        <row r="61">
          <cell r="A61" t="str">
            <v>BEARDS_7_UNIT 1</v>
          </cell>
          <cell r="B61" t="str">
            <v>Stockton</v>
          </cell>
          <cell r="C61" t="str">
            <v>Beardsley Hydro</v>
          </cell>
          <cell r="D61">
            <v>0.63</v>
          </cell>
          <cell r="E61">
            <v>0.42</v>
          </cell>
          <cell r="F61">
            <v>0.43</v>
          </cell>
          <cell r="G61">
            <v>5.47</v>
          </cell>
          <cell r="H61">
            <v>5.93</v>
          </cell>
          <cell r="I61">
            <v>7.05</v>
          </cell>
          <cell r="J61">
            <v>8.35</v>
          </cell>
          <cell r="K61">
            <v>8.36</v>
          </cell>
          <cell r="L61">
            <v>6.46</v>
          </cell>
          <cell r="M61">
            <v>2.16</v>
          </cell>
          <cell r="N61">
            <v>2.04</v>
          </cell>
          <cell r="O61">
            <v>3.91</v>
          </cell>
          <cell r="P61" t="str">
            <v>Y</v>
          </cell>
          <cell r="Q61" t="str">
            <v>North</v>
          </cell>
          <cell r="R61" t="str">
            <v>FC</v>
          </cell>
          <cell r="T61">
            <v>8.36</v>
          </cell>
        </row>
        <row r="62">
          <cell r="A62" t="str">
            <v>BEARMT_1_UNIT</v>
          </cell>
          <cell r="B62" t="str">
            <v>Kern</v>
          </cell>
          <cell r="C62" t="str">
            <v>BEAR MOUNTAIN LIMITED</v>
          </cell>
          <cell r="D62">
            <v>16.13</v>
          </cell>
          <cell r="E62">
            <v>14.82</v>
          </cell>
          <cell r="F62">
            <v>23.09</v>
          </cell>
          <cell r="G62">
            <v>29.86</v>
          </cell>
          <cell r="H62">
            <v>38.61</v>
          </cell>
          <cell r="I62">
            <v>45.73</v>
          </cell>
          <cell r="J62">
            <v>44.77</v>
          </cell>
          <cell r="K62">
            <v>44.58</v>
          </cell>
          <cell r="L62">
            <v>44.87</v>
          </cell>
          <cell r="M62">
            <v>43.63</v>
          </cell>
          <cell r="N62">
            <v>35.06</v>
          </cell>
          <cell r="O62">
            <v>8.3000000000000007</v>
          </cell>
          <cell r="P62" t="str">
            <v>Y</v>
          </cell>
          <cell r="Q62" t="str">
            <v>North</v>
          </cell>
          <cell r="R62" t="str">
            <v>FC</v>
          </cell>
          <cell r="T62">
            <v>45.73</v>
          </cell>
        </row>
        <row r="63">
          <cell r="A63" t="str">
            <v>BELDEN_7_UNIT 1</v>
          </cell>
          <cell r="B63" t="str">
            <v>Sierra</v>
          </cell>
          <cell r="C63" t="str">
            <v>BELDEN HYDRO</v>
          </cell>
          <cell r="D63">
            <v>115</v>
          </cell>
          <cell r="E63">
            <v>115</v>
          </cell>
          <cell r="F63">
            <v>115</v>
          </cell>
          <cell r="G63">
            <v>115</v>
          </cell>
          <cell r="H63">
            <v>115</v>
          </cell>
          <cell r="I63">
            <v>115</v>
          </cell>
          <cell r="J63">
            <v>115</v>
          </cell>
          <cell r="K63">
            <v>115</v>
          </cell>
          <cell r="L63">
            <v>115</v>
          </cell>
          <cell r="M63">
            <v>115</v>
          </cell>
          <cell r="N63">
            <v>115</v>
          </cell>
          <cell r="O63">
            <v>115</v>
          </cell>
          <cell r="P63" t="str">
            <v>Y</v>
          </cell>
          <cell r="Q63" t="str">
            <v>North</v>
          </cell>
          <cell r="R63" t="str">
            <v>FC</v>
          </cell>
          <cell r="T63">
            <v>115</v>
          </cell>
        </row>
        <row r="64">
          <cell r="A64" t="str">
            <v>BIGCRK_2_EXESWD</v>
          </cell>
          <cell r="B64" t="str">
            <v>Big Creek-Ventura</v>
          </cell>
          <cell r="C64" t="str">
            <v>BIG CREEK HYDRO PROJECT PSP</v>
          </cell>
          <cell r="D64">
            <v>773.6</v>
          </cell>
          <cell r="E64">
            <v>773.6</v>
          </cell>
          <cell r="F64">
            <v>773.6</v>
          </cell>
          <cell r="G64">
            <v>773.6</v>
          </cell>
          <cell r="H64">
            <v>800.6</v>
          </cell>
          <cell r="I64">
            <v>800.6</v>
          </cell>
          <cell r="J64">
            <v>800.6</v>
          </cell>
          <cell r="K64">
            <v>800.6</v>
          </cell>
          <cell r="L64">
            <v>773.6</v>
          </cell>
          <cell r="M64">
            <v>773.6</v>
          </cell>
          <cell r="N64">
            <v>773.6</v>
          </cell>
          <cell r="O64">
            <v>773.6</v>
          </cell>
          <cell r="P64" t="str">
            <v>Y</v>
          </cell>
          <cell r="Q64" t="str">
            <v>South</v>
          </cell>
          <cell r="R64" t="str">
            <v>FC</v>
          </cell>
          <cell r="T64">
            <v>800.6</v>
          </cell>
        </row>
        <row r="65">
          <cell r="A65" t="str">
            <v>BIGSKY_2_SOLAR1</v>
          </cell>
          <cell r="B65" t="str">
            <v>Big Creek-Ventura</v>
          </cell>
          <cell r="D65" t="str">
            <v>-</v>
          </cell>
          <cell r="E65" t="str">
            <v>-</v>
          </cell>
          <cell r="F65" t="str">
            <v>-</v>
          </cell>
          <cell r="G65" t="str">
            <v>-</v>
          </cell>
          <cell r="H65" t="str">
            <v>-</v>
          </cell>
          <cell r="I65" t="str">
            <v>-</v>
          </cell>
          <cell r="J65" t="str">
            <v>-</v>
          </cell>
          <cell r="K65" t="str">
            <v>-</v>
          </cell>
          <cell r="L65" t="str">
            <v>-</v>
          </cell>
          <cell r="M65" t="str">
            <v>-</v>
          </cell>
          <cell r="N65">
            <v>0.05</v>
          </cell>
          <cell r="O65">
            <v>0.06</v>
          </cell>
          <cell r="P65" t="str">
            <v>N</v>
          </cell>
          <cell r="Q65" t="str">
            <v>South</v>
          </cell>
          <cell r="R65" t="str">
            <v>FC</v>
          </cell>
          <cell r="T65">
            <v>0</v>
          </cell>
        </row>
        <row r="66">
          <cell r="A66" t="str">
            <v>BIGSKY_2_SOLAR3</v>
          </cell>
          <cell r="B66" t="str">
            <v>Big Creek-Ventura</v>
          </cell>
          <cell r="D66" t="str">
            <v>-</v>
          </cell>
          <cell r="E66" t="str">
            <v>-</v>
          </cell>
          <cell r="F66" t="str">
            <v>-</v>
          </cell>
          <cell r="G66" t="str">
            <v>-</v>
          </cell>
          <cell r="H66" t="str">
            <v>-</v>
          </cell>
          <cell r="I66" t="str">
            <v>-</v>
          </cell>
          <cell r="J66" t="str">
            <v>-</v>
          </cell>
          <cell r="K66">
            <v>18.72</v>
          </cell>
          <cell r="L66">
            <v>17.91</v>
          </cell>
          <cell r="M66">
            <v>9.66</v>
          </cell>
          <cell r="N66">
            <v>0.05</v>
          </cell>
          <cell r="O66">
            <v>0.06</v>
          </cell>
          <cell r="P66" t="str">
            <v>N</v>
          </cell>
          <cell r="Q66" t="str">
            <v>South</v>
          </cell>
          <cell r="R66" t="str">
            <v>FC</v>
          </cell>
          <cell r="T66">
            <v>18.72</v>
          </cell>
        </row>
        <row r="67">
          <cell r="A67" t="str">
            <v>BIOMAS_1_UNIT 1</v>
          </cell>
          <cell r="B67" t="str">
            <v>Sierra</v>
          </cell>
          <cell r="C67" t="str">
            <v>WOODLAND BIOMASS</v>
          </cell>
          <cell r="D67">
            <v>20.34</v>
          </cell>
          <cell r="E67">
            <v>23.58</v>
          </cell>
          <cell r="F67">
            <v>23.74</v>
          </cell>
          <cell r="G67">
            <v>17.89</v>
          </cell>
          <cell r="H67">
            <v>13.3</v>
          </cell>
          <cell r="I67">
            <v>24.36</v>
          </cell>
          <cell r="J67">
            <v>24.06</v>
          </cell>
          <cell r="K67">
            <v>23.92</v>
          </cell>
          <cell r="L67">
            <v>23.84</v>
          </cell>
          <cell r="M67">
            <v>17.05</v>
          </cell>
          <cell r="N67">
            <v>23.48</v>
          </cell>
          <cell r="O67">
            <v>23.54</v>
          </cell>
          <cell r="P67" t="str">
            <v>N</v>
          </cell>
          <cell r="Q67" t="str">
            <v>North</v>
          </cell>
          <cell r="R67" t="str">
            <v>FC</v>
          </cell>
          <cell r="T67">
            <v>24.36</v>
          </cell>
        </row>
        <row r="68">
          <cell r="A68" t="str">
            <v>BISHOP_1_ALAMO</v>
          </cell>
          <cell r="B68" t="str">
            <v>CAISO System</v>
          </cell>
          <cell r="C68" t="str">
            <v>BISHOP CREEK PLANT 2  AND  6</v>
          </cell>
          <cell r="D68">
            <v>2.61</v>
          </cell>
          <cell r="E68">
            <v>2.44</v>
          </cell>
          <cell r="F68">
            <v>2.46</v>
          </cell>
          <cell r="G68">
            <v>4.0999999999999996</v>
          </cell>
          <cell r="H68">
            <v>7.37</v>
          </cell>
          <cell r="I68">
            <v>9.09</v>
          </cell>
          <cell r="J68">
            <v>8.6300000000000008</v>
          </cell>
          <cell r="K68">
            <v>7.61</v>
          </cell>
          <cell r="L68">
            <v>4.01</v>
          </cell>
          <cell r="M68">
            <v>3.07</v>
          </cell>
          <cell r="N68">
            <v>1.91</v>
          </cell>
          <cell r="O68">
            <v>1.61</v>
          </cell>
          <cell r="P68" t="str">
            <v>N</v>
          </cell>
          <cell r="Q68" t="str">
            <v>South</v>
          </cell>
          <cell r="R68" t="str">
            <v>FC</v>
          </cell>
          <cell r="T68">
            <v>9.09</v>
          </cell>
        </row>
        <row r="69">
          <cell r="A69" t="str">
            <v>BISHOP_1_UNITS</v>
          </cell>
          <cell r="B69" t="str">
            <v>CAISO System</v>
          </cell>
          <cell r="C69" t="str">
            <v>BISHOP CREEK PLANT 3  AND  4</v>
          </cell>
          <cell r="D69">
            <v>3.74</v>
          </cell>
          <cell r="E69">
            <v>3.54</v>
          </cell>
          <cell r="F69">
            <v>2.62</v>
          </cell>
          <cell r="G69">
            <v>3.81</v>
          </cell>
          <cell r="H69">
            <v>9.1999999999999993</v>
          </cell>
          <cell r="I69">
            <v>11</v>
          </cell>
          <cell r="J69">
            <v>10.199999999999999</v>
          </cell>
          <cell r="K69">
            <v>9.1</v>
          </cell>
          <cell r="L69">
            <v>5.23</v>
          </cell>
          <cell r="M69">
            <v>4.1399999999999997</v>
          </cell>
          <cell r="N69">
            <v>3.05</v>
          </cell>
          <cell r="O69">
            <v>3.05</v>
          </cell>
          <cell r="P69" t="str">
            <v>N</v>
          </cell>
          <cell r="Q69" t="str">
            <v>South</v>
          </cell>
          <cell r="R69" t="str">
            <v>FC</v>
          </cell>
          <cell r="T69">
            <v>11</v>
          </cell>
        </row>
        <row r="70">
          <cell r="A70" t="str">
            <v>BLACK_7_UNIT 1</v>
          </cell>
          <cell r="B70" t="str">
            <v>CAISO System</v>
          </cell>
          <cell r="C70" t="str">
            <v>JAMES B. BLACK 1</v>
          </cell>
          <cell r="D70">
            <v>85</v>
          </cell>
          <cell r="E70">
            <v>85</v>
          </cell>
          <cell r="F70">
            <v>85</v>
          </cell>
          <cell r="G70">
            <v>85</v>
          </cell>
          <cell r="H70">
            <v>85</v>
          </cell>
          <cell r="I70">
            <v>85</v>
          </cell>
          <cell r="J70">
            <v>85</v>
          </cell>
          <cell r="K70">
            <v>85</v>
          </cell>
          <cell r="L70">
            <v>85</v>
          </cell>
          <cell r="M70">
            <v>85</v>
          </cell>
          <cell r="N70">
            <v>85</v>
          </cell>
          <cell r="O70">
            <v>85</v>
          </cell>
          <cell r="P70" t="str">
            <v>Y</v>
          </cell>
          <cell r="Q70" t="str">
            <v>North</v>
          </cell>
          <cell r="R70" t="str">
            <v>FC</v>
          </cell>
          <cell r="T70">
            <v>85</v>
          </cell>
        </row>
        <row r="71">
          <cell r="A71" t="str">
            <v>BLACK_7_UNIT 2</v>
          </cell>
          <cell r="B71" t="str">
            <v>CAISO System</v>
          </cell>
          <cell r="C71" t="str">
            <v>JAMES B. BLACK 2</v>
          </cell>
          <cell r="D71">
            <v>84.1</v>
          </cell>
          <cell r="E71">
            <v>84.1</v>
          </cell>
          <cell r="F71">
            <v>84.1</v>
          </cell>
          <cell r="G71">
            <v>84.1</v>
          </cell>
          <cell r="H71">
            <v>84.1</v>
          </cell>
          <cell r="I71">
            <v>84.1</v>
          </cell>
          <cell r="J71">
            <v>84.1</v>
          </cell>
          <cell r="K71">
            <v>84.1</v>
          </cell>
          <cell r="L71">
            <v>84.1</v>
          </cell>
          <cell r="M71">
            <v>84.1</v>
          </cell>
          <cell r="N71">
            <v>84.1</v>
          </cell>
          <cell r="O71">
            <v>84.1</v>
          </cell>
          <cell r="P71" t="str">
            <v>Y</v>
          </cell>
          <cell r="Q71" t="str">
            <v>North</v>
          </cell>
          <cell r="R71" t="str">
            <v>FC</v>
          </cell>
          <cell r="T71">
            <v>84.1</v>
          </cell>
        </row>
        <row r="72">
          <cell r="A72" t="str">
            <v>BLAST_1_WIND</v>
          </cell>
          <cell r="B72" t="str">
            <v>LA Basin</v>
          </cell>
          <cell r="C72" t="str">
            <v>Mountain View IV Wind</v>
          </cell>
          <cell r="D72">
            <v>1.19</v>
          </cell>
          <cell r="E72">
            <v>4.91</v>
          </cell>
          <cell r="F72">
            <v>10.34</v>
          </cell>
          <cell r="G72">
            <v>7.01</v>
          </cell>
          <cell r="H72">
            <v>10.77</v>
          </cell>
          <cell r="I72">
            <v>21.21</v>
          </cell>
          <cell r="J72">
            <v>5.26</v>
          </cell>
          <cell r="K72">
            <v>5.01</v>
          </cell>
          <cell r="L72">
            <v>3.92</v>
          </cell>
          <cell r="M72">
            <v>3.01</v>
          </cell>
          <cell r="N72">
            <v>1.63</v>
          </cell>
          <cell r="O72">
            <v>1.36</v>
          </cell>
          <cell r="P72" t="str">
            <v>N</v>
          </cell>
          <cell r="Q72" t="str">
            <v>South</v>
          </cell>
          <cell r="R72" t="str">
            <v>FC</v>
          </cell>
          <cell r="T72">
            <v>21.21</v>
          </cell>
        </row>
        <row r="73">
          <cell r="A73" t="str">
            <v>BLCKBT_2_STONEY</v>
          </cell>
          <cell r="B73" t="str">
            <v>CAISO System</v>
          </cell>
          <cell r="C73" t="str">
            <v>BLACK BUTTE HYDRO</v>
          </cell>
          <cell r="D73">
            <v>2.04</v>
          </cell>
          <cell r="E73">
            <v>1.6</v>
          </cell>
          <cell r="F73">
            <v>1.3</v>
          </cell>
          <cell r="G73">
            <v>3.5</v>
          </cell>
          <cell r="H73">
            <v>2.7</v>
          </cell>
          <cell r="I73">
            <v>2.57</v>
          </cell>
          <cell r="J73">
            <v>2.02</v>
          </cell>
          <cell r="K73">
            <v>1.83</v>
          </cell>
          <cell r="L73">
            <v>1.5</v>
          </cell>
          <cell r="M73">
            <v>1.5</v>
          </cell>
          <cell r="N73">
            <v>2.1</v>
          </cell>
          <cell r="O73">
            <v>2.5099999999999998</v>
          </cell>
          <cell r="P73" t="str">
            <v>Y</v>
          </cell>
          <cell r="Q73" t="str">
            <v>North</v>
          </cell>
          <cell r="R73" t="str">
            <v>FC</v>
          </cell>
          <cell r="T73">
            <v>2.57</v>
          </cell>
        </row>
        <row r="74">
          <cell r="A74" t="str">
            <v>BLCKWL_6_SOLAR1</v>
          </cell>
          <cell r="B74" t="str">
            <v>CAISO System</v>
          </cell>
          <cell r="C74" t="str">
            <v>Blackwell Solar</v>
          </cell>
          <cell r="D74">
            <v>0</v>
          </cell>
          <cell r="E74">
            <v>0.12</v>
          </cell>
          <cell r="F74">
            <v>0.72</v>
          </cell>
          <cell r="G74">
            <v>8.64</v>
          </cell>
          <cell r="H74">
            <v>8.8800000000000008</v>
          </cell>
          <cell r="I74">
            <v>9.1199999999999992</v>
          </cell>
          <cell r="J74">
            <v>8.2799999999999994</v>
          </cell>
          <cell r="K74">
            <v>8.2799999999999994</v>
          </cell>
          <cell r="L74">
            <v>8.4</v>
          </cell>
          <cell r="M74">
            <v>6.72</v>
          </cell>
          <cell r="N74">
            <v>0</v>
          </cell>
          <cell r="O74">
            <v>0</v>
          </cell>
          <cell r="P74" t="str">
            <v>N</v>
          </cell>
          <cell r="Q74" t="str">
            <v>North</v>
          </cell>
          <cell r="R74" t="str">
            <v>ID</v>
          </cell>
          <cell r="S74" t="str">
            <v>C3&amp;4: Waiting for Gates No. 2 500/230 kV Transformer and possibly other</v>
          </cell>
          <cell r="T74">
            <v>9.1199999999999992</v>
          </cell>
        </row>
        <row r="75">
          <cell r="A75" t="str">
            <v>BLKCRK_2_SOLAR1</v>
          </cell>
          <cell r="B75" t="str">
            <v>CAISO System</v>
          </cell>
          <cell r="C75" t="str">
            <v>McCoy Station</v>
          </cell>
          <cell r="D75" t="str">
            <v>-</v>
          </cell>
          <cell r="E75" t="str">
            <v>-</v>
          </cell>
          <cell r="F75" t="str">
            <v>-</v>
          </cell>
          <cell r="G75" t="str">
            <v>-</v>
          </cell>
          <cell r="H75" t="str">
            <v>-</v>
          </cell>
          <cell r="I75" t="str">
            <v>-</v>
          </cell>
          <cell r="J75" t="str">
            <v>-</v>
          </cell>
          <cell r="K75" t="str">
            <v>-</v>
          </cell>
          <cell r="L75">
            <v>176.12</v>
          </cell>
          <cell r="M75">
            <v>138.97</v>
          </cell>
          <cell r="N75">
            <v>0.35</v>
          </cell>
          <cell r="O75">
            <v>0.26</v>
          </cell>
          <cell r="P75" t="str">
            <v>N</v>
          </cell>
          <cell r="Q75" t="str">
            <v>South</v>
          </cell>
          <cell r="R75" t="str">
            <v>FC</v>
          </cell>
          <cell r="T75">
            <v>176.12</v>
          </cell>
        </row>
        <row r="76">
          <cell r="A76" t="str">
            <v>BLM_2_UNITS</v>
          </cell>
          <cell r="B76" t="str">
            <v>CAISO System</v>
          </cell>
          <cell r="C76" t="str">
            <v>COSO ENERGY DEVELOPERS (BLM)</v>
          </cell>
          <cell r="D76">
            <v>49.42</v>
          </cell>
          <cell r="E76">
            <v>49.55</v>
          </cell>
          <cell r="F76">
            <v>46.33</v>
          </cell>
          <cell r="G76">
            <v>48.78</v>
          </cell>
          <cell r="H76">
            <v>49.46</v>
          </cell>
          <cell r="I76">
            <v>48.07</v>
          </cell>
          <cell r="J76">
            <v>46.89</v>
          </cell>
          <cell r="K76">
            <v>46.78</v>
          </cell>
          <cell r="L76">
            <v>47.02</v>
          </cell>
          <cell r="M76">
            <v>47.78</v>
          </cell>
          <cell r="N76">
            <v>48.48</v>
          </cell>
          <cell r="O76">
            <v>48.05</v>
          </cell>
          <cell r="P76" t="str">
            <v>N</v>
          </cell>
          <cell r="Q76" t="str">
            <v>South</v>
          </cell>
          <cell r="R76" t="str">
            <v>FC</v>
          </cell>
          <cell r="T76">
            <v>48.07</v>
          </cell>
        </row>
        <row r="77">
          <cell r="A77" t="str">
            <v>BLYTHE_1_SOLAR1</v>
          </cell>
          <cell r="B77" t="str">
            <v>CAISO System</v>
          </cell>
          <cell r="C77" t="str">
            <v>Blythe Solar 1 Project</v>
          </cell>
          <cell r="D77" t="str">
            <v>-</v>
          </cell>
          <cell r="E77" t="str">
            <v>-</v>
          </cell>
          <cell r="F77" t="str">
            <v>-</v>
          </cell>
          <cell r="G77" t="str">
            <v>-</v>
          </cell>
          <cell r="H77" t="str">
            <v>-</v>
          </cell>
          <cell r="I77" t="str">
            <v>-</v>
          </cell>
          <cell r="J77" t="str">
            <v>-</v>
          </cell>
          <cell r="K77" t="str">
            <v>-</v>
          </cell>
          <cell r="L77" t="str">
            <v>-</v>
          </cell>
          <cell r="M77" t="str">
            <v>-</v>
          </cell>
          <cell r="N77" t="str">
            <v>-</v>
          </cell>
          <cell r="O77" t="str">
            <v>-</v>
          </cell>
          <cell r="P77" t="str">
            <v>N</v>
          </cell>
          <cell r="Q77" t="str">
            <v>South</v>
          </cell>
          <cell r="R77" t="str">
            <v>EO</v>
          </cell>
          <cell r="T77">
            <v>0</v>
          </cell>
        </row>
        <row r="78">
          <cell r="A78" t="str">
            <v>BNNIEN_7_ALTAPH</v>
          </cell>
          <cell r="B78" t="str">
            <v>Sierra</v>
          </cell>
          <cell r="C78" t="str">
            <v>ALTA POWER HOUSE</v>
          </cell>
          <cell r="D78">
            <v>0.23</v>
          </cell>
          <cell r="E78">
            <v>0.24</v>
          </cell>
          <cell r="F78">
            <v>0.32</v>
          </cell>
          <cell r="G78">
            <v>0.31</v>
          </cell>
          <cell r="H78">
            <v>0.24</v>
          </cell>
          <cell r="I78">
            <v>0.41</v>
          </cell>
          <cell r="J78">
            <v>0.64</v>
          </cell>
          <cell r="K78">
            <v>0.72</v>
          </cell>
          <cell r="L78">
            <v>0.35</v>
          </cell>
          <cell r="M78">
            <v>0.53</v>
          </cell>
          <cell r="N78">
            <v>0.52</v>
          </cell>
          <cell r="O78">
            <v>0.39</v>
          </cell>
          <cell r="P78" t="str">
            <v>Y</v>
          </cell>
          <cell r="Q78" t="str">
            <v>North</v>
          </cell>
          <cell r="R78" t="str">
            <v>FC</v>
          </cell>
          <cell r="T78">
            <v>0.72</v>
          </cell>
        </row>
        <row r="79">
          <cell r="A79" t="str">
            <v>BOGUE_1_UNITA1</v>
          </cell>
          <cell r="B79" t="str">
            <v>Sierra</v>
          </cell>
          <cell r="C79" t="str">
            <v>Feather River Energy Center, Unit #1</v>
          </cell>
          <cell r="D79">
            <v>46.3</v>
          </cell>
          <cell r="E79">
            <v>46.3</v>
          </cell>
          <cell r="F79">
            <v>46.3</v>
          </cell>
          <cell r="G79">
            <v>46.3</v>
          </cell>
          <cell r="H79">
            <v>46.3</v>
          </cell>
          <cell r="I79">
            <v>46</v>
          </cell>
          <cell r="J79">
            <v>45</v>
          </cell>
          <cell r="K79">
            <v>45</v>
          </cell>
          <cell r="L79">
            <v>45</v>
          </cell>
          <cell r="M79">
            <v>46.3</v>
          </cell>
          <cell r="N79">
            <v>46.3</v>
          </cell>
          <cell r="O79">
            <v>46.3</v>
          </cell>
          <cell r="P79" t="str">
            <v>Y</v>
          </cell>
          <cell r="Q79" t="str">
            <v>North</v>
          </cell>
          <cell r="R79" t="str">
            <v>FC</v>
          </cell>
          <cell r="T79">
            <v>46</v>
          </cell>
        </row>
        <row r="80">
          <cell r="A80" t="str">
            <v>BORDER_6_UNITA1</v>
          </cell>
          <cell r="B80" t="str">
            <v>San Diego-IV</v>
          </cell>
          <cell r="C80" t="str">
            <v>CalPeak Power Border Unit 1</v>
          </cell>
          <cell r="D80">
            <v>48</v>
          </cell>
          <cell r="E80">
            <v>48</v>
          </cell>
          <cell r="F80">
            <v>48</v>
          </cell>
          <cell r="G80">
            <v>48</v>
          </cell>
          <cell r="H80">
            <v>48</v>
          </cell>
          <cell r="I80">
            <v>48</v>
          </cell>
          <cell r="J80">
            <v>48</v>
          </cell>
          <cell r="K80">
            <v>48</v>
          </cell>
          <cell r="L80">
            <v>48</v>
          </cell>
          <cell r="M80">
            <v>48</v>
          </cell>
          <cell r="N80">
            <v>48</v>
          </cell>
          <cell r="O80">
            <v>48</v>
          </cell>
          <cell r="P80" t="str">
            <v>Y</v>
          </cell>
          <cell r="Q80" t="str">
            <v>South</v>
          </cell>
          <cell r="R80" t="str">
            <v>FC</v>
          </cell>
          <cell r="T80">
            <v>48</v>
          </cell>
        </row>
        <row r="81">
          <cell r="A81" t="str">
            <v>BOWMN_6_UNIT</v>
          </cell>
          <cell r="B81" t="str">
            <v>Sierra</v>
          </cell>
          <cell r="C81" t="str">
            <v>BOWMAN</v>
          </cell>
          <cell r="D81">
            <v>0.53</v>
          </cell>
          <cell r="E81">
            <v>0.2</v>
          </cell>
          <cell r="F81">
            <v>0.21</v>
          </cell>
          <cell r="G81">
            <v>0.53</v>
          </cell>
          <cell r="H81">
            <v>1.32</v>
          </cell>
          <cell r="I81">
            <v>0.83</v>
          </cell>
          <cell r="J81">
            <v>1.55</v>
          </cell>
          <cell r="K81">
            <v>2.19</v>
          </cell>
          <cell r="L81">
            <v>2.06</v>
          </cell>
          <cell r="M81">
            <v>1.27</v>
          </cell>
          <cell r="N81">
            <v>0.55000000000000004</v>
          </cell>
          <cell r="O81">
            <v>0.41</v>
          </cell>
          <cell r="P81" t="str">
            <v>N</v>
          </cell>
          <cell r="Q81" t="str">
            <v>North</v>
          </cell>
          <cell r="R81" t="str">
            <v>FC</v>
          </cell>
          <cell r="T81">
            <v>2.19</v>
          </cell>
        </row>
        <row r="82">
          <cell r="A82" t="str">
            <v>BRDGVL_7_BAKER</v>
          </cell>
          <cell r="B82" t="str">
            <v>Humboldt</v>
          </cell>
          <cell r="C82" t="str">
            <v>Baker Station Hydro</v>
          </cell>
          <cell r="D82">
            <v>0.78</v>
          </cell>
          <cell r="E82">
            <v>0.56999999999999995</v>
          </cell>
          <cell r="F82">
            <v>1.03</v>
          </cell>
          <cell r="G82">
            <v>0.85</v>
          </cell>
          <cell r="H82">
            <v>0.09</v>
          </cell>
          <cell r="I82">
            <v>0.01</v>
          </cell>
          <cell r="J82">
            <v>0</v>
          </cell>
          <cell r="K82">
            <v>0</v>
          </cell>
          <cell r="L82">
            <v>0</v>
          </cell>
          <cell r="M82">
            <v>0</v>
          </cell>
          <cell r="N82">
            <v>0.41</v>
          </cell>
          <cell r="O82">
            <v>1.18</v>
          </cell>
          <cell r="P82" t="str">
            <v>N</v>
          </cell>
          <cell r="Q82" t="str">
            <v>North</v>
          </cell>
          <cell r="R82" t="str">
            <v>FC</v>
          </cell>
          <cell r="T82">
            <v>0.01</v>
          </cell>
        </row>
        <row r="83">
          <cell r="A83" t="str">
            <v>BRDSLD_2_HIWIND</v>
          </cell>
          <cell r="B83" t="str">
            <v>Bay Area</v>
          </cell>
          <cell r="C83" t="str">
            <v>High Winds Energy Center</v>
          </cell>
          <cell r="D83">
            <v>2.44</v>
          </cell>
          <cell r="E83">
            <v>5.24</v>
          </cell>
          <cell r="F83">
            <v>11.23</v>
          </cell>
          <cell r="G83">
            <v>10.23</v>
          </cell>
          <cell r="H83">
            <v>31.09</v>
          </cell>
          <cell r="I83">
            <v>32.74</v>
          </cell>
          <cell r="J83">
            <v>43.55</v>
          </cell>
          <cell r="K83">
            <v>36.369999999999997</v>
          </cell>
          <cell r="L83">
            <v>13.84</v>
          </cell>
          <cell r="M83">
            <v>5.53</v>
          </cell>
          <cell r="N83">
            <v>1.48</v>
          </cell>
          <cell r="O83">
            <v>3.87</v>
          </cell>
          <cell r="P83" t="str">
            <v>N</v>
          </cell>
          <cell r="Q83" t="str">
            <v>North</v>
          </cell>
          <cell r="R83" t="str">
            <v>FC</v>
          </cell>
          <cell r="T83">
            <v>43.55</v>
          </cell>
        </row>
        <row r="84">
          <cell r="A84" t="str">
            <v>BRDSLD_2_MTZUM2</v>
          </cell>
          <cell r="B84" t="str">
            <v>Bay Area</v>
          </cell>
          <cell r="C84" t="str">
            <v>NextEra Energy Montezuma Wind II</v>
          </cell>
          <cell r="D84">
            <v>1.71</v>
          </cell>
          <cell r="E84">
            <v>6.11</v>
          </cell>
          <cell r="F84">
            <v>11.84</v>
          </cell>
          <cell r="G84">
            <v>11.73</v>
          </cell>
          <cell r="H84">
            <v>23.16</v>
          </cell>
          <cell r="I84">
            <v>20.18</v>
          </cell>
          <cell r="J84">
            <v>24.39</v>
          </cell>
          <cell r="K84">
            <v>20.14</v>
          </cell>
          <cell r="L84">
            <v>11.9</v>
          </cell>
          <cell r="M84">
            <v>4.29</v>
          </cell>
          <cell r="N84">
            <v>1.57</v>
          </cell>
          <cell r="O84">
            <v>2.98</v>
          </cell>
          <cell r="P84" t="str">
            <v>N</v>
          </cell>
          <cell r="Q84" t="str">
            <v>North</v>
          </cell>
          <cell r="R84" t="str">
            <v>FC</v>
          </cell>
          <cell r="T84">
            <v>24.39</v>
          </cell>
        </row>
        <row r="85">
          <cell r="A85" t="str">
            <v>BRDSLD_2_MTZUMA</v>
          </cell>
          <cell r="B85" t="str">
            <v>Bay Area</v>
          </cell>
          <cell r="C85" t="str">
            <v>FPL Energy Montezuma Wind</v>
          </cell>
          <cell r="D85">
            <v>0.78</v>
          </cell>
          <cell r="E85">
            <v>2.33</v>
          </cell>
          <cell r="F85">
            <v>4.3899999999999997</v>
          </cell>
          <cell r="G85">
            <v>3.54</v>
          </cell>
          <cell r="H85">
            <v>8.7899999999999991</v>
          </cell>
          <cell r="I85">
            <v>8.02</v>
          </cell>
          <cell r="J85">
            <v>9.85</v>
          </cell>
          <cell r="K85">
            <v>8.0299999999999994</v>
          </cell>
          <cell r="L85">
            <v>4.37</v>
          </cell>
          <cell r="M85">
            <v>1.67</v>
          </cell>
          <cell r="N85">
            <v>0.5</v>
          </cell>
          <cell r="O85">
            <v>1.64</v>
          </cell>
          <cell r="P85" t="str">
            <v>N</v>
          </cell>
          <cell r="Q85" t="str">
            <v>North</v>
          </cell>
          <cell r="R85" t="str">
            <v>FC</v>
          </cell>
          <cell r="T85">
            <v>9.85</v>
          </cell>
        </row>
        <row r="86">
          <cell r="A86" t="str">
            <v>BRDSLD_2_SHILO1</v>
          </cell>
          <cell r="B86" t="str">
            <v>Bay Area</v>
          </cell>
          <cell r="C86" t="str">
            <v>Shiloh I Wind Project</v>
          </cell>
          <cell r="D86">
            <v>3.43</v>
          </cell>
          <cell r="E86">
            <v>10.19</v>
          </cell>
          <cell r="F86">
            <v>22.86</v>
          </cell>
          <cell r="G86">
            <v>17.43</v>
          </cell>
          <cell r="H86">
            <v>43.74</v>
          </cell>
          <cell r="I86">
            <v>43.45</v>
          </cell>
          <cell r="J86">
            <v>50.19</v>
          </cell>
          <cell r="K86">
            <v>45.8</v>
          </cell>
          <cell r="L86">
            <v>21.79</v>
          </cell>
          <cell r="M86">
            <v>6.77</v>
          </cell>
          <cell r="N86">
            <v>1.82</v>
          </cell>
          <cell r="O86">
            <v>5.74</v>
          </cell>
          <cell r="P86" t="str">
            <v>N</v>
          </cell>
          <cell r="Q86" t="str">
            <v>North</v>
          </cell>
          <cell r="R86" t="str">
            <v>FC</v>
          </cell>
          <cell r="T86">
            <v>50.19</v>
          </cell>
        </row>
        <row r="87">
          <cell r="A87" t="str">
            <v>BRDSLD_2_SHILO2</v>
          </cell>
          <cell r="B87" t="str">
            <v>Bay Area</v>
          </cell>
          <cell r="C87" t="str">
            <v>SHILOH WIND PROJECT 2</v>
          </cell>
          <cell r="D87">
            <v>3.26</v>
          </cell>
          <cell r="E87">
            <v>10.94</v>
          </cell>
          <cell r="F87">
            <v>20.45</v>
          </cell>
          <cell r="G87">
            <v>15.52</v>
          </cell>
          <cell r="H87">
            <v>40.17</v>
          </cell>
          <cell r="I87">
            <v>32.22</v>
          </cell>
          <cell r="J87">
            <v>43.95</v>
          </cell>
          <cell r="K87">
            <v>35.83</v>
          </cell>
          <cell r="L87">
            <v>19.02</v>
          </cell>
          <cell r="M87">
            <v>6.87</v>
          </cell>
          <cell r="N87">
            <v>2.13</v>
          </cell>
          <cell r="O87">
            <v>6.77</v>
          </cell>
          <cell r="P87" t="str">
            <v>N</v>
          </cell>
          <cell r="Q87" t="str">
            <v>North</v>
          </cell>
          <cell r="R87" t="str">
            <v>FC</v>
          </cell>
          <cell r="T87">
            <v>43.95</v>
          </cell>
        </row>
        <row r="88">
          <cell r="A88" t="str">
            <v>BRDSLD_2_SHLO3A</v>
          </cell>
          <cell r="B88" t="str">
            <v>Bay Area</v>
          </cell>
          <cell r="C88" t="str">
            <v>Shiloh III Wind Project, LLC</v>
          </cell>
          <cell r="D88">
            <v>2.4300000000000002</v>
          </cell>
          <cell r="E88">
            <v>8.58</v>
          </cell>
          <cell r="F88">
            <v>15.07</v>
          </cell>
          <cell r="G88">
            <v>15.58</v>
          </cell>
          <cell r="H88">
            <v>29.92</v>
          </cell>
          <cell r="I88">
            <v>23.05</v>
          </cell>
          <cell r="J88">
            <v>26.04</v>
          </cell>
          <cell r="K88">
            <v>22.98</v>
          </cell>
          <cell r="L88">
            <v>15.53</v>
          </cell>
          <cell r="M88">
            <v>7.69</v>
          </cell>
          <cell r="N88">
            <v>1.64</v>
          </cell>
          <cell r="O88">
            <v>4.8899999999999997</v>
          </cell>
          <cell r="P88" t="str">
            <v>N</v>
          </cell>
          <cell r="Q88" t="str">
            <v>North</v>
          </cell>
          <cell r="R88" t="str">
            <v>FC</v>
          </cell>
          <cell r="T88">
            <v>26.04</v>
          </cell>
        </row>
        <row r="89">
          <cell r="A89" t="str">
            <v>BRDSLD_2_SHLO3B</v>
          </cell>
          <cell r="B89" t="str">
            <v>Bay Area</v>
          </cell>
          <cell r="C89" t="str">
            <v>Shiloh IV Wind Project</v>
          </cell>
          <cell r="D89">
            <v>2.2599999999999998</v>
          </cell>
          <cell r="E89">
            <v>8.32</v>
          </cell>
          <cell r="F89">
            <v>16.55</v>
          </cell>
          <cell r="G89">
            <v>16.13</v>
          </cell>
          <cell r="H89">
            <v>32.24</v>
          </cell>
          <cell r="I89">
            <v>27.81</v>
          </cell>
          <cell r="J89">
            <v>32.770000000000003</v>
          </cell>
          <cell r="K89">
            <v>29.14</v>
          </cell>
          <cell r="L89">
            <v>16.27</v>
          </cell>
          <cell r="M89">
            <v>5.86</v>
          </cell>
          <cell r="N89">
            <v>2.19</v>
          </cell>
          <cell r="O89">
            <v>4.03</v>
          </cell>
          <cell r="P89" t="str">
            <v>N</v>
          </cell>
          <cell r="Q89" t="str">
            <v>North</v>
          </cell>
          <cell r="R89" t="str">
            <v>FC</v>
          </cell>
          <cell r="T89">
            <v>32.770000000000003</v>
          </cell>
        </row>
        <row r="90">
          <cell r="A90" t="str">
            <v>BRDWAY_7_UNIT 3</v>
          </cell>
          <cell r="B90" t="str">
            <v>LA Basin</v>
          </cell>
          <cell r="C90" t="str">
            <v>BROADWAY UNIT 3</v>
          </cell>
          <cell r="D90">
            <v>65</v>
          </cell>
          <cell r="E90">
            <v>65</v>
          </cell>
          <cell r="F90">
            <v>65</v>
          </cell>
          <cell r="G90">
            <v>65</v>
          </cell>
          <cell r="H90">
            <v>65</v>
          </cell>
          <cell r="I90">
            <v>65</v>
          </cell>
          <cell r="J90">
            <v>65</v>
          </cell>
          <cell r="K90">
            <v>65</v>
          </cell>
          <cell r="L90">
            <v>65</v>
          </cell>
          <cell r="M90">
            <v>65</v>
          </cell>
          <cell r="N90">
            <v>65</v>
          </cell>
          <cell r="O90">
            <v>65</v>
          </cell>
          <cell r="P90" t="str">
            <v>Y</v>
          </cell>
          <cell r="Q90" t="str">
            <v>South</v>
          </cell>
          <cell r="R90" t="str">
            <v>FC</v>
          </cell>
          <cell r="T90">
            <v>65</v>
          </cell>
        </row>
        <row r="91">
          <cell r="A91" t="str">
            <v>BREGGO_6_DEGRSL</v>
          </cell>
          <cell r="B91" t="str">
            <v>San Diego-IV</v>
          </cell>
          <cell r="C91" t="str">
            <v>Desert Green Solar Farm</v>
          </cell>
          <cell r="D91">
            <v>0.02</v>
          </cell>
          <cell r="E91">
            <v>0.08</v>
          </cell>
          <cell r="F91">
            <v>0.39</v>
          </cell>
          <cell r="G91">
            <v>4.5199999999999996</v>
          </cell>
          <cell r="H91">
            <v>4.66</v>
          </cell>
          <cell r="I91">
            <v>4.7699999999999996</v>
          </cell>
          <cell r="J91">
            <v>4.3499999999999996</v>
          </cell>
          <cell r="K91">
            <v>4.3600000000000003</v>
          </cell>
          <cell r="L91">
            <v>4.4400000000000004</v>
          </cell>
          <cell r="M91">
            <v>3.5</v>
          </cell>
          <cell r="N91">
            <v>0.01</v>
          </cell>
          <cell r="O91">
            <v>0.01</v>
          </cell>
          <cell r="P91" t="str">
            <v>N</v>
          </cell>
          <cell r="Q91" t="str">
            <v>South</v>
          </cell>
          <cell r="R91" t="str">
            <v>FC</v>
          </cell>
          <cell r="T91">
            <v>4.7699999999999996</v>
          </cell>
        </row>
        <row r="92">
          <cell r="A92" t="str">
            <v>BREGGO_6_SOLAR</v>
          </cell>
          <cell r="B92" t="str">
            <v>San Diego-IV</v>
          </cell>
          <cell r="C92" t="str">
            <v>NRG Borrego Solar One</v>
          </cell>
          <cell r="D92">
            <v>0.06</v>
          </cell>
          <cell r="E92">
            <v>0.37</v>
          </cell>
          <cell r="F92">
            <v>2.2400000000000002</v>
          </cell>
          <cell r="G92">
            <v>22.82</v>
          </cell>
          <cell r="H92">
            <v>23.57</v>
          </cell>
          <cell r="I92">
            <v>23.67</v>
          </cell>
          <cell r="J92">
            <v>21.2</v>
          </cell>
          <cell r="K92">
            <v>20.46</v>
          </cell>
          <cell r="L92">
            <v>20.29</v>
          </cell>
          <cell r="M92">
            <v>16.010000000000002</v>
          </cell>
          <cell r="N92">
            <v>0.03</v>
          </cell>
          <cell r="O92">
            <v>0.02</v>
          </cell>
          <cell r="P92" t="str">
            <v>N</v>
          </cell>
          <cell r="Q92" t="str">
            <v>South</v>
          </cell>
          <cell r="R92" t="str">
            <v>FC</v>
          </cell>
          <cell r="T92">
            <v>23.67</v>
          </cell>
        </row>
        <row r="93">
          <cell r="A93" t="str">
            <v>BRODIE_2_WIND</v>
          </cell>
          <cell r="B93" t="str">
            <v>CAISO System</v>
          </cell>
          <cell r="C93" t="str">
            <v>Coram Brodie Wind Project</v>
          </cell>
          <cell r="D93">
            <v>3.64</v>
          </cell>
          <cell r="E93">
            <v>16.23</v>
          </cell>
          <cell r="F93">
            <v>25.29</v>
          </cell>
          <cell r="G93">
            <v>17.850000000000001</v>
          </cell>
          <cell r="H93">
            <v>35.700000000000003</v>
          </cell>
          <cell r="I93">
            <v>28.15</v>
          </cell>
          <cell r="J93">
            <v>15.31</v>
          </cell>
          <cell r="K93">
            <v>14.63</v>
          </cell>
          <cell r="L93">
            <v>12.75</v>
          </cell>
          <cell r="M93">
            <v>7.38</v>
          </cell>
          <cell r="N93">
            <v>3.15</v>
          </cell>
          <cell r="O93">
            <v>4.43</v>
          </cell>
          <cell r="P93" t="str">
            <v>N</v>
          </cell>
          <cell r="Q93" t="str">
            <v>South</v>
          </cell>
          <cell r="R93" t="str">
            <v>FC</v>
          </cell>
          <cell r="T93">
            <v>28.15</v>
          </cell>
        </row>
        <row r="94">
          <cell r="A94" t="str">
            <v>BUCKBL_2_PL1X3</v>
          </cell>
          <cell r="B94" t="str">
            <v>CAISO System</v>
          </cell>
          <cell r="C94" t="str">
            <v>Blythe Energy Center</v>
          </cell>
          <cell r="D94">
            <v>490</v>
          </cell>
          <cell r="E94">
            <v>490</v>
          </cell>
          <cell r="F94">
            <v>490</v>
          </cell>
          <cell r="G94">
            <v>490</v>
          </cell>
          <cell r="H94">
            <v>490</v>
          </cell>
          <cell r="I94">
            <v>490</v>
          </cell>
          <cell r="J94">
            <v>490</v>
          </cell>
          <cell r="K94">
            <v>490</v>
          </cell>
          <cell r="L94">
            <v>490</v>
          </cell>
          <cell r="M94">
            <v>490</v>
          </cell>
          <cell r="N94">
            <v>490</v>
          </cell>
          <cell r="O94">
            <v>490</v>
          </cell>
          <cell r="P94" t="str">
            <v>Y</v>
          </cell>
          <cell r="Q94" t="str">
            <v>South</v>
          </cell>
          <cell r="R94" t="str">
            <v>FC</v>
          </cell>
          <cell r="T94">
            <v>490</v>
          </cell>
        </row>
        <row r="95">
          <cell r="A95" t="str">
            <v>BUCKCK_2_HYDRO</v>
          </cell>
          <cell r="B95" t="str">
            <v>Sierra</v>
          </cell>
          <cell r="D95" t="str">
            <v>-</v>
          </cell>
          <cell r="E95" t="str">
            <v>-</v>
          </cell>
          <cell r="F95" t="str">
            <v>-</v>
          </cell>
          <cell r="G95" t="str">
            <v>-</v>
          </cell>
          <cell r="H95" t="str">
            <v>-</v>
          </cell>
          <cell r="I95" t="str">
            <v>-</v>
          </cell>
          <cell r="J95" t="str">
            <v>-</v>
          </cell>
          <cell r="K95" t="str">
            <v>-</v>
          </cell>
          <cell r="L95">
            <v>0.4</v>
          </cell>
          <cell r="M95">
            <v>0.26</v>
          </cell>
          <cell r="N95">
            <v>0.28000000000000003</v>
          </cell>
          <cell r="O95">
            <v>0.28999999999999998</v>
          </cell>
          <cell r="P95" t="str">
            <v>N</v>
          </cell>
          <cell r="Q95" t="str">
            <v>North</v>
          </cell>
          <cell r="R95" t="str">
            <v>FC</v>
          </cell>
          <cell r="T95">
            <v>0.4</v>
          </cell>
        </row>
        <row r="96">
          <cell r="A96" t="str">
            <v>BUCKCK_7_OAKFLT</v>
          </cell>
          <cell r="B96" t="str">
            <v>Sierra</v>
          </cell>
          <cell r="C96" t="str">
            <v>Oak Flat</v>
          </cell>
          <cell r="D96">
            <v>0.48</v>
          </cell>
          <cell r="E96">
            <v>0.64</v>
          </cell>
          <cell r="F96">
            <v>0.94</v>
          </cell>
          <cell r="G96">
            <v>1.02</v>
          </cell>
          <cell r="H96">
            <v>1.1000000000000001</v>
          </cell>
          <cell r="I96">
            <v>1.1100000000000001</v>
          </cell>
          <cell r="J96">
            <v>0.93</v>
          </cell>
          <cell r="K96">
            <v>0.84</v>
          </cell>
          <cell r="L96">
            <v>0.39</v>
          </cell>
          <cell r="M96">
            <v>0.43</v>
          </cell>
          <cell r="N96">
            <v>0.56999999999999995</v>
          </cell>
          <cell r="O96">
            <v>0.49</v>
          </cell>
          <cell r="P96" t="str">
            <v>Y</v>
          </cell>
          <cell r="Q96" t="str">
            <v>North</v>
          </cell>
          <cell r="R96" t="str">
            <v>FC</v>
          </cell>
          <cell r="T96">
            <v>1.1100000000000001</v>
          </cell>
        </row>
        <row r="97">
          <cell r="A97" t="str">
            <v>BUCKCK_7_PL1X2</v>
          </cell>
          <cell r="B97" t="str">
            <v>Sierra</v>
          </cell>
          <cell r="C97" t="str">
            <v>BUCKS CREEK AGGREGATE</v>
          </cell>
          <cell r="D97">
            <v>58</v>
          </cell>
          <cell r="E97">
            <v>58</v>
          </cell>
          <cell r="F97">
            <v>58</v>
          </cell>
          <cell r="G97">
            <v>58</v>
          </cell>
          <cell r="H97">
            <v>58</v>
          </cell>
          <cell r="I97">
            <v>58</v>
          </cell>
          <cell r="J97">
            <v>58</v>
          </cell>
          <cell r="K97">
            <v>58</v>
          </cell>
          <cell r="L97">
            <v>58</v>
          </cell>
          <cell r="M97">
            <v>58</v>
          </cell>
          <cell r="N97">
            <v>58</v>
          </cell>
          <cell r="O97">
            <v>58</v>
          </cell>
          <cell r="P97" t="str">
            <v>Y</v>
          </cell>
          <cell r="Q97" t="str">
            <v>North</v>
          </cell>
          <cell r="R97" t="str">
            <v>FC</v>
          </cell>
          <cell r="T97">
            <v>58</v>
          </cell>
        </row>
        <row r="98">
          <cell r="A98" t="str">
            <v>BUCKWD_1_NPALM1</v>
          </cell>
          <cell r="B98" t="str">
            <v>LA Basin</v>
          </cell>
          <cell r="C98" t="str">
            <v>North Palm Springs 1A</v>
          </cell>
          <cell r="D98">
            <v>0</v>
          </cell>
          <cell r="E98">
            <v>0.03</v>
          </cell>
          <cell r="F98">
            <v>0.15</v>
          </cell>
          <cell r="G98">
            <v>1.37</v>
          </cell>
          <cell r="H98">
            <v>1.93</v>
          </cell>
          <cell r="I98">
            <v>1.73</v>
          </cell>
          <cell r="J98">
            <v>1.5</v>
          </cell>
          <cell r="K98">
            <v>1.36</v>
          </cell>
          <cell r="L98">
            <v>1.23</v>
          </cell>
          <cell r="M98">
            <v>1.19</v>
          </cell>
          <cell r="N98">
            <v>0</v>
          </cell>
          <cell r="O98">
            <v>0</v>
          </cell>
          <cell r="P98" t="str">
            <v>N</v>
          </cell>
          <cell r="Q98" t="str">
            <v>South</v>
          </cell>
          <cell r="R98" t="str">
            <v>FC</v>
          </cell>
          <cell r="T98">
            <v>1.73</v>
          </cell>
        </row>
        <row r="99">
          <cell r="A99" t="str">
            <v>BUCKWD_1_QF</v>
          </cell>
          <cell r="B99" t="str">
            <v>LA Basin</v>
          </cell>
          <cell r="C99" t="str">
            <v>Buckwind Re-powering project</v>
          </cell>
          <cell r="D99">
            <v>0.33</v>
          </cell>
          <cell r="E99">
            <v>2.1</v>
          </cell>
          <cell r="F99">
            <v>4.8099999999999996</v>
          </cell>
          <cell r="G99">
            <v>2.2400000000000002</v>
          </cell>
          <cell r="H99">
            <v>6.4</v>
          </cell>
          <cell r="I99">
            <v>10.19</v>
          </cell>
          <cell r="J99">
            <v>2.25</v>
          </cell>
          <cell r="K99">
            <v>1.94</v>
          </cell>
          <cell r="L99">
            <v>1.99</v>
          </cell>
          <cell r="M99">
            <v>1.82</v>
          </cell>
          <cell r="N99">
            <v>0.67</v>
          </cell>
          <cell r="O99">
            <v>1.08</v>
          </cell>
          <cell r="P99" t="str">
            <v>N</v>
          </cell>
          <cell r="Q99" t="str">
            <v>South</v>
          </cell>
          <cell r="R99" t="str">
            <v>FC</v>
          </cell>
          <cell r="T99">
            <v>10.19</v>
          </cell>
        </row>
        <row r="100">
          <cell r="A100" t="str">
            <v>BUCKWD_7_WINTCV</v>
          </cell>
          <cell r="B100" t="str">
            <v>LA Basin</v>
          </cell>
          <cell r="C100" t="str">
            <v>Wintec Energy, Ltd.</v>
          </cell>
          <cell r="D100">
            <v>0.03</v>
          </cell>
          <cell r="E100">
            <v>0.14000000000000001</v>
          </cell>
          <cell r="F100">
            <v>0.28999999999999998</v>
          </cell>
          <cell r="G100">
            <v>0.14000000000000001</v>
          </cell>
          <cell r="H100">
            <v>0.44</v>
          </cell>
          <cell r="I100">
            <v>0.69</v>
          </cell>
          <cell r="J100">
            <v>0.14000000000000001</v>
          </cell>
          <cell r="K100">
            <v>0.1</v>
          </cell>
          <cell r="L100">
            <v>0.1</v>
          </cell>
          <cell r="M100">
            <v>0.12</v>
          </cell>
          <cell r="N100">
            <v>0.04</v>
          </cell>
          <cell r="O100">
            <v>7.0000000000000007E-2</v>
          </cell>
          <cell r="P100" t="str">
            <v>N</v>
          </cell>
          <cell r="Q100" t="str">
            <v>South</v>
          </cell>
          <cell r="R100" t="str">
            <v>FC</v>
          </cell>
          <cell r="T100">
            <v>0.69</v>
          </cell>
        </row>
        <row r="101">
          <cell r="A101" t="str">
            <v>BURNYF_2_UNIT 1</v>
          </cell>
          <cell r="B101" t="str">
            <v>CAISO System</v>
          </cell>
          <cell r="C101" t="str">
            <v>Burney Forest Power</v>
          </cell>
          <cell r="D101">
            <v>27</v>
          </cell>
          <cell r="E101">
            <v>26.95</v>
          </cell>
          <cell r="F101">
            <v>25.95</v>
          </cell>
          <cell r="G101">
            <v>10.81</v>
          </cell>
          <cell r="H101">
            <v>27.33</v>
          </cell>
          <cell r="I101">
            <v>27.31</v>
          </cell>
          <cell r="J101">
            <v>28.22</v>
          </cell>
          <cell r="K101">
            <v>29.18</v>
          </cell>
          <cell r="L101">
            <v>27.1</v>
          </cell>
          <cell r="M101">
            <v>28.38</v>
          </cell>
          <cell r="N101">
            <v>22.97</v>
          </cell>
          <cell r="O101">
            <v>24.9</v>
          </cell>
          <cell r="P101" t="str">
            <v>N</v>
          </cell>
          <cell r="Q101" t="str">
            <v>North</v>
          </cell>
          <cell r="R101" t="str">
            <v>FC</v>
          </cell>
          <cell r="T101">
            <v>29.18</v>
          </cell>
        </row>
        <row r="102">
          <cell r="A102" t="str">
            <v>BUTTVL_7_UNIT 1</v>
          </cell>
          <cell r="B102" t="str">
            <v>CAISO System</v>
          </cell>
          <cell r="C102" t="str">
            <v>BUTT VALLEY HYDRO</v>
          </cell>
          <cell r="D102">
            <v>40</v>
          </cell>
          <cell r="E102">
            <v>40</v>
          </cell>
          <cell r="F102">
            <v>40</v>
          </cell>
          <cell r="G102">
            <v>40</v>
          </cell>
          <cell r="H102">
            <v>40</v>
          </cell>
          <cell r="I102">
            <v>40</v>
          </cell>
          <cell r="J102">
            <v>40</v>
          </cell>
          <cell r="K102">
            <v>40</v>
          </cell>
          <cell r="L102">
            <v>40</v>
          </cell>
          <cell r="M102">
            <v>40</v>
          </cell>
          <cell r="N102">
            <v>40</v>
          </cell>
          <cell r="O102">
            <v>40</v>
          </cell>
          <cell r="P102" t="str">
            <v>Y</v>
          </cell>
          <cell r="Q102" t="str">
            <v>North</v>
          </cell>
          <cell r="R102" t="str">
            <v>FC</v>
          </cell>
          <cell r="T102">
            <v>40</v>
          </cell>
        </row>
        <row r="103">
          <cell r="A103" t="str">
            <v>CABZON_1_WINDA1</v>
          </cell>
          <cell r="B103" t="str">
            <v>LA Basin</v>
          </cell>
          <cell r="C103" t="str">
            <v>Cabazon Wind Project</v>
          </cell>
          <cell r="D103">
            <v>1.82</v>
          </cell>
          <cell r="E103">
            <v>4.3600000000000003</v>
          </cell>
          <cell r="F103">
            <v>11.17</v>
          </cell>
          <cell r="G103">
            <v>8.2200000000000006</v>
          </cell>
          <cell r="H103">
            <v>18.16</v>
          </cell>
          <cell r="I103">
            <v>23.34</v>
          </cell>
          <cell r="J103">
            <v>11.33</v>
          </cell>
          <cell r="K103">
            <v>5.98</v>
          </cell>
          <cell r="L103">
            <v>4.72</v>
          </cell>
          <cell r="M103">
            <v>5.66</v>
          </cell>
          <cell r="N103">
            <v>1.71</v>
          </cell>
          <cell r="O103">
            <v>3.07</v>
          </cell>
          <cell r="P103" t="str">
            <v>N</v>
          </cell>
          <cell r="Q103" t="str">
            <v>South</v>
          </cell>
          <cell r="R103" t="str">
            <v>FC</v>
          </cell>
          <cell r="T103">
            <v>23.34</v>
          </cell>
        </row>
        <row r="104">
          <cell r="A104" t="str">
            <v>CALGEN_1_UNITS</v>
          </cell>
          <cell r="B104" t="str">
            <v>CAISO System</v>
          </cell>
          <cell r="C104" t="str">
            <v>COSO Finance Partners (Navy 1)</v>
          </cell>
          <cell r="D104">
            <v>58.37</v>
          </cell>
          <cell r="E104">
            <v>59.02</v>
          </cell>
          <cell r="F104">
            <v>55.46</v>
          </cell>
          <cell r="G104">
            <v>55.87</v>
          </cell>
          <cell r="H104">
            <v>55.04</v>
          </cell>
          <cell r="I104">
            <v>56.57</v>
          </cell>
          <cell r="J104">
            <v>55.63</v>
          </cell>
          <cell r="K104">
            <v>54.64</v>
          </cell>
          <cell r="L104">
            <v>54.97</v>
          </cell>
          <cell r="M104">
            <v>54.79</v>
          </cell>
          <cell r="N104">
            <v>57.38</v>
          </cell>
          <cell r="O104">
            <v>57.62</v>
          </cell>
          <cell r="P104" t="str">
            <v>N</v>
          </cell>
          <cell r="Q104" t="str">
            <v>South</v>
          </cell>
          <cell r="R104" t="str">
            <v>FC</v>
          </cell>
          <cell r="T104">
            <v>56.57</v>
          </cell>
        </row>
        <row r="105">
          <cell r="A105" t="str">
            <v>CALPIN_1_AGNEW</v>
          </cell>
          <cell r="B105" t="str">
            <v>Bay Area</v>
          </cell>
          <cell r="C105" t="str">
            <v>Agnews Power Plant</v>
          </cell>
          <cell r="D105">
            <v>28</v>
          </cell>
          <cell r="E105">
            <v>28</v>
          </cell>
          <cell r="F105">
            <v>28</v>
          </cell>
          <cell r="G105">
            <v>28</v>
          </cell>
          <cell r="H105">
            <v>28</v>
          </cell>
          <cell r="I105">
            <v>28</v>
          </cell>
          <cell r="J105">
            <v>28</v>
          </cell>
          <cell r="K105">
            <v>28</v>
          </cell>
          <cell r="L105">
            <v>28</v>
          </cell>
          <cell r="M105">
            <v>28</v>
          </cell>
          <cell r="N105">
            <v>28</v>
          </cell>
          <cell r="O105">
            <v>28</v>
          </cell>
          <cell r="P105" t="str">
            <v>Y</v>
          </cell>
          <cell r="Q105" t="str">
            <v>North</v>
          </cell>
          <cell r="R105" t="str">
            <v>FC</v>
          </cell>
          <cell r="T105">
            <v>28</v>
          </cell>
        </row>
        <row r="106">
          <cell r="A106" t="str">
            <v>CAMCHE_1_PL1X3</v>
          </cell>
          <cell r="B106" t="str">
            <v>Stockton</v>
          </cell>
          <cell r="C106" t="str">
            <v>CAMANCHE UNITS  1, 2 &amp;  3 AGGREGATE</v>
          </cell>
          <cell r="D106">
            <v>2.02</v>
          </cell>
          <cell r="E106">
            <v>1.79</v>
          </cell>
          <cell r="F106">
            <v>1.28</v>
          </cell>
          <cell r="G106">
            <v>1.72</v>
          </cell>
          <cell r="H106">
            <v>2.2400000000000002</v>
          </cell>
          <cell r="I106">
            <v>1.27</v>
          </cell>
          <cell r="J106">
            <v>1.31</v>
          </cell>
          <cell r="K106">
            <v>1.24</v>
          </cell>
          <cell r="L106">
            <v>1.06</v>
          </cell>
          <cell r="M106">
            <v>1.1599999999999999</v>
          </cell>
          <cell r="N106">
            <v>0.7</v>
          </cell>
          <cell r="O106">
            <v>1.55</v>
          </cell>
          <cell r="P106" t="str">
            <v>N</v>
          </cell>
          <cell r="Q106" t="str">
            <v>North</v>
          </cell>
          <cell r="R106" t="str">
            <v>FC</v>
          </cell>
          <cell r="T106">
            <v>1.31</v>
          </cell>
        </row>
        <row r="107">
          <cell r="A107" t="str">
            <v>CAMLOT_2_SOLAR1</v>
          </cell>
          <cell r="B107" t="str">
            <v>CAISO System</v>
          </cell>
          <cell r="C107" t="str">
            <v>Camelot</v>
          </cell>
          <cell r="D107">
            <v>0.11</v>
          </cell>
          <cell r="E107">
            <v>0.56999999999999995</v>
          </cell>
          <cell r="F107">
            <v>2.8</v>
          </cell>
          <cell r="G107">
            <v>32.25</v>
          </cell>
          <cell r="H107">
            <v>33.29</v>
          </cell>
          <cell r="I107">
            <v>34.049999999999997</v>
          </cell>
          <cell r="J107">
            <v>31.1</v>
          </cell>
          <cell r="K107">
            <v>31.16</v>
          </cell>
          <cell r="L107">
            <v>31.7</v>
          </cell>
          <cell r="M107">
            <v>25.01</v>
          </cell>
          <cell r="N107">
            <v>0.06</v>
          </cell>
          <cell r="O107">
            <v>0.05</v>
          </cell>
          <cell r="P107" t="str">
            <v>N</v>
          </cell>
          <cell r="Q107" t="str">
            <v>South</v>
          </cell>
          <cell r="R107" t="str">
            <v>FC</v>
          </cell>
          <cell r="T107">
            <v>34.049999999999997</v>
          </cell>
        </row>
        <row r="108">
          <cell r="A108" t="str">
            <v>CAMLOT_2_SOLAR2</v>
          </cell>
          <cell r="B108" t="str">
            <v>CAISO System</v>
          </cell>
          <cell r="C108" t="str">
            <v>Columbia Two</v>
          </cell>
          <cell r="D108">
            <v>0.04</v>
          </cell>
          <cell r="E108">
            <v>0.19</v>
          </cell>
          <cell r="F108">
            <v>0.93</v>
          </cell>
          <cell r="G108">
            <v>10.75</v>
          </cell>
          <cell r="H108">
            <v>11.1</v>
          </cell>
          <cell r="I108">
            <v>11.35</v>
          </cell>
          <cell r="J108">
            <v>10.37</v>
          </cell>
          <cell r="K108">
            <v>10.39</v>
          </cell>
          <cell r="L108">
            <v>10.57</v>
          </cell>
          <cell r="M108">
            <v>8.34</v>
          </cell>
          <cell r="N108">
            <v>0.02</v>
          </cell>
          <cell r="O108">
            <v>0.02</v>
          </cell>
          <cell r="P108" t="str">
            <v>N</v>
          </cell>
          <cell r="Q108" t="str">
            <v>South</v>
          </cell>
          <cell r="R108" t="str">
            <v>FC</v>
          </cell>
          <cell r="T108">
            <v>11.35</v>
          </cell>
        </row>
        <row r="109">
          <cell r="A109" t="str">
            <v>CAMPFW_7_FARWST</v>
          </cell>
          <cell r="B109" t="str">
            <v>Sierra</v>
          </cell>
          <cell r="C109" t="str">
            <v>CAMP FAR WEST HYDRO</v>
          </cell>
          <cell r="D109">
            <v>4.8600000000000003</v>
          </cell>
          <cell r="E109">
            <v>4.3099999999999996</v>
          </cell>
          <cell r="F109">
            <v>4.3499999999999996</v>
          </cell>
          <cell r="G109">
            <v>5.73</v>
          </cell>
          <cell r="H109">
            <v>4.3099999999999996</v>
          </cell>
          <cell r="I109">
            <v>2.87</v>
          </cell>
          <cell r="J109">
            <v>2.97</v>
          </cell>
          <cell r="K109">
            <v>2.9</v>
          </cell>
          <cell r="L109">
            <v>0.56999999999999995</v>
          </cell>
          <cell r="M109">
            <v>0</v>
          </cell>
          <cell r="N109">
            <v>0</v>
          </cell>
          <cell r="O109">
            <v>2.2799999999999998</v>
          </cell>
          <cell r="P109" t="str">
            <v>Y</v>
          </cell>
          <cell r="Q109" t="str">
            <v>North</v>
          </cell>
          <cell r="R109" t="str">
            <v>FC</v>
          </cell>
          <cell r="T109">
            <v>2.97</v>
          </cell>
        </row>
        <row r="110">
          <cell r="A110" t="str">
            <v>CANTUA_1_SOLAR</v>
          </cell>
          <cell r="B110" t="str">
            <v>Fresno</v>
          </cell>
          <cell r="C110" t="str">
            <v>Cantua Solar Station</v>
          </cell>
          <cell r="D110">
            <v>0.06</v>
          </cell>
          <cell r="E110">
            <v>0.26</v>
          </cell>
          <cell r="F110">
            <v>1.28</v>
          </cell>
          <cell r="G110">
            <v>14.82</v>
          </cell>
          <cell r="H110">
            <v>15.13</v>
          </cell>
          <cell r="I110">
            <v>14.89</v>
          </cell>
          <cell r="J110">
            <v>13.66</v>
          </cell>
          <cell r="K110">
            <v>14.3</v>
          </cell>
          <cell r="L110">
            <v>12.98</v>
          </cell>
          <cell r="M110">
            <v>11.02</v>
          </cell>
          <cell r="N110">
            <v>0.04</v>
          </cell>
          <cell r="O110">
            <v>0.03</v>
          </cell>
          <cell r="P110" t="str">
            <v>N</v>
          </cell>
          <cell r="Q110" t="str">
            <v>North</v>
          </cell>
          <cell r="R110" t="str">
            <v>ID</v>
          </cell>
          <cell r="S110" t="str">
            <v>C3&amp;4: Waiting for Gates No. 2 500/230 kV Transformer, Oro Loma-Mendota 115 kV Conversion and possibly other</v>
          </cell>
          <cell r="T110">
            <v>14.89</v>
          </cell>
        </row>
        <row r="111">
          <cell r="A111" t="str">
            <v>CAPMAD_1_UNIT 1</v>
          </cell>
          <cell r="B111" t="str">
            <v>Fresno</v>
          </cell>
          <cell r="C111" t="str">
            <v>CAPCO MADERA Power Plant</v>
          </cell>
          <cell r="D111">
            <v>11.71</v>
          </cell>
          <cell r="E111">
            <v>14.29</v>
          </cell>
          <cell r="F111">
            <v>13.28</v>
          </cell>
          <cell r="G111">
            <v>3.77</v>
          </cell>
          <cell r="H111">
            <v>1.53</v>
          </cell>
          <cell r="I111">
            <v>6.25</v>
          </cell>
          <cell r="J111">
            <v>4.6399999999999997</v>
          </cell>
          <cell r="K111">
            <v>4.29</v>
          </cell>
          <cell r="L111">
            <v>5.79</v>
          </cell>
          <cell r="M111">
            <v>5.57</v>
          </cell>
          <cell r="N111">
            <v>7.1</v>
          </cell>
          <cell r="O111">
            <v>6.55</v>
          </cell>
          <cell r="P111" t="str">
            <v>Y</v>
          </cell>
          <cell r="Q111" t="str">
            <v>North</v>
          </cell>
          <cell r="R111" t="str">
            <v>FC</v>
          </cell>
          <cell r="T111">
            <v>6.25</v>
          </cell>
        </row>
        <row r="112">
          <cell r="A112" t="str">
            <v>CARBOU_7_PL2X3</v>
          </cell>
          <cell r="B112" t="str">
            <v>CAISO System</v>
          </cell>
          <cell r="C112" t="str">
            <v>CARIBOU PH 1 UNIT 2 &amp; 3 AGGREGATE</v>
          </cell>
          <cell r="D112">
            <v>48</v>
          </cell>
          <cell r="E112">
            <v>48</v>
          </cell>
          <cell r="F112">
            <v>48</v>
          </cell>
          <cell r="G112">
            <v>48</v>
          </cell>
          <cell r="H112">
            <v>48</v>
          </cell>
          <cell r="I112">
            <v>48</v>
          </cell>
          <cell r="J112">
            <v>48</v>
          </cell>
          <cell r="K112">
            <v>48</v>
          </cell>
          <cell r="L112">
            <v>48</v>
          </cell>
          <cell r="M112">
            <v>48</v>
          </cell>
          <cell r="N112">
            <v>48</v>
          </cell>
          <cell r="O112">
            <v>48</v>
          </cell>
          <cell r="P112" t="str">
            <v>Y</v>
          </cell>
          <cell r="Q112" t="str">
            <v>North</v>
          </cell>
          <cell r="R112" t="str">
            <v>FC</v>
          </cell>
          <cell r="T112">
            <v>48</v>
          </cell>
        </row>
        <row r="113">
          <cell r="A113" t="str">
            <v>CARBOU_7_PL4X5</v>
          </cell>
          <cell r="B113" t="str">
            <v>CAISO System</v>
          </cell>
          <cell r="C113" t="str">
            <v>CARIBOU PH 2 UNIT 4 &amp; 5 AGGREGATE</v>
          </cell>
          <cell r="D113">
            <v>120</v>
          </cell>
          <cell r="E113">
            <v>120</v>
          </cell>
          <cell r="F113">
            <v>120</v>
          </cell>
          <cell r="G113">
            <v>120</v>
          </cell>
          <cell r="H113">
            <v>120</v>
          </cell>
          <cell r="I113">
            <v>120</v>
          </cell>
          <cell r="J113">
            <v>120</v>
          </cell>
          <cell r="K113">
            <v>120</v>
          </cell>
          <cell r="L113">
            <v>120</v>
          </cell>
          <cell r="M113">
            <v>120</v>
          </cell>
          <cell r="N113">
            <v>120</v>
          </cell>
          <cell r="O113">
            <v>120</v>
          </cell>
          <cell r="P113" t="str">
            <v>Y</v>
          </cell>
          <cell r="Q113" t="str">
            <v>North</v>
          </cell>
          <cell r="R113" t="str">
            <v>FC</v>
          </cell>
          <cell r="T113">
            <v>120</v>
          </cell>
        </row>
        <row r="114">
          <cell r="A114" t="str">
            <v>CARBOU_7_UNIT 1</v>
          </cell>
          <cell r="B114" t="str">
            <v>CAISO System</v>
          </cell>
          <cell r="C114" t="str">
            <v>CARIBOU PH 1 UNIT 1</v>
          </cell>
          <cell r="D114">
            <v>24</v>
          </cell>
          <cell r="E114">
            <v>24</v>
          </cell>
          <cell r="F114">
            <v>24</v>
          </cell>
          <cell r="G114">
            <v>24</v>
          </cell>
          <cell r="H114">
            <v>24</v>
          </cell>
          <cell r="I114">
            <v>24</v>
          </cell>
          <cell r="J114">
            <v>24</v>
          </cell>
          <cell r="K114">
            <v>24</v>
          </cell>
          <cell r="L114">
            <v>24</v>
          </cell>
          <cell r="M114">
            <v>24</v>
          </cell>
          <cell r="N114">
            <v>24</v>
          </cell>
          <cell r="O114">
            <v>24</v>
          </cell>
          <cell r="P114" t="str">
            <v>Y</v>
          </cell>
          <cell r="Q114" t="str">
            <v>North</v>
          </cell>
          <cell r="R114" t="str">
            <v>FC</v>
          </cell>
          <cell r="T114">
            <v>24</v>
          </cell>
        </row>
        <row r="115">
          <cell r="A115" t="str">
            <v>CATLNA_2_SOLAR</v>
          </cell>
          <cell r="B115" t="str">
            <v>CAISO System</v>
          </cell>
          <cell r="C115" t="str">
            <v>Catalina Solar - Phases 1 and 2</v>
          </cell>
          <cell r="D115">
            <v>0.28000000000000003</v>
          </cell>
          <cell r="E115">
            <v>1.4</v>
          </cell>
          <cell r="F115">
            <v>6.33</v>
          </cell>
          <cell r="G115">
            <v>56.68</v>
          </cell>
          <cell r="H115">
            <v>60.31</v>
          </cell>
          <cell r="I115">
            <v>77.459999999999994</v>
          </cell>
          <cell r="J115">
            <v>71.55</v>
          </cell>
          <cell r="K115">
            <v>84.69</v>
          </cell>
          <cell r="L115">
            <v>81.459999999999994</v>
          </cell>
          <cell r="M115">
            <v>67.48</v>
          </cell>
          <cell r="N115">
            <v>0.17</v>
          </cell>
          <cell r="O115">
            <v>0.14000000000000001</v>
          </cell>
          <cell r="P115" t="str">
            <v>N</v>
          </cell>
          <cell r="Q115" t="str">
            <v>South</v>
          </cell>
          <cell r="R115" t="str">
            <v>FC</v>
          </cell>
          <cell r="T115">
            <v>84.69</v>
          </cell>
        </row>
        <row r="116">
          <cell r="A116" t="str">
            <v>CATLNA_2_SOLAR2</v>
          </cell>
          <cell r="B116" t="str">
            <v>CAISO System</v>
          </cell>
          <cell r="C116" t="str">
            <v>Catalina Solar 2</v>
          </cell>
          <cell r="D116">
            <v>0.14000000000000001</v>
          </cell>
          <cell r="E116">
            <v>1.19</v>
          </cell>
          <cell r="F116">
            <v>2.72</v>
          </cell>
          <cell r="G116">
            <v>10.88</v>
          </cell>
          <cell r="H116">
            <v>11.54</v>
          </cell>
          <cell r="I116">
            <v>14.41</v>
          </cell>
          <cell r="J116">
            <v>14.47</v>
          </cell>
          <cell r="K116">
            <v>13.47</v>
          </cell>
          <cell r="L116">
            <v>13.15</v>
          </cell>
          <cell r="M116">
            <v>8.69</v>
          </cell>
          <cell r="N116">
            <v>0.45</v>
          </cell>
          <cell r="O116">
            <v>0.24</v>
          </cell>
          <cell r="P116" t="str">
            <v>N</v>
          </cell>
          <cell r="Q116" t="str">
            <v>South</v>
          </cell>
          <cell r="R116" t="str">
            <v>FC</v>
          </cell>
          <cell r="T116">
            <v>14.47</v>
          </cell>
        </row>
        <row r="117">
          <cell r="A117" t="str">
            <v>CAVLSR_2_BSOLAR</v>
          </cell>
          <cell r="B117" t="str">
            <v>CAISO System</v>
          </cell>
          <cell r="C117" t="str">
            <v>California Valley Solar Ranch-Phase B</v>
          </cell>
          <cell r="D117">
            <v>0.11</v>
          </cell>
          <cell r="E117">
            <v>0.66</v>
          </cell>
          <cell r="F117">
            <v>3.16</v>
          </cell>
          <cell r="G117">
            <v>35.75</v>
          </cell>
          <cell r="H117">
            <v>25.18</v>
          </cell>
          <cell r="I117">
            <v>26.07</v>
          </cell>
          <cell r="J117">
            <v>30.35</v>
          </cell>
          <cell r="K117">
            <v>36.69</v>
          </cell>
          <cell r="L117">
            <v>35.799999999999997</v>
          </cell>
          <cell r="M117">
            <v>26.46</v>
          </cell>
          <cell r="N117">
            <v>0.08</v>
          </cell>
          <cell r="O117">
            <v>0.06</v>
          </cell>
          <cell r="P117" t="str">
            <v>N</v>
          </cell>
          <cell r="Q117" t="str">
            <v>North</v>
          </cell>
          <cell r="R117" t="str">
            <v>ID</v>
          </cell>
          <cell r="S117" t="str">
            <v xml:space="preserve">TC: Waiting for Midway fault duty mitigation </v>
          </cell>
          <cell r="T117">
            <v>36.69</v>
          </cell>
        </row>
        <row r="118">
          <cell r="A118" t="str">
            <v>CAVLSR_2_RSOLAR</v>
          </cell>
          <cell r="B118" t="str">
            <v>CAISO System</v>
          </cell>
          <cell r="C118" t="str">
            <v>California Valley Solar Ranch-Phase A</v>
          </cell>
          <cell r="D118">
            <v>0.61</v>
          </cell>
          <cell r="E118">
            <v>3.92</v>
          </cell>
          <cell r="F118">
            <v>15.6</v>
          </cell>
          <cell r="G118">
            <v>167.92</v>
          </cell>
          <cell r="H118">
            <v>181.43</v>
          </cell>
          <cell r="I118">
            <v>184.31</v>
          </cell>
          <cell r="J118">
            <v>170.08</v>
          </cell>
          <cell r="K118">
            <v>171.63</v>
          </cell>
          <cell r="L118">
            <v>162.22999999999999</v>
          </cell>
          <cell r="M118">
            <v>127.12</v>
          </cell>
          <cell r="N118">
            <v>0.41</v>
          </cell>
          <cell r="O118">
            <v>0.31</v>
          </cell>
          <cell r="P118" t="str">
            <v>N</v>
          </cell>
          <cell r="Q118" t="str">
            <v>North</v>
          </cell>
          <cell r="R118" t="str">
            <v>ID</v>
          </cell>
          <cell r="S118" t="str">
            <v xml:space="preserve">TC: Waiting for Midway fault duty mitigation </v>
          </cell>
          <cell r="T118">
            <v>184.31</v>
          </cell>
        </row>
        <row r="119">
          <cell r="A119" t="str">
            <v>CAYTNO_2_VASCO</v>
          </cell>
          <cell r="B119" t="str">
            <v>Bay Area</v>
          </cell>
          <cell r="C119" t="str">
            <v>VASCO ROAD</v>
          </cell>
          <cell r="D119">
            <v>4.3</v>
          </cell>
          <cell r="E119">
            <v>4.3</v>
          </cell>
          <cell r="F119">
            <v>4.3</v>
          </cell>
          <cell r="G119">
            <v>4.3</v>
          </cell>
          <cell r="H119">
            <v>4.3</v>
          </cell>
          <cell r="I119">
            <v>4.3</v>
          </cell>
          <cell r="J119">
            <v>4.3</v>
          </cell>
          <cell r="K119">
            <v>4.3</v>
          </cell>
          <cell r="L119">
            <v>4.3</v>
          </cell>
          <cell r="M119">
            <v>4.3</v>
          </cell>
          <cell r="N119">
            <v>4.3</v>
          </cell>
          <cell r="O119">
            <v>4.3</v>
          </cell>
          <cell r="P119" t="str">
            <v>N</v>
          </cell>
          <cell r="Q119" t="str">
            <v>North</v>
          </cell>
          <cell r="R119" t="str">
            <v>ID</v>
          </cell>
          <cell r="S119" t="str">
            <v>C3&amp;4: Waiting for Contra Costa-Moraga 230 Line Reconductoring and possibly other</v>
          </cell>
          <cell r="T119">
            <v>4.3</v>
          </cell>
        </row>
        <row r="120">
          <cell r="A120" t="str">
            <v>CBRLLO_6_PLSTP1</v>
          </cell>
          <cell r="B120" t="str">
            <v>San Diego-IV</v>
          </cell>
          <cell r="C120" t="str">
            <v>POINT LOMA SEWAGE TREATMENT PLANT</v>
          </cell>
          <cell r="D120">
            <v>2.91</v>
          </cell>
          <cell r="E120">
            <v>2.8</v>
          </cell>
          <cell r="F120">
            <v>2.15</v>
          </cell>
          <cell r="G120">
            <v>2.29</v>
          </cell>
          <cell r="H120">
            <v>2.65</v>
          </cell>
          <cell r="I120">
            <v>2.4700000000000002</v>
          </cell>
          <cell r="J120">
            <v>2.86</v>
          </cell>
          <cell r="K120">
            <v>2.83</v>
          </cell>
          <cell r="L120">
            <v>2.2000000000000002</v>
          </cell>
          <cell r="M120">
            <v>2.13</v>
          </cell>
          <cell r="N120">
            <v>2.65</v>
          </cell>
          <cell r="O120">
            <v>2.2200000000000002</v>
          </cell>
          <cell r="P120" t="str">
            <v>N</v>
          </cell>
          <cell r="Q120" t="str">
            <v>South</v>
          </cell>
          <cell r="R120" t="str">
            <v>FC</v>
          </cell>
          <cell r="T120">
            <v>2.86</v>
          </cell>
        </row>
        <row r="121">
          <cell r="A121" t="str">
            <v>CCRITA_7_RPPCHF</v>
          </cell>
          <cell r="B121" t="str">
            <v>San Diego-IV</v>
          </cell>
          <cell r="C121" t="str">
            <v>Rancho Penasquitos Hydro Facility</v>
          </cell>
          <cell r="D121">
            <v>1.1299999999999999</v>
          </cell>
          <cell r="E121">
            <v>0.56999999999999995</v>
          </cell>
          <cell r="F121">
            <v>1.36</v>
          </cell>
          <cell r="G121">
            <v>2.11</v>
          </cell>
          <cell r="H121">
            <v>2.59</v>
          </cell>
          <cell r="I121">
            <v>3.66</v>
          </cell>
          <cell r="J121">
            <v>2.91</v>
          </cell>
          <cell r="K121">
            <v>3.25</v>
          </cell>
          <cell r="L121">
            <v>2.56</v>
          </cell>
          <cell r="M121">
            <v>2.59</v>
          </cell>
          <cell r="N121">
            <v>1.83</v>
          </cell>
          <cell r="O121">
            <v>0.4</v>
          </cell>
          <cell r="P121" t="str">
            <v>N</v>
          </cell>
          <cell r="Q121" t="str">
            <v>South</v>
          </cell>
          <cell r="R121" t="str">
            <v>FC</v>
          </cell>
          <cell r="T121">
            <v>3.66</v>
          </cell>
        </row>
        <row r="122">
          <cell r="A122" t="str">
            <v>CDWR07_2_GEN</v>
          </cell>
          <cell r="B122" t="str">
            <v>CAISO System</v>
          </cell>
          <cell r="C122" t="str">
            <v>CDWR07_2_GEN</v>
          </cell>
          <cell r="D122">
            <v>115.6</v>
          </cell>
          <cell r="E122">
            <v>115.6</v>
          </cell>
          <cell r="F122">
            <v>115.6</v>
          </cell>
          <cell r="G122">
            <v>115.6</v>
          </cell>
          <cell r="H122">
            <v>115.6</v>
          </cell>
          <cell r="I122">
            <v>115.6</v>
          </cell>
          <cell r="J122">
            <v>115.6</v>
          </cell>
          <cell r="K122">
            <v>115.6</v>
          </cell>
          <cell r="L122">
            <v>115.6</v>
          </cell>
          <cell r="M122">
            <v>115.6</v>
          </cell>
          <cell r="N122">
            <v>115.6</v>
          </cell>
          <cell r="O122">
            <v>60.43</v>
          </cell>
          <cell r="P122" t="str">
            <v>N</v>
          </cell>
          <cell r="Q122" t="str">
            <v>South</v>
          </cell>
          <cell r="R122" t="str">
            <v>FC</v>
          </cell>
          <cell r="T122">
            <v>115.6</v>
          </cell>
        </row>
        <row r="123">
          <cell r="A123" t="str">
            <v>CEDRCK_6_UNIT</v>
          </cell>
          <cell r="B123" t="str">
            <v>CAISO System</v>
          </cell>
          <cell r="C123" t="str">
            <v>CEDRCK_6_UNIT</v>
          </cell>
          <cell r="D123">
            <v>0.22</v>
          </cell>
          <cell r="E123">
            <v>0.31</v>
          </cell>
          <cell r="F123">
            <v>0.56000000000000005</v>
          </cell>
          <cell r="G123">
            <v>0.61</v>
          </cell>
          <cell r="H123">
            <v>0.37</v>
          </cell>
          <cell r="I123">
            <v>0.22</v>
          </cell>
          <cell r="J123">
            <v>0.15</v>
          </cell>
          <cell r="K123">
            <v>0.11</v>
          </cell>
          <cell r="L123">
            <v>0.12</v>
          </cell>
          <cell r="M123">
            <v>0.11</v>
          </cell>
          <cell r="N123">
            <v>0.15</v>
          </cell>
          <cell r="O123">
            <v>0.41</v>
          </cell>
          <cell r="P123" t="str">
            <v>N</v>
          </cell>
          <cell r="Q123" t="str">
            <v>North</v>
          </cell>
          <cell r="R123" t="str">
            <v>FC</v>
          </cell>
          <cell r="T123">
            <v>0.22</v>
          </cell>
        </row>
        <row r="124">
          <cell r="A124" t="str">
            <v>CENTER_2_QF</v>
          </cell>
          <cell r="B124" t="str">
            <v>LA Basin</v>
          </cell>
          <cell r="C124" t="str">
            <v>CENTER QFS</v>
          </cell>
          <cell r="D124">
            <v>12.46</v>
          </cell>
          <cell r="E124">
            <v>11.78</v>
          </cell>
          <cell r="F124">
            <v>10.8</v>
          </cell>
          <cell r="G124">
            <v>12.07</v>
          </cell>
          <cell r="H124">
            <v>12.16</v>
          </cell>
          <cell r="I124">
            <v>16.989999999999998</v>
          </cell>
          <cell r="J124">
            <v>17.14</v>
          </cell>
          <cell r="K124">
            <v>17.98</v>
          </cell>
          <cell r="L124">
            <v>16.79</v>
          </cell>
          <cell r="M124">
            <v>10</v>
          </cell>
          <cell r="N124">
            <v>5.75</v>
          </cell>
          <cell r="O124">
            <v>5.8</v>
          </cell>
          <cell r="P124" t="str">
            <v>N</v>
          </cell>
          <cell r="Q124" t="str">
            <v>South</v>
          </cell>
          <cell r="R124" t="str">
            <v>FC</v>
          </cell>
          <cell r="T124">
            <v>17.98</v>
          </cell>
        </row>
        <row r="125">
          <cell r="A125" t="str">
            <v>CENTER_2_RHONDO</v>
          </cell>
          <cell r="B125" t="str">
            <v>LA Basin</v>
          </cell>
          <cell r="C125" t="str">
            <v>MWD Rio Hondo Hydroelectric Recovery Pla</v>
          </cell>
          <cell r="D125">
            <v>1.91</v>
          </cell>
          <cell r="E125">
            <v>1.91</v>
          </cell>
          <cell r="F125">
            <v>1.91</v>
          </cell>
          <cell r="G125">
            <v>1.91</v>
          </cell>
          <cell r="H125">
            <v>1.91</v>
          </cell>
          <cell r="I125">
            <v>1.91</v>
          </cell>
          <cell r="J125">
            <v>1.91</v>
          </cell>
          <cell r="K125">
            <v>1.91</v>
          </cell>
          <cell r="L125">
            <v>1.91</v>
          </cell>
          <cell r="M125">
            <v>1.91</v>
          </cell>
          <cell r="N125">
            <v>1.91</v>
          </cell>
          <cell r="O125">
            <v>1.91</v>
          </cell>
          <cell r="P125" t="str">
            <v>Y</v>
          </cell>
          <cell r="Q125" t="str">
            <v>South</v>
          </cell>
          <cell r="R125" t="str">
            <v>FC</v>
          </cell>
          <cell r="T125">
            <v>1.91</v>
          </cell>
        </row>
        <row r="126">
          <cell r="A126" t="str">
            <v>CENTER_6_PEAKER</v>
          </cell>
          <cell r="B126" t="str">
            <v>LA Basin</v>
          </cell>
          <cell r="C126" t="str">
            <v>Center Peaker</v>
          </cell>
          <cell r="D126">
            <v>47</v>
          </cell>
          <cell r="E126">
            <v>47</v>
          </cell>
          <cell r="F126">
            <v>47</v>
          </cell>
          <cell r="G126">
            <v>47</v>
          </cell>
          <cell r="H126">
            <v>47</v>
          </cell>
          <cell r="I126">
            <v>47</v>
          </cell>
          <cell r="J126">
            <v>47</v>
          </cell>
          <cell r="K126">
            <v>47</v>
          </cell>
          <cell r="L126">
            <v>47</v>
          </cell>
          <cell r="M126">
            <v>47</v>
          </cell>
          <cell r="N126">
            <v>47</v>
          </cell>
          <cell r="O126">
            <v>47</v>
          </cell>
          <cell r="P126" t="str">
            <v>Y</v>
          </cell>
          <cell r="Q126" t="str">
            <v>South</v>
          </cell>
          <cell r="R126" t="str">
            <v>FC</v>
          </cell>
          <cell r="T126">
            <v>47</v>
          </cell>
        </row>
        <row r="127">
          <cell r="A127" t="str">
            <v>CENTRY_6_PL1X4</v>
          </cell>
          <cell r="B127" t="str">
            <v>LA Basin</v>
          </cell>
          <cell r="C127" t="str">
            <v>CENTURY GENERATING PLANT (AGGREGATE)</v>
          </cell>
          <cell r="D127">
            <v>36</v>
          </cell>
          <cell r="E127">
            <v>36</v>
          </cell>
          <cell r="F127">
            <v>36</v>
          </cell>
          <cell r="G127">
            <v>36</v>
          </cell>
          <cell r="H127">
            <v>36</v>
          </cell>
          <cell r="I127">
            <v>36</v>
          </cell>
          <cell r="J127">
            <v>36</v>
          </cell>
          <cell r="K127">
            <v>36</v>
          </cell>
          <cell r="L127">
            <v>36</v>
          </cell>
          <cell r="M127">
            <v>36</v>
          </cell>
          <cell r="N127">
            <v>36</v>
          </cell>
          <cell r="O127">
            <v>36</v>
          </cell>
          <cell r="P127" t="str">
            <v>Y</v>
          </cell>
          <cell r="Q127" t="str">
            <v>South</v>
          </cell>
          <cell r="R127" t="str">
            <v>FC</v>
          </cell>
          <cell r="T127">
            <v>36</v>
          </cell>
        </row>
        <row r="128">
          <cell r="A128" t="str">
            <v>CHALK_1_UNIT</v>
          </cell>
          <cell r="B128" t="str">
            <v>CAISO System</v>
          </cell>
          <cell r="C128" t="str">
            <v>CHALK CLIFF LIMITED</v>
          </cell>
          <cell r="D128">
            <v>38.020000000000003</v>
          </cell>
          <cell r="E128">
            <v>34.380000000000003</v>
          </cell>
          <cell r="F128">
            <v>36.96</v>
          </cell>
          <cell r="G128">
            <v>30.75</v>
          </cell>
          <cell r="H128">
            <v>24.76</v>
          </cell>
          <cell r="I128">
            <v>31.6</v>
          </cell>
          <cell r="J128">
            <v>30.57</v>
          </cell>
          <cell r="K128">
            <v>31.37</v>
          </cell>
          <cell r="L128">
            <v>29.63</v>
          </cell>
          <cell r="M128">
            <v>33.04</v>
          </cell>
          <cell r="N128">
            <v>24.97</v>
          </cell>
          <cell r="O128">
            <v>31.75</v>
          </cell>
          <cell r="P128" t="str">
            <v>N</v>
          </cell>
          <cell r="Q128" t="str">
            <v>North</v>
          </cell>
          <cell r="R128" t="str">
            <v>FC</v>
          </cell>
          <cell r="T128">
            <v>31.6</v>
          </cell>
        </row>
        <row r="129">
          <cell r="A129" t="str">
            <v>CHEVCD_6_UNIT</v>
          </cell>
          <cell r="B129" t="str">
            <v>CAISO System</v>
          </cell>
          <cell r="C129" t="str">
            <v>CHEVRON USA (TAFT/CADET)</v>
          </cell>
          <cell r="D129">
            <v>1.02</v>
          </cell>
          <cell r="E129">
            <v>1.41</v>
          </cell>
          <cell r="F129">
            <v>1.38</v>
          </cell>
          <cell r="G129">
            <v>1.28</v>
          </cell>
          <cell r="H129">
            <v>1.23</v>
          </cell>
          <cell r="I129">
            <v>0.94</v>
          </cell>
          <cell r="J129">
            <v>0.79</v>
          </cell>
          <cell r="K129">
            <v>1.24</v>
          </cell>
          <cell r="L129">
            <v>1.54</v>
          </cell>
          <cell r="M129">
            <v>1.24</v>
          </cell>
          <cell r="N129">
            <v>1.5</v>
          </cell>
          <cell r="O129">
            <v>0.84</v>
          </cell>
          <cell r="P129" t="str">
            <v>N</v>
          </cell>
          <cell r="Q129" t="str">
            <v>North</v>
          </cell>
          <cell r="R129" t="str">
            <v>FC</v>
          </cell>
          <cell r="T129">
            <v>1.54</v>
          </cell>
        </row>
        <row r="130">
          <cell r="A130" t="str">
            <v>CHEVCO_6_UNIT 1</v>
          </cell>
          <cell r="B130" t="str">
            <v>Fresno</v>
          </cell>
          <cell r="C130" t="str">
            <v>CHEVRON USA (COALINGA)</v>
          </cell>
          <cell r="D130">
            <v>2.08</v>
          </cell>
          <cell r="E130">
            <v>1.66</v>
          </cell>
          <cell r="F130">
            <v>1.81</v>
          </cell>
          <cell r="G130">
            <v>0.95</v>
          </cell>
          <cell r="H130">
            <v>1.82</v>
          </cell>
          <cell r="I130">
            <v>1.5</v>
          </cell>
          <cell r="J130">
            <v>1.32</v>
          </cell>
          <cell r="K130">
            <v>1.3</v>
          </cell>
          <cell r="L130">
            <v>1.33</v>
          </cell>
          <cell r="M130">
            <v>1.41</v>
          </cell>
          <cell r="N130">
            <v>1.44</v>
          </cell>
          <cell r="O130">
            <v>1.3</v>
          </cell>
          <cell r="P130" t="str">
            <v>N</v>
          </cell>
          <cell r="Q130" t="str">
            <v>North</v>
          </cell>
          <cell r="R130" t="str">
            <v>FC</v>
          </cell>
          <cell r="T130">
            <v>1.5</v>
          </cell>
        </row>
        <row r="131">
          <cell r="A131" t="str">
            <v>CHEVCO_6_UNIT 2</v>
          </cell>
          <cell r="B131" t="str">
            <v>Fresno</v>
          </cell>
          <cell r="C131" t="str">
            <v>AERA ENERGY LLC. (COALINGA)</v>
          </cell>
          <cell r="D131">
            <v>1.24</v>
          </cell>
          <cell r="E131">
            <v>1.07</v>
          </cell>
          <cell r="F131">
            <v>1.1399999999999999</v>
          </cell>
          <cell r="G131">
            <v>0.92</v>
          </cell>
          <cell r="H131">
            <v>1.32</v>
          </cell>
          <cell r="I131">
            <v>1.22</v>
          </cell>
          <cell r="J131">
            <v>0.98</v>
          </cell>
          <cell r="K131">
            <v>0.85</v>
          </cell>
          <cell r="L131">
            <v>1.25</v>
          </cell>
          <cell r="M131">
            <v>1.42</v>
          </cell>
          <cell r="N131">
            <v>1.62</v>
          </cell>
          <cell r="O131">
            <v>1.75</v>
          </cell>
          <cell r="P131" t="str">
            <v>N</v>
          </cell>
          <cell r="Q131" t="str">
            <v>North</v>
          </cell>
          <cell r="R131" t="str">
            <v>FC</v>
          </cell>
          <cell r="T131">
            <v>1.25</v>
          </cell>
        </row>
        <row r="132">
          <cell r="A132" t="str">
            <v>CHEVCY_1_UNIT</v>
          </cell>
          <cell r="B132" t="str">
            <v>CAISO System</v>
          </cell>
          <cell r="C132" t="str">
            <v>CHEVRON USA (CYMRIC)</v>
          </cell>
          <cell r="D132">
            <v>8.43</v>
          </cell>
          <cell r="E132">
            <v>6.78</v>
          </cell>
          <cell r="F132">
            <v>5.95</v>
          </cell>
          <cell r="G132">
            <v>6.25</v>
          </cell>
          <cell r="H132">
            <v>6.44</v>
          </cell>
          <cell r="I132">
            <v>6.26</v>
          </cell>
          <cell r="J132">
            <v>6.47</v>
          </cell>
          <cell r="K132">
            <v>5.82</v>
          </cell>
          <cell r="L132">
            <v>4.8499999999999996</v>
          </cell>
          <cell r="M132">
            <v>5.44</v>
          </cell>
          <cell r="N132">
            <v>5.6</v>
          </cell>
          <cell r="O132">
            <v>6.28</v>
          </cell>
          <cell r="P132" t="str">
            <v>N</v>
          </cell>
          <cell r="Q132" t="str">
            <v>North</v>
          </cell>
          <cell r="R132" t="str">
            <v>FC</v>
          </cell>
          <cell r="T132">
            <v>6.47</v>
          </cell>
        </row>
        <row r="133">
          <cell r="A133" t="str">
            <v>CHEVMN_2_UNITS</v>
          </cell>
          <cell r="B133" t="str">
            <v>LA Basin</v>
          </cell>
          <cell r="C133" t="str">
            <v>CHEVRON U.S.A. UNITS 1 &amp; 2 AGGREGATE</v>
          </cell>
          <cell r="D133">
            <v>9.84</v>
          </cell>
          <cell r="E133">
            <v>11.05</v>
          </cell>
          <cell r="F133">
            <v>4.95</v>
          </cell>
          <cell r="G133">
            <v>4.74</v>
          </cell>
          <cell r="H133">
            <v>12.32</v>
          </cell>
          <cell r="I133">
            <v>15.06</v>
          </cell>
          <cell r="J133">
            <v>15.68</v>
          </cell>
          <cell r="K133">
            <v>9.9499999999999993</v>
          </cell>
          <cell r="L133">
            <v>9.17</v>
          </cell>
          <cell r="M133">
            <v>8.4700000000000006</v>
          </cell>
          <cell r="N133">
            <v>6.73</v>
          </cell>
          <cell r="O133">
            <v>11.76</v>
          </cell>
          <cell r="P133" t="str">
            <v>N</v>
          </cell>
          <cell r="Q133" t="str">
            <v>South</v>
          </cell>
          <cell r="R133" t="str">
            <v>FC</v>
          </cell>
          <cell r="T133">
            <v>15.68</v>
          </cell>
        </row>
        <row r="134">
          <cell r="A134" t="str">
            <v>CHICPK_7_UNIT 1</v>
          </cell>
          <cell r="B134" t="str">
            <v>Sierra</v>
          </cell>
          <cell r="C134" t="str">
            <v>CHICAGO PARK 1, BEAR RIVER CA</v>
          </cell>
          <cell r="D134">
            <v>38</v>
          </cell>
          <cell r="E134">
            <v>38</v>
          </cell>
          <cell r="F134">
            <v>38</v>
          </cell>
          <cell r="G134">
            <v>38</v>
          </cell>
          <cell r="H134">
            <v>38</v>
          </cell>
          <cell r="I134">
            <v>38</v>
          </cell>
          <cell r="J134">
            <v>38</v>
          </cell>
          <cell r="K134">
            <v>38</v>
          </cell>
          <cell r="L134">
            <v>38</v>
          </cell>
          <cell r="M134">
            <v>38</v>
          </cell>
          <cell r="N134">
            <v>38</v>
          </cell>
          <cell r="O134">
            <v>38</v>
          </cell>
          <cell r="P134" t="str">
            <v>Y</v>
          </cell>
          <cell r="Q134" t="str">
            <v>North</v>
          </cell>
          <cell r="R134" t="str">
            <v>FC</v>
          </cell>
          <cell r="T134">
            <v>38</v>
          </cell>
        </row>
        <row r="135">
          <cell r="A135" t="str">
            <v>CHILLS_1_SYCENG</v>
          </cell>
          <cell r="B135" t="str">
            <v>San Diego-IV</v>
          </cell>
          <cell r="C135" t="str">
            <v>Sycamore Energy 1</v>
          </cell>
          <cell r="D135">
            <v>0.52</v>
          </cell>
          <cell r="E135">
            <v>0.66</v>
          </cell>
          <cell r="F135">
            <v>0.66</v>
          </cell>
          <cell r="G135">
            <v>0.46</v>
          </cell>
          <cell r="H135">
            <v>0.43</v>
          </cell>
          <cell r="I135">
            <v>0.51</v>
          </cell>
          <cell r="J135">
            <v>0.56999999999999995</v>
          </cell>
          <cell r="K135">
            <v>0.54</v>
          </cell>
          <cell r="L135">
            <v>0.56000000000000005</v>
          </cell>
          <cell r="M135">
            <v>0.47</v>
          </cell>
          <cell r="N135">
            <v>0.44</v>
          </cell>
          <cell r="O135">
            <v>0.54</v>
          </cell>
          <cell r="P135" t="str">
            <v>N</v>
          </cell>
          <cell r="Q135" t="str">
            <v>South</v>
          </cell>
          <cell r="R135" t="str">
            <v>FC</v>
          </cell>
          <cell r="T135">
            <v>0.56999999999999995</v>
          </cell>
        </row>
        <row r="136">
          <cell r="A136" t="str">
            <v>CHILLS_7_UNITA1</v>
          </cell>
          <cell r="B136" t="str">
            <v>San Diego-IV</v>
          </cell>
          <cell r="C136" t="str">
            <v>GAS RECOVERY SYS. (SYCAMORE CANYON)</v>
          </cell>
          <cell r="D136">
            <v>1.82</v>
          </cell>
          <cell r="E136">
            <v>2</v>
          </cell>
          <cell r="F136">
            <v>2</v>
          </cell>
          <cell r="G136">
            <v>2</v>
          </cell>
          <cell r="H136">
            <v>1.4</v>
          </cell>
          <cell r="I136">
            <v>1.68</v>
          </cell>
          <cell r="J136">
            <v>1.56</v>
          </cell>
          <cell r="K136">
            <v>1.52</v>
          </cell>
          <cell r="L136">
            <v>1.74</v>
          </cell>
          <cell r="M136">
            <v>1.75</v>
          </cell>
          <cell r="N136">
            <v>1.8</v>
          </cell>
          <cell r="O136">
            <v>1.61</v>
          </cell>
          <cell r="P136" t="str">
            <v>Y</v>
          </cell>
          <cell r="Q136" t="str">
            <v>South</v>
          </cell>
          <cell r="R136" t="str">
            <v>FC</v>
          </cell>
          <cell r="T136">
            <v>1.74</v>
          </cell>
        </row>
        <row r="137">
          <cell r="A137" t="str">
            <v>CHINO_2_JURUPA</v>
          </cell>
          <cell r="B137" t="str">
            <v>LA Basin</v>
          </cell>
          <cell r="C137" t="str">
            <v>Jurupa</v>
          </cell>
          <cell r="D137" t="str">
            <v>-</v>
          </cell>
          <cell r="E137" t="str">
            <v>-</v>
          </cell>
          <cell r="F137" t="str">
            <v>-</v>
          </cell>
          <cell r="G137" t="str">
            <v>-</v>
          </cell>
          <cell r="H137" t="str">
            <v>-</v>
          </cell>
          <cell r="I137" t="str">
            <v>-</v>
          </cell>
          <cell r="J137" t="str">
            <v>-</v>
          </cell>
          <cell r="K137" t="str">
            <v>-</v>
          </cell>
          <cell r="L137" t="str">
            <v>-</v>
          </cell>
          <cell r="M137" t="str">
            <v>-</v>
          </cell>
          <cell r="N137" t="str">
            <v>-</v>
          </cell>
          <cell r="O137" t="str">
            <v>-</v>
          </cell>
          <cell r="P137" t="str">
            <v>N</v>
          </cell>
          <cell r="Q137" t="str">
            <v>South</v>
          </cell>
          <cell r="R137" t="str">
            <v>EO</v>
          </cell>
          <cell r="T137">
            <v>0</v>
          </cell>
        </row>
        <row r="138">
          <cell r="A138" t="str">
            <v>CHINO_2_QF</v>
          </cell>
          <cell r="B138" t="str">
            <v>LA Basin</v>
          </cell>
          <cell r="C138" t="str">
            <v>CHINO QFS</v>
          </cell>
          <cell r="D138">
            <v>4.4400000000000004</v>
          </cell>
          <cell r="E138">
            <v>4.6500000000000004</v>
          </cell>
          <cell r="F138">
            <v>4.5999999999999996</v>
          </cell>
          <cell r="G138">
            <v>4.82</v>
          </cell>
          <cell r="H138">
            <v>4.38</v>
          </cell>
          <cell r="I138">
            <v>5.33</v>
          </cell>
          <cell r="J138">
            <v>5.34</v>
          </cell>
          <cell r="K138">
            <v>5.35</v>
          </cell>
          <cell r="L138">
            <v>5.33</v>
          </cell>
          <cell r="M138">
            <v>4.58</v>
          </cell>
          <cell r="N138">
            <v>4.21</v>
          </cell>
          <cell r="O138">
            <v>4.1399999999999997</v>
          </cell>
          <cell r="P138" t="str">
            <v>N</v>
          </cell>
          <cell r="Q138" t="str">
            <v>South</v>
          </cell>
          <cell r="R138" t="str">
            <v>FC</v>
          </cell>
          <cell r="T138">
            <v>5.35</v>
          </cell>
        </row>
        <row r="139">
          <cell r="A139" t="str">
            <v>CHINO_2_SASOLR</v>
          </cell>
          <cell r="B139" t="str">
            <v>LA Basin</v>
          </cell>
          <cell r="C139" t="str">
            <v>SS San Antonio West LLC</v>
          </cell>
          <cell r="D139" t="str">
            <v>-</v>
          </cell>
          <cell r="E139" t="str">
            <v>-</v>
          </cell>
          <cell r="F139" t="str">
            <v>-</v>
          </cell>
          <cell r="G139" t="str">
            <v>-</v>
          </cell>
          <cell r="H139" t="str">
            <v>-</v>
          </cell>
          <cell r="I139" t="str">
            <v>-</v>
          </cell>
          <cell r="J139" t="str">
            <v>-</v>
          </cell>
          <cell r="K139" t="str">
            <v>-</v>
          </cell>
          <cell r="L139" t="str">
            <v>-</v>
          </cell>
          <cell r="M139" t="str">
            <v>-</v>
          </cell>
          <cell r="N139" t="str">
            <v>-</v>
          </cell>
          <cell r="O139" t="str">
            <v>-</v>
          </cell>
          <cell r="P139" t="str">
            <v>N</v>
          </cell>
          <cell r="Q139" t="str">
            <v>South</v>
          </cell>
          <cell r="R139" t="str">
            <v>EO</v>
          </cell>
          <cell r="T139">
            <v>0</v>
          </cell>
        </row>
        <row r="140">
          <cell r="A140" t="str">
            <v>CHINO_2_SOLAR</v>
          </cell>
          <cell r="B140" t="str">
            <v>LA Basin</v>
          </cell>
          <cell r="C140" t="str">
            <v>Chino RT Solar 1</v>
          </cell>
          <cell r="D140">
            <v>0</v>
          </cell>
          <cell r="E140">
            <v>0</v>
          </cell>
          <cell r="F140">
            <v>0.01</v>
          </cell>
          <cell r="G140">
            <v>0.12</v>
          </cell>
          <cell r="H140">
            <v>0.24</v>
          </cell>
          <cell r="I140">
            <v>0.42</v>
          </cell>
          <cell r="J140">
            <v>0.46</v>
          </cell>
          <cell r="K140">
            <v>0.47</v>
          </cell>
          <cell r="L140">
            <v>0.17</v>
          </cell>
          <cell r="M140">
            <v>0.05</v>
          </cell>
          <cell r="N140">
            <v>0</v>
          </cell>
          <cell r="O140">
            <v>0</v>
          </cell>
          <cell r="P140" t="str">
            <v>N</v>
          </cell>
          <cell r="Q140" t="str">
            <v>South</v>
          </cell>
          <cell r="R140" t="str">
            <v>FC</v>
          </cell>
          <cell r="T140">
            <v>0.47</v>
          </cell>
        </row>
        <row r="141">
          <cell r="A141" t="str">
            <v>CHINO_2_SOLAR2</v>
          </cell>
          <cell r="B141" t="str">
            <v>LA Basin</v>
          </cell>
          <cell r="C141" t="str">
            <v>Kona Solar - Terra Francesca</v>
          </cell>
          <cell r="D141" t="str">
            <v>-</v>
          </cell>
          <cell r="E141" t="str">
            <v>-</v>
          </cell>
          <cell r="F141" t="str">
            <v>-</v>
          </cell>
          <cell r="G141" t="str">
            <v>-</v>
          </cell>
          <cell r="H141" t="str">
            <v>-</v>
          </cell>
          <cell r="I141" t="str">
            <v>-</v>
          </cell>
          <cell r="J141" t="str">
            <v>-</v>
          </cell>
          <cell r="K141" t="str">
            <v>-</v>
          </cell>
          <cell r="L141" t="str">
            <v>-</v>
          </cell>
          <cell r="M141" t="str">
            <v>-</v>
          </cell>
          <cell r="N141" t="str">
            <v>-</v>
          </cell>
          <cell r="O141" t="str">
            <v>-</v>
          </cell>
          <cell r="P141" t="str">
            <v>N</v>
          </cell>
          <cell r="Q141" t="str">
            <v>South</v>
          </cell>
          <cell r="R141" t="str">
            <v>EO</v>
          </cell>
          <cell r="T141">
            <v>0</v>
          </cell>
        </row>
        <row r="142">
          <cell r="A142" t="str">
            <v>CHINO_6_CIMGEN</v>
          </cell>
          <cell r="B142" t="str">
            <v>LA Basin</v>
          </cell>
          <cell r="C142" t="str">
            <v>O.L.S. ENERGY COMPANY -- CHINO</v>
          </cell>
          <cell r="D142">
            <v>26.34</v>
          </cell>
          <cell r="E142">
            <v>26.26</v>
          </cell>
          <cell r="F142">
            <v>25.74</v>
          </cell>
          <cell r="G142">
            <v>25.79</v>
          </cell>
          <cell r="H142">
            <v>21.23</v>
          </cell>
          <cell r="I142">
            <v>26.23</v>
          </cell>
          <cell r="J142">
            <v>25.92</v>
          </cell>
          <cell r="K142">
            <v>26.11</v>
          </cell>
          <cell r="L142">
            <v>25.98</v>
          </cell>
          <cell r="M142">
            <v>15.9</v>
          </cell>
          <cell r="N142">
            <v>25.68</v>
          </cell>
          <cell r="O142">
            <v>25.82</v>
          </cell>
          <cell r="P142" t="str">
            <v>N</v>
          </cell>
          <cell r="Q142" t="str">
            <v>South</v>
          </cell>
          <cell r="R142" t="str">
            <v>FC</v>
          </cell>
          <cell r="T142">
            <v>26.23</v>
          </cell>
        </row>
        <row r="143">
          <cell r="A143" t="str">
            <v>CHINO_6_SMPPAP</v>
          </cell>
          <cell r="B143" t="str">
            <v>LA Basin</v>
          </cell>
          <cell r="C143" t="str">
            <v>SIMPSON PAPER</v>
          </cell>
          <cell r="D143">
            <v>18.57</v>
          </cell>
          <cell r="E143">
            <v>23.32</v>
          </cell>
          <cell r="F143">
            <v>21.9</v>
          </cell>
          <cell r="G143">
            <v>18.53</v>
          </cell>
          <cell r="H143">
            <v>23.29</v>
          </cell>
          <cell r="I143">
            <v>24.54</v>
          </cell>
          <cell r="J143">
            <v>27.14</v>
          </cell>
          <cell r="K143">
            <v>26.63</v>
          </cell>
          <cell r="L143">
            <v>31.38</v>
          </cell>
          <cell r="M143">
            <v>42.78</v>
          </cell>
          <cell r="N143">
            <v>42.78</v>
          </cell>
          <cell r="O143">
            <v>42.78</v>
          </cell>
          <cell r="P143" t="str">
            <v>N</v>
          </cell>
          <cell r="Q143" t="str">
            <v>South</v>
          </cell>
          <cell r="R143" t="str">
            <v>FC</v>
          </cell>
          <cell r="T143">
            <v>31.38</v>
          </cell>
        </row>
        <row r="144">
          <cell r="A144" t="str">
            <v>CHINO_7_MILIKN</v>
          </cell>
          <cell r="B144" t="str">
            <v>LA Basin</v>
          </cell>
          <cell r="C144" t="str">
            <v>MN Milliken Genco LLC</v>
          </cell>
          <cell r="D144">
            <v>1.29</v>
          </cell>
          <cell r="E144">
            <v>1.2</v>
          </cell>
          <cell r="F144">
            <v>1.49</v>
          </cell>
          <cell r="G144">
            <v>1.48</v>
          </cell>
          <cell r="H144">
            <v>1.36</v>
          </cell>
          <cell r="I144">
            <v>1.24</v>
          </cell>
          <cell r="J144">
            <v>1.25</v>
          </cell>
          <cell r="K144">
            <v>1.19</v>
          </cell>
          <cell r="L144">
            <v>1.21</v>
          </cell>
          <cell r="M144">
            <v>1.27</v>
          </cell>
          <cell r="N144">
            <v>1.41</v>
          </cell>
          <cell r="O144">
            <v>1.32</v>
          </cell>
          <cell r="P144" t="str">
            <v>Y</v>
          </cell>
          <cell r="Q144" t="str">
            <v>South</v>
          </cell>
          <cell r="R144" t="str">
            <v>FC</v>
          </cell>
          <cell r="T144">
            <v>1.25</v>
          </cell>
        </row>
        <row r="145">
          <cell r="A145" t="str">
            <v>CHWCHL_1_BIOMAS</v>
          </cell>
          <cell r="B145" t="str">
            <v>Fresno</v>
          </cell>
          <cell r="C145" t="str">
            <v>Chow II Biomass to Energy</v>
          </cell>
          <cell r="D145">
            <v>8.1</v>
          </cell>
          <cell r="E145">
            <v>8.4499999999999993</v>
          </cell>
          <cell r="F145">
            <v>9.3000000000000007</v>
          </cell>
          <cell r="G145">
            <v>5.46</v>
          </cell>
          <cell r="H145">
            <v>6.45</v>
          </cell>
          <cell r="I145">
            <v>7.9</v>
          </cell>
          <cell r="J145">
            <v>8.23</v>
          </cell>
          <cell r="K145">
            <v>8.6</v>
          </cell>
          <cell r="L145">
            <v>8.35</v>
          </cell>
          <cell r="M145">
            <v>7.55</v>
          </cell>
          <cell r="N145">
            <v>6.36</v>
          </cell>
          <cell r="O145">
            <v>7</v>
          </cell>
          <cell r="P145" t="str">
            <v>N</v>
          </cell>
          <cell r="Q145" t="str">
            <v>North</v>
          </cell>
          <cell r="R145" t="str">
            <v>FC</v>
          </cell>
          <cell r="T145">
            <v>8.6</v>
          </cell>
        </row>
        <row r="146">
          <cell r="A146" t="str">
            <v>CHWCHL_1_UNIT</v>
          </cell>
          <cell r="B146" t="str">
            <v>Fresno</v>
          </cell>
          <cell r="C146" t="str">
            <v>CHOW 2 PEAKER PLANT</v>
          </cell>
          <cell r="D146">
            <v>48</v>
          </cell>
          <cell r="E146">
            <v>48</v>
          </cell>
          <cell r="F146">
            <v>48</v>
          </cell>
          <cell r="G146">
            <v>48</v>
          </cell>
          <cell r="H146">
            <v>48</v>
          </cell>
          <cell r="I146">
            <v>48</v>
          </cell>
          <cell r="J146">
            <v>48</v>
          </cell>
          <cell r="K146">
            <v>48</v>
          </cell>
          <cell r="L146">
            <v>48</v>
          </cell>
          <cell r="M146">
            <v>48</v>
          </cell>
          <cell r="N146">
            <v>48</v>
          </cell>
          <cell r="O146">
            <v>48</v>
          </cell>
          <cell r="P146" t="str">
            <v>Y</v>
          </cell>
          <cell r="Q146" t="str">
            <v>North</v>
          </cell>
          <cell r="R146" t="str">
            <v>FC</v>
          </cell>
          <cell r="T146">
            <v>48</v>
          </cell>
        </row>
        <row r="147">
          <cell r="A147" t="str">
            <v>CLOVDL_1_SOLAR</v>
          </cell>
          <cell r="B147" t="str">
            <v>NCNB</v>
          </cell>
          <cell r="C147" t="str">
            <v>Cloverdale Solar I</v>
          </cell>
          <cell r="D147">
            <v>0</v>
          </cell>
          <cell r="E147">
            <v>0.02</v>
          </cell>
          <cell r="F147">
            <v>0.09</v>
          </cell>
          <cell r="G147">
            <v>1.08</v>
          </cell>
          <cell r="H147">
            <v>1.1100000000000001</v>
          </cell>
          <cell r="I147">
            <v>1.1399999999999999</v>
          </cell>
          <cell r="J147">
            <v>1.01</v>
          </cell>
          <cell r="K147">
            <v>1.03</v>
          </cell>
          <cell r="L147">
            <v>1</v>
          </cell>
          <cell r="M147">
            <v>0.74</v>
          </cell>
          <cell r="N147">
            <v>0</v>
          </cell>
          <cell r="O147">
            <v>0</v>
          </cell>
          <cell r="P147" t="str">
            <v>N</v>
          </cell>
          <cell r="Q147" t="str">
            <v>North</v>
          </cell>
          <cell r="R147" t="str">
            <v>ID</v>
          </cell>
          <cell r="S147" t="str">
            <v>14&amp;15DGD: Waiting for Vincent 220 kV Bus Split, Contra Costa Sub 230 kV Switch Replacement, Q258 SPS and possibly other</v>
          </cell>
          <cell r="T147">
            <v>1.1399999999999999</v>
          </cell>
        </row>
        <row r="148">
          <cell r="A148" t="str">
            <v>CLOVER_2_UNIT</v>
          </cell>
          <cell r="B148" t="str">
            <v>CAISO System</v>
          </cell>
          <cell r="C148" t="str">
            <v>MEGA HYDRO #1 (CLOVER CREEK)</v>
          </cell>
          <cell r="D148">
            <v>0.4</v>
          </cell>
          <cell r="E148">
            <v>0.47</v>
          </cell>
          <cell r="F148">
            <v>0.68</v>
          </cell>
          <cell r="G148">
            <v>0.76</v>
          </cell>
          <cell r="H148">
            <v>0.42</v>
          </cell>
          <cell r="I148">
            <v>0.13</v>
          </cell>
          <cell r="J148">
            <v>0.02</v>
          </cell>
          <cell r="K148">
            <v>0</v>
          </cell>
          <cell r="L148">
            <v>0.01</v>
          </cell>
          <cell r="M148">
            <v>0.01</v>
          </cell>
          <cell r="N148">
            <v>0.22</v>
          </cell>
          <cell r="O148">
            <v>0.53</v>
          </cell>
          <cell r="P148" t="str">
            <v>N</v>
          </cell>
          <cell r="Q148" t="str">
            <v>North</v>
          </cell>
          <cell r="R148" t="str">
            <v>FC</v>
          </cell>
          <cell r="T148">
            <v>0.13</v>
          </cell>
        </row>
        <row r="149">
          <cell r="A149" t="str">
            <v>CLRKRD_6_LIMESD</v>
          </cell>
          <cell r="B149" t="str">
            <v>CAISO System</v>
          </cell>
          <cell r="C149" t="str">
            <v>Lime Saddle Hydro</v>
          </cell>
          <cell r="D149">
            <v>0.75</v>
          </cell>
          <cell r="E149">
            <v>0.76</v>
          </cell>
          <cell r="F149">
            <v>0.81</v>
          </cell>
          <cell r="G149">
            <v>0.79</v>
          </cell>
          <cell r="H149">
            <v>0.74</v>
          </cell>
          <cell r="I149">
            <v>0.68</v>
          </cell>
          <cell r="J149">
            <v>0.66</v>
          </cell>
          <cell r="K149">
            <v>0.6</v>
          </cell>
          <cell r="L149">
            <v>0.6</v>
          </cell>
          <cell r="M149">
            <v>0.64</v>
          </cell>
          <cell r="N149">
            <v>0.56999999999999995</v>
          </cell>
          <cell r="O149">
            <v>0.55000000000000004</v>
          </cell>
          <cell r="P149" t="str">
            <v>Y</v>
          </cell>
          <cell r="Q149" t="str">
            <v>North</v>
          </cell>
          <cell r="R149" t="str">
            <v>FC</v>
          </cell>
          <cell r="T149">
            <v>0.68</v>
          </cell>
        </row>
        <row r="150">
          <cell r="A150" t="str">
            <v>CLRMTK_1_QF</v>
          </cell>
          <cell r="B150" t="str">
            <v>Bay Area</v>
          </cell>
          <cell r="C150" t="str">
            <v>SMALL QF AGGREGATION - OAKLAND</v>
          </cell>
          <cell r="D150">
            <v>0</v>
          </cell>
          <cell r="E150">
            <v>0</v>
          </cell>
          <cell r="F150">
            <v>0</v>
          </cell>
          <cell r="G150">
            <v>0</v>
          </cell>
          <cell r="H150">
            <v>0</v>
          </cell>
          <cell r="I150">
            <v>0</v>
          </cell>
          <cell r="J150">
            <v>0</v>
          </cell>
          <cell r="K150">
            <v>0</v>
          </cell>
          <cell r="L150">
            <v>0</v>
          </cell>
          <cell r="M150">
            <v>0</v>
          </cell>
          <cell r="N150">
            <v>0</v>
          </cell>
          <cell r="O150">
            <v>0</v>
          </cell>
          <cell r="P150" t="str">
            <v>N</v>
          </cell>
          <cell r="Q150" t="str">
            <v>North</v>
          </cell>
          <cell r="R150" t="str">
            <v>FC</v>
          </cell>
          <cell r="T150">
            <v>0</v>
          </cell>
        </row>
        <row r="151">
          <cell r="A151" t="str">
            <v>CNTNLA_2_SOLAR1</v>
          </cell>
          <cell r="B151" t="str">
            <v>San Diego-IV</v>
          </cell>
          <cell r="C151" t="str">
            <v xml:space="preserve">Centinela Solar Energy I </v>
          </cell>
          <cell r="D151">
            <v>0.3</v>
          </cell>
          <cell r="E151">
            <v>1.64</v>
          </cell>
          <cell r="F151">
            <v>8.41</v>
          </cell>
          <cell r="G151">
            <v>92.32</v>
          </cell>
          <cell r="H151">
            <v>106.06</v>
          </cell>
          <cell r="I151">
            <v>107.53</v>
          </cell>
          <cell r="J151">
            <v>98.88</v>
          </cell>
          <cell r="K151">
            <v>97.2</v>
          </cell>
          <cell r="L151">
            <v>97.91</v>
          </cell>
          <cell r="M151">
            <v>75.02</v>
          </cell>
          <cell r="N151">
            <v>0.16</v>
          </cell>
          <cell r="O151">
            <v>0.11</v>
          </cell>
          <cell r="P151" t="str">
            <v>N</v>
          </cell>
          <cell r="Q151" t="str">
            <v>South</v>
          </cell>
          <cell r="R151" t="str">
            <v>FC</v>
          </cell>
          <cell r="T151">
            <v>107.53</v>
          </cell>
        </row>
        <row r="152">
          <cell r="A152" t="str">
            <v>CNTNLA_2_SOLAR2</v>
          </cell>
          <cell r="B152" t="str">
            <v>San Diego-IV</v>
          </cell>
          <cell r="C152" t="str">
            <v>Centinels Solar Energy 2</v>
          </cell>
          <cell r="D152" t="str">
            <v>-</v>
          </cell>
          <cell r="E152" t="str">
            <v>-</v>
          </cell>
          <cell r="F152" t="str">
            <v>-</v>
          </cell>
          <cell r="G152" t="str">
            <v>-</v>
          </cell>
          <cell r="H152" t="str">
            <v>-</v>
          </cell>
          <cell r="I152" t="str">
            <v>-</v>
          </cell>
          <cell r="J152" t="str">
            <v>-</v>
          </cell>
          <cell r="K152" t="str">
            <v>-</v>
          </cell>
          <cell r="L152" t="str">
            <v>-</v>
          </cell>
          <cell r="M152" t="str">
            <v>-</v>
          </cell>
          <cell r="N152" t="str">
            <v>-</v>
          </cell>
          <cell r="O152" t="str">
            <v>-</v>
          </cell>
          <cell r="P152" t="str">
            <v>N</v>
          </cell>
          <cell r="Q152" t="str">
            <v>South</v>
          </cell>
          <cell r="R152" t="str">
            <v>EO</v>
          </cell>
          <cell r="T152">
            <v>0</v>
          </cell>
        </row>
        <row r="153">
          <cell r="A153" t="str">
            <v>CNTRVL_6_UNIT</v>
          </cell>
          <cell r="B153" t="str">
            <v>CAISO System</v>
          </cell>
          <cell r="C153" t="str">
            <v>Centerville</v>
          </cell>
          <cell r="D153">
            <v>0</v>
          </cell>
          <cell r="E153">
            <v>0</v>
          </cell>
          <cell r="F153">
            <v>0</v>
          </cell>
          <cell r="G153">
            <v>0</v>
          </cell>
          <cell r="H153">
            <v>0</v>
          </cell>
          <cell r="I153">
            <v>0</v>
          </cell>
          <cell r="J153">
            <v>0</v>
          </cell>
          <cell r="K153">
            <v>0</v>
          </cell>
          <cell r="L153">
            <v>0</v>
          </cell>
          <cell r="M153">
            <v>0</v>
          </cell>
          <cell r="N153">
            <v>0</v>
          </cell>
          <cell r="O153">
            <v>0</v>
          </cell>
          <cell r="P153" t="str">
            <v>Y</v>
          </cell>
          <cell r="Q153" t="str">
            <v>North</v>
          </cell>
          <cell r="R153" t="str">
            <v>FC</v>
          </cell>
          <cell r="T153">
            <v>0</v>
          </cell>
        </row>
        <row r="154">
          <cell r="A154" t="str">
            <v>COCOPP_2_CTG1</v>
          </cell>
          <cell r="B154" t="str">
            <v>Bay Area</v>
          </cell>
          <cell r="C154" t="str">
            <v>Marsh Landing 1</v>
          </cell>
          <cell r="D154">
            <v>204.2</v>
          </cell>
          <cell r="E154">
            <v>204.2</v>
          </cell>
          <cell r="F154">
            <v>202.26</v>
          </cell>
          <cell r="G154">
            <v>199.2</v>
          </cell>
          <cell r="H154">
            <v>196.25</v>
          </cell>
          <cell r="I154">
            <v>193.39</v>
          </cell>
          <cell r="J154">
            <v>191.35</v>
          </cell>
          <cell r="K154">
            <v>191.35</v>
          </cell>
          <cell r="L154">
            <v>193.39</v>
          </cell>
          <cell r="M154">
            <v>196.25</v>
          </cell>
          <cell r="N154">
            <v>202.26</v>
          </cell>
          <cell r="O154">
            <v>203.28</v>
          </cell>
          <cell r="P154" t="str">
            <v>Y</v>
          </cell>
          <cell r="Q154" t="str">
            <v>North</v>
          </cell>
          <cell r="R154" t="str">
            <v>ID</v>
          </cell>
          <cell r="S154" t="str">
            <v>TC: Waiting for Contra Costa-Moraga 230 Line Reconductoring, Moraga-Castro Valley 230 kV Line Capacity Increase and Contra Costa Sub 230 kV Switch Replacement</v>
          </cell>
          <cell r="T154">
            <v>193.39</v>
          </cell>
        </row>
        <row r="155">
          <cell r="A155" t="str">
            <v>COCOPP_2_CTG2</v>
          </cell>
          <cell r="B155" t="str">
            <v>Bay Area</v>
          </cell>
          <cell r="C155" t="str">
            <v>Marsh Landing 2</v>
          </cell>
          <cell r="D155">
            <v>202.7</v>
          </cell>
          <cell r="E155">
            <v>202.7</v>
          </cell>
          <cell r="F155">
            <v>200.09</v>
          </cell>
          <cell r="G155">
            <v>197.07</v>
          </cell>
          <cell r="H155">
            <v>194.14</v>
          </cell>
          <cell r="I155">
            <v>191.32</v>
          </cell>
          <cell r="J155">
            <v>189.3</v>
          </cell>
          <cell r="K155">
            <v>189.3</v>
          </cell>
          <cell r="L155">
            <v>191.32</v>
          </cell>
          <cell r="M155">
            <v>194.14</v>
          </cell>
          <cell r="N155">
            <v>200.09</v>
          </cell>
          <cell r="O155">
            <v>201.1</v>
          </cell>
          <cell r="P155" t="str">
            <v>Y</v>
          </cell>
          <cell r="Q155" t="str">
            <v>North</v>
          </cell>
          <cell r="R155" t="str">
            <v>ID</v>
          </cell>
          <cell r="S155" t="str">
            <v>TC: Waiting for Contra Costa-Moraga 230 Line Reconductoring, Moraga-Castro Valley 230 kV Line Capacity Increase and Contra Costa Sub 230 kV Switch Replacement</v>
          </cell>
          <cell r="T155">
            <v>191.32</v>
          </cell>
        </row>
        <row r="156">
          <cell r="A156" t="str">
            <v>COCOPP_2_CTG3</v>
          </cell>
          <cell r="B156" t="str">
            <v>Bay Area</v>
          </cell>
          <cell r="C156" t="str">
            <v>Marsh Landing 3</v>
          </cell>
          <cell r="D156">
            <v>204.31</v>
          </cell>
          <cell r="E156">
            <v>204.31</v>
          </cell>
          <cell r="F156">
            <v>202.37</v>
          </cell>
          <cell r="G156">
            <v>199.31</v>
          </cell>
          <cell r="H156">
            <v>196.35</v>
          </cell>
          <cell r="I156">
            <v>193.49</v>
          </cell>
          <cell r="J156">
            <v>191.45</v>
          </cell>
          <cell r="K156">
            <v>191.45</v>
          </cell>
          <cell r="L156">
            <v>193.49</v>
          </cell>
          <cell r="M156">
            <v>196.35</v>
          </cell>
          <cell r="N156">
            <v>202.37</v>
          </cell>
          <cell r="O156">
            <v>203.39</v>
          </cell>
          <cell r="P156" t="str">
            <v>Y</v>
          </cell>
          <cell r="Q156" t="str">
            <v>North</v>
          </cell>
          <cell r="R156" t="str">
            <v>ID</v>
          </cell>
          <cell r="S156" t="str">
            <v>TC: Waiting for Contra Costa-Moraga 230 Line Reconductoring, Moraga-Castro Valley 230 kV Line Capacity Increase and Contra Costa Sub 230 kV Switch Replacement</v>
          </cell>
          <cell r="T156">
            <v>193.49</v>
          </cell>
        </row>
        <row r="157">
          <cell r="A157" t="str">
            <v>COCOPP_2_CTG4</v>
          </cell>
          <cell r="B157" t="str">
            <v>Bay Area</v>
          </cell>
          <cell r="C157" t="str">
            <v>Marsh Landing 4</v>
          </cell>
          <cell r="D157">
            <v>204.29</v>
          </cell>
          <cell r="E157">
            <v>204.29</v>
          </cell>
          <cell r="F157">
            <v>202.35</v>
          </cell>
          <cell r="G157">
            <v>199.29</v>
          </cell>
          <cell r="H157">
            <v>196.33</v>
          </cell>
          <cell r="I157">
            <v>193.48</v>
          </cell>
          <cell r="J157">
            <v>191.44</v>
          </cell>
          <cell r="K157">
            <v>191.44</v>
          </cell>
          <cell r="L157">
            <v>193.48</v>
          </cell>
          <cell r="M157">
            <v>196.33</v>
          </cell>
          <cell r="N157">
            <v>202.35</v>
          </cell>
          <cell r="O157">
            <v>203.37</v>
          </cell>
          <cell r="P157" t="str">
            <v>Y</v>
          </cell>
          <cell r="Q157" t="str">
            <v>North</v>
          </cell>
          <cell r="R157" t="str">
            <v>ID</v>
          </cell>
          <cell r="S157" t="str">
            <v>TC: Waiting for Contra Costa-Moraga 230 Line Reconductoring, Moraga-Castro Valley 230 kV Line Capacity Increase and Contra Costa Sub 230 kV Switch Replacement</v>
          </cell>
          <cell r="T157">
            <v>193.48</v>
          </cell>
        </row>
        <row r="158">
          <cell r="A158" t="str">
            <v>COCOSB_6_SOLAR</v>
          </cell>
          <cell r="B158" t="str">
            <v>Bay Area</v>
          </cell>
          <cell r="C158" t="str">
            <v>Oakley Solar Project</v>
          </cell>
          <cell r="D158" t="str">
            <v>-</v>
          </cell>
          <cell r="E158" t="str">
            <v>-</v>
          </cell>
          <cell r="F158" t="str">
            <v>-</v>
          </cell>
          <cell r="G158" t="str">
            <v>-</v>
          </cell>
          <cell r="H158" t="str">
            <v>-</v>
          </cell>
          <cell r="I158" t="str">
            <v>-</v>
          </cell>
          <cell r="J158" t="str">
            <v>-</v>
          </cell>
          <cell r="K158" t="str">
            <v>-</v>
          </cell>
          <cell r="L158" t="str">
            <v>-</v>
          </cell>
          <cell r="M158" t="str">
            <v>-</v>
          </cell>
          <cell r="N158" t="str">
            <v>-</v>
          </cell>
          <cell r="O158" t="str">
            <v>-</v>
          </cell>
          <cell r="P158" t="str">
            <v>N</v>
          </cell>
          <cell r="Q158" t="str">
            <v>North</v>
          </cell>
          <cell r="R158" t="str">
            <v>EO</v>
          </cell>
          <cell r="T158">
            <v>0</v>
          </cell>
        </row>
        <row r="159">
          <cell r="A159" t="str">
            <v>COGNAT_1_UNIT</v>
          </cell>
          <cell r="B159" t="str">
            <v>Stockton</v>
          </cell>
          <cell r="C159" t="str">
            <v>Stockton Biomas</v>
          </cell>
          <cell r="D159">
            <v>35.72</v>
          </cell>
          <cell r="E159">
            <v>33.89</v>
          </cell>
          <cell r="F159">
            <v>35.590000000000003</v>
          </cell>
          <cell r="G159">
            <v>31.76</v>
          </cell>
          <cell r="H159">
            <v>27.93</v>
          </cell>
          <cell r="I159">
            <v>36.979999999999997</v>
          </cell>
          <cell r="J159">
            <v>38.08</v>
          </cell>
          <cell r="K159">
            <v>38.42</v>
          </cell>
          <cell r="L159">
            <v>38.979999999999997</v>
          </cell>
          <cell r="M159">
            <v>35.479999999999997</v>
          </cell>
          <cell r="N159">
            <v>36</v>
          </cell>
          <cell r="O159">
            <v>34.99</v>
          </cell>
          <cell r="P159" t="str">
            <v>N</v>
          </cell>
          <cell r="Q159" t="str">
            <v>North</v>
          </cell>
          <cell r="R159" t="str">
            <v>FC</v>
          </cell>
          <cell r="T159">
            <v>38.979999999999997</v>
          </cell>
        </row>
        <row r="160">
          <cell r="A160" t="str">
            <v>COLEMN_2_UNIT</v>
          </cell>
          <cell r="B160" t="str">
            <v>CAISO System</v>
          </cell>
          <cell r="C160" t="str">
            <v>Coleman</v>
          </cell>
          <cell r="D160">
            <v>6.53</v>
          </cell>
          <cell r="E160">
            <v>6.98</v>
          </cell>
          <cell r="F160">
            <v>9.32</v>
          </cell>
          <cell r="G160">
            <v>10.039999999999999</v>
          </cell>
          <cell r="H160">
            <v>9.4499999999999993</v>
          </cell>
          <cell r="I160">
            <v>7.89</v>
          </cell>
          <cell r="J160">
            <v>6.09</v>
          </cell>
          <cell r="K160">
            <v>3.28</v>
          </cell>
          <cell r="L160">
            <v>3</v>
          </cell>
          <cell r="M160">
            <v>3.51</v>
          </cell>
          <cell r="N160">
            <v>3.83</v>
          </cell>
          <cell r="O160">
            <v>4.9000000000000004</v>
          </cell>
          <cell r="P160" t="str">
            <v>Y</v>
          </cell>
          <cell r="Q160" t="str">
            <v>North</v>
          </cell>
          <cell r="R160" t="str">
            <v>FC</v>
          </cell>
          <cell r="T160">
            <v>7.89</v>
          </cell>
        </row>
        <row r="161">
          <cell r="A161" t="str">
            <v>COLGA1_6_SHELLW</v>
          </cell>
          <cell r="B161" t="str">
            <v>Fresno</v>
          </cell>
          <cell r="C161" t="str">
            <v>COALINGA COGENERATION COMPANY</v>
          </cell>
          <cell r="D161">
            <v>25.5</v>
          </cell>
          <cell r="E161">
            <v>20.74</v>
          </cell>
          <cell r="F161">
            <v>30.85</v>
          </cell>
          <cell r="G161">
            <v>35.369999999999997</v>
          </cell>
          <cell r="H161">
            <v>31.71</v>
          </cell>
          <cell r="I161">
            <v>34.99</v>
          </cell>
          <cell r="J161">
            <v>35.06</v>
          </cell>
          <cell r="K161">
            <v>34.58</v>
          </cell>
          <cell r="L161">
            <v>35.26</v>
          </cell>
          <cell r="M161">
            <v>33.82</v>
          </cell>
          <cell r="N161">
            <v>29.05</v>
          </cell>
          <cell r="O161">
            <v>25.33</v>
          </cell>
          <cell r="P161" t="str">
            <v>N</v>
          </cell>
          <cell r="Q161" t="str">
            <v>North</v>
          </cell>
          <cell r="R161" t="str">
            <v>FC</v>
          </cell>
          <cell r="T161">
            <v>35.26</v>
          </cell>
        </row>
        <row r="162">
          <cell r="A162" t="str">
            <v>COLGAT_7_UNIT 1</v>
          </cell>
          <cell r="B162" t="str">
            <v>Sierra</v>
          </cell>
          <cell r="C162" t="str">
            <v>COLGATE HYDRO UNIT 1</v>
          </cell>
          <cell r="D162">
            <v>149.85</v>
          </cell>
          <cell r="E162">
            <v>148.63999999999999</v>
          </cell>
          <cell r="F162">
            <v>153.29</v>
          </cell>
          <cell r="G162">
            <v>158.63</v>
          </cell>
          <cell r="H162">
            <v>162.79</v>
          </cell>
          <cell r="I162">
            <v>165.7</v>
          </cell>
          <cell r="J162">
            <v>165.1</v>
          </cell>
          <cell r="K162">
            <v>161.65</v>
          </cell>
          <cell r="L162">
            <v>156.74</v>
          </cell>
          <cell r="M162">
            <v>151.87</v>
          </cell>
          <cell r="N162">
            <v>149.94999999999999</v>
          </cell>
          <cell r="O162">
            <v>148.24</v>
          </cell>
          <cell r="P162" t="str">
            <v>Y</v>
          </cell>
          <cell r="Q162" t="str">
            <v>North</v>
          </cell>
          <cell r="R162" t="str">
            <v>FC</v>
          </cell>
          <cell r="T162">
            <v>165.7</v>
          </cell>
        </row>
        <row r="163">
          <cell r="A163" t="str">
            <v>COLGAT_7_UNIT 2</v>
          </cell>
          <cell r="B163" t="str">
            <v>Sierra</v>
          </cell>
          <cell r="C163" t="str">
            <v>COLGATE HYDRO UNIT 2</v>
          </cell>
          <cell r="D163">
            <v>149.80000000000001</v>
          </cell>
          <cell r="E163">
            <v>148.6</v>
          </cell>
          <cell r="F163">
            <v>153.24</v>
          </cell>
          <cell r="G163">
            <v>158.63</v>
          </cell>
          <cell r="H163">
            <v>162.83000000000001</v>
          </cell>
          <cell r="I163">
            <v>165.76</v>
          </cell>
          <cell r="J163">
            <v>165.16</v>
          </cell>
          <cell r="K163">
            <v>161.68</v>
          </cell>
          <cell r="L163">
            <v>156.71</v>
          </cell>
          <cell r="M163">
            <v>151.81</v>
          </cell>
          <cell r="N163">
            <v>149.91</v>
          </cell>
          <cell r="O163">
            <v>148.21</v>
          </cell>
          <cell r="P163" t="str">
            <v>Y</v>
          </cell>
          <cell r="Q163" t="str">
            <v>North</v>
          </cell>
          <cell r="R163" t="str">
            <v>FC</v>
          </cell>
          <cell r="T163">
            <v>165.76</v>
          </cell>
        </row>
        <row r="164">
          <cell r="A164" t="str">
            <v>COLTON_6_AGUAM1</v>
          </cell>
          <cell r="B164" t="str">
            <v>LA Basin</v>
          </cell>
          <cell r="C164" t="str">
            <v>AGUA MANSA UNIT 1 (CITY OF COLTON)</v>
          </cell>
          <cell r="D164">
            <v>43</v>
          </cell>
          <cell r="E164">
            <v>43</v>
          </cell>
          <cell r="F164">
            <v>43</v>
          </cell>
          <cell r="G164">
            <v>43</v>
          </cell>
          <cell r="H164">
            <v>43</v>
          </cell>
          <cell r="I164">
            <v>43</v>
          </cell>
          <cell r="J164">
            <v>43</v>
          </cell>
          <cell r="K164">
            <v>43</v>
          </cell>
          <cell r="L164">
            <v>43</v>
          </cell>
          <cell r="M164">
            <v>43</v>
          </cell>
          <cell r="N164">
            <v>43</v>
          </cell>
          <cell r="O164">
            <v>43</v>
          </cell>
          <cell r="P164" t="str">
            <v>Y</v>
          </cell>
          <cell r="Q164" t="str">
            <v>South</v>
          </cell>
          <cell r="R164" t="str">
            <v>FC</v>
          </cell>
          <cell r="T164">
            <v>43</v>
          </cell>
        </row>
        <row r="165">
          <cell r="A165" t="str">
            <v>COLUSA_2_PL1X3</v>
          </cell>
          <cell r="B165" t="str">
            <v>CAISO System</v>
          </cell>
          <cell r="C165" t="str">
            <v>Colusa Generating Station</v>
          </cell>
          <cell r="D165">
            <v>668</v>
          </cell>
          <cell r="E165">
            <v>668</v>
          </cell>
          <cell r="F165">
            <v>668</v>
          </cell>
          <cell r="G165">
            <v>668</v>
          </cell>
          <cell r="H165">
            <v>668</v>
          </cell>
          <cell r="I165">
            <v>668</v>
          </cell>
          <cell r="J165">
            <v>668</v>
          </cell>
          <cell r="K165">
            <v>668</v>
          </cell>
          <cell r="L165">
            <v>641</v>
          </cell>
          <cell r="M165">
            <v>641</v>
          </cell>
          <cell r="N165">
            <v>641</v>
          </cell>
          <cell r="O165">
            <v>641</v>
          </cell>
          <cell r="P165" t="str">
            <v>Y</v>
          </cell>
          <cell r="Q165" t="str">
            <v>North</v>
          </cell>
          <cell r="R165" t="str">
            <v>FC</v>
          </cell>
          <cell r="T165">
            <v>668</v>
          </cell>
        </row>
        <row r="166">
          <cell r="A166" t="str">
            <v>COLVIL_7_PL1X2</v>
          </cell>
          <cell r="B166" t="str">
            <v>CAISO System</v>
          </cell>
          <cell r="C166" t="str">
            <v>COLLIERVILLE HYDRO UNIT 1 &amp; 2 AGGREGATE</v>
          </cell>
          <cell r="D166">
            <v>246.86</v>
          </cell>
          <cell r="E166">
            <v>246.86</v>
          </cell>
          <cell r="F166">
            <v>246.86</v>
          </cell>
          <cell r="G166">
            <v>246.86</v>
          </cell>
          <cell r="H166">
            <v>246.86</v>
          </cell>
          <cell r="I166">
            <v>246.86</v>
          </cell>
          <cell r="J166">
            <v>246.86</v>
          </cell>
          <cell r="K166">
            <v>246.86</v>
          </cell>
          <cell r="L166">
            <v>246.86</v>
          </cell>
          <cell r="M166">
            <v>246.86</v>
          </cell>
          <cell r="N166">
            <v>246.86</v>
          </cell>
          <cell r="O166">
            <v>246.86</v>
          </cell>
          <cell r="P166" t="str">
            <v>Y</v>
          </cell>
          <cell r="Q166" t="str">
            <v>North</v>
          </cell>
          <cell r="R166" t="str">
            <v>FC</v>
          </cell>
          <cell r="T166">
            <v>246.86</v>
          </cell>
        </row>
        <row r="167">
          <cell r="A167" t="str">
            <v>CONTAN_1_UNIT</v>
          </cell>
          <cell r="B167" t="str">
            <v>Bay Area</v>
          </cell>
          <cell r="C167" t="str">
            <v>Graphic Packaging Cogen</v>
          </cell>
          <cell r="D167">
            <v>27.7</v>
          </cell>
          <cell r="E167">
            <v>27.7</v>
          </cell>
          <cell r="F167">
            <v>27.7</v>
          </cell>
          <cell r="G167">
            <v>27.7</v>
          </cell>
          <cell r="H167">
            <v>27.7</v>
          </cell>
          <cell r="I167">
            <v>27.7</v>
          </cell>
          <cell r="J167">
            <v>27.7</v>
          </cell>
          <cell r="K167">
            <v>27.7</v>
          </cell>
          <cell r="L167">
            <v>27.7</v>
          </cell>
          <cell r="M167">
            <v>27.7</v>
          </cell>
          <cell r="N167">
            <v>27.7</v>
          </cell>
          <cell r="O167">
            <v>27.7</v>
          </cell>
          <cell r="P167" t="str">
            <v>Y</v>
          </cell>
          <cell r="Q167" t="str">
            <v>North</v>
          </cell>
          <cell r="R167" t="str">
            <v>FC</v>
          </cell>
          <cell r="T167">
            <v>27.7</v>
          </cell>
        </row>
        <row r="168">
          <cell r="A168" t="str">
            <v>CONTRL_1_CASAD1</v>
          </cell>
          <cell r="B168" t="str">
            <v>CAISO System</v>
          </cell>
          <cell r="C168" t="str">
            <v>Mammoth G1</v>
          </cell>
          <cell r="D168">
            <v>8.01</v>
          </cell>
          <cell r="E168">
            <v>8.0500000000000007</v>
          </cell>
          <cell r="F168">
            <v>7.42</v>
          </cell>
          <cell r="G168">
            <v>7.6</v>
          </cell>
          <cell r="H168">
            <v>7.09</v>
          </cell>
          <cell r="I168">
            <v>7.13</v>
          </cell>
          <cell r="J168">
            <v>7.11</v>
          </cell>
          <cell r="K168">
            <v>7.13</v>
          </cell>
          <cell r="L168">
            <v>7.22</v>
          </cell>
          <cell r="M168">
            <v>7.47</v>
          </cell>
          <cell r="N168">
            <v>7.91</v>
          </cell>
          <cell r="O168">
            <v>7.66</v>
          </cell>
          <cell r="P168" t="str">
            <v>Y</v>
          </cell>
          <cell r="Q168" t="str">
            <v>South</v>
          </cell>
          <cell r="R168" t="str">
            <v>FC</v>
          </cell>
          <cell r="T168">
            <v>7.22</v>
          </cell>
        </row>
        <row r="169">
          <cell r="A169" t="str">
            <v>CONTRL_1_CASAD3</v>
          </cell>
          <cell r="B169" t="str">
            <v>CAISO System</v>
          </cell>
          <cell r="C169" t="str">
            <v>Mammoth G3</v>
          </cell>
          <cell r="D169">
            <v>12.24</v>
          </cell>
          <cell r="E169">
            <v>11.87</v>
          </cell>
          <cell r="F169">
            <v>11.43</v>
          </cell>
          <cell r="G169">
            <v>9.89</v>
          </cell>
          <cell r="H169">
            <v>9.5299999999999994</v>
          </cell>
          <cell r="I169">
            <v>8.61</v>
          </cell>
          <cell r="J169">
            <v>8.31</v>
          </cell>
          <cell r="K169">
            <v>8.8000000000000007</v>
          </cell>
          <cell r="L169">
            <v>8.93</v>
          </cell>
          <cell r="M169">
            <v>10.35</v>
          </cell>
          <cell r="N169">
            <v>12.16</v>
          </cell>
          <cell r="O169">
            <v>12.72</v>
          </cell>
          <cell r="P169" t="str">
            <v>N</v>
          </cell>
          <cell r="Q169" t="str">
            <v>South</v>
          </cell>
          <cell r="R169" t="str">
            <v>FC</v>
          </cell>
          <cell r="T169">
            <v>8.93</v>
          </cell>
        </row>
        <row r="170">
          <cell r="A170" t="str">
            <v>CONTRL_1_LUNDY</v>
          </cell>
          <cell r="B170" t="str">
            <v>CAISO System</v>
          </cell>
          <cell r="C170" t="str">
            <v>LUNDY</v>
          </cell>
          <cell r="D170">
            <v>0.25</v>
          </cell>
          <cell r="E170">
            <v>0.25</v>
          </cell>
          <cell r="F170">
            <v>0.28000000000000003</v>
          </cell>
          <cell r="G170">
            <v>0.26</v>
          </cell>
          <cell r="H170">
            <v>0.38</v>
          </cell>
          <cell r="I170">
            <v>0.49</v>
          </cell>
          <cell r="J170">
            <v>0.71</v>
          </cell>
          <cell r="K170">
            <v>0.67</v>
          </cell>
          <cell r="L170">
            <v>0.55000000000000004</v>
          </cell>
          <cell r="M170">
            <v>0.63</v>
          </cell>
          <cell r="N170">
            <v>0.42</v>
          </cell>
          <cell r="O170">
            <v>0.35</v>
          </cell>
          <cell r="P170" t="str">
            <v>N</v>
          </cell>
          <cell r="Q170" t="str">
            <v>South</v>
          </cell>
          <cell r="R170" t="str">
            <v>FC</v>
          </cell>
          <cell r="T170">
            <v>0.71</v>
          </cell>
        </row>
        <row r="171">
          <cell r="A171" t="str">
            <v>CONTRL_1_OXBOW</v>
          </cell>
          <cell r="B171" t="str">
            <v>CAISO System</v>
          </cell>
          <cell r="C171" t="str">
            <v>OXBOW GEOTHERMAL CORPORATION</v>
          </cell>
          <cell r="D171">
            <v>57.93</v>
          </cell>
          <cell r="E171">
            <v>57.5</v>
          </cell>
          <cell r="F171">
            <v>56.5</v>
          </cell>
          <cell r="G171">
            <v>55.81</v>
          </cell>
          <cell r="H171">
            <v>53.19</v>
          </cell>
          <cell r="I171">
            <v>55.09</v>
          </cell>
          <cell r="J171">
            <v>54.01</v>
          </cell>
          <cell r="K171">
            <v>53.27</v>
          </cell>
          <cell r="L171">
            <v>54.78</v>
          </cell>
          <cell r="M171">
            <v>51.64</v>
          </cell>
          <cell r="N171">
            <v>57.11</v>
          </cell>
          <cell r="O171">
            <v>55.14</v>
          </cell>
          <cell r="P171" t="str">
            <v>N</v>
          </cell>
          <cell r="Q171" t="str">
            <v>South</v>
          </cell>
          <cell r="R171" t="str">
            <v>FC</v>
          </cell>
          <cell r="T171">
            <v>55.09</v>
          </cell>
        </row>
        <row r="172">
          <cell r="A172" t="str">
            <v>CONTRL_1_POOLE</v>
          </cell>
          <cell r="B172" t="str">
            <v>CAISO System</v>
          </cell>
          <cell r="C172" t="str">
            <v>POOLE HYDRO PLANT 1</v>
          </cell>
          <cell r="D172">
            <v>0.79</v>
          </cell>
          <cell r="E172">
            <v>0.83</v>
          </cell>
          <cell r="F172">
            <v>0.86</v>
          </cell>
          <cell r="G172">
            <v>3.35</v>
          </cell>
          <cell r="H172">
            <v>2.59</v>
          </cell>
          <cell r="I172">
            <v>5.16</v>
          </cell>
          <cell r="J172">
            <v>4.3499999999999996</v>
          </cell>
          <cell r="K172">
            <v>2.98</v>
          </cell>
          <cell r="L172">
            <v>0.8</v>
          </cell>
          <cell r="M172">
            <v>1.4</v>
          </cell>
          <cell r="N172">
            <v>1</v>
          </cell>
          <cell r="O172">
            <v>1.0900000000000001</v>
          </cell>
          <cell r="P172" t="str">
            <v>Y</v>
          </cell>
          <cell r="Q172" t="str">
            <v>South</v>
          </cell>
          <cell r="R172" t="str">
            <v>FC</v>
          </cell>
          <cell r="T172">
            <v>5.16</v>
          </cell>
        </row>
        <row r="173">
          <cell r="A173" t="str">
            <v>CONTRL_1_QF</v>
          </cell>
          <cell r="B173" t="str">
            <v>CAISO System</v>
          </cell>
          <cell r="C173" t="str">
            <v>CONTROL QFS</v>
          </cell>
          <cell r="D173">
            <v>21.81</v>
          </cell>
          <cell r="E173">
            <v>21.85</v>
          </cell>
          <cell r="F173">
            <v>20.71</v>
          </cell>
          <cell r="G173">
            <v>14.35</v>
          </cell>
          <cell r="H173">
            <v>11.38</v>
          </cell>
          <cell r="I173">
            <v>9.84</v>
          </cell>
          <cell r="J173">
            <v>8.5500000000000007</v>
          </cell>
          <cell r="K173">
            <v>8.9600000000000009</v>
          </cell>
          <cell r="L173">
            <v>9.81</v>
          </cell>
          <cell r="M173">
            <v>12.01</v>
          </cell>
          <cell r="N173">
            <v>15.99</v>
          </cell>
          <cell r="O173">
            <v>16.239999999999998</v>
          </cell>
          <cell r="P173" t="str">
            <v>N</v>
          </cell>
          <cell r="Q173" t="str">
            <v>South</v>
          </cell>
          <cell r="R173" t="str">
            <v>FC</v>
          </cell>
          <cell r="T173">
            <v>9.84</v>
          </cell>
        </row>
        <row r="174">
          <cell r="A174" t="str">
            <v>CONTRL_1_RUSHCK</v>
          </cell>
          <cell r="B174" t="str">
            <v>CAISO System</v>
          </cell>
          <cell r="C174" t="str">
            <v>RUSH CREEK</v>
          </cell>
          <cell r="D174">
            <v>4.6500000000000004</v>
          </cell>
          <cell r="E174">
            <v>5.17</v>
          </cell>
          <cell r="F174">
            <v>5.34</v>
          </cell>
          <cell r="G174">
            <v>6.54</v>
          </cell>
          <cell r="H174">
            <v>9.4700000000000006</v>
          </cell>
          <cell r="I174">
            <v>11.94</v>
          </cell>
          <cell r="J174">
            <v>4.7699999999999996</v>
          </cell>
          <cell r="K174">
            <v>3.24</v>
          </cell>
          <cell r="L174">
            <v>3.46</v>
          </cell>
          <cell r="M174">
            <v>4.55</v>
          </cell>
          <cell r="N174">
            <v>4.87</v>
          </cell>
          <cell r="O174">
            <v>4.17</v>
          </cell>
          <cell r="P174" t="str">
            <v>Y</v>
          </cell>
          <cell r="Q174" t="str">
            <v>South</v>
          </cell>
          <cell r="R174" t="str">
            <v>FC</v>
          </cell>
          <cell r="T174">
            <v>11.94</v>
          </cell>
        </row>
        <row r="175">
          <cell r="A175" t="str">
            <v>COPMT2_2_SOLAR2</v>
          </cell>
          <cell r="B175" t="str">
            <v>CAISO System</v>
          </cell>
          <cell r="C175" t="str">
            <v>CMS2</v>
          </cell>
          <cell r="D175">
            <v>0.28000000000000003</v>
          </cell>
          <cell r="E175">
            <v>1.45</v>
          </cell>
          <cell r="F175">
            <v>7.83</v>
          </cell>
          <cell r="G175">
            <v>91.72</v>
          </cell>
          <cell r="H175">
            <v>93.3</v>
          </cell>
          <cell r="I175">
            <v>95.87</v>
          </cell>
          <cell r="J175">
            <v>80.48</v>
          </cell>
          <cell r="K175">
            <v>65.41</v>
          </cell>
          <cell r="L175">
            <v>73.83</v>
          </cell>
          <cell r="M175">
            <v>60.92</v>
          </cell>
          <cell r="N175">
            <v>0.13</v>
          </cell>
          <cell r="O175">
            <v>0.08</v>
          </cell>
          <cell r="P175" t="str">
            <v>N</v>
          </cell>
          <cell r="Q175" t="str">
            <v>South</v>
          </cell>
          <cell r="R175" t="str">
            <v>ID</v>
          </cell>
          <cell r="S175" t="str">
            <v>Waiting for: Eldorado bus split.</v>
          </cell>
          <cell r="T175">
            <v>95.87</v>
          </cell>
        </row>
        <row r="176">
          <cell r="A176" t="str">
            <v>COPMTN_2_CM10</v>
          </cell>
          <cell r="B176" t="str">
            <v>CAISO System</v>
          </cell>
          <cell r="C176" t="str">
            <v>CM10 Pseudo Tie Pilot</v>
          </cell>
          <cell r="D176">
            <v>0.02</v>
          </cell>
          <cell r="E176">
            <v>0.08</v>
          </cell>
          <cell r="F176">
            <v>0.42</v>
          </cell>
          <cell r="G176">
            <v>5.76</v>
          </cell>
          <cell r="H176">
            <v>5.62</v>
          </cell>
          <cell r="I176">
            <v>5.49</v>
          </cell>
          <cell r="J176">
            <v>3.58</v>
          </cell>
          <cell r="K176">
            <v>3.74</v>
          </cell>
          <cell r="L176">
            <v>4.4000000000000004</v>
          </cell>
          <cell r="M176">
            <v>4.72</v>
          </cell>
          <cell r="N176">
            <v>0.01</v>
          </cell>
          <cell r="O176">
            <v>0</v>
          </cell>
          <cell r="P176" t="str">
            <v>N</v>
          </cell>
          <cell r="Q176" t="str">
            <v>South</v>
          </cell>
          <cell r="R176" t="str">
            <v>PD to 7.25</v>
          </cell>
          <cell r="T176">
            <v>5.49</v>
          </cell>
        </row>
        <row r="177">
          <cell r="A177" t="str">
            <v>COPMTN_2_SOLAR1</v>
          </cell>
          <cell r="B177" t="str">
            <v>CAISO System</v>
          </cell>
          <cell r="C177" t="str">
            <v>Copper Mountain Solar 1 Pseudo Tie Pilot</v>
          </cell>
          <cell r="D177">
            <v>7.0000000000000007E-2</v>
          </cell>
          <cell r="E177">
            <v>0.36</v>
          </cell>
          <cell r="F177">
            <v>2.0699999999999998</v>
          </cell>
          <cell r="G177">
            <v>16.5</v>
          </cell>
          <cell r="H177">
            <v>16.5</v>
          </cell>
          <cell r="I177">
            <v>16.5</v>
          </cell>
          <cell r="J177">
            <v>16.5</v>
          </cell>
          <cell r="K177">
            <v>16.5</v>
          </cell>
          <cell r="L177">
            <v>16.5</v>
          </cell>
          <cell r="M177">
            <v>16.5</v>
          </cell>
          <cell r="N177">
            <v>0.03</v>
          </cell>
          <cell r="O177">
            <v>0.01</v>
          </cell>
          <cell r="P177" t="str">
            <v>N</v>
          </cell>
          <cell r="Q177" t="str">
            <v>South</v>
          </cell>
          <cell r="R177" t="str">
            <v>PD to 16.5</v>
          </cell>
          <cell r="T177">
            <v>16.5</v>
          </cell>
        </row>
        <row r="178">
          <cell r="A178" t="str">
            <v>CORCAN_1_SOLAR1</v>
          </cell>
          <cell r="B178" t="str">
            <v>Fresno</v>
          </cell>
          <cell r="C178" t="str">
            <v>CID Solar</v>
          </cell>
          <cell r="D178">
            <v>0</v>
          </cell>
          <cell r="E178">
            <v>0.2</v>
          </cell>
          <cell r="F178">
            <v>1.2</v>
          </cell>
          <cell r="G178">
            <v>14.4</v>
          </cell>
          <cell r="H178">
            <v>14.8</v>
          </cell>
          <cell r="I178">
            <v>15.2</v>
          </cell>
          <cell r="J178">
            <v>13.8</v>
          </cell>
          <cell r="K178">
            <v>13.8</v>
          </cell>
          <cell r="L178">
            <v>14</v>
          </cell>
          <cell r="M178">
            <v>11.2</v>
          </cell>
          <cell r="N178">
            <v>0</v>
          </cell>
          <cell r="O178">
            <v>0</v>
          </cell>
          <cell r="P178" t="str">
            <v>N</v>
          </cell>
          <cell r="Q178" t="str">
            <v>North</v>
          </cell>
          <cell r="R178" t="str">
            <v>ID</v>
          </cell>
          <cell r="S178" t="str">
            <v>C3&amp;4: Waiting for Gates No. 2 500/230 kV Transformer and possibly other</v>
          </cell>
          <cell r="T178">
            <v>15.2</v>
          </cell>
        </row>
        <row r="179">
          <cell r="A179" t="str">
            <v>CORCAN_1_SOLAR2</v>
          </cell>
          <cell r="B179" t="str">
            <v>Fresno</v>
          </cell>
          <cell r="C179" t="str">
            <v>Corcoran City</v>
          </cell>
          <cell r="D179">
            <v>0</v>
          </cell>
          <cell r="E179">
            <v>0.11</v>
          </cell>
          <cell r="F179">
            <v>0.66</v>
          </cell>
          <cell r="G179">
            <v>7.92</v>
          </cell>
          <cell r="H179">
            <v>8.14</v>
          </cell>
          <cell r="I179">
            <v>8.36</v>
          </cell>
          <cell r="J179">
            <v>7.59</v>
          </cell>
          <cell r="K179">
            <v>7.59</v>
          </cell>
          <cell r="L179">
            <v>7.7</v>
          </cell>
          <cell r="M179">
            <v>6.16</v>
          </cell>
          <cell r="N179">
            <v>0</v>
          </cell>
          <cell r="O179">
            <v>0</v>
          </cell>
          <cell r="P179" t="str">
            <v>N</v>
          </cell>
          <cell r="Q179" t="str">
            <v>North</v>
          </cell>
          <cell r="R179" t="str">
            <v>ID</v>
          </cell>
          <cell r="S179" t="str">
            <v>C3&amp;4: Waiting for Gates No. 2 500/230 kV Transformer and possibly other</v>
          </cell>
          <cell r="T179">
            <v>8.36</v>
          </cell>
        </row>
        <row r="180">
          <cell r="A180" t="str">
            <v>CORONS_2_SOLAR</v>
          </cell>
          <cell r="B180" t="str">
            <v>LA Basin</v>
          </cell>
          <cell r="C180" t="str">
            <v>Master Development Corona</v>
          </cell>
          <cell r="D180" t="str">
            <v>-</v>
          </cell>
          <cell r="E180" t="str">
            <v>-</v>
          </cell>
          <cell r="F180" t="str">
            <v>-</v>
          </cell>
          <cell r="G180" t="str">
            <v>-</v>
          </cell>
          <cell r="H180" t="str">
            <v>-</v>
          </cell>
          <cell r="I180" t="str">
            <v>-</v>
          </cell>
          <cell r="J180" t="str">
            <v>-</v>
          </cell>
          <cell r="K180" t="str">
            <v>-</v>
          </cell>
          <cell r="L180" t="str">
            <v>-</v>
          </cell>
          <cell r="M180" t="str">
            <v>-</v>
          </cell>
          <cell r="N180" t="str">
            <v>-</v>
          </cell>
          <cell r="O180" t="str">
            <v>-</v>
          </cell>
          <cell r="P180" t="str">
            <v>N</v>
          </cell>
          <cell r="Q180" t="str">
            <v>South</v>
          </cell>
          <cell r="R180" t="str">
            <v>EO</v>
          </cell>
          <cell r="T180">
            <v>0</v>
          </cell>
        </row>
        <row r="181">
          <cell r="A181" t="str">
            <v>CORONS_6_CLRWTR</v>
          </cell>
          <cell r="B181" t="str">
            <v>LA Basin</v>
          </cell>
          <cell r="C181" t="str">
            <v>Clearwater Power Plant</v>
          </cell>
          <cell r="D181">
            <v>28</v>
          </cell>
          <cell r="E181">
            <v>28</v>
          </cell>
          <cell r="F181">
            <v>28</v>
          </cell>
          <cell r="G181">
            <v>28</v>
          </cell>
          <cell r="H181">
            <v>28</v>
          </cell>
          <cell r="I181">
            <v>28</v>
          </cell>
          <cell r="J181">
            <v>28</v>
          </cell>
          <cell r="K181">
            <v>28</v>
          </cell>
          <cell r="L181">
            <v>28</v>
          </cell>
          <cell r="M181">
            <v>28</v>
          </cell>
          <cell r="N181">
            <v>28</v>
          </cell>
          <cell r="O181">
            <v>28</v>
          </cell>
          <cell r="P181" t="str">
            <v>Y</v>
          </cell>
          <cell r="Q181" t="str">
            <v>South</v>
          </cell>
          <cell r="R181" t="str">
            <v>FC</v>
          </cell>
          <cell r="T181">
            <v>28</v>
          </cell>
        </row>
        <row r="182">
          <cell r="A182" t="str">
            <v>CORRAL_6_SJOAQN</v>
          </cell>
          <cell r="B182" t="str">
            <v>CAISO System</v>
          </cell>
          <cell r="C182" t="str">
            <v>Ameresco San Joaquin</v>
          </cell>
          <cell r="D182">
            <v>3.2</v>
          </cell>
          <cell r="E182">
            <v>3.07</v>
          </cell>
          <cell r="F182">
            <v>3.17</v>
          </cell>
          <cell r="G182">
            <v>2.66</v>
          </cell>
          <cell r="H182">
            <v>2.95</v>
          </cell>
          <cell r="I182">
            <v>3.13</v>
          </cell>
          <cell r="J182">
            <v>3.14</v>
          </cell>
          <cell r="K182">
            <v>3.19</v>
          </cell>
          <cell r="L182">
            <v>3.12</v>
          </cell>
          <cell r="M182">
            <v>3.05</v>
          </cell>
          <cell r="N182">
            <v>3.01</v>
          </cell>
          <cell r="O182">
            <v>3.09</v>
          </cell>
          <cell r="P182" t="str">
            <v>N</v>
          </cell>
          <cell r="Q182" t="str">
            <v>North</v>
          </cell>
          <cell r="R182" t="str">
            <v>ID</v>
          </cell>
          <cell r="S182" t="str">
            <v>14DGD: Waiting for Vincent 220 kV Bus Split, 5 switches at Rio Oso (part of Table Mountain-Rio Oso 230 kV Upgrade) or Convert Rio Oso sub to BAAH and possibly other</v>
          </cell>
          <cell r="T182">
            <v>3.19</v>
          </cell>
        </row>
        <row r="183">
          <cell r="A183" t="str">
            <v>COTTLE_2_FRNKNH</v>
          </cell>
          <cell r="B183" t="str">
            <v>CAISO System</v>
          </cell>
          <cell r="C183" t="str">
            <v>Frankenheimer Power Plant</v>
          </cell>
          <cell r="D183">
            <v>0.23</v>
          </cell>
          <cell r="E183">
            <v>0</v>
          </cell>
          <cell r="F183">
            <v>1</v>
          </cell>
          <cell r="G183">
            <v>2.81</v>
          </cell>
          <cell r="H183">
            <v>2.4300000000000002</v>
          </cell>
          <cell r="I183">
            <v>3.08</v>
          </cell>
          <cell r="J183">
            <v>3.18</v>
          </cell>
          <cell r="K183">
            <v>2.81</v>
          </cell>
          <cell r="L183">
            <v>1.83</v>
          </cell>
          <cell r="M183">
            <v>0</v>
          </cell>
          <cell r="N183">
            <v>0</v>
          </cell>
          <cell r="O183">
            <v>0</v>
          </cell>
          <cell r="P183" t="str">
            <v>N</v>
          </cell>
          <cell r="Q183" t="str">
            <v>North</v>
          </cell>
          <cell r="R183" t="str">
            <v>FC</v>
          </cell>
          <cell r="T183">
            <v>3.18</v>
          </cell>
        </row>
        <row r="184">
          <cell r="A184" t="str">
            <v>COVERD_2_QFUNTS</v>
          </cell>
          <cell r="B184" t="str">
            <v>CAISO System</v>
          </cell>
          <cell r="C184" t="str">
            <v>COVE ROAD HYDRO QF UNITS</v>
          </cell>
          <cell r="D184">
            <v>2.82</v>
          </cell>
          <cell r="E184">
            <v>4.53</v>
          </cell>
          <cell r="F184">
            <v>9.2100000000000009</v>
          </cell>
          <cell r="G184">
            <v>11.4</v>
          </cell>
          <cell r="H184">
            <v>3.72</v>
          </cell>
          <cell r="I184">
            <v>0.69</v>
          </cell>
          <cell r="J184">
            <v>0.03</v>
          </cell>
          <cell r="K184">
            <v>0</v>
          </cell>
          <cell r="L184">
            <v>0</v>
          </cell>
          <cell r="M184">
            <v>0.01</v>
          </cell>
          <cell r="N184">
            <v>0.72</v>
          </cell>
          <cell r="O184">
            <v>7.01</v>
          </cell>
          <cell r="P184" t="str">
            <v>N</v>
          </cell>
          <cell r="Q184" t="str">
            <v>North</v>
          </cell>
          <cell r="R184" t="str">
            <v>FC</v>
          </cell>
          <cell r="T184">
            <v>0.69</v>
          </cell>
        </row>
        <row r="185">
          <cell r="A185" t="str">
            <v>COWCRK_2_UNIT</v>
          </cell>
          <cell r="B185" t="str">
            <v>CAISO System</v>
          </cell>
          <cell r="C185" t="str">
            <v>Cow Creek Hydro</v>
          </cell>
          <cell r="D185">
            <v>0.6</v>
          </cell>
          <cell r="E185">
            <v>0.67</v>
          </cell>
          <cell r="F185">
            <v>0.6</v>
          </cell>
          <cell r="G185">
            <v>0.74</v>
          </cell>
          <cell r="H185">
            <v>0.69</v>
          </cell>
          <cell r="I185">
            <v>0.6</v>
          </cell>
          <cell r="J185">
            <v>0.42</v>
          </cell>
          <cell r="K185">
            <v>0.23</v>
          </cell>
          <cell r="L185">
            <v>0.18</v>
          </cell>
          <cell r="M185">
            <v>0.31</v>
          </cell>
          <cell r="N185">
            <v>0.49</v>
          </cell>
          <cell r="O185">
            <v>0.56000000000000005</v>
          </cell>
          <cell r="P185" t="str">
            <v>Y</v>
          </cell>
          <cell r="Q185" t="str">
            <v>North</v>
          </cell>
          <cell r="R185" t="str">
            <v>FC</v>
          </cell>
          <cell r="T185">
            <v>0.6</v>
          </cell>
        </row>
        <row r="186">
          <cell r="A186" t="str">
            <v>CPSTNO_7_PRMADS</v>
          </cell>
          <cell r="B186" t="str">
            <v>San Diego-IV</v>
          </cell>
          <cell r="C186" t="str">
            <v>PRIMA DESCHECHA (CAPISTRANO)</v>
          </cell>
          <cell r="D186">
            <v>4.92</v>
          </cell>
          <cell r="E186">
            <v>4.91</v>
          </cell>
          <cell r="F186">
            <v>3.51</v>
          </cell>
          <cell r="G186">
            <v>5.41</v>
          </cell>
          <cell r="H186">
            <v>5.34</v>
          </cell>
          <cell r="I186">
            <v>4.9800000000000004</v>
          </cell>
          <cell r="J186">
            <v>3.4</v>
          </cell>
          <cell r="K186">
            <v>5.12</v>
          </cell>
          <cell r="L186">
            <v>4.92</v>
          </cell>
          <cell r="M186">
            <v>5.0999999999999996</v>
          </cell>
          <cell r="N186">
            <v>4.8899999999999997</v>
          </cell>
          <cell r="O186">
            <v>4.8099999999999996</v>
          </cell>
          <cell r="P186" t="str">
            <v>N</v>
          </cell>
          <cell r="Q186" t="str">
            <v>South</v>
          </cell>
          <cell r="R186" t="str">
            <v>FC</v>
          </cell>
          <cell r="T186">
            <v>5.12</v>
          </cell>
        </row>
        <row r="187">
          <cell r="A187" t="str">
            <v>CPVERD_2_SOLAR</v>
          </cell>
          <cell r="B187" t="str">
            <v>San Diego-IV</v>
          </cell>
          <cell r="C187" t="str">
            <v>Campo Verde Solar</v>
          </cell>
          <cell r="D187">
            <v>0.34</v>
          </cell>
          <cell r="E187">
            <v>1.95</v>
          </cell>
          <cell r="F187">
            <v>8.7799999999999994</v>
          </cell>
          <cell r="G187">
            <v>103.57</v>
          </cell>
          <cell r="H187">
            <v>105.21</v>
          </cell>
          <cell r="I187">
            <v>104.39</v>
          </cell>
          <cell r="J187">
            <v>97.57</v>
          </cell>
          <cell r="K187">
            <v>97.08</v>
          </cell>
          <cell r="L187">
            <v>99.56</v>
          </cell>
          <cell r="M187">
            <v>77.55</v>
          </cell>
          <cell r="N187">
            <v>0.19</v>
          </cell>
          <cell r="O187">
            <v>0.14000000000000001</v>
          </cell>
          <cell r="P187" t="str">
            <v>N</v>
          </cell>
          <cell r="Q187" t="str">
            <v>South</v>
          </cell>
          <cell r="R187" t="str">
            <v>ID</v>
          </cell>
          <cell r="S187" t="str">
            <v>Waiting for: Reconfigure TL23041 and TL23042 at Miguel Substation to create two Otay Mesa-Miguel 230 kV lines</v>
          </cell>
          <cell r="T187">
            <v>104.39</v>
          </cell>
        </row>
        <row r="188">
          <cell r="A188" t="str">
            <v>CRELMN_6_RAMON1</v>
          </cell>
          <cell r="B188" t="str">
            <v>San Diego-IV</v>
          </cell>
          <cell r="C188" t="str">
            <v>Ramona 1</v>
          </cell>
          <cell r="D188">
            <v>0</v>
          </cell>
          <cell r="E188">
            <v>0.03</v>
          </cell>
          <cell r="F188">
            <v>0.12</v>
          </cell>
          <cell r="G188">
            <v>1.49</v>
          </cell>
          <cell r="H188">
            <v>1.66</v>
          </cell>
          <cell r="I188">
            <v>1.68</v>
          </cell>
          <cell r="J188">
            <v>1.49</v>
          </cell>
          <cell r="K188">
            <v>1.53</v>
          </cell>
          <cell r="L188">
            <v>1.45</v>
          </cell>
          <cell r="M188">
            <v>1.08</v>
          </cell>
          <cell r="N188">
            <v>0</v>
          </cell>
          <cell r="O188">
            <v>0</v>
          </cell>
          <cell r="P188" t="str">
            <v>N</v>
          </cell>
          <cell r="Q188" t="str">
            <v>South</v>
          </cell>
          <cell r="R188" t="str">
            <v>FC</v>
          </cell>
          <cell r="T188">
            <v>1.68</v>
          </cell>
        </row>
        <row r="189">
          <cell r="A189" t="str">
            <v>CRELMN_6_RAMON2</v>
          </cell>
          <cell r="B189" t="str">
            <v>San Diego-IV</v>
          </cell>
          <cell r="C189" t="str">
            <v>Ramona 2</v>
          </cell>
          <cell r="D189">
            <v>0.01</v>
          </cell>
          <cell r="E189">
            <v>0.06</v>
          </cell>
          <cell r="F189">
            <v>0.31</v>
          </cell>
          <cell r="G189">
            <v>3.71</v>
          </cell>
          <cell r="H189">
            <v>3.96</v>
          </cell>
          <cell r="I189">
            <v>3.95</v>
          </cell>
          <cell r="J189">
            <v>3.65</v>
          </cell>
          <cell r="K189">
            <v>3.89</v>
          </cell>
          <cell r="L189">
            <v>3.64</v>
          </cell>
          <cell r="M189">
            <v>2.7</v>
          </cell>
          <cell r="N189">
            <v>0.01</v>
          </cell>
          <cell r="O189">
            <v>0.01</v>
          </cell>
          <cell r="P189" t="str">
            <v>N</v>
          </cell>
          <cell r="Q189" t="str">
            <v>South</v>
          </cell>
          <cell r="R189" t="str">
            <v>FC</v>
          </cell>
          <cell r="T189">
            <v>3.95</v>
          </cell>
        </row>
        <row r="190">
          <cell r="A190" t="str">
            <v>CRESSY_1_PARKER</v>
          </cell>
          <cell r="B190" t="str">
            <v>Fresno</v>
          </cell>
          <cell r="C190" t="str">
            <v>PARKER POWERHOUSE</v>
          </cell>
          <cell r="D190">
            <v>0</v>
          </cell>
          <cell r="E190">
            <v>0</v>
          </cell>
          <cell r="F190">
            <v>0.23</v>
          </cell>
          <cell r="G190">
            <v>0.22</v>
          </cell>
          <cell r="H190">
            <v>1.02</v>
          </cell>
          <cell r="I190">
            <v>1.32</v>
          </cell>
          <cell r="J190">
            <v>1.53</v>
          </cell>
          <cell r="K190">
            <v>1.21</v>
          </cell>
          <cell r="L190">
            <v>0.73</v>
          </cell>
          <cell r="M190">
            <v>0.34</v>
          </cell>
          <cell r="N190">
            <v>0</v>
          </cell>
          <cell r="O190">
            <v>0</v>
          </cell>
          <cell r="P190" t="str">
            <v>N</v>
          </cell>
          <cell r="Q190" t="str">
            <v>North</v>
          </cell>
          <cell r="R190" t="str">
            <v>FC</v>
          </cell>
          <cell r="T190">
            <v>1.53</v>
          </cell>
        </row>
        <row r="191">
          <cell r="A191" t="str">
            <v>CRESTA_7_PL1X2</v>
          </cell>
          <cell r="B191" t="str">
            <v>Sierra</v>
          </cell>
          <cell r="C191" t="str">
            <v>CRESTA PH UNIT 1 &amp; 2 AGGREGATE</v>
          </cell>
          <cell r="D191">
            <v>70</v>
          </cell>
          <cell r="E191">
            <v>70</v>
          </cell>
          <cell r="F191">
            <v>70</v>
          </cell>
          <cell r="G191">
            <v>70</v>
          </cell>
          <cell r="H191">
            <v>70</v>
          </cell>
          <cell r="I191">
            <v>70</v>
          </cell>
          <cell r="J191">
            <v>70</v>
          </cell>
          <cell r="K191">
            <v>70</v>
          </cell>
          <cell r="L191">
            <v>70</v>
          </cell>
          <cell r="M191">
            <v>70</v>
          </cell>
          <cell r="N191">
            <v>70</v>
          </cell>
          <cell r="O191">
            <v>70</v>
          </cell>
          <cell r="P191" t="str">
            <v>Y</v>
          </cell>
          <cell r="Q191" t="str">
            <v>North</v>
          </cell>
          <cell r="R191" t="str">
            <v>FC</v>
          </cell>
          <cell r="T191">
            <v>70</v>
          </cell>
        </row>
        <row r="192">
          <cell r="A192" t="str">
            <v>CRNEVL_6_CRNVA</v>
          </cell>
          <cell r="B192" t="str">
            <v>Fresno</v>
          </cell>
          <cell r="C192" t="str">
            <v xml:space="preserve">Crane Valley </v>
          </cell>
          <cell r="D192">
            <v>0.65</v>
          </cell>
          <cell r="E192">
            <v>0.65</v>
          </cell>
          <cell r="F192">
            <v>0.69</v>
          </cell>
          <cell r="G192">
            <v>0.75</v>
          </cell>
          <cell r="H192">
            <v>0.83</v>
          </cell>
          <cell r="I192">
            <v>0.84</v>
          </cell>
          <cell r="J192">
            <v>0.78</v>
          </cell>
          <cell r="K192">
            <v>0.71</v>
          </cell>
          <cell r="L192">
            <v>0.7</v>
          </cell>
          <cell r="M192">
            <v>0.69</v>
          </cell>
          <cell r="N192">
            <v>0.65</v>
          </cell>
          <cell r="O192">
            <v>0.62</v>
          </cell>
          <cell r="P192" t="str">
            <v>Y</v>
          </cell>
          <cell r="Q192" t="str">
            <v>North</v>
          </cell>
          <cell r="R192" t="str">
            <v>FC</v>
          </cell>
          <cell r="T192">
            <v>0.84</v>
          </cell>
        </row>
        <row r="193">
          <cell r="A193" t="str">
            <v>CRNEVL_6_SJQN 2</v>
          </cell>
          <cell r="B193" t="str">
            <v>Fresno</v>
          </cell>
          <cell r="C193" t="str">
            <v>SAN JOAQUIN 2</v>
          </cell>
          <cell r="D193">
            <v>3.2</v>
          </cell>
          <cell r="E193">
            <v>3.2</v>
          </cell>
          <cell r="F193">
            <v>3.2</v>
          </cell>
          <cell r="G193">
            <v>3.2</v>
          </cell>
          <cell r="H193">
            <v>3.2</v>
          </cell>
          <cell r="I193">
            <v>3.2</v>
          </cell>
          <cell r="J193">
            <v>3.2</v>
          </cell>
          <cell r="K193">
            <v>3.2</v>
          </cell>
          <cell r="L193">
            <v>3.2</v>
          </cell>
          <cell r="M193">
            <v>3.2</v>
          </cell>
          <cell r="N193">
            <v>3.2</v>
          </cell>
          <cell r="O193">
            <v>3.2</v>
          </cell>
          <cell r="P193" t="str">
            <v>Y</v>
          </cell>
          <cell r="Q193" t="str">
            <v>North</v>
          </cell>
          <cell r="R193" t="str">
            <v>FC</v>
          </cell>
          <cell r="T193">
            <v>3.2</v>
          </cell>
        </row>
        <row r="194">
          <cell r="A194" t="str">
            <v>CRNEVL_6_SJQN 3</v>
          </cell>
          <cell r="B194" t="str">
            <v>Fresno</v>
          </cell>
          <cell r="C194" t="str">
            <v>SAN JOAQUIN 3</v>
          </cell>
          <cell r="D194">
            <v>4.2</v>
          </cell>
          <cell r="E194">
            <v>4.2</v>
          </cell>
          <cell r="F194">
            <v>4.2</v>
          </cell>
          <cell r="G194">
            <v>4.2</v>
          </cell>
          <cell r="H194">
            <v>4.2</v>
          </cell>
          <cell r="I194">
            <v>4.2</v>
          </cell>
          <cell r="J194">
            <v>4.2</v>
          </cell>
          <cell r="K194">
            <v>4.2</v>
          </cell>
          <cell r="L194">
            <v>4.2</v>
          </cell>
          <cell r="M194">
            <v>4.2</v>
          </cell>
          <cell r="N194">
            <v>4.2</v>
          </cell>
          <cell r="O194">
            <v>4.2</v>
          </cell>
          <cell r="P194" t="str">
            <v>Y</v>
          </cell>
          <cell r="Q194" t="str">
            <v>North</v>
          </cell>
          <cell r="R194" t="str">
            <v>FC</v>
          </cell>
          <cell r="T194">
            <v>4.2</v>
          </cell>
        </row>
        <row r="195">
          <cell r="A195" t="str">
            <v>CROKET_7_UNIT</v>
          </cell>
          <cell r="B195" t="str">
            <v>Bay Area</v>
          </cell>
          <cell r="C195" t="str">
            <v>CROCKETT COGEN</v>
          </cell>
          <cell r="D195">
            <v>216.17</v>
          </cell>
          <cell r="E195">
            <v>221.04</v>
          </cell>
          <cell r="F195">
            <v>173.09</v>
          </cell>
          <cell r="G195">
            <v>127.65</v>
          </cell>
          <cell r="H195">
            <v>203.12</v>
          </cell>
          <cell r="I195">
            <v>224.88</v>
          </cell>
          <cell r="J195">
            <v>228.38</v>
          </cell>
          <cell r="K195">
            <v>184.26</v>
          </cell>
          <cell r="L195">
            <v>196.27</v>
          </cell>
          <cell r="M195">
            <v>172.72</v>
          </cell>
          <cell r="N195">
            <v>219.98</v>
          </cell>
          <cell r="O195">
            <v>184</v>
          </cell>
          <cell r="P195" t="str">
            <v>N</v>
          </cell>
          <cell r="Q195" t="str">
            <v>North</v>
          </cell>
          <cell r="R195" t="str">
            <v>FC</v>
          </cell>
          <cell r="T195">
            <v>228.38</v>
          </cell>
        </row>
        <row r="196">
          <cell r="A196" t="str">
            <v>CRSTWD_6_KUMYAY</v>
          </cell>
          <cell r="B196" t="str">
            <v>San Diego-IV</v>
          </cell>
          <cell r="C196" t="str">
            <v>Kumeyaay Wind Farm</v>
          </cell>
          <cell r="D196">
            <v>10.28</v>
          </cell>
          <cell r="E196">
            <v>11.35</v>
          </cell>
          <cell r="F196">
            <v>15.29</v>
          </cell>
          <cell r="G196">
            <v>11.08</v>
          </cell>
          <cell r="H196">
            <v>18.93</v>
          </cell>
          <cell r="I196">
            <v>17.12</v>
          </cell>
          <cell r="J196">
            <v>7.66</v>
          </cell>
          <cell r="K196">
            <v>5</v>
          </cell>
          <cell r="L196">
            <v>6.19</v>
          </cell>
          <cell r="M196">
            <v>11.92</v>
          </cell>
          <cell r="N196">
            <v>9.6300000000000008</v>
          </cell>
          <cell r="O196">
            <v>5.79</v>
          </cell>
          <cell r="P196" t="str">
            <v>N</v>
          </cell>
          <cell r="Q196" t="str">
            <v>South</v>
          </cell>
          <cell r="R196" t="str">
            <v>FC</v>
          </cell>
          <cell r="T196">
            <v>17.12</v>
          </cell>
        </row>
        <row r="197">
          <cell r="A197" t="str">
            <v>CSCCOG_1_UNIT 1</v>
          </cell>
          <cell r="B197" t="str">
            <v>Bay Area</v>
          </cell>
          <cell r="C197" t="str">
            <v>SANTA CLARA CO-GEN</v>
          </cell>
          <cell r="D197">
            <v>6</v>
          </cell>
          <cell r="E197">
            <v>6</v>
          </cell>
          <cell r="F197">
            <v>6</v>
          </cell>
          <cell r="G197">
            <v>6</v>
          </cell>
          <cell r="H197">
            <v>6</v>
          </cell>
          <cell r="I197">
            <v>6</v>
          </cell>
          <cell r="J197">
            <v>6</v>
          </cell>
          <cell r="K197">
            <v>6</v>
          </cell>
          <cell r="L197">
            <v>6</v>
          </cell>
          <cell r="M197">
            <v>6</v>
          </cell>
          <cell r="N197">
            <v>6</v>
          </cell>
          <cell r="O197">
            <v>6</v>
          </cell>
          <cell r="P197" t="str">
            <v>Y</v>
          </cell>
          <cell r="Q197" t="str">
            <v>North</v>
          </cell>
          <cell r="R197" t="str">
            <v>FC</v>
          </cell>
          <cell r="T197">
            <v>6</v>
          </cell>
        </row>
        <row r="198">
          <cell r="A198" t="str">
            <v>CSCGNR_1_UNIT 1</v>
          </cell>
          <cell r="B198" t="str">
            <v>Bay Area</v>
          </cell>
          <cell r="C198" t="str">
            <v>GIANERA PEAKER UNIT 1</v>
          </cell>
          <cell r="D198">
            <v>24</v>
          </cell>
          <cell r="E198">
            <v>24</v>
          </cell>
          <cell r="F198">
            <v>24</v>
          </cell>
          <cell r="G198">
            <v>24</v>
          </cell>
          <cell r="H198">
            <v>24</v>
          </cell>
          <cell r="I198">
            <v>24</v>
          </cell>
          <cell r="J198">
            <v>24</v>
          </cell>
          <cell r="K198">
            <v>24</v>
          </cell>
          <cell r="L198">
            <v>24</v>
          </cell>
          <cell r="M198">
            <v>24</v>
          </cell>
          <cell r="N198">
            <v>24</v>
          </cell>
          <cell r="O198">
            <v>24</v>
          </cell>
          <cell r="P198" t="str">
            <v>Y</v>
          </cell>
          <cell r="Q198" t="str">
            <v>North</v>
          </cell>
          <cell r="R198" t="str">
            <v>FC</v>
          </cell>
          <cell r="T198">
            <v>24</v>
          </cell>
        </row>
        <row r="199">
          <cell r="A199" t="str">
            <v>CSCGNR_1_UNIT 2</v>
          </cell>
          <cell r="B199" t="str">
            <v>Bay Area</v>
          </cell>
          <cell r="C199" t="str">
            <v>GIANERA PEAKER UNIT 2</v>
          </cell>
          <cell r="D199">
            <v>24</v>
          </cell>
          <cell r="E199">
            <v>24</v>
          </cell>
          <cell r="F199">
            <v>24</v>
          </cell>
          <cell r="G199">
            <v>24</v>
          </cell>
          <cell r="H199">
            <v>24</v>
          </cell>
          <cell r="I199">
            <v>24</v>
          </cell>
          <cell r="J199">
            <v>24</v>
          </cell>
          <cell r="K199">
            <v>24</v>
          </cell>
          <cell r="L199">
            <v>24</v>
          </cell>
          <cell r="M199">
            <v>24</v>
          </cell>
          <cell r="N199">
            <v>24</v>
          </cell>
          <cell r="O199">
            <v>24</v>
          </cell>
          <cell r="P199" t="str">
            <v>Y</v>
          </cell>
          <cell r="Q199" t="str">
            <v>North</v>
          </cell>
          <cell r="R199" t="str">
            <v>FC</v>
          </cell>
          <cell r="T199">
            <v>24</v>
          </cell>
        </row>
        <row r="200">
          <cell r="A200" t="str">
            <v>CSLR4S_2_SOLAR</v>
          </cell>
          <cell r="B200" t="str">
            <v>San Diego-IV</v>
          </cell>
          <cell r="C200" t="str">
            <v>Csolar IV South</v>
          </cell>
          <cell r="D200">
            <v>0.3</v>
          </cell>
          <cell r="E200">
            <v>1.72</v>
          </cell>
          <cell r="F200">
            <v>7.86</v>
          </cell>
          <cell r="G200">
            <v>92.99</v>
          </cell>
          <cell r="H200">
            <v>94.66</v>
          </cell>
          <cell r="I200">
            <v>94.25</v>
          </cell>
          <cell r="J200">
            <v>87.51</v>
          </cell>
          <cell r="K200">
            <v>84.65</v>
          </cell>
          <cell r="L200">
            <v>89.89</v>
          </cell>
          <cell r="M200">
            <v>61.81</v>
          </cell>
          <cell r="N200">
            <v>0.15</v>
          </cell>
          <cell r="O200">
            <v>0.1</v>
          </cell>
          <cell r="P200" t="str">
            <v>N</v>
          </cell>
          <cell r="Q200" t="str">
            <v>South</v>
          </cell>
          <cell r="R200" t="str">
            <v>ID</v>
          </cell>
          <cell r="S200" t="str">
            <v>Waiting for: Reconfigure TL23041 and TL23042 at Miguel Substation to create two Otay Mesa-Miguel 230 kV lines</v>
          </cell>
          <cell r="T200">
            <v>94.25</v>
          </cell>
        </row>
        <row r="201">
          <cell r="A201" t="str">
            <v>CSTOGA_6_LNDFIL</v>
          </cell>
          <cell r="B201" t="str">
            <v>NCNB</v>
          </cell>
          <cell r="C201" t="str">
            <v>Clover Flat Land Fill Gas</v>
          </cell>
          <cell r="D201" t="str">
            <v>-</v>
          </cell>
          <cell r="E201" t="str">
            <v>-</v>
          </cell>
          <cell r="F201" t="str">
            <v>-</v>
          </cell>
          <cell r="G201" t="str">
            <v>-</v>
          </cell>
          <cell r="H201" t="str">
            <v>-</v>
          </cell>
          <cell r="I201" t="str">
            <v>-</v>
          </cell>
          <cell r="J201" t="str">
            <v>-</v>
          </cell>
          <cell r="K201" t="str">
            <v>-</v>
          </cell>
          <cell r="L201" t="str">
            <v>-</v>
          </cell>
          <cell r="M201" t="str">
            <v>-</v>
          </cell>
          <cell r="N201" t="str">
            <v>-</v>
          </cell>
          <cell r="O201" t="str">
            <v>-</v>
          </cell>
          <cell r="P201" t="str">
            <v>N</v>
          </cell>
          <cell r="Q201" t="str">
            <v>North</v>
          </cell>
          <cell r="R201" t="str">
            <v>EO</v>
          </cell>
          <cell r="T201">
            <v>0</v>
          </cell>
        </row>
        <row r="202">
          <cell r="A202" t="str">
            <v>CSTRVL_7_PL1X2</v>
          </cell>
          <cell r="B202" t="str">
            <v>CAISO System</v>
          </cell>
          <cell r="C202" t="str">
            <v>Marina Land Fill Gas</v>
          </cell>
          <cell r="D202">
            <v>4.13</v>
          </cell>
          <cell r="E202">
            <v>3.51</v>
          </cell>
          <cell r="F202">
            <v>3.69</v>
          </cell>
          <cell r="G202">
            <v>4.01</v>
          </cell>
          <cell r="H202">
            <v>3.63</v>
          </cell>
          <cell r="I202">
            <v>3.95</v>
          </cell>
          <cell r="J202">
            <v>4.16</v>
          </cell>
          <cell r="K202">
            <v>4.1399999999999997</v>
          </cell>
          <cell r="L202">
            <v>4.17</v>
          </cell>
          <cell r="M202">
            <v>3.86</v>
          </cell>
          <cell r="N202">
            <v>3.98</v>
          </cell>
          <cell r="O202">
            <v>3.73</v>
          </cell>
          <cell r="P202" t="str">
            <v>Y</v>
          </cell>
          <cell r="Q202" t="str">
            <v>North</v>
          </cell>
          <cell r="R202" t="str">
            <v>FC</v>
          </cell>
          <cell r="T202">
            <v>4.17</v>
          </cell>
        </row>
        <row r="203">
          <cell r="A203" t="str">
            <v>CSTRVL_7_QFUNTS</v>
          </cell>
          <cell r="B203" t="str">
            <v>CAISO System</v>
          </cell>
          <cell r="C203" t="str">
            <v>Castroville QF Aggregate</v>
          </cell>
          <cell r="D203">
            <v>0.89</v>
          </cell>
          <cell r="E203">
            <v>0.75</v>
          </cell>
          <cell r="F203">
            <v>1.06</v>
          </cell>
          <cell r="G203">
            <v>0.97</v>
          </cell>
          <cell r="H203">
            <v>0.82</v>
          </cell>
          <cell r="I203">
            <v>0.51</v>
          </cell>
          <cell r="J203">
            <v>0.97</v>
          </cell>
          <cell r="K203">
            <v>0.98</v>
          </cell>
          <cell r="L203">
            <v>0.57999999999999996</v>
          </cell>
          <cell r="M203">
            <v>0.56000000000000005</v>
          </cell>
          <cell r="N203">
            <v>0.4</v>
          </cell>
          <cell r="O203">
            <v>0.32</v>
          </cell>
          <cell r="P203" t="str">
            <v>N</v>
          </cell>
          <cell r="Q203" t="str">
            <v>North</v>
          </cell>
          <cell r="R203" t="str">
            <v>FC</v>
          </cell>
          <cell r="T203">
            <v>0.98</v>
          </cell>
        </row>
        <row r="204">
          <cell r="A204" t="str">
            <v>CTNWDP_1_QF</v>
          </cell>
          <cell r="B204" t="str">
            <v>CAISO System</v>
          </cell>
          <cell r="C204" t="str">
            <v>SMALL QF AGGREGATION - BURNEY</v>
          </cell>
          <cell r="D204">
            <v>0.05</v>
          </cell>
          <cell r="E204">
            <v>0.04</v>
          </cell>
          <cell r="F204">
            <v>7.0000000000000007E-2</v>
          </cell>
          <cell r="G204">
            <v>7.0000000000000007E-2</v>
          </cell>
          <cell r="H204">
            <v>0.12</v>
          </cell>
          <cell r="I204">
            <v>0.15</v>
          </cell>
          <cell r="J204">
            <v>0.16</v>
          </cell>
          <cell r="K204">
            <v>0.11</v>
          </cell>
          <cell r="L204">
            <v>0.05</v>
          </cell>
          <cell r="M204">
            <v>0.03</v>
          </cell>
          <cell r="N204">
            <v>0.03</v>
          </cell>
          <cell r="O204">
            <v>0.03</v>
          </cell>
          <cell r="P204" t="str">
            <v>N</v>
          </cell>
          <cell r="Q204" t="str">
            <v>North</v>
          </cell>
          <cell r="R204" t="str">
            <v>FC</v>
          </cell>
          <cell r="T204">
            <v>0.16</v>
          </cell>
        </row>
        <row r="205">
          <cell r="A205" t="str">
            <v>CUMBIA_1_SOLAR</v>
          </cell>
          <cell r="B205" t="str">
            <v>Bay Area</v>
          </cell>
          <cell r="C205" t="str">
            <v xml:space="preserve">Columbia Solar Energy </v>
          </cell>
          <cell r="D205" t="str">
            <v>-</v>
          </cell>
          <cell r="E205" t="str">
            <v>-</v>
          </cell>
          <cell r="F205" t="str">
            <v>-</v>
          </cell>
          <cell r="G205" t="str">
            <v>-</v>
          </cell>
          <cell r="H205" t="str">
            <v>-</v>
          </cell>
          <cell r="I205" t="str">
            <v>-</v>
          </cell>
          <cell r="J205" t="str">
            <v>-</v>
          </cell>
          <cell r="K205" t="str">
            <v>-</v>
          </cell>
          <cell r="L205" t="str">
            <v>-</v>
          </cell>
          <cell r="M205" t="str">
            <v>-</v>
          </cell>
          <cell r="N205" t="str">
            <v>-</v>
          </cell>
          <cell r="O205" t="str">
            <v>-</v>
          </cell>
          <cell r="P205" t="str">
            <v>N</v>
          </cell>
          <cell r="Q205" t="str">
            <v>North</v>
          </cell>
          <cell r="R205" t="str">
            <v>ID to 0%</v>
          </cell>
          <cell r="S205" t="str">
            <v>C3&amp;4: Waiting for East Shore-Oakland J 115 kV Reconductoring and possibly other</v>
          </cell>
          <cell r="T205">
            <v>0</v>
          </cell>
        </row>
        <row r="206">
          <cell r="A206" t="str">
            <v>DAVIS_1_SOLAR1</v>
          </cell>
          <cell r="B206" t="str">
            <v>Sierra</v>
          </cell>
          <cell r="C206" t="str">
            <v>Grasslands 3</v>
          </cell>
          <cell r="D206">
            <v>0</v>
          </cell>
          <cell r="E206">
            <v>0.01</v>
          </cell>
          <cell r="F206">
            <v>0.05</v>
          </cell>
          <cell r="G206">
            <v>0.7</v>
          </cell>
          <cell r="H206">
            <v>0.77</v>
          </cell>
          <cell r="I206">
            <v>0.75</v>
          </cell>
          <cell r="J206">
            <v>0.71</v>
          </cell>
          <cell r="K206">
            <v>0.82</v>
          </cell>
          <cell r="L206">
            <v>0.56999999999999995</v>
          </cell>
          <cell r="M206">
            <v>0.57999999999999996</v>
          </cell>
          <cell r="N206">
            <v>0</v>
          </cell>
          <cell r="O206">
            <v>0</v>
          </cell>
          <cell r="P206" t="str">
            <v>N</v>
          </cell>
          <cell r="Q206" t="str">
            <v>North</v>
          </cell>
          <cell r="R206" t="str">
            <v>ID</v>
          </cell>
          <cell r="S206" t="str">
            <v>15DGD: Waiting for Vincent 220 kV Bus Split, Lodi-Eight Mile 230 kV Line Reconductoring, Contra Costa Sub 230 kV Switch Replacement, Q258 SPS and possibly other</v>
          </cell>
          <cell r="T206">
            <v>0.82</v>
          </cell>
        </row>
        <row r="207">
          <cell r="A207" t="str">
            <v>DAVIS_1_SOLAR2</v>
          </cell>
          <cell r="B207" t="str">
            <v>Sierra</v>
          </cell>
          <cell r="C207" t="str">
            <v>Grasslands 4</v>
          </cell>
          <cell r="D207">
            <v>0</v>
          </cell>
          <cell r="E207">
            <v>0.01</v>
          </cell>
          <cell r="F207">
            <v>0.05</v>
          </cell>
          <cell r="G207">
            <v>0.78</v>
          </cell>
          <cell r="H207">
            <v>0.83</v>
          </cell>
          <cell r="I207">
            <v>0.84</v>
          </cell>
          <cell r="J207">
            <v>0.8</v>
          </cell>
          <cell r="K207">
            <v>0.88</v>
          </cell>
          <cell r="L207">
            <v>0.57999999999999996</v>
          </cell>
          <cell r="M207">
            <v>0.45</v>
          </cell>
          <cell r="N207">
            <v>0</v>
          </cell>
          <cell r="O207">
            <v>0</v>
          </cell>
          <cell r="P207" t="str">
            <v>N</v>
          </cell>
          <cell r="Q207" t="str">
            <v>North</v>
          </cell>
          <cell r="R207" t="str">
            <v>ID</v>
          </cell>
          <cell r="S207" t="str">
            <v>15DGD: Waiting for Vincent 220 kV Bus Split, Lodi-Eight Mile 230 kV Line Reconductoring, Contra Costa Sub 230 kV Switch Replacement, Q258 SPS and possibly other</v>
          </cell>
          <cell r="T207">
            <v>0.88</v>
          </cell>
        </row>
        <row r="208">
          <cell r="A208" t="str">
            <v>DAVIS_7_MNMETH</v>
          </cell>
          <cell r="B208" t="str">
            <v>Sierra</v>
          </cell>
          <cell r="C208" t="str">
            <v>MM Yolo Power LLC</v>
          </cell>
          <cell r="D208">
            <v>1.87</v>
          </cell>
          <cell r="E208">
            <v>1.85</v>
          </cell>
          <cell r="F208">
            <v>2.3199999999999998</v>
          </cell>
          <cell r="G208">
            <v>2.52</v>
          </cell>
          <cell r="H208">
            <v>2.31</v>
          </cell>
          <cell r="I208">
            <v>2.1</v>
          </cell>
          <cell r="J208">
            <v>1.87</v>
          </cell>
          <cell r="K208">
            <v>2.06</v>
          </cell>
          <cell r="L208">
            <v>1.86</v>
          </cell>
          <cell r="M208">
            <v>1.98</v>
          </cell>
          <cell r="N208">
            <v>1.93</v>
          </cell>
          <cell r="O208">
            <v>1.87</v>
          </cell>
          <cell r="P208" t="str">
            <v>N</v>
          </cell>
          <cell r="Q208" t="str">
            <v>North</v>
          </cell>
          <cell r="R208" t="str">
            <v>FC</v>
          </cell>
          <cell r="T208">
            <v>2.1</v>
          </cell>
        </row>
        <row r="209">
          <cell r="A209" t="str">
            <v>DEADCK_1_UNIT</v>
          </cell>
          <cell r="B209" t="str">
            <v>Sierra</v>
          </cell>
          <cell r="C209" t="str">
            <v>DEADCK_1_UNIT</v>
          </cell>
          <cell r="D209">
            <v>0.24</v>
          </cell>
          <cell r="E209">
            <v>0.23</v>
          </cell>
          <cell r="F209">
            <v>0.55000000000000004</v>
          </cell>
          <cell r="G209">
            <v>0.54</v>
          </cell>
          <cell r="H209">
            <v>0.22</v>
          </cell>
          <cell r="I209">
            <v>0.03</v>
          </cell>
          <cell r="J209">
            <v>0</v>
          </cell>
          <cell r="K209">
            <v>0</v>
          </cell>
          <cell r="L209">
            <v>0</v>
          </cell>
          <cell r="M209">
            <v>0</v>
          </cell>
          <cell r="N209">
            <v>0</v>
          </cell>
          <cell r="O209">
            <v>0.36</v>
          </cell>
          <cell r="P209" t="str">
            <v>N</v>
          </cell>
          <cell r="Q209" t="str">
            <v>North</v>
          </cell>
          <cell r="R209" t="str">
            <v>FC</v>
          </cell>
          <cell r="T209">
            <v>0.03</v>
          </cell>
        </row>
        <row r="210">
          <cell r="A210" t="str">
            <v>DEERCR_6_UNIT 1</v>
          </cell>
          <cell r="B210" t="str">
            <v>Sierra</v>
          </cell>
          <cell r="C210" t="str">
            <v>DEER CREEK</v>
          </cell>
          <cell r="D210">
            <v>1.6</v>
          </cell>
          <cell r="E210">
            <v>1.99</v>
          </cell>
          <cell r="F210">
            <v>1.61</v>
          </cell>
          <cell r="G210">
            <v>2.2599999999999998</v>
          </cell>
          <cell r="H210">
            <v>2.69</v>
          </cell>
          <cell r="I210">
            <v>3.24</v>
          </cell>
          <cell r="J210">
            <v>3.51</v>
          </cell>
          <cell r="K210">
            <v>3.74</v>
          </cell>
          <cell r="L210">
            <v>3.68</v>
          </cell>
          <cell r="M210">
            <v>2.78</v>
          </cell>
          <cell r="N210">
            <v>1.55</v>
          </cell>
          <cell r="O210">
            <v>0.64</v>
          </cell>
          <cell r="P210" t="str">
            <v>Y</v>
          </cell>
          <cell r="Q210" t="str">
            <v>North</v>
          </cell>
          <cell r="R210" t="str">
            <v>FC</v>
          </cell>
          <cell r="T210">
            <v>3.74</v>
          </cell>
        </row>
        <row r="211">
          <cell r="A211" t="str">
            <v>DELAMO_2_SOLAR1</v>
          </cell>
          <cell r="B211" t="str">
            <v>LA Basin</v>
          </cell>
          <cell r="C211" t="str">
            <v>Golden Springs Bldg H</v>
          </cell>
          <cell r="D211">
            <v>0.01</v>
          </cell>
          <cell r="E211">
            <v>0.1</v>
          </cell>
          <cell r="F211">
            <v>0.23</v>
          </cell>
          <cell r="G211">
            <v>0.91</v>
          </cell>
          <cell r="H211">
            <v>0.96</v>
          </cell>
          <cell r="I211">
            <v>1.2</v>
          </cell>
          <cell r="J211">
            <v>1.21</v>
          </cell>
          <cell r="K211">
            <v>1.1200000000000001</v>
          </cell>
          <cell r="L211">
            <v>1.1000000000000001</v>
          </cell>
          <cell r="M211">
            <v>0.72</v>
          </cell>
          <cell r="N211">
            <v>0.04</v>
          </cell>
          <cell r="O211">
            <v>0.02</v>
          </cell>
          <cell r="P211" t="str">
            <v>N</v>
          </cell>
          <cell r="Q211" t="str">
            <v>South</v>
          </cell>
          <cell r="R211" t="str">
            <v>FC</v>
          </cell>
          <cell r="T211">
            <v>1.21</v>
          </cell>
        </row>
        <row r="212">
          <cell r="A212" t="str">
            <v>DELAMO_2_SOLAR2</v>
          </cell>
          <cell r="B212" t="str">
            <v>LA Basin</v>
          </cell>
          <cell r="C212" t="str">
            <v>Golden Springs Bldg M</v>
          </cell>
          <cell r="D212">
            <v>0.01</v>
          </cell>
          <cell r="E212">
            <v>0.12</v>
          </cell>
          <cell r="F212">
            <v>0.26</v>
          </cell>
          <cell r="G212">
            <v>1.06</v>
          </cell>
          <cell r="H212">
            <v>1.1200000000000001</v>
          </cell>
          <cell r="I212">
            <v>1.4</v>
          </cell>
          <cell r="J212">
            <v>1.41</v>
          </cell>
          <cell r="K212">
            <v>1.31</v>
          </cell>
          <cell r="L212">
            <v>1.28</v>
          </cell>
          <cell r="M212">
            <v>0.85</v>
          </cell>
          <cell r="N212">
            <v>0.04</v>
          </cell>
          <cell r="O212">
            <v>0.02</v>
          </cell>
          <cell r="P212" t="str">
            <v>N</v>
          </cell>
          <cell r="Q212" t="str">
            <v>South</v>
          </cell>
          <cell r="R212" t="str">
            <v>FC</v>
          </cell>
          <cell r="T212">
            <v>1.41</v>
          </cell>
        </row>
        <row r="213">
          <cell r="A213" t="str">
            <v>DELAMO_2_SOLRC1</v>
          </cell>
          <cell r="B213" t="str">
            <v>LA Basin</v>
          </cell>
          <cell r="C213" t="str">
            <v>Golden Springs Building C1</v>
          </cell>
          <cell r="D213" t="str">
            <v>-</v>
          </cell>
          <cell r="E213" t="str">
            <v>-</v>
          </cell>
          <cell r="F213" t="str">
            <v>-</v>
          </cell>
          <cell r="G213" t="str">
            <v>-</v>
          </cell>
          <cell r="H213" t="str">
            <v>-</v>
          </cell>
          <cell r="I213" t="str">
            <v>-</v>
          </cell>
          <cell r="J213" t="str">
            <v>-</v>
          </cell>
          <cell r="K213" t="str">
            <v>-</v>
          </cell>
          <cell r="L213" t="str">
            <v>-</v>
          </cell>
          <cell r="M213" t="str">
            <v>-</v>
          </cell>
          <cell r="N213" t="str">
            <v>-</v>
          </cell>
          <cell r="O213" t="str">
            <v>-</v>
          </cell>
          <cell r="P213" t="str">
            <v>N</v>
          </cell>
          <cell r="Q213" t="str">
            <v>South</v>
          </cell>
          <cell r="R213" t="str">
            <v>EO</v>
          </cell>
          <cell r="T213">
            <v>0</v>
          </cell>
        </row>
        <row r="214">
          <cell r="A214" t="str">
            <v>DELAMO_2_SOLRD</v>
          </cell>
          <cell r="B214" t="str">
            <v>LA Basin</v>
          </cell>
          <cell r="C214" t="str">
            <v>Golden Solar Building D</v>
          </cell>
          <cell r="D214" t="str">
            <v>-</v>
          </cell>
          <cell r="E214" t="str">
            <v>-</v>
          </cell>
          <cell r="F214" t="str">
            <v>-</v>
          </cell>
          <cell r="G214" t="str">
            <v>-</v>
          </cell>
          <cell r="H214" t="str">
            <v>-</v>
          </cell>
          <cell r="I214" t="str">
            <v>-</v>
          </cell>
          <cell r="J214" t="str">
            <v>-</v>
          </cell>
          <cell r="K214" t="str">
            <v>-</v>
          </cell>
          <cell r="L214" t="str">
            <v>-</v>
          </cell>
          <cell r="M214" t="str">
            <v>-</v>
          </cell>
          <cell r="N214" t="str">
            <v>-</v>
          </cell>
          <cell r="O214" t="str">
            <v>-</v>
          </cell>
          <cell r="P214" t="str">
            <v>N</v>
          </cell>
          <cell r="Q214" t="str">
            <v>South</v>
          </cell>
          <cell r="R214" t="str">
            <v>EO</v>
          </cell>
          <cell r="T214">
            <v>0</v>
          </cell>
        </row>
        <row r="215">
          <cell r="A215" t="str">
            <v>DELSUR_6_DRYFRB</v>
          </cell>
          <cell r="B215" t="str">
            <v>Big Creek-Ventura</v>
          </cell>
          <cell r="C215" t="str">
            <v xml:space="preserve">Dry Farm Ranch B </v>
          </cell>
          <cell r="D215">
            <v>0.01</v>
          </cell>
          <cell r="E215">
            <v>0.06</v>
          </cell>
          <cell r="F215">
            <v>0.31</v>
          </cell>
          <cell r="G215">
            <v>3.58</v>
          </cell>
          <cell r="H215">
            <v>3.7</v>
          </cell>
          <cell r="I215">
            <v>3.78</v>
          </cell>
          <cell r="J215">
            <v>3.46</v>
          </cell>
          <cell r="K215">
            <v>3.46</v>
          </cell>
          <cell r="L215">
            <v>3.52</v>
          </cell>
          <cell r="M215">
            <v>2.78</v>
          </cell>
          <cell r="N215">
            <v>0.01</v>
          </cell>
          <cell r="O215">
            <v>0.01</v>
          </cell>
          <cell r="P215" t="str">
            <v>N</v>
          </cell>
          <cell r="Q215" t="str">
            <v>South</v>
          </cell>
          <cell r="R215" t="str">
            <v>ID</v>
          </cell>
          <cell r="S215" t="str">
            <v>Waiting for Vincent 220 kV Bus Split</v>
          </cell>
          <cell r="T215">
            <v>3.78</v>
          </cell>
        </row>
        <row r="216">
          <cell r="A216" t="str">
            <v>DELSUR_6_SOLAR1</v>
          </cell>
          <cell r="B216" t="str">
            <v>Big Creek-Ventura</v>
          </cell>
          <cell r="C216" t="str">
            <v xml:space="preserve">Summer Solar North </v>
          </cell>
          <cell r="D216">
            <v>0</v>
          </cell>
          <cell r="E216">
            <v>7.0000000000000007E-2</v>
          </cell>
          <cell r="F216">
            <v>0.39</v>
          </cell>
          <cell r="G216">
            <v>4.68</v>
          </cell>
          <cell r="H216">
            <v>4.8099999999999996</v>
          </cell>
          <cell r="I216">
            <v>4.9400000000000004</v>
          </cell>
          <cell r="J216">
            <v>4.49</v>
          </cell>
          <cell r="K216">
            <v>4.49</v>
          </cell>
          <cell r="L216">
            <v>4.55</v>
          </cell>
          <cell r="M216">
            <v>3.64</v>
          </cell>
          <cell r="N216">
            <v>0</v>
          </cell>
          <cell r="O216">
            <v>0</v>
          </cell>
          <cell r="P216" t="str">
            <v>N</v>
          </cell>
          <cell r="Q216" t="str">
            <v>South</v>
          </cell>
          <cell r="R216" t="str">
            <v>ID</v>
          </cell>
          <cell r="S216" t="str">
            <v>Waiting for Vincent 220 kV Bus Split</v>
          </cell>
          <cell r="T216">
            <v>4.9400000000000004</v>
          </cell>
        </row>
        <row r="217">
          <cell r="A217" t="str">
            <v>DELTA_2_PL1X4</v>
          </cell>
          <cell r="B217" t="str">
            <v>Bay Area</v>
          </cell>
          <cell r="C217" t="str">
            <v>DELTA ENERGY CENTER AGGREGATE</v>
          </cell>
          <cell r="D217">
            <v>861.29</v>
          </cell>
          <cell r="E217">
            <v>861.29</v>
          </cell>
          <cell r="F217">
            <v>855</v>
          </cell>
          <cell r="G217">
            <v>845</v>
          </cell>
          <cell r="H217">
            <v>835</v>
          </cell>
          <cell r="I217">
            <v>820</v>
          </cell>
          <cell r="J217">
            <v>813</v>
          </cell>
          <cell r="K217">
            <v>813</v>
          </cell>
          <cell r="L217">
            <v>813</v>
          </cell>
          <cell r="M217">
            <v>835</v>
          </cell>
          <cell r="N217">
            <v>850</v>
          </cell>
          <cell r="O217">
            <v>861.29</v>
          </cell>
          <cell r="P217" t="str">
            <v>Y</v>
          </cell>
          <cell r="Q217" t="str">
            <v>North</v>
          </cell>
          <cell r="R217" t="str">
            <v>FC</v>
          </cell>
          <cell r="T217">
            <v>820</v>
          </cell>
        </row>
        <row r="218">
          <cell r="A218" t="str">
            <v>DEVERS_1_QF</v>
          </cell>
          <cell r="B218" t="str">
            <v>LA Basin</v>
          </cell>
          <cell r="C218" t="str">
            <v>DEVERS QFS</v>
          </cell>
          <cell r="D218">
            <v>5.68</v>
          </cell>
          <cell r="E218">
            <v>20.89</v>
          </cell>
          <cell r="F218">
            <v>47.39</v>
          </cell>
          <cell r="G218">
            <v>24.13</v>
          </cell>
          <cell r="H218">
            <v>50.32</v>
          </cell>
          <cell r="I218">
            <v>92.49</v>
          </cell>
          <cell r="J218">
            <v>26.04</v>
          </cell>
          <cell r="K218">
            <v>16.5</v>
          </cell>
          <cell r="L218">
            <v>16.23</v>
          </cell>
          <cell r="M218">
            <v>17.48</v>
          </cell>
          <cell r="N218">
            <v>7.82</v>
          </cell>
          <cell r="O218">
            <v>8.81</v>
          </cell>
          <cell r="P218" t="str">
            <v>N</v>
          </cell>
          <cell r="Q218" t="str">
            <v>South</v>
          </cell>
          <cell r="R218" t="str">
            <v>FC</v>
          </cell>
          <cell r="T218">
            <v>92.49</v>
          </cell>
        </row>
        <row r="219">
          <cell r="A219" t="str">
            <v>DEVERS_1_SEPV05</v>
          </cell>
          <cell r="B219" t="str">
            <v>LA Basin</v>
          </cell>
          <cell r="C219" t="str">
            <v>SEPV 5</v>
          </cell>
          <cell r="D219" t="str">
            <v>-</v>
          </cell>
          <cell r="E219" t="str">
            <v>-</v>
          </cell>
          <cell r="F219" t="str">
            <v>-</v>
          </cell>
          <cell r="G219" t="str">
            <v>-</v>
          </cell>
          <cell r="H219" t="str">
            <v>-</v>
          </cell>
          <cell r="I219" t="str">
            <v>-</v>
          </cell>
          <cell r="J219" t="str">
            <v>-</v>
          </cell>
          <cell r="K219" t="str">
            <v>-</v>
          </cell>
          <cell r="L219" t="str">
            <v>-</v>
          </cell>
          <cell r="M219" t="str">
            <v>-</v>
          </cell>
          <cell r="N219" t="str">
            <v>-</v>
          </cell>
          <cell r="O219" t="str">
            <v>-</v>
          </cell>
          <cell r="P219" t="str">
            <v>N</v>
          </cell>
          <cell r="Q219" t="str">
            <v>South</v>
          </cell>
          <cell r="R219" t="str">
            <v>EO</v>
          </cell>
          <cell r="T219">
            <v>0</v>
          </cell>
        </row>
        <row r="220">
          <cell r="A220" t="str">
            <v>DEVERS_1_SOLAR</v>
          </cell>
          <cell r="B220" t="str">
            <v>LA Basin</v>
          </cell>
          <cell r="C220" t="str">
            <v>Cascade Solar</v>
          </cell>
          <cell r="D220" t="str">
            <v>-</v>
          </cell>
          <cell r="E220" t="str">
            <v>-</v>
          </cell>
          <cell r="F220" t="str">
            <v>-</v>
          </cell>
          <cell r="G220" t="str">
            <v>-</v>
          </cell>
          <cell r="H220" t="str">
            <v>-</v>
          </cell>
          <cell r="I220" t="str">
            <v>-</v>
          </cell>
          <cell r="J220" t="str">
            <v>-</v>
          </cell>
          <cell r="K220" t="str">
            <v>-</v>
          </cell>
          <cell r="L220" t="str">
            <v>-</v>
          </cell>
          <cell r="M220" t="str">
            <v>-</v>
          </cell>
          <cell r="N220" t="str">
            <v>-</v>
          </cell>
          <cell r="O220" t="str">
            <v>-</v>
          </cell>
          <cell r="P220" t="str">
            <v>N</v>
          </cell>
          <cell r="Q220" t="str">
            <v>South</v>
          </cell>
          <cell r="R220" t="str">
            <v>EO</v>
          </cell>
          <cell r="T220">
            <v>0</v>
          </cell>
        </row>
        <row r="221">
          <cell r="A221" t="str">
            <v>DEVERS_1_SOLAR1</v>
          </cell>
          <cell r="B221" t="str">
            <v>LA Basin</v>
          </cell>
          <cell r="C221" t="str">
            <v>SEPV8</v>
          </cell>
          <cell r="D221" t="str">
            <v>-</v>
          </cell>
          <cell r="E221" t="str">
            <v>-</v>
          </cell>
          <cell r="F221" t="str">
            <v>-</v>
          </cell>
          <cell r="G221" t="str">
            <v>-</v>
          </cell>
          <cell r="H221" t="str">
            <v>-</v>
          </cell>
          <cell r="I221" t="str">
            <v>-</v>
          </cell>
          <cell r="J221" t="str">
            <v>-</v>
          </cell>
          <cell r="K221" t="str">
            <v>-</v>
          </cell>
          <cell r="L221" t="str">
            <v>-</v>
          </cell>
          <cell r="M221" t="str">
            <v>-</v>
          </cell>
          <cell r="N221" t="str">
            <v>-</v>
          </cell>
          <cell r="O221" t="str">
            <v>-</v>
          </cell>
          <cell r="P221" t="str">
            <v>N</v>
          </cell>
          <cell r="Q221" t="str">
            <v>South</v>
          </cell>
          <cell r="R221" t="str">
            <v>EO</v>
          </cell>
          <cell r="T221">
            <v>0</v>
          </cell>
        </row>
        <row r="222">
          <cell r="A222" t="str">
            <v>DEVERS_1_SOLAR2</v>
          </cell>
          <cell r="B222" t="str">
            <v>LA Basin</v>
          </cell>
          <cell r="C222" t="str">
            <v>SEPV9</v>
          </cell>
          <cell r="D222" t="str">
            <v>-</v>
          </cell>
          <cell r="E222" t="str">
            <v>-</v>
          </cell>
          <cell r="F222" t="str">
            <v>-</v>
          </cell>
          <cell r="G222" t="str">
            <v>-</v>
          </cell>
          <cell r="H222" t="str">
            <v>-</v>
          </cell>
          <cell r="I222" t="str">
            <v>-</v>
          </cell>
          <cell r="J222" t="str">
            <v>-</v>
          </cell>
          <cell r="K222" t="str">
            <v>-</v>
          </cell>
          <cell r="L222" t="str">
            <v>-</v>
          </cell>
          <cell r="M222" t="str">
            <v>-</v>
          </cell>
          <cell r="N222" t="str">
            <v>-</v>
          </cell>
          <cell r="O222" t="str">
            <v>-</v>
          </cell>
          <cell r="P222" t="str">
            <v>N</v>
          </cell>
          <cell r="Q222" t="str">
            <v>South</v>
          </cell>
          <cell r="R222" t="str">
            <v>EO</v>
          </cell>
          <cell r="T222">
            <v>0</v>
          </cell>
        </row>
        <row r="223">
          <cell r="A223" t="str">
            <v>DEXZEL_1_UNIT</v>
          </cell>
          <cell r="B223" t="str">
            <v>Kern</v>
          </cell>
          <cell r="C223" t="str">
            <v>Western Power and Steam Cogeneration</v>
          </cell>
          <cell r="D223">
            <v>20</v>
          </cell>
          <cell r="E223">
            <v>20</v>
          </cell>
          <cell r="F223">
            <v>20</v>
          </cell>
          <cell r="G223">
            <v>19.23</v>
          </cell>
          <cell r="H223">
            <v>20</v>
          </cell>
          <cell r="I223">
            <v>20</v>
          </cell>
          <cell r="J223">
            <v>20</v>
          </cell>
          <cell r="K223">
            <v>20</v>
          </cell>
          <cell r="L223">
            <v>20</v>
          </cell>
          <cell r="M223">
            <v>20</v>
          </cell>
          <cell r="N223">
            <v>20</v>
          </cell>
          <cell r="O223">
            <v>20</v>
          </cell>
          <cell r="P223" t="str">
            <v>N</v>
          </cell>
          <cell r="Q223" t="str">
            <v>North</v>
          </cell>
          <cell r="R223" t="str">
            <v>FC</v>
          </cell>
          <cell r="T223">
            <v>20</v>
          </cell>
        </row>
        <row r="224">
          <cell r="A224" t="str">
            <v>DIABLO_7_UNIT 1</v>
          </cell>
          <cell r="B224" t="str">
            <v>CAISO System</v>
          </cell>
          <cell r="C224" t="str">
            <v>Diablo Canyon Unit 1</v>
          </cell>
          <cell r="D224">
            <v>1130</v>
          </cell>
          <cell r="E224">
            <v>1130</v>
          </cell>
          <cell r="F224">
            <v>1130</v>
          </cell>
          <cell r="G224">
            <v>1130</v>
          </cell>
          <cell r="H224">
            <v>1130</v>
          </cell>
          <cell r="I224">
            <v>1130</v>
          </cell>
          <cell r="J224">
            <v>1130</v>
          </cell>
          <cell r="K224">
            <v>1130</v>
          </cell>
          <cell r="L224">
            <v>1130</v>
          </cell>
          <cell r="M224">
            <v>1130</v>
          </cell>
          <cell r="N224">
            <v>1130</v>
          </cell>
          <cell r="O224">
            <v>1130</v>
          </cell>
          <cell r="P224" t="str">
            <v>N</v>
          </cell>
          <cell r="Q224" t="str">
            <v>North</v>
          </cell>
          <cell r="R224" t="str">
            <v>FC</v>
          </cell>
          <cell r="T224">
            <v>1130</v>
          </cell>
        </row>
        <row r="225">
          <cell r="A225" t="str">
            <v>DIABLO_7_UNIT 2</v>
          </cell>
          <cell r="B225" t="str">
            <v>CAISO System</v>
          </cell>
          <cell r="C225" t="str">
            <v>Diablo Canyon Unit 2</v>
          </cell>
          <cell r="D225">
            <v>1130</v>
          </cell>
          <cell r="E225">
            <v>1130</v>
          </cell>
          <cell r="F225">
            <v>1130</v>
          </cell>
          <cell r="G225">
            <v>1130</v>
          </cell>
          <cell r="H225">
            <v>1130</v>
          </cell>
          <cell r="I225">
            <v>1130</v>
          </cell>
          <cell r="J225">
            <v>1130</v>
          </cell>
          <cell r="K225">
            <v>1130</v>
          </cell>
          <cell r="L225">
            <v>1130</v>
          </cell>
          <cell r="M225">
            <v>1130</v>
          </cell>
          <cell r="N225">
            <v>1130</v>
          </cell>
          <cell r="O225">
            <v>1130</v>
          </cell>
          <cell r="P225" t="str">
            <v>N</v>
          </cell>
          <cell r="Q225" t="str">
            <v>North</v>
          </cell>
          <cell r="R225" t="str">
            <v>FC</v>
          </cell>
          <cell r="T225">
            <v>1130</v>
          </cell>
        </row>
        <row r="226">
          <cell r="A226" t="str">
            <v>DINUBA_6_UNIT</v>
          </cell>
          <cell r="B226" t="str">
            <v>Fresno</v>
          </cell>
          <cell r="C226" t="str">
            <v>DINUBA GENERATION PROJECT</v>
          </cell>
          <cell r="D226">
            <v>9.8699999999999992</v>
          </cell>
          <cell r="E226">
            <v>9.8699999999999992</v>
          </cell>
          <cell r="F226">
            <v>9.8699999999999992</v>
          </cell>
          <cell r="G226">
            <v>9.8699999999999992</v>
          </cell>
          <cell r="H226">
            <v>9.8699999999999992</v>
          </cell>
          <cell r="I226">
            <v>9.8699999999999992</v>
          </cell>
          <cell r="J226">
            <v>9.8699999999999992</v>
          </cell>
          <cell r="K226">
            <v>9.8699999999999992</v>
          </cell>
          <cell r="L226">
            <v>9.8699999999999992</v>
          </cell>
          <cell r="M226">
            <v>9.8699999999999992</v>
          </cell>
          <cell r="N226">
            <v>9.8699999999999992</v>
          </cell>
          <cell r="O226">
            <v>9.8699999999999992</v>
          </cell>
          <cell r="P226" t="str">
            <v>N</v>
          </cell>
          <cell r="Q226" t="str">
            <v>North</v>
          </cell>
          <cell r="R226" t="str">
            <v>FC</v>
          </cell>
          <cell r="T226">
            <v>9.8699999999999992</v>
          </cell>
        </row>
        <row r="227">
          <cell r="A227" t="str">
            <v>DISCOV_1_CHEVRN</v>
          </cell>
          <cell r="B227" t="str">
            <v>Kern</v>
          </cell>
          <cell r="C227" t="str">
            <v>CHEVRON USA (EASTRIDGE)</v>
          </cell>
          <cell r="D227">
            <v>3.2</v>
          </cell>
          <cell r="E227">
            <v>4.4400000000000004</v>
          </cell>
          <cell r="F227">
            <v>2.13</v>
          </cell>
          <cell r="G227">
            <v>2.74</v>
          </cell>
          <cell r="H227">
            <v>2.76</v>
          </cell>
          <cell r="I227">
            <v>0.78</v>
          </cell>
          <cell r="J227">
            <v>3.58</v>
          </cell>
          <cell r="K227">
            <v>3.21</v>
          </cell>
          <cell r="L227">
            <v>2.52</v>
          </cell>
          <cell r="M227">
            <v>3.59</v>
          </cell>
          <cell r="N227">
            <v>4.2699999999999996</v>
          </cell>
          <cell r="O227">
            <v>4.3600000000000003</v>
          </cell>
          <cell r="P227" t="str">
            <v>N</v>
          </cell>
          <cell r="Q227" t="str">
            <v>North</v>
          </cell>
          <cell r="R227" t="str">
            <v>FC</v>
          </cell>
          <cell r="T227">
            <v>3.58</v>
          </cell>
        </row>
        <row r="228">
          <cell r="A228" t="str">
            <v>DIVSON_6_NSQF</v>
          </cell>
          <cell r="B228" t="str">
            <v>San Diego-IV</v>
          </cell>
          <cell r="C228" t="str">
            <v>DIVISION NAVAL STATION COGEN</v>
          </cell>
          <cell r="D228">
            <v>40.369999999999997</v>
          </cell>
          <cell r="E228">
            <v>40.229999999999997</v>
          </cell>
          <cell r="F228">
            <v>42</v>
          </cell>
          <cell r="G228">
            <v>26.02</v>
          </cell>
          <cell r="H228">
            <v>41.2</v>
          </cell>
          <cell r="I228">
            <v>41.6</v>
          </cell>
          <cell r="J228">
            <v>40.46</v>
          </cell>
          <cell r="K228">
            <v>41.54</v>
          </cell>
          <cell r="L228">
            <v>43.01</v>
          </cell>
          <cell r="M228">
            <v>22.74</v>
          </cell>
          <cell r="N228">
            <v>27.37</v>
          </cell>
          <cell r="O228">
            <v>39.44</v>
          </cell>
          <cell r="P228" t="str">
            <v>N</v>
          </cell>
          <cell r="Q228" t="str">
            <v>South</v>
          </cell>
          <cell r="R228" t="str">
            <v>FC</v>
          </cell>
          <cell r="T228">
            <v>43.01</v>
          </cell>
        </row>
        <row r="229">
          <cell r="A229" t="str">
            <v>DMDVLY_1_UNITS</v>
          </cell>
          <cell r="B229" t="str">
            <v>LA Basin</v>
          </cell>
          <cell r="C229" t="str">
            <v>DIAMOND VALLEY LAKE PUMP-GEN PLANT</v>
          </cell>
          <cell r="D229">
            <v>3.14</v>
          </cell>
          <cell r="E229">
            <v>4.37</v>
          </cell>
          <cell r="F229">
            <v>3.62</v>
          </cell>
          <cell r="G229">
            <v>2.33</v>
          </cell>
          <cell r="H229">
            <v>2.08</v>
          </cell>
          <cell r="I229">
            <v>7.71</v>
          </cell>
          <cell r="J229">
            <v>8.33</v>
          </cell>
          <cell r="K229">
            <v>7.51</v>
          </cell>
          <cell r="L229">
            <v>7.2</v>
          </cell>
          <cell r="M229">
            <v>3.43</v>
          </cell>
          <cell r="N229">
            <v>3.99</v>
          </cell>
          <cell r="O229">
            <v>2.27</v>
          </cell>
          <cell r="P229" t="str">
            <v>N</v>
          </cell>
          <cell r="Q229" t="str">
            <v>South</v>
          </cell>
          <cell r="R229" t="str">
            <v>FC</v>
          </cell>
          <cell r="T229">
            <v>8.33</v>
          </cell>
        </row>
        <row r="230">
          <cell r="A230" t="str">
            <v>DONNLS_7_UNIT</v>
          </cell>
          <cell r="B230" t="str">
            <v>Stockton</v>
          </cell>
          <cell r="C230" t="str">
            <v>Donnells Hydro</v>
          </cell>
          <cell r="D230">
            <v>65.95</v>
          </cell>
          <cell r="E230">
            <v>66.319999999999993</v>
          </cell>
          <cell r="F230">
            <v>67.86</v>
          </cell>
          <cell r="G230">
            <v>65.209999999999994</v>
          </cell>
          <cell r="H230">
            <v>70.099999999999994</v>
          </cell>
          <cell r="I230">
            <v>72</v>
          </cell>
          <cell r="J230">
            <v>72</v>
          </cell>
          <cell r="K230">
            <v>72</v>
          </cell>
          <cell r="L230">
            <v>72</v>
          </cell>
          <cell r="M230">
            <v>70.02</v>
          </cell>
          <cell r="N230">
            <v>67.92</v>
          </cell>
          <cell r="O230">
            <v>66.81</v>
          </cell>
          <cell r="P230" t="str">
            <v>Y</v>
          </cell>
          <cell r="Q230" t="str">
            <v>North</v>
          </cell>
          <cell r="R230" t="str">
            <v>FC</v>
          </cell>
          <cell r="T230">
            <v>72</v>
          </cell>
        </row>
        <row r="231">
          <cell r="A231" t="str">
            <v>DOSMGO_2_NSPIN</v>
          </cell>
          <cell r="B231" t="str">
            <v>CAISO System</v>
          </cell>
          <cell r="C231" t="str">
            <v>DOSMGO_2_NSPIN</v>
          </cell>
          <cell r="D231">
            <v>16.260000000000002</v>
          </cell>
          <cell r="E231">
            <v>16.260000000000002</v>
          </cell>
          <cell r="F231">
            <v>16.260000000000002</v>
          </cell>
          <cell r="G231">
            <v>16.260000000000002</v>
          </cell>
          <cell r="H231">
            <v>31.47</v>
          </cell>
          <cell r="I231">
            <v>47.15</v>
          </cell>
          <cell r="J231">
            <v>46.68</v>
          </cell>
          <cell r="K231">
            <v>47.15</v>
          </cell>
          <cell r="L231">
            <v>31.43</v>
          </cell>
          <cell r="M231">
            <v>24.39</v>
          </cell>
          <cell r="N231">
            <v>15.71</v>
          </cell>
          <cell r="O231">
            <v>16.260000000000002</v>
          </cell>
          <cell r="P231" t="str">
            <v>N</v>
          </cell>
          <cell r="Q231" t="str">
            <v>South</v>
          </cell>
          <cell r="R231" t="str">
            <v>FC</v>
          </cell>
          <cell r="T231">
            <v>47.15</v>
          </cell>
        </row>
        <row r="232">
          <cell r="A232" t="str">
            <v>DOUBLC_1_UNITS</v>
          </cell>
          <cell r="B232" t="str">
            <v>Kern</v>
          </cell>
          <cell r="C232" t="str">
            <v>DOUBLE "C" LIMITED</v>
          </cell>
          <cell r="D232">
            <v>52.23</v>
          </cell>
          <cell r="E232">
            <v>52.23</v>
          </cell>
          <cell r="F232">
            <v>52.23</v>
          </cell>
          <cell r="G232">
            <v>52.23</v>
          </cell>
          <cell r="H232">
            <v>52.23</v>
          </cell>
          <cell r="I232">
            <v>52.23</v>
          </cell>
          <cell r="J232">
            <v>52.23</v>
          </cell>
          <cell r="K232">
            <v>52.23</v>
          </cell>
          <cell r="L232">
            <v>52.23</v>
          </cell>
          <cell r="M232">
            <v>52.23</v>
          </cell>
          <cell r="N232">
            <v>52.23</v>
          </cell>
          <cell r="O232">
            <v>52.23</v>
          </cell>
          <cell r="P232" t="str">
            <v>Y</v>
          </cell>
          <cell r="Q232" t="str">
            <v>North</v>
          </cell>
          <cell r="R232" t="str">
            <v>FC</v>
          </cell>
          <cell r="T232">
            <v>52.23</v>
          </cell>
        </row>
        <row r="233">
          <cell r="A233" t="str">
            <v>DRACKR_2_SOLAR1</v>
          </cell>
          <cell r="B233" t="str">
            <v>CAISO System</v>
          </cell>
          <cell r="C233">
            <v>0</v>
          </cell>
          <cell r="D233">
            <v>0</v>
          </cell>
          <cell r="E233">
            <v>0</v>
          </cell>
          <cell r="F233">
            <v>0</v>
          </cell>
          <cell r="G233">
            <v>0</v>
          </cell>
          <cell r="H233">
            <v>0</v>
          </cell>
          <cell r="I233">
            <v>0</v>
          </cell>
          <cell r="J233">
            <v>0</v>
          </cell>
          <cell r="K233">
            <v>102.97</v>
          </cell>
          <cell r="L233">
            <v>98.53</v>
          </cell>
          <cell r="M233">
            <v>53.11</v>
          </cell>
          <cell r="N233">
            <v>0.3</v>
          </cell>
          <cell r="O233">
            <v>0.35</v>
          </cell>
          <cell r="P233" t="str">
            <v>N</v>
          </cell>
          <cell r="Q233" t="str">
            <v>South</v>
          </cell>
          <cell r="R233" t="str">
            <v>FC</v>
          </cell>
          <cell r="S233" t="str">
            <v/>
          </cell>
          <cell r="T233">
            <v>102.97</v>
          </cell>
        </row>
        <row r="234">
          <cell r="A234" t="str">
            <v>DREWS_6_PL1X4</v>
          </cell>
          <cell r="B234" t="str">
            <v>LA Basin</v>
          </cell>
          <cell r="C234" t="str">
            <v>DREWS UNIT AGGREGATE</v>
          </cell>
          <cell r="D234">
            <v>36</v>
          </cell>
          <cell r="E234">
            <v>36</v>
          </cell>
          <cell r="F234">
            <v>36</v>
          </cell>
          <cell r="G234">
            <v>36</v>
          </cell>
          <cell r="H234">
            <v>36</v>
          </cell>
          <cell r="I234">
            <v>36</v>
          </cell>
          <cell r="J234">
            <v>36</v>
          </cell>
          <cell r="K234">
            <v>36</v>
          </cell>
          <cell r="L234">
            <v>36</v>
          </cell>
          <cell r="M234">
            <v>36</v>
          </cell>
          <cell r="N234">
            <v>36</v>
          </cell>
          <cell r="O234">
            <v>36</v>
          </cell>
          <cell r="P234" t="str">
            <v>Y</v>
          </cell>
          <cell r="Q234" t="str">
            <v>South</v>
          </cell>
          <cell r="R234" t="str">
            <v>FC</v>
          </cell>
          <cell r="T234">
            <v>36</v>
          </cell>
        </row>
        <row r="235">
          <cell r="A235" t="str">
            <v>DRUM_7_PL1X2</v>
          </cell>
          <cell r="B235" t="str">
            <v>Sierra</v>
          </cell>
          <cell r="C235" t="str">
            <v>Drum PH 1 Units 1 &amp; 2 Aggregate</v>
          </cell>
          <cell r="D235">
            <v>26</v>
          </cell>
          <cell r="E235">
            <v>26</v>
          </cell>
          <cell r="F235">
            <v>26</v>
          </cell>
          <cell r="G235">
            <v>26</v>
          </cell>
          <cell r="H235">
            <v>26</v>
          </cell>
          <cell r="I235">
            <v>26</v>
          </cell>
          <cell r="J235">
            <v>26</v>
          </cell>
          <cell r="K235">
            <v>26</v>
          </cell>
          <cell r="L235">
            <v>26</v>
          </cell>
          <cell r="M235">
            <v>26</v>
          </cell>
          <cell r="N235">
            <v>26</v>
          </cell>
          <cell r="O235">
            <v>26</v>
          </cell>
          <cell r="P235" t="str">
            <v>Y</v>
          </cell>
          <cell r="Q235" t="str">
            <v>North</v>
          </cell>
          <cell r="R235" t="str">
            <v>FC</v>
          </cell>
          <cell r="T235">
            <v>26</v>
          </cell>
        </row>
        <row r="236">
          <cell r="A236" t="str">
            <v>DRUM_7_PL3X4</v>
          </cell>
          <cell r="B236" t="str">
            <v>Sierra</v>
          </cell>
          <cell r="C236" t="str">
            <v>Drum PH 1 Units 3 &amp; 4 Aggregate</v>
          </cell>
          <cell r="D236">
            <v>27.4</v>
          </cell>
          <cell r="E236">
            <v>27.4</v>
          </cell>
          <cell r="F236">
            <v>27.4</v>
          </cell>
          <cell r="G236">
            <v>27.4</v>
          </cell>
          <cell r="H236">
            <v>27.4</v>
          </cell>
          <cell r="I236">
            <v>27.4</v>
          </cell>
          <cell r="J236">
            <v>27.4</v>
          </cell>
          <cell r="K236">
            <v>27.4</v>
          </cell>
          <cell r="L236">
            <v>27.4</v>
          </cell>
          <cell r="M236">
            <v>27.4</v>
          </cell>
          <cell r="N236">
            <v>27.4</v>
          </cell>
          <cell r="O236">
            <v>27.4</v>
          </cell>
          <cell r="P236" t="str">
            <v>Y</v>
          </cell>
          <cell r="Q236" t="str">
            <v>North</v>
          </cell>
          <cell r="R236" t="str">
            <v>FC</v>
          </cell>
          <cell r="T236">
            <v>27.4</v>
          </cell>
        </row>
        <row r="237">
          <cell r="A237" t="str">
            <v>DRUM_7_UNIT 5</v>
          </cell>
          <cell r="B237" t="str">
            <v>Sierra</v>
          </cell>
          <cell r="C237" t="str">
            <v>DRUM PH 2 UNIT 5</v>
          </cell>
          <cell r="D237">
            <v>49.5</v>
          </cell>
          <cell r="E237">
            <v>49.5</v>
          </cell>
          <cell r="F237">
            <v>49.5</v>
          </cell>
          <cell r="G237">
            <v>49.5</v>
          </cell>
          <cell r="H237">
            <v>49.5</v>
          </cell>
          <cell r="I237">
            <v>49.5</v>
          </cell>
          <cell r="J237">
            <v>49.5</v>
          </cell>
          <cell r="K237">
            <v>49.5</v>
          </cell>
          <cell r="L237">
            <v>49.5</v>
          </cell>
          <cell r="M237">
            <v>49.5</v>
          </cell>
          <cell r="N237">
            <v>49.5</v>
          </cell>
          <cell r="O237">
            <v>49.5</v>
          </cell>
          <cell r="P237" t="str">
            <v>Y</v>
          </cell>
          <cell r="Q237" t="str">
            <v>North</v>
          </cell>
          <cell r="R237" t="str">
            <v>FC</v>
          </cell>
          <cell r="T237">
            <v>49.5</v>
          </cell>
        </row>
        <row r="238">
          <cell r="A238" t="str">
            <v>DSABLA_7_UNIT</v>
          </cell>
          <cell r="B238" t="str">
            <v>CAISO System</v>
          </cell>
          <cell r="C238" t="str">
            <v>De Sabla Hydro</v>
          </cell>
          <cell r="D238">
            <v>10.61</v>
          </cell>
          <cell r="E238">
            <v>10.43</v>
          </cell>
          <cell r="F238">
            <v>10.28</v>
          </cell>
          <cell r="G238">
            <v>10.050000000000001</v>
          </cell>
          <cell r="H238">
            <v>9.7100000000000009</v>
          </cell>
          <cell r="I238">
            <v>15.46</v>
          </cell>
          <cell r="J238">
            <v>14.36</v>
          </cell>
          <cell r="K238">
            <v>11.67</v>
          </cell>
          <cell r="L238">
            <v>8.48</v>
          </cell>
          <cell r="M238">
            <v>6.55</v>
          </cell>
          <cell r="N238">
            <v>8.15</v>
          </cell>
          <cell r="O238">
            <v>8.14</v>
          </cell>
          <cell r="P238" t="str">
            <v>Y</v>
          </cell>
          <cell r="Q238" t="str">
            <v>North</v>
          </cell>
          <cell r="R238" t="str">
            <v>FC</v>
          </cell>
          <cell r="T238">
            <v>15.46</v>
          </cell>
        </row>
        <row r="239">
          <cell r="A239" t="str">
            <v>DSRTSL_2_SOLAR1</v>
          </cell>
          <cell r="B239" t="str">
            <v>CAISO System</v>
          </cell>
          <cell r="C239" t="str">
            <v>Desert Stateline</v>
          </cell>
          <cell r="D239" t="str">
            <v>-</v>
          </cell>
          <cell r="E239" t="str">
            <v>-</v>
          </cell>
          <cell r="F239" t="str">
            <v>-</v>
          </cell>
          <cell r="G239" t="str">
            <v>-</v>
          </cell>
          <cell r="H239" t="str">
            <v>-</v>
          </cell>
          <cell r="I239" t="str">
            <v>-</v>
          </cell>
          <cell r="J239" t="str">
            <v>-</v>
          </cell>
          <cell r="K239" t="str">
            <v>-</v>
          </cell>
          <cell r="L239">
            <v>211.33</v>
          </cell>
          <cell r="M239">
            <v>166.76</v>
          </cell>
          <cell r="N239">
            <v>0.42</v>
          </cell>
          <cell r="O239">
            <v>0.32</v>
          </cell>
          <cell r="P239" t="str">
            <v>N</v>
          </cell>
          <cell r="Q239" t="str">
            <v>South</v>
          </cell>
          <cell r="R239" t="str">
            <v>ID to 0%</v>
          </cell>
          <cell r="S239" t="str">
            <v xml:space="preserve">Waiting for Eldorado bus split and SPS_x000D_
</v>
          </cell>
          <cell r="T239">
            <v>211.33</v>
          </cell>
        </row>
        <row r="240">
          <cell r="A240" t="str">
            <v>DSRTSN_2_SOLAR1</v>
          </cell>
          <cell r="B240" t="str">
            <v>CAISO System</v>
          </cell>
          <cell r="C240" t="str">
            <v>Desert Sunlight 300</v>
          </cell>
          <cell r="D240">
            <v>0.63</v>
          </cell>
          <cell r="E240">
            <v>3.59</v>
          </cell>
          <cell r="F240">
            <v>16.91</v>
          </cell>
          <cell r="G240">
            <v>198.89</v>
          </cell>
          <cell r="H240">
            <v>193.4</v>
          </cell>
          <cell r="I240">
            <v>212.67</v>
          </cell>
          <cell r="J240">
            <v>200.95</v>
          </cell>
          <cell r="K240">
            <v>200.47</v>
          </cell>
          <cell r="L240">
            <v>212.62</v>
          </cell>
          <cell r="M240">
            <v>139.1</v>
          </cell>
          <cell r="N240">
            <v>0.33</v>
          </cell>
          <cell r="O240">
            <v>0.21</v>
          </cell>
          <cell r="P240" t="str">
            <v>N</v>
          </cell>
          <cell r="Q240" t="str">
            <v>South</v>
          </cell>
          <cell r="R240" t="str">
            <v>FC</v>
          </cell>
          <cell r="T240">
            <v>212.67</v>
          </cell>
        </row>
        <row r="241">
          <cell r="A241" t="str">
            <v>DSRTSN_2_SOLAR2</v>
          </cell>
          <cell r="B241" t="str">
            <v>CAISO System</v>
          </cell>
          <cell r="C241" t="str">
            <v>Desert Sunlight 250</v>
          </cell>
          <cell r="D241">
            <v>0.56000000000000005</v>
          </cell>
          <cell r="E241">
            <v>3.04</v>
          </cell>
          <cell r="F241">
            <v>14.64</v>
          </cell>
          <cell r="G241">
            <v>173.12</v>
          </cell>
          <cell r="H241">
            <v>167.32</v>
          </cell>
          <cell r="I241">
            <v>182.89</v>
          </cell>
          <cell r="J241">
            <v>171.86</v>
          </cell>
          <cell r="K241">
            <v>158.01</v>
          </cell>
          <cell r="L241">
            <v>171.31</v>
          </cell>
          <cell r="M241">
            <v>139.52000000000001</v>
          </cell>
          <cell r="N241">
            <v>0.34</v>
          </cell>
          <cell r="O241">
            <v>0.22</v>
          </cell>
          <cell r="P241" t="str">
            <v>N</v>
          </cell>
          <cell r="Q241" t="str">
            <v>South</v>
          </cell>
          <cell r="R241" t="str">
            <v>FC</v>
          </cell>
          <cell r="T241">
            <v>182.89</v>
          </cell>
        </row>
        <row r="242">
          <cell r="A242" t="str">
            <v>DUANE_1_PL1X3</v>
          </cell>
          <cell r="B242" t="str">
            <v>Bay Area</v>
          </cell>
          <cell r="C242" t="str">
            <v>DONALD VON RAESFELD POWER PROJECT</v>
          </cell>
          <cell r="D242">
            <v>147.80000000000001</v>
          </cell>
          <cell r="E242">
            <v>147.80000000000001</v>
          </cell>
          <cell r="F242">
            <v>147.80000000000001</v>
          </cell>
          <cell r="G242">
            <v>147.80000000000001</v>
          </cell>
          <cell r="H242">
            <v>147.80000000000001</v>
          </cell>
          <cell r="I242">
            <v>147.80000000000001</v>
          </cell>
          <cell r="J242">
            <v>147.80000000000001</v>
          </cell>
          <cell r="K242">
            <v>147.80000000000001</v>
          </cell>
          <cell r="L242">
            <v>147.80000000000001</v>
          </cell>
          <cell r="M242">
            <v>147.80000000000001</v>
          </cell>
          <cell r="N242">
            <v>147.80000000000001</v>
          </cell>
          <cell r="O242">
            <v>147.80000000000001</v>
          </cell>
          <cell r="P242" t="str">
            <v>Y</v>
          </cell>
          <cell r="Q242" t="str">
            <v>North</v>
          </cell>
          <cell r="R242" t="str">
            <v>FC</v>
          </cell>
          <cell r="T242">
            <v>147.80000000000001</v>
          </cell>
        </row>
        <row r="243">
          <cell r="A243" t="str">
            <v>DUTCH1_7_UNIT 1</v>
          </cell>
          <cell r="B243" t="str">
            <v>Sierra</v>
          </cell>
          <cell r="C243" t="str">
            <v>DUTCH FLAT 1 PH</v>
          </cell>
          <cell r="D243">
            <v>22</v>
          </cell>
          <cell r="E243">
            <v>22</v>
          </cell>
          <cell r="F243">
            <v>22</v>
          </cell>
          <cell r="G243">
            <v>22</v>
          </cell>
          <cell r="H243">
            <v>22</v>
          </cell>
          <cell r="I243">
            <v>22</v>
          </cell>
          <cell r="J243">
            <v>22</v>
          </cell>
          <cell r="K243">
            <v>22</v>
          </cell>
          <cell r="L243">
            <v>22</v>
          </cell>
          <cell r="M243">
            <v>22</v>
          </cell>
          <cell r="N243">
            <v>22</v>
          </cell>
          <cell r="O243">
            <v>22</v>
          </cell>
          <cell r="P243" t="str">
            <v>Y</v>
          </cell>
          <cell r="Q243" t="str">
            <v>North</v>
          </cell>
          <cell r="R243" t="str">
            <v>FC</v>
          </cell>
          <cell r="T243">
            <v>22</v>
          </cell>
        </row>
        <row r="244">
          <cell r="A244" t="str">
            <v>DUTCH2_7_UNIT 1</v>
          </cell>
          <cell r="B244" t="str">
            <v>Sierra</v>
          </cell>
          <cell r="C244" t="str">
            <v>DUTCH FLAT 2 PH</v>
          </cell>
          <cell r="D244">
            <v>26</v>
          </cell>
          <cell r="E244">
            <v>26</v>
          </cell>
          <cell r="F244">
            <v>26</v>
          </cell>
          <cell r="G244">
            <v>26</v>
          </cell>
          <cell r="H244">
            <v>26</v>
          </cell>
          <cell r="I244">
            <v>26</v>
          </cell>
          <cell r="J244">
            <v>26</v>
          </cell>
          <cell r="K244">
            <v>26</v>
          </cell>
          <cell r="L244">
            <v>26</v>
          </cell>
          <cell r="M244">
            <v>26</v>
          </cell>
          <cell r="N244">
            <v>26</v>
          </cell>
          <cell r="O244">
            <v>26</v>
          </cell>
          <cell r="P244" t="str">
            <v>Y</v>
          </cell>
          <cell r="Q244" t="str">
            <v>North</v>
          </cell>
          <cell r="R244" t="str">
            <v>FC</v>
          </cell>
          <cell r="T244">
            <v>26</v>
          </cell>
        </row>
        <row r="245">
          <cell r="A245" t="str">
            <v>DVLCYN_1_UNITS</v>
          </cell>
          <cell r="B245" t="str">
            <v>LA Basin</v>
          </cell>
          <cell r="C245" t="str">
            <v>DEVIL CANYON HYDRO UNITS 1-4 AGGREGATE</v>
          </cell>
          <cell r="D245">
            <v>189.19</v>
          </cell>
          <cell r="E245">
            <v>127.18</v>
          </cell>
          <cell r="F245">
            <v>234.97</v>
          </cell>
          <cell r="G245">
            <v>234.97</v>
          </cell>
          <cell r="H245">
            <v>234.97</v>
          </cell>
          <cell r="I245">
            <v>234.97</v>
          </cell>
          <cell r="J245">
            <v>234.97</v>
          </cell>
          <cell r="K245">
            <v>234.97</v>
          </cell>
          <cell r="L245">
            <v>234.97</v>
          </cell>
          <cell r="M245">
            <v>234.97</v>
          </cell>
          <cell r="N245">
            <v>234.97</v>
          </cell>
          <cell r="O245">
            <v>234.97</v>
          </cell>
          <cell r="P245" t="str">
            <v>Y</v>
          </cell>
          <cell r="Q245" t="str">
            <v>South</v>
          </cell>
          <cell r="R245" t="str">
            <v>FC</v>
          </cell>
          <cell r="T245">
            <v>234.97</v>
          </cell>
        </row>
        <row r="246">
          <cell r="A246" t="str">
            <v>EASTWD_7_UNIT</v>
          </cell>
          <cell r="B246" t="str">
            <v>Big Creek-Ventura</v>
          </cell>
          <cell r="C246" t="str">
            <v>EASTWOOD PUMP-GEN</v>
          </cell>
          <cell r="D246">
            <v>199</v>
          </cell>
          <cell r="E246">
            <v>199</v>
          </cell>
          <cell r="F246">
            <v>199</v>
          </cell>
          <cell r="G246">
            <v>199</v>
          </cell>
          <cell r="H246">
            <v>199</v>
          </cell>
          <cell r="I246">
            <v>199</v>
          </cell>
          <cell r="J246">
            <v>199</v>
          </cell>
          <cell r="K246">
            <v>199</v>
          </cell>
          <cell r="L246">
            <v>199</v>
          </cell>
          <cell r="M246">
            <v>199</v>
          </cell>
          <cell r="N246">
            <v>199</v>
          </cell>
          <cell r="O246">
            <v>199</v>
          </cell>
          <cell r="P246" t="str">
            <v>Y</v>
          </cell>
          <cell r="Q246" t="str">
            <v>South</v>
          </cell>
          <cell r="R246" t="str">
            <v>FC</v>
          </cell>
          <cell r="T246">
            <v>199</v>
          </cell>
        </row>
        <row r="247">
          <cell r="A247" t="str">
            <v>EDMONS_2_NSPIN</v>
          </cell>
          <cell r="B247" t="str">
            <v>Big Creek-Ventura</v>
          </cell>
          <cell r="C247" t="str">
            <v>EDMONS_2_NSPIN</v>
          </cell>
          <cell r="D247">
            <v>236</v>
          </cell>
          <cell r="E247">
            <v>236</v>
          </cell>
          <cell r="F247">
            <v>236</v>
          </cell>
          <cell r="G247">
            <v>236</v>
          </cell>
          <cell r="H247">
            <v>236</v>
          </cell>
          <cell r="I247">
            <v>236</v>
          </cell>
          <cell r="J247">
            <v>236</v>
          </cell>
          <cell r="K247">
            <v>236</v>
          </cell>
          <cell r="L247">
            <v>236</v>
          </cell>
          <cell r="M247">
            <v>236</v>
          </cell>
          <cell r="N247">
            <v>236</v>
          </cell>
          <cell r="O247">
            <v>236</v>
          </cell>
          <cell r="P247" t="str">
            <v>N</v>
          </cell>
          <cell r="Q247" t="str">
            <v>South</v>
          </cell>
          <cell r="R247" t="str">
            <v>FC</v>
          </cell>
          <cell r="T247">
            <v>236</v>
          </cell>
        </row>
        <row r="248">
          <cell r="A248" t="str">
            <v>ELCAJN_6_LM6K</v>
          </cell>
          <cell r="B248" t="str">
            <v>San Diego-IV</v>
          </cell>
          <cell r="C248" t="str">
            <v>El Cajon Energy Center</v>
          </cell>
          <cell r="D248">
            <v>48.1</v>
          </cell>
          <cell r="E248">
            <v>48.1</v>
          </cell>
          <cell r="F248">
            <v>48.1</v>
          </cell>
          <cell r="G248">
            <v>48.1</v>
          </cell>
          <cell r="H248">
            <v>48.1</v>
          </cell>
          <cell r="I248">
            <v>48.1</v>
          </cell>
          <cell r="J248">
            <v>48.1</v>
          </cell>
          <cell r="K248">
            <v>48.1</v>
          </cell>
          <cell r="L248">
            <v>48.1</v>
          </cell>
          <cell r="M248">
            <v>48.1</v>
          </cell>
          <cell r="N248">
            <v>48.1</v>
          </cell>
          <cell r="O248">
            <v>48.1</v>
          </cell>
          <cell r="P248" t="str">
            <v>Y</v>
          </cell>
          <cell r="Q248" t="str">
            <v>South</v>
          </cell>
          <cell r="R248" t="str">
            <v>FC</v>
          </cell>
          <cell r="T248">
            <v>48.1</v>
          </cell>
        </row>
        <row r="249">
          <cell r="A249" t="str">
            <v>ELCAJN_6_UNITA1</v>
          </cell>
          <cell r="B249" t="str">
            <v>San Diego-IV</v>
          </cell>
          <cell r="C249" t="str">
            <v>Cuyamaca Peak Energy Plant</v>
          </cell>
          <cell r="D249">
            <v>45.42</v>
          </cell>
          <cell r="E249">
            <v>45.42</v>
          </cell>
          <cell r="F249">
            <v>45.42</v>
          </cell>
          <cell r="G249">
            <v>45.42</v>
          </cell>
          <cell r="H249">
            <v>45.42</v>
          </cell>
          <cell r="I249">
            <v>45.42</v>
          </cell>
          <cell r="J249">
            <v>45.42</v>
          </cell>
          <cell r="K249">
            <v>45.42</v>
          </cell>
          <cell r="L249">
            <v>45.42</v>
          </cell>
          <cell r="M249">
            <v>45.42</v>
          </cell>
          <cell r="N249">
            <v>45.42</v>
          </cell>
          <cell r="O249">
            <v>45.42</v>
          </cell>
          <cell r="P249" t="str">
            <v>Y</v>
          </cell>
          <cell r="Q249" t="str">
            <v>South</v>
          </cell>
          <cell r="R249" t="str">
            <v>FC</v>
          </cell>
          <cell r="T249">
            <v>45.42</v>
          </cell>
        </row>
        <row r="250">
          <cell r="A250" t="str">
            <v>ELCAJN_7_GT1</v>
          </cell>
          <cell r="B250" t="str">
            <v>San Diego-IV</v>
          </cell>
          <cell r="C250" t="str">
            <v>EL CAJON</v>
          </cell>
          <cell r="D250">
            <v>16</v>
          </cell>
          <cell r="E250">
            <v>16</v>
          </cell>
          <cell r="F250">
            <v>16</v>
          </cell>
          <cell r="G250">
            <v>16</v>
          </cell>
          <cell r="H250">
            <v>16</v>
          </cell>
          <cell r="I250">
            <v>16</v>
          </cell>
          <cell r="J250">
            <v>16</v>
          </cell>
          <cell r="K250">
            <v>16</v>
          </cell>
          <cell r="L250">
            <v>16</v>
          </cell>
          <cell r="M250">
            <v>16</v>
          </cell>
          <cell r="N250">
            <v>16</v>
          </cell>
          <cell r="O250">
            <v>16</v>
          </cell>
          <cell r="P250" t="str">
            <v>Y</v>
          </cell>
          <cell r="Q250" t="str">
            <v>South</v>
          </cell>
          <cell r="R250" t="str">
            <v>FC</v>
          </cell>
          <cell r="T250">
            <v>16</v>
          </cell>
        </row>
        <row r="251">
          <cell r="A251" t="str">
            <v>ELCAP_1_SOLAR</v>
          </cell>
          <cell r="B251" t="str">
            <v>Fresno</v>
          </cell>
          <cell r="C251" t="str">
            <v>2097 Helton</v>
          </cell>
          <cell r="D251">
            <v>0</v>
          </cell>
          <cell r="E251">
            <v>0.02</v>
          </cell>
          <cell r="F251">
            <v>0.09</v>
          </cell>
          <cell r="G251">
            <v>1.08</v>
          </cell>
          <cell r="H251">
            <v>1.1100000000000001</v>
          </cell>
          <cell r="I251">
            <v>1.1399999999999999</v>
          </cell>
          <cell r="J251">
            <v>1.04</v>
          </cell>
          <cell r="K251">
            <v>1.04</v>
          </cell>
          <cell r="L251">
            <v>1.05</v>
          </cell>
          <cell r="M251">
            <v>0.84</v>
          </cell>
          <cell r="N251">
            <v>0</v>
          </cell>
          <cell r="O251">
            <v>0</v>
          </cell>
          <cell r="P251" t="str">
            <v>N</v>
          </cell>
          <cell r="Q251" t="str">
            <v>North</v>
          </cell>
          <cell r="R251" t="str">
            <v>ID</v>
          </cell>
          <cell r="S251" t="str">
            <v>15DGD: Waiting for Vincent 220 kV Bus Split, Gates No.2 500/230 kV Transformer, Ashlan-Gregg and Ashlan-Herndon 230 kV Line Reconductor, CCSF approved projects (C1&amp;2), Participation in SPS for Panoche-Dos Amigos Overload (C7) and possibly other</v>
          </cell>
          <cell r="T251">
            <v>1.1399999999999999</v>
          </cell>
        </row>
        <row r="252">
          <cell r="A252" t="str">
            <v>ELDORO_7_UNIT 1</v>
          </cell>
          <cell r="B252" t="str">
            <v>Sierra</v>
          </cell>
          <cell r="C252" t="str">
            <v>El Dorado Unit 1</v>
          </cell>
          <cell r="D252">
            <v>11</v>
          </cell>
          <cell r="E252">
            <v>11</v>
          </cell>
          <cell r="F252">
            <v>11</v>
          </cell>
          <cell r="G252">
            <v>11</v>
          </cell>
          <cell r="H252">
            <v>11</v>
          </cell>
          <cell r="I252">
            <v>11</v>
          </cell>
          <cell r="J252">
            <v>11</v>
          </cell>
          <cell r="K252">
            <v>11</v>
          </cell>
          <cell r="L252">
            <v>11</v>
          </cell>
          <cell r="M252">
            <v>11</v>
          </cell>
          <cell r="N252">
            <v>11</v>
          </cell>
          <cell r="O252">
            <v>11</v>
          </cell>
          <cell r="P252" t="str">
            <v>Y</v>
          </cell>
          <cell r="Q252" t="str">
            <v>North</v>
          </cell>
          <cell r="R252" t="str">
            <v>FC</v>
          </cell>
          <cell r="T252">
            <v>11</v>
          </cell>
        </row>
        <row r="253">
          <cell r="A253" t="str">
            <v>ELDORO_7_UNIT 2</v>
          </cell>
          <cell r="B253" t="str">
            <v>Sierra</v>
          </cell>
          <cell r="C253" t="str">
            <v>El Dorado Unit 2</v>
          </cell>
          <cell r="D253">
            <v>11</v>
          </cell>
          <cell r="E253">
            <v>11</v>
          </cell>
          <cell r="F253">
            <v>11</v>
          </cell>
          <cell r="G253">
            <v>11</v>
          </cell>
          <cell r="H253">
            <v>11</v>
          </cell>
          <cell r="I253">
            <v>11</v>
          </cell>
          <cell r="J253">
            <v>11</v>
          </cell>
          <cell r="K253">
            <v>11</v>
          </cell>
          <cell r="L253">
            <v>11</v>
          </cell>
          <cell r="M253">
            <v>11</v>
          </cell>
          <cell r="N253">
            <v>11</v>
          </cell>
          <cell r="O253">
            <v>11</v>
          </cell>
          <cell r="P253" t="str">
            <v>Y</v>
          </cell>
          <cell r="Q253" t="str">
            <v>North</v>
          </cell>
          <cell r="R253" t="str">
            <v>FC</v>
          </cell>
          <cell r="T253">
            <v>11</v>
          </cell>
        </row>
        <row r="254">
          <cell r="A254" t="str">
            <v>ELECTR_7_PL1X3</v>
          </cell>
          <cell r="B254" t="str">
            <v>CAISO System</v>
          </cell>
          <cell r="C254" t="str">
            <v>ELECTRA PH UNIT 1 &amp; 2 AGGREGATE</v>
          </cell>
          <cell r="D254">
            <v>98</v>
          </cell>
          <cell r="E254">
            <v>98</v>
          </cell>
          <cell r="F254">
            <v>98</v>
          </cell>
          <cell r="G254">
            <v>98</v>
          </cell>
          <cell r="H254">
            <v>98</v>
          </cell>
          <cell r="I254">
            <v>98</v>
          </cell>
          <cell r="J254">
            <v>98</v>
          </cell>
          <cell r="K254">
            <v>98</v>
          </cell>
          <cell r="L254">
            <v>98</v>
          </cell>
          <cell r="M254">
            <v>98</v>
          </cell>
          <cell r="N254">
            <v>98</v>
          </cell>
          <cell r="O254">
            <v>98</v>
          </cell>
          <cell r="P254" t="str">
            <v>Y</v>
          </cell>
          <cell r="Q254" t="str">
            <v>North</v>
          </cell>
          <cell r="R254" t="str">
            <v>FC</v>
          </cell>
          <cell r="T254">
            <v>98</v>
          </cell>
        </row>
        <row r="255">
          <cell r="A255" t="str">
            <v>ELKCRK_6_STONYG</v>
          </cell>
          <cell r="B255" t="str">
            <v>CAISO System</v>
          </cell>
          <cell r="C255" t="str">
            <v>STONEY GORGE HYDRO AGGREGATE</v>
          </cell>
          <cell r="D255">
            <v>1.8</v>
          </cell>
          <cell r="E255">
            <v>2.4</v>
          </cell>
          <cell r="F255">
            <v>2.7</v>
          </cell>
          <cell r="G255">
            <v>2.2000000000000002</v>
          </cell>
          <cell r="H255">
            <v>1.6</v>
          </cell>
          <cell r="I255">
            <v>1.7</v>
          </cell>
          <cell r="J255">
            <v>2.2000000000000002</v>
          </cell>
          <cell r="K255">
            <v>2</v>
          </cell>
          <cell r="L255">
            <v>1.4</v>
          </cell>
          <cell r="M255">
            <v>0.4</v>
          </cell>
          <cell r="N255">
            <v>0.1</v>
          </cell>
          <cell r="O255">
            <v>0.9</v>
          </cell>
          <cell r="P255" t="str">
            <v>Y</v>
          </cell>
          <cell r="Q255" t="str">
            <v>North</v>
          </cell>
          <cell r="R255" t="str">
            <v>FC</v>
          </cell>
          <cell r="T255">
            <v>2.2000000000000002</v>
          </cell>
        </row>
        <row r="256">
          <cell r="A256" t="str">
            <v>ELKHIL_2_PL1X3</v>
          </cell>
          <cell r="B256" t="str">
            <v>CAISO System</v>
          </cell>
          <cell r="C256" t="str">
            <v>ELK HILLS COMBINED CYCLE (AGGREGATE)</v>
          </cell>
          <cell r="D256">
            <v>435</v>
          </cell>
          <cell r="E256">
            <v>435</v>
          </cell>
          <cell r="F256">
            <v>435</v>
          </cell>
          <cell r="G256">
            <v>435</v>
          </cell>
          <cell r="H256">
            <v>435</v>
          </cell>
          <cell r="I256">
            <v>435</v>
          </cell>
          <cell r="J256">
            <v>435</v>
          </cell>
          <cell r="K256">
            <v>435</v>
          </cell>
          <cell r="L256">
            <v>435</v>
          </cell>
          <cell r="M256">
            <v>435</v>
          </cell>
          <cell r="N256">
            <v>435</v>
          </cell>
          <cell r="O256">
            <v>435</v>
          </cell>
          <cell r="P256" t="str">
            <v>Y</v>
          </cell>
          <cell r="Q256" t="str">
            <v>North</v>
          </cell>
          <cell r="R256" t="str">
            <v>FC</v>
          </cell>
          <cell r="T256">
            <v>435</v>
          </cell>
        </row>
        <row r="257">
          <cell r="A257" t="str">
            <v>ELLIS_2_QF</v>
          </cell>
          <cell r="B257" t="str">
            <v>LA Basin</v>
          </cell>
          <cell r="C257" t="str">
            <v>ELLIS QFS</v>
          </cell>
          <cell r="D257">
            <v>0</v>
          </cell>
          <cell r="E257">
            <v>0</v>
          </cell>
          <cell r="F257">
            <v>0</v>
          </cell>
          <cell r="G257">
            <v>0</v>
          </cell>
          <cell r="H257">
            <v>0.03</v>
          </cell>
          <cell r="I257">
            <v>0</v>
          </cell>
          <cell r="J257">
            <v>0</v>
          </cell>
          <cell r="K257">
            <v>0.01</v>
          </cell>
          <cell r="L257">
            <v>0</v>
          </cell>
          <cell r="M257">
            <v>0</v>
          </cell>
          <cell r="N257">
            <v>0</v>
          </cell>
          <cell r="O257">
            <v>0</v>
          </cell>
          <cell r="P257" t="str">
            <v>N</v>
          </cell>
          <cell r="Q257" t="str">
            <v>South</v>
          </cell>
          <cell r="R257" t="str">
            <v>FC</v>
          </cell>
          <cell r="T257">
            <v>0.01</v>
          </cell>
        </row>
        <row r="258">
          <cell r="A258" t="str">
            <v>ELNIDP_6_BIOMAS</v>
          </cell>
          <cell r="B258" t="str">
            <v>Fresno</v>
          </cell>
          <cell r="C258" t="str">
            <v>El Nido Biomass to Energy</v>
          </cell>
          <cell r="D258">
            <v>8.52</v>
          </cell>
          <cell r="E258">
            <v>7.47</v>
          </cell>
          <cell r="F258">
            <v>7.3</v>
          </cell>
          <cell r="G258">
            <v>5.81</v>
          </cell>
          <cell r="H258">
            <v>3.95</v>
          </cell>
          <cell r="I258">
            <v>6.88</v>
          </cell>
          <cell r="J258">
            <v>7.8</v>
          </cell>
          <cell r="K258">
            <v>8.7100000000000009</v>
          </cell>
          <cell r="L258">
            <v>8.7899999999999991</v>
          </cell>
          <cell r="M258">
            <v>7.11</v>
          </cell>
          <cell r="N258">
            <v>8.1300000000000008</v>
          </cell>
          <cell r="O258">
            <v>7.57</v>
          </cell>
          <cell r="P258" t="str">
            <v>N</v>
          </cell>
          <cell r="Q258" t="str">
            <v>North</v>
          </cell>
          <cell r="R258" t="str">
            <v>FC</v>
          </cell>
          <cell r="T258">
            <v>8.7899999999999991</v>
          </cell>
        </row>
        <row r="259">
          <cell r="A259" t="str">
            <v>ELSEGN_2_UN1011</v>
          </cell>
          <cell r="B259" t="str">
            <v>LA Basin</v>
          </cell>
          <cell r="C259" t="str">
            <v>El Segundo Energy Center 5/6</v>
          </cell>
          <cell r="D259">
            <v>263</v>
          </cell>
          <cell r="E259">
            <v>263</v>
          </cell>
          <cell r="F259">
            <v>263</v>
          </cell>
          <cell r="G259">
            <v>263</v>
          </cell>
          <cell r="H259">
            <v>263</v>
          </cell>
          <cell r="I259">
            <v>263</v>
          </cell>
          <cell r="J259">
            <v>263</v>
          </cell>
          <cell r="K259">
            <v>263</v>
          </cell>
          <cell r="L259">
            <v>263</v>
          </cell>
          <cell r="M259">
            <v>263</v>
          </cell>
          <cell r="N259">
            <v>263</v>
          </cell>
          <cell r="O259">
            <v>263</v>
          </cell>
          <cell r="P259" t="str">
            <v>Y</v>
          </cell>
          <cell r="Q259" t="str">
            <v>South</v>
          </cell>
          <cell r="R259" t="str">
            <v>FC</v>
          </cell>
          <cell r="T259">
            <v>263</v>
          </cell>
        </row>
        <row r="260">
          <cell r="A260" t="str">
            <v>ELSEGN_2_UN2021</v>
          </cell>
          <cell r="B260" t="str">
            <v>LA Basin</v>
          </cell>
          <cell r="C260" t="str">
            <v>El Segundo Energy Center 7/8</v>
          </cell>
          <cell r="D260">
            <v>263.68</v>
          </cell>
          <cell r="E260">
            <v>263.68</v>
          </cell>
          <cell r="F260">
            <v>263.68</v>
          </cell>
          <cell r="G260">
            <v>263.68</v>
          </cell>
          <cell r="H260">
            <v>263.68</v>
          </cell>
          <cell r="I260">
            <v>263.68</v>
          </cell>
          <cell r="J260">
            <v>263.68</v>
          </cell>
          <cell r="K260">
            <v>263.68</v>
          </cell>
          <cell r="L260">
            <v>263.68</v>
          </cell>
          <cell r="M260">
            <v>263.68</v>
          </cell>
          <cell r="N260">
            <v>263.68</v>
          </cell>
          <cell r="O260">
            <v>263.68</v>
          </cell>
          <cell r="P260" t="str">
            <v>Y</v>
          </cell>
          <cell r="Q260" t="str">
            <v>South</v>
          </cell>
          <cell r="R260" t="str">
            <v>FC</v>
          </cell>
          <cell r="T260">
            <v>263.68</v>
          </cell>
        </row>
        <row r="261">
          <cell r="A261" t="str">
            <v>ENCINA_7_EA1</v>
          </cell>
          <cell r="B261" t="str">
            <v>San Diego-IV</v>
          </cell>
          <cell r="C261" t="str">
            <v>ENCINA UNIT 1</v>
          </cell>
          <cell r="D261">
            <v>106</v>
          </cell>
          <cell r="E261">
            <v>106</v>
          </cell>
          <cell r="F261">
            <v>106</v>
          </cell>
          <cell r="G261">
            <v>106</v>
          </cell>
          <cell r="H261">
            <v>106</v>
          </cell>
          <cell r="I261">
            <v>106</v>
          </cell>
          <cell r="J261">
            <v>106</v>
          </cell>
          <cell r="K261">
            <v>106</v>
          </cell>
          <cell r="L261">
            <v>106</v>
          </cell>
          <cell r="M261">
            <v>106</v>
          </cell>
          <cell r="N261">
            <v>106</v>
          </cell>
          <cell r="O261">
            <v>106</v>
          </cell>
          <cell r="P261" t="str">
            <v>Y</v>
          </cell>
          <cell r="Q261" t="str">
            <v>South</v>
          </cell>
          <cell r="R261" t="str">
            <v>FC</v>
          </cell>
          <cell r="T261">
            <v>106</v>
          </cell>
        </row>
        <row r="262">
          <cell r="A262" t="str">
            <v>ENCINA_7_EA2</v>
          </cell>
          <cell r="B262" t="str">
            <v>San Diego-IV</v>
          </cell>
          <cell r="C262" t="str">
            <v>ENCINA UNIT 2</v>
          </cell>
          <cell r="D262">
            <v>104</v>
          </cell>
          <cell r="E262">
            <v>104</v>
          </cell>
          <cell r="F262">
            <v>104</v>
          </cell>
          <cell r="G262">
            <v>104</v>
          </cell>
          <cell r="H262">
            <v>104</v>
          </cell>
          <cell r="I262">
            <v>104</v>
          </cell>
          <cell r="J262">
            <v>104</v>
          </cell>
          <cell r="K262">
            <v>104</v>
          </cell>
          <cell r="L262">
            <v>104</v>
          </cell>
          <cell r="M262">
            <v>104</v>
          </cell>
          <cell r="N262">
            <v>104</v>
          </cell>
          <cell r="O262">
            <v>104</v>
          </cell>
          <cell r="P262" t="str">
            <v>Y</v>
          </cell>
          <cell r="Q262" t="str">
            <v>South</v>
          </cell>
          <cell r="R262" t="str">
            <v>FC</v>
          </cell>
          <cell r="T262">
            <v>104</v>
          </cell>
        </row>
        <row r="263">
          <cell r="A263" t="str">
            <v>ENCINA_7_EA3</v>
          </cell>
          <cell r="B263" t="str">
            <v>San Diego-IV</v>
          </cell>
          <cell r="C263" t="str">
            <v>ENCINA UNIT 3</v>
          </cell>
          <cell r="D263">
            <v>110</v>
          </cell>
          <cell r="E263">
            <v>110</v>
          </cell>
          <cell r="F263">
            <v>110</v>
          </cell>
          <cell r="G263">
            <v>110</v>
          </cell>
          <cell r="H263">
            <v>110</v>
          </cell>
          <cell r="I263">
            <v>110</v>
          </cell>
          <cell r="J263">
            <v>110</v>
          </cell>
          <cell r="K263">
            <v>110</v>
          </cell>
          <cell r="L263">
            <v>110</v>
          </cell>
          <cell r="M263">
            <v>110</v>
          </cell>
          <cell r="N263">
            <v>110</v>
          </cell>
          <cell r="O263">
            <v>110</v>
          </cell>
          <cell r="P263" t="str">
            <v>Y</v>
          </cell>
          <cell r="Q263" t="str">
            <v>South</v>
          </cell>
          <cell r="R263" t="str">
            <v>FC</v>
          </cell>
          <cell r="T263">
            <v>110</v>
          </cell>
        </row>
        <row r="264">
          <cell r="A264" t="str">
            <v>ENCINA_7_EA4</v>
          </cell>
          <cell r="B264" t="str">
            <v>San Diego-IV</v>
          </cell>
          <cell r="C264" t="str">
            <v>ENCINA UNIT 4</v>
          </cell>
          <cell r="D264">
            <v>300</v>
          </cell>
          <cell r="E264">
            <v>300</v>
          </cell>
          <cell r="F264">
            <v>300</v>
          </cell>
          <cell r="G264">
            <v>300</v>
          </cell>
          <cell r="H264">
            <v>300</v>
          </cell>
          <cell r="I264">
            <v>300</v>
          </cell>
          <cell r="J264">
            <v>300</v>
          </cell>
          <cell r="K264">
            <v>300</v>
          </cell>
          <cell r="L264">
            <v>300</v>
          </cell>
          <cell r="M264">
            <v>300</v>
          </cell>
          <cell r="N264">
            <v>300</v>
          </cell>
          <cell r="O264">
            <v>300</v>
          </cell>
          <cell r="P264" t="str">
            <v>Y</v>
          </cell>
          <cell r="Q264" t="str">
            <v>South</v>
          </cell>
          <cell r="R264" t="str">
            <v>FC</v>
          </cell>
          <cell r="T264">
            <v>300</v>
          </cell>
        </row>
        <row r="265">
          <cell r="A265" t="str">
            <v>ENCINA_7_EA5</v>
          </cell>
          <cell r="B265" t="str">
            <v>San Diego-IV</v>
          </cell>
          <cell r="C265" t="str">
            <v>ENCINA UNIT 5</v>
          </cell>
          <cell r="D265">
            <v>330</v>
          </cell>
          <cell r="E265">
            <v>330</v>
          </cell>
          <cell r="F265">
            <v>330</v>
          </cell>
          <cell r="G265">
            <v>330</v>
          </cell>
          <cell r="H265">
            <v>330</v>
          </cell>
          <cell r="I265">
            <v>330</v>
          </cell>
          <cell r="J265">
            <v>330</v>
          </cell>
          <cell r="K265">
            <v>330</v>
          </cell>
          <cell r="L265">
            <v>330</v>
          </cell>
          <cell r="M265">
            <v>330</v>
          </cell>
          <cell r="N265">
            <v>330</v>
          </cell>
          <cell r="O265">
            <v>330</v>
          </cell>
          <cell r="P265" t="str">
            <v>Y</v>
          </cell>
          <cell r="Q265" t="str">
            <v>South</v>
          </cell>
          <cell r="R265" t="str">
            <v>FC</v>
          </cell>
          <cell r="T265">
            <v>330</v>
          </cell>
        </row>
        <row r="266">
          <cell r="A266" t="str">
            <v>ENCINA_7_GT1</v>
          </cell>
          <cell r="B266" t="str">
            <v>San Diego-IV</v>
          </cell>
          <cell r="C266" t="str">
            <v>ENCINA GAS TURBINE UNIT 1</v>
          </cell>
          <cell r="D266">
            <v>14.5</v>
          </cell>
          <cell r="E266">
            <v>14.5</v>
          </cell>
          <cell r="F266">
            <v>14.5</v>
          </cell>
          <cell r="G266">
            <v>14.5</v>
          </cell>
          <cell r="H266">
            <v>14.5</v>
          </cell>
          <cell r="I266">
            <v>14.5</v>
          </cell>
          <cell r="J266">
            <v>14.5</v>
          </cell>
          <cell r="K266">
            <v>14.5</v>
          </cell>
          <cell r="L266">
            <v>14.5</v>
          </cell>
          <cell r="M266">
            <v>14.5</v>
          </cell>
          <cell r="N266">
            <v>14.5</v>
          </cell>
          <cell r="O266">
            <v>14.5</v>
          </cell>
          <cell r="P266" t="str">
            <v>Y</v>
          </cell>
          <cell r="Q266" t="str">
            <v>South</v>
          </cell>
          <cell r="R266" t="str">
            <v>FC</v>
          </cell>
          <cell r="T266">
            <v>14.5</v>
          </cell>
        </row>
        <row r="267">
          <cell r="A267" t="str">
            <v>ENERSJ_2_WIND</v>
          </cell>
          <cell r="B267" t="str">
            <v>San Diego-IV</v>
          </cell>
          <cell r="C267" t="str">
            <v>ESJ Wind Energy</v>
          </cell>
          <cell r="D267">
            <v>6.2</v>
          </cell>
          <cell r="E267">
            <v>18.61</v>
          </cell>
          <cell r="F267">
            <v>31.02</v>
          </cell>
          <cell r="G267">
            <v>27.92</v>
          </cell>
          <cell r="H267">
            <v>48.08</v>
          </cell>
          <cell r="I267">
            <v>43.43</v>
          </cell>
          <cell r="J267">
            <v>26.37</v>
          </cell>
          <cell r="K267">
            <v>24.82</v>
          </cell>
          <cell r="L267">
            <v>17.059999999999999</v>
          </cell>
          <cell r="M267">
            <v>10.86</v>
          </cell>
          <cell r="N267">
            <v>4.6500000000000004</v>
          </cell>
          <cell r="O267">
            <v>9.31</v>
          </cell>
          <cell r="P267" t="str">
            <v>N</v>
          </cell>
          <cell r="Q267" t="str">
            <v>South</v>
          </cell>
          <cell r="R267" t="str">
            <v>FC</v>
          </cell>
          <cell r="T267">
            <v>43.43</v>
          </cell>
        </row>
        <row r="268">
          <cell r="A268" t="str">
            <v>ENWIND_2_WIND1</v>
          </cell>
          <cell r="B268" t="str">
            <v>CAISO System</v>
          </cell>
          <cell r="C268" t="str">
            <v>Cameron Ridge</v>
          </cell>
          <cell r="D268">
            <v>2.09</v>
          </cell>
          <cell r="E268">
            <v>3.89</v>
          </cell>
          <cell r="F268">
            <v>10.06</v>
          </cell>
          <cell r="G268">
            <v>11.26</v>
          </cell>
          <cell r="H268">
            <v>14.62</v>
          </cell>
          <cell r="I268">
            <v>12.86</v>
          </cell>
          <cell r="J268">
            <v>8.0299999999999994</v>
          </cell>
          <cell r="K268">
            <v>7.21</v>
          </cell>
          <cell r="L268">
            <v>4.33</v>
          </cell>
          <cell r="M268">
            <v>3.4</v>
          </cell>
          <cell r="N268">
            <v>2.09</v>
          </cell>
          <cell r="O268">
            <v>2.12</v>
          </cell>
          <cell r="P268" t="str">
            <v>N</v>
          </cell>
          <cell r="Q268" t="str">
            <v>South</v>
          </cell>
          <cell r="R268" t="str">
            <v>FC</v>
          </cell>
          <cell r="T268">
            <v>12.86</v>
          </cell>
        </row>
        <row r="269">
          <cell r="A269" t="str">
            <v>ENWIND_2_WIND2</v>
          </cell>
          <cell r="B269" t="str">
            <v>CAISO System</v>
          </cell>
          <cell r="C269" t="str">
            <v>Ridgetop I</v>
          </cell>
          <cell r="D269">
            <v>2.6</v>
          </cell>
          <cell r="E269">
            <v>7.8</v>
          </cell>
          <cell r="F269">
            <v>13</v>
          </cell>
          <cell r="G269">
            <v>11.7</v>
          </cell>
          <cell r="H269">
            <v>20.149999999999999</v>
          </cell>
          <cell r="I269">
            <v>18.2</v>
          </cell>
          <cell r="J269">
            <v>11.05</v>
          </cell>
          <cell r="K269">
            <v>10.4</v>
          </cell>
          <cell r="L269">
            <v>7.15</v>
          </cell>
          <cell r="M269">
            <v>4.55</v>
          </cell>
          <cell r="N269">
            <v>1.95</v>
          </cell>
          <cell r="O269">
            <v>3.9</v>
          </cell>
          <cell r="P269" t="str">
            <v>N</v>
          </cell>
          <cell r="Q269" t="str">
            <v>South</v>
          </cell>
          <cell r="R269" t="str">
            <v>FC</v>
          </cell>
          <cell r="T269">
            <v>18.2</v>
          </cell>
        </row>
        <row r="270">
          <cell r="A270" t="str">
            <v>ESCNDO_6_PL1X2</v>
          </cell>
          <cell r="B270" t="str">
            <v>San Diego-IV</v>
          </cell>
          <cell r="C270" t="str">
            <v>MMC Escondido Aggregate</v>
          </cell>
          <cell r="D270">
            <v>48.71</v>
          </cell>
          <cell r="E270">
            <v>48.71</v>
          </cell>
          <cell r="F270">
            <v>48.71</v>
          </cell>
          <cell r="G270">
            <v>48.71</v>
          </cell>
          <cell r="H270">
            <v>48.71</v>
          </cell>
          <cell r="I270">
            <v>48.71</v>
          </cell>
          <cell r="J270">
            <v>48.71</v>
          </cell>
          <cell r="K270">
            <v>48.71</v>
          </cell>
          <cell r="L270">
            <v>48.71</v>
          </cell>
          <cell r="M270">
            <v>48.71</v>
          </cell>
          <cell r="N270">
            <v>48.71</v>
          </cell>
          <cell r="O270">
            <v>48.71</v>
          </cell>
          <cell r="P270" t="str">
            <v>Y</v>
          </cell>
          <cell r="Q270" t="str">
            <v>South</v>
          </cell>
          <cell r="R270" t="str">
            <v>FC</v>
          </cell>
          <cell r="T270">
            <v>48.71</v>
          </cell>
        </row>
        <row r="271">
          <cell r="A271" t="str">
            <v>ESCNDO_6_UNITB1</v>
          </cell>
          <cell r="B271" t="str">
            <v>San Diego-IV</v>
          </cell>
          <cell r="C271" t="str">
            <v>CalPeak Power Enterprise Unit 1</v>
          </cell>
          <cell r="D271">
            <v>48</v>
          </cell>
          <cell r="E271">
            <v>48</v>
          </cell>
          <cell r="F271">
            <v>48</v>
          </cell>
          <cell r="G271">
            <v>48</v>
          </cell>
          <cell r="H271">
            <v>48</v>
          </cell>
          <cell r="I271">
            <v>48</v>
          </cell>
          <cell r="J271">
            <v>48</v>
          </cell>
          <cell r="K271">
            <v>48</v>
          </cell>
          <cell r="L271">
            <v>48</v>
          </cell>
          <cell r="M271">
            <v>48</v>
          </cell>
          <cell r="N271">
            <v>48</v>
          </cell>
          <cell r="O271">
            <v>48</v>
          </cell>
          <cell r="P271" t="str">
            <v>Y</v>
          </cell>
          <cell r="Q271" t="str">
            <v>South</v>
          </cell>
          <cell r="R271" t="str">
            <v>FC</v>
          </cell>
          <cell r="T271">
            <v>48</v>
          </cell>
        </row>
        <row r="272">
          <cell r="A272" t="str">
            <v>ESCO_6_GLMQF</v>
          </cell>
          <cell r="B272" t="str">
            <v>San Diego-IV</v>
          </cell>
          <cell r="C272" t="str">
            <v>GOAL LINE L.P.</v>
          </cell>
          <cell r="D272">
            <v>36.58</v>
          </cell>
          <cell r="E272">
            <v>29.85</v>
          </cell>
          <cell r="F272">
            <v>29.08</v>
          </cell>
          <cell r="G272">
            <v>29.88</v>
          </cell>
          <cell r="H272">
            <v>34.71</v>
          </cell>
          <cell r="I272">
            <v>35.479999999999997</v>
          </cell>
          <cell r="J272">
            <v>33.33</v>
          </cell>
          <cell r="K272">
            <v>36.409999999999997</v>
          </cell>
          <cell r="L272">
            <v>34.79</v>
          </cell>
          <cell r="M272">
            <v>20.350000000000001</v>
          </cell>
          <cell r="N272">
            <v>13.58</v>
          </cell>
          <cell r="O272">
            <v>27.91</v>
          </cell>
          <cell r="P272" t="str">
            <v>N</v>
          </cell>
          <cell r="Q272" t="str">
            <v>South</v>
          </cell>
          <cell r="R272" t="str">
            <v>FC</v>
          </cell>
          <cell r="T272">
            <v>36.409999999999997</v>
          </cell>
        </row>
        <row r="273">
          <cell r="A273" t="str">
            <v>ESQUON_6_LNDFIL</v>
          </cell>
          <cell r="B273" t="str">
            <v>CAISO System</v>
          </cell>
          <cell r="C273" t="str">
            <v>Neal Road Landfill Generating Facility</v>
          </cell>
          <cell r="D273" t="str">
            <v>-</v>
          </cell>
          <cell r="E273" t="str">
            <v>-</v>
          </cell>
          <cell r="F273" t="str">
            <v>-</v>
          </cell>
          <cell r="G273" t="str">
            <v>-</v>
          </cell>
          <cell r="H273" t="str">
            <v>-</v>
          </cell>
          <cell r="I273" t="str">
            <v>-</v>
          </cell>
          <cell r="J273" t="str">
            <v>-</v>
          </cell>
          <cell r="K273" t="str">
            <v>-</v>
          </cell>
          <cell r="L273" t="str">
            <v>-</v>
          </cell>
          <cell r="M273" t="str">
            <v>-</v>
          </cell>
          <cell r="N273" t="str">
            <v>-</v>
          </cell>
          <cell r="O273" t="str">
            <v>-</v>
          </cell>
          <cell r="P273" t="str">
            <v>N</v>
          </cell>
          <cell r="Q273" t="str">
            <v>North</v>
          </cell>
          <cell r="R273" t="str">
            <v>EO</v>
          </cell>
          <cell r="T273">
            <v>0</v>
          </cell>
        </row>
        <row r="274">
          <cell r="A274" t="str">
            <v>ETIWND_2_CHMPNE</v>
          </cell>
          <cell r="B274" t="str">
            <v>LA Basin</v>
          </cell>
          <cell r="C274" t="str">
            <v>Champagne</v>
          </cell>
          <cell r="D274" t="str">
            <v>-</v>
          </cell>
          <cell r="E274" t="str">
            <v>-</v>
          </cell>
          <cell r="F274" t="str">
            <v>-</v>
          </cell>
          <cell r="G274" t="str">
            <v>-</v>
          </cell>
          <cell r="H274" t="str">
            <v>-</v>
          </cell>
          <cell r="I274" t="str">
            <v>-</v>
          </cell>
          <cell r="J274" t="str">
            <v>-</v>
          </cell>
          <cell r="K274" t="str">
            <v>-</v>
          </cell>
          <cell r="L274" t="str">
            <v>-</v>
          </cell>
          <cell r="M274" t="str">
            <v>-</v>
          </cell>
          <cell r="N274" t="str">
            <v>-</v>
          </cell>
          <cell r="O274" t="str">
            <v>-</v>
          </cell>
          <cell r="P274" t="str">
            <v>N</v>
          </cell>
          <cell r="Q274" t="str">
            <v>South</v>
          </cell>
          <cell r="R274" t="str">
            <v>EO</v>
          </cell>
          <cell r="T274">
            <v>0</v>
          </cell>
        </row>
        <row r="275">
          <cell r="A275" t="str">
            <v>ETIWND_2_FONTNA</v>
          </cell>
          <cell r="B275" t="str">
            <v>LA Basin</v>
          </cell>
          <cell r="C275" t="str">
            <v>FONTANALYTLE CREEK POWERHOUSE P</v>
          </cell>
          <cell r="D275">
            <v>0.81</v>
          </cell>
          <cell r="E275">
            <v>0.88</v>
          </cell>
          <cell r="F275">
            <v>0.78</v>
          </cell>
          <cell r="G275">
            <v>0.81</v>
          </cell>
          <cell r="H275">
            <v>0.56999999999999995</v>
          </cell>
          <cell r="I275">
            <v>0.46</v>
          </cell>
          <cell r="J275">
            <v>0.37</v>
          </cell>
          <cell r="K275">
            <v>0.4</v>
          </cell>
          <cell r="L275">
            <v>0.38</v>
          </cell>
          <cell r="M275">
            <v>0.31</v>
          </cell>
          <cell r="N275">
            <v>0.43</v>
          </cell>
          <cell r="O275">
            <v>0.55000000000000004</v>
          </cell>
          <cell r="P275" t="str">
            <v>N</v>
          </cell>
          <cell r="Q275" t="str">
            <v>South</v>
          </cell>
          <cell r="R275" t="str">
            <v>FC</v>
          </cell>
          <cell r="T275">
            <v>0.46</v>
          </cell>
        </row>
        <row r="276">
          <cell r="A276" t="str">
            <v>ETIWND_2_RTS010</v>
          </cell>
          <cell r="B276" t="str">
            <v>LA Basin</v>
          </cell>
          <cell r="C276" t="str">
            <v>SPVP010 Fontana RT Solar</v>
          </cell>
          <cell r="D276">
            <v>0</v>
          </cell>
          <cell r="E276">
            <v>0.02</v>
          </cell>
          <cell r="F276">
            <v>0.08</v>
          </cell>
          <cell r="G276">
            <v>0.86</v>
          </cell>
          <cell r="H276">
            <v>0.96</v>
          </cell>
          <cell r="I276">
            <v>1.1200000000000001</v>
          </cell>
          <cell r="J276">
            <v>0.93</v>
          </cell>
          <cell r="K276">
            <v>0.92</v>
          </cell>
          <cell r="L276">
            <v>0.56999999999999995</v>
          </cell>
          <cell r="M276">
            <v>0.67</v>
          </cell>
          <cell r="N276">
            <v>0</v>
          </cell>
          <cell r="O276">
            <v>0</v>
          </cell>
          <cell r="P276" t="str">
            <v>N</v>
          </cell>
          <cell r="Q276" t="str">
            <v>South</v>
          </cell>
          <cell r="R276" t="str">
            <v>FC</v>
          </cell>
          <cell r="T276">
            <v>1.1200000000000001</v>
          </cell>
        </row>
        <row r="277">
          <cell r="A277" t="str">
            <v>ETIWND_2_RTS015</v>
          </cell>
          <cell r="B277" t="str">
            <v>LA Basin</v>
          </cell>
          <cell r="C277" t="str">
            <v>SPVP015</v>
          </cell>
          <cell r="D277">
            <v>0.01</v>
          </cell>
          <cell r="E277">
            <v>0.03</v>
          </cell>
          <cell r="F277">
            <v>0.16</v>
          </cell>
          <cell r="G277">
            <v>2.12</v>
          </cell>
          <cell r="H277">
            <v>2.2200000000000002</v>
          </cell>
          <cell r="I277">
            <v>2.1</v>
          </cell>
          <cell r="J277">
            <v>1.68</v>
          </cell>
          <cell r="K277">
            <v>1.17</v>
          </cell>
          <cell r="L277">
            <v>1.1599999999999999</v>
          </cell>
          <cell r="M277">
            <v>0.71</v>
          </cell>
          <cell r="N277">
            <v>0</v>
          </cell>
          <cell r="O277">
            <v>0</v>
          </cell>
          <cell r="P277" t="str">
            <v>N</v>
          </cell>
          <cell r="Q277" t="str">
            <v>South</v>
          </cell>
          <cell r="R277" t="str">
            <v>FC</v>
          </cell>
          <cell r="T277">
            <v>2.1</v>
          </cell>
        </row>
        <row r="278">
          <cell r="A278" t="str">
            <v>ETIWND_2_RTS017</v>
          </cell>
          <cell r="B278" t="str">
            <v>LA Basin</v>
          </cell>
          <cell r="C278" t="str">
            <v>SPVP017</v>
          </cell>
          <cell r="D278">
            <v>0.02</v>
          </cell>
          <cell r="E278">
            <v>0.15</v>
          </cell>
          <cell r="F278">
            <v>0.35</v>
          </cell>
          <cell r="G278">
            <v>1.39</v>
          </cell>
          <cell r="H278">
            <v>1.47</v>
          </cell>
          <cell r="I278">
            <v>1.84</v>
          </cell>
          <cell r="J278">
            <v>1.85</v>
          </cell>
          <cell r="K278">
            <v>1.72</v>
          </cell>
          <cell r="L278">
            <v>1.68</v>
          </cell>
          <cell r="M278">
            <v>1.1100000000000001</v>
          </cell>
          <cell r="N278">
            <v>0.06</v>
          </cell>
          <cell r="O278">
            <v>0.03</v>
          </cell>
          <cell r="P278" t="str">
            <v>N</v>
          </cell>
          <cell r="Q278" t="str">
            <v>South</v>
          </cell>
          <cell r="R278" t="str">
            <v>FC</v>
          </cell>
          <cell r="T278">
            <v>1.85</v>
          </cell>
        </row>
        <row r="279">
          <cell r="A279" t="str">
            <v>ETIWND_2_RTS018</v>
          </cell>
          <cell r="B279" t="str">
            <v>LA Basin</v>
          </cell>
          <cell r="C279" t="str">
            <v>SPVP018 Fontana RT Solar</v>
          </cell>
          <cell r="D279">
            <v>0</v>
          </cell>
          <cell r="E279">
            <v>0.02</v>
          </cell>
          <cell r="F279">
            <v>0.08</v>
          </cell>
          <cell r="G279">
            <v>0.86</v>
          </cell>
          <cell r="H279">
            <v>0.96</v>
          </cell>
          <cell r="I279">
            <v>1.1200000000000001</v>
          </cell>
          <cell r="J279">
            <v>0.93</v>
          </cell>
          <cell r="K279">
            <v>0.92</v>
          </cell>
          <cell r="L279">
            <v>0.56999999999999995</v>
          </cell>
          <cell r="M279">
            <v>0.67</v>
          </cell>
          <cell r="N279">
            <v>0</v>
          </cell>
          <cell r="O279">
            <v>0</v>
          </cell>
          <cell r="P279" t="str">
            <v>N</v>
          </cell>
          <cell r="Q279" t="str">
            <v>South</v>
          </cell>
          <cell r="R279" t="str">
            <v>FC</v>
          </cell>
          <cell r="T279">
            <v>1.1200000000000001</v>
          </cell>
        </row>
        <row r="280">
          <cell r="A280" t="str">
            <v>ETIWND_2_RTS023</v>
          </cell>
          <cell r="B280" t="str">
            <v>LA Basin</v>
          </cell>
          <cell r="C280" t="str">
            <v>SPVP023 Fontana RT Solar</v>
          </cell>
          <cell r="D280">
            <v>0</v>
          </cell>
          <cell r="E280">
            <v>0.02</v>
          </cell>
          <cell r="F280">
            <v>0.16</v>
          </cell>
          <cell r="G280">
            <v>1.74</v>
          </cell>
          <cell r="H280">
            <v>1.86</v>
          </cell>
          <cell r="I280">
            <v>1.9</v>
          </cell>
          <cell r="J280">
            <v>1.47</v>
          </cell>
          <cell r="K280">
            <v>1.0900000000000001</v>
          </cell>
          <cell r="L280">
            <v>1.08</v>
          </cell>
          <cell r="M280">
            <v>1.1399999999999999</v>
          </cell>
          <cell r="N280">
            <v>0</v>
          </cell>
          <cell r="O280">
            <v>0</v>
          </cell>
          <cell r="P280" t="str">
            <v>N</v>
          </cell>
          <cell r="Q280" t="str">
            <v>South</v>
          </cell>
          <cell r="R280" t="str">
            <v>FC</v>
          </cell>
          <cell r="T280">
            <v>1.9</v>
          </cell>
        </row>
        <row r="281">
          <cell r="A281" t="str">
            <v>ETIWND_2_RTS026</v>
          </cell>
          <cell r="B281" t="str">
            <v>LA Basin</v>
          </cell>
          <cell r="C281" t="str">
            <v>SPVP026</v>
          </cell>
          <cell r="D281">
            <v>0.02</v>
          </cell>
          <cell r="E281">
            <v>0.13</v>
          </cell>
          <cell r="F281">
            <v>0.3</v>
          </cell>
          <cell r="G281">
            <v>1.21</v>
          </cell>
          <cell r="H281">
            <v>1.28</v>
          </cell>
          <cell r="I281">
            <v>1.6</v>
          </cell>
          <cell r="J281">
            <v>1.61</v>
          </cell>
          <cell r="K281">
            <v>1.5</v>
          </cell>
          <cell r="L281">
            <v>1.46</v>
          </cell>
          <cell r="M281">
            <v>0.97</v>
          </cell>
          <cell r="N281">
            <v>0.05</v>
          </cell>
          <cell r="O281">
            <v>0.03</v>
          </cell>
          <cell r="P281" t="str">
            <v>N</v>
          </cell>
          <cell r="Q281" t="str">
            <v>South</v>
          </cell>
          <cell r="R281" t="str">
            <v>FC</v>
          </cell>
          <cell r="T281">
            <v>1.61</v>
          </cell>
        </row>
        <row r="282">
          <cell r="A282" t="str">
            <v>ETIWND_2_RTS027</v>
          </cell>
          <cell r="B282" t="str">
            <v>LA Basin</v>
          </cell>
          <cell r="C282" t="str">
            <v>SPVP027</v>
          </cell>
          <cell r="D282">
            <v>0.02</v>
          </cell>
          <cell r="E282">
            <v>0.13</v>
          </cell>
          <cell r="F282">
            <v>0.3</v>
          </cell>
          <cell r="G282">
            <v>1.21</v>
          </cell>
          <cell r="H282">
            <v>1.28</v>
          </cell>
          <cell r="I282">
            <v>1.6</v>
          </cell>
          <cell r="J282">
            <v>1.61</v>
          </cell>
          <cell r="K282">
            <v>1.5</v>
          </cell>
          <cell r="L282">
            <v>1.46</v>
          </cell>
          <cell r="M282">
            <v>0.97</v>
          </cell>
          <cell r="N282">
            <v>0.05</v>
          </cell>
          <cell r="O282">
            <v>0.03</v>
          </cell>
          <cell r="P282" t="str">
            <v>N</v>
          </cell>
          <cell r="Q282" t="str">
            <v>South</v>
          </cell>
          <cell r="R282" t="str">
            <v>FC</v>
          </cell>
          <cell r="T282">
            <v>1.61</v>
          </cell>
        </row>
        <row r="283">
          <cell r="A283" t="str">
            <v>ETIWND_2_SOLAR1</v>
          </cell>
          <cell r="B283" t="str">
            <v>LA Basin</v>
          </cell>
          <cell r="C283" t="str">
            <v>Dedeaux Ontario</v>
          </cell>
          <cell r="D283" t="str">
            <v>-</v>
          </cell>
          <cell r="E283" t="str">
            <v>-</v>
          </cell>
          <cell r="F283" t="str">
            <v>-</v>
          </cell>
          <cell r="G283" t="str">
            <v>-</v>
          </cell>
          <cell r="H283" t="str">
            <v>-</v>
          </cell>
          <cell r="I283" t="str">
            <v>-</v>
          </cell>
          <cell r="J283" t="str">
            <v>-</v>
          </cell>
          <cell r="K283" t="str">
            <v>-</v>
          </cell>
          <cell r="L283" t="str">
            <v>-</v>
          </cell>
          <cell r="M283" t="str">
            <v>-</v>
          </cell>
          <cell r="N283" t="str">
            <v>-</v>
          </cell>
          <cell r="O283" t="str">
            <v>-</v>
          </cell>
          <cell r="P283" t="str">
            <v>N</v>
          </cell>
          <cell r="Q283" t="str">
            <v>South</v>
          </cell>
          <cell r="R283" t="str">
            <v>EO</v>
          </cell>
          <cell r="T283">
            <v>0</v>
          </cell>
        </row>
        <row r="284">
          <cell r="A284" t="str">
            <v>ETIWND_2_UNIT1</v>
          </cell>
          <cell r="B284" t="str">
            <v>LA Basin</v>
          </cell>
          <cell r="C284" t="str">
            <v>New-Indy Ontario, LLC</v>
          </cell>
          <cell r="D284" t="str">
            <v>-</v>
          </cell>
          <cell r="E284" t="str">
            <v>-</v>
          </cell>
          <cell r="F284">
            <v>10.93</v>
          </cell>
          <cell r="G284">
            <v>8.25</v>
          </cell>
          <cell r="H284">
            <v>9.91</v>
          </cell>
          <cell r="I284">
            <v>15.31</v>
          </cell>
          <cell r="J284">
            <v>14.92</v>
          </cell>
          <cell r="K284">
            <v>14.71</v>
          </cell>
          <cell r="L284">
            <v>14.07</v>
          </cell>
          <cell r="M284">
            <v>8.83</v>
          </cell>
          <cell r="N284">
            <v>10.11</v>
          </cell>
          <cell r="O284">
            <v>9.8000000000000007</v>
          </cell>
          <cell r="P284" t="str">
            <v>N</v>
          </cell>
          <cell r="Q284" t="str">
            <v>South</v>
          </cell>
          <cell r="R284" t="str">
            <v>FC</v>
          </cell>
          <cell r="T284">
            <v>15.31</v>
          </cell>
        </row>
        <row r="285">
          <cell r="A285" t="str">
            <v>ETIWND_6_GRPLND</v>
          </cell>
          <cell r="B285" t="str">
            <v>LA Basin</v>
          </cell>
          <cell r="C285" t="str">
            <v>Grapeland Peaker</v>
          </cell>
          <cell r="D285">
            <v>46</v>
          </cell>
          <cell r="E285">
            <v>46</v>
          </cell>
          <cell r="F285">
            <v>46</v>
          </cell>
          <cell r="G285">
            <v>46</v>
          </cell>
          <cell r="H285">
            <v>46</v>
          </cell>
          <cell r="I285">
            <v>46</v>
          </cell>
          <cell r="J285">
            <v>46</v>
          </cell>
          <cell r="K285">
            <v>46</v>
          </cell>
          <cell r="L285">
            <v>46</v>
          </cell>
          <cell r="M285">
            <v>46</v>
          </cell>
          <cell r="N285">
            <v>46</v>
          </cell>
          <cell r="O285">
            <v>46</v>
          </cell>
          <cell r="P285" t="str">
            <v>Y</v>
          </cell>
          <cell r="Q285" t="str">
            <v>South</v>
          </cell>
          <cell r="R285" t="str">
            <v>FC</v>
          </cell>
          <cell r="T285">
            <v>46</v>
          </cell>
        </row>
        <row r="286">
          <cell r="A286" t="str">
            <v>ETIWND_6_MWDETI</v>
          </cell>
          <cell r="B286" t="str">
            <v>LA Basin</v>
          </cell>
          <cell r="C286" t="str">
            <v>ETIWANDA RECOVERY HYDRO</v>
          </cell>
          <cell r="D286">
            <v>6.07</v>
          </cell>
          <cell r="E286">
            <v>5.73</v>
          </cell>
          <cell r="F286">
            <v>4.8</v>
          </cell>
          <cell r="G286">
            <v>6.07</v>
          </cell>
          <cell r="H286">
            <v>1.79</v>
          </cell>
          <cell r="I286">
            <v>0.9</v>
          </cell>
          <cell r="J286">
            <v>1.46</v>
          </cell>
          <cell r="K286">
            <v>1.62</v>
          </cell>
          <cell r="L286">
            <v>1.86</v>
          </cell>
          <cell r="M286">
            <v>4.93</v>
          </cell>
          <cell r="N286">
            <v>3.61</v>
          </cell>
          <cell r="O286">
            <v>1.25</v>
          </cell>
          <cell r="P286" t="str">
            <v>N</v>
          </cell>
          <cell r="Q286" t="str">
            <v>South</v>
          </cell>
          <cell r="R286" t="str">
            <v>FC</v>
          </cell>
          <cell r="T286">
            <v>1.86</v>
          </cell>
        </row>
        <row r="287">
          <cell r="A287" t="str">
            <v>ETIWND_7_MIDVLY</v>
          </cell>
          <cell r="B287" t="str">
            <v>LA Basin</v>
          </cell>
          <cell r="C287" t="str">
            <v>MN Mid Valley Genco  LLC</v>
          </cell>
          <cell r="D287">
            <v>1.64</v>
          </cell>
          <cell r="E287">
            <v>1.6</v>
          </cell>
          <cell r="F287">
            <v>1.68</v>
          </cell>
          <cell r="G287">
            <v>1.69</v>
          </cell>
          <cell r="H287">
            <v>1.92</v>
          </cell>
          <cell r="I287">
            <v>1.85</v>
          </cell>
          <cell r="J287">
            <v>1.68</v>
          </cell>
          <cell r="K287">
            <v>1.67</v>
          </cell>
          <cell r="L287">
            <v>1.66</v>
          </cell>
          <cell r="M287">
            <v>1.53</v>
          </cell>
          <cell r="N287">
            <v>1.51</v>
          </cell>
          <cell r="O287">
            <v>1.63</v>
          </cell>
          <cell r="P287" t="str">
            <v>Y</v>
          </cell>
          <cell r="Q287" t="str">
            <v>South</v>
          </cell>
          <cell r="R287" t="str">
            <v>FC</v>
          </cell>
          <cell r="T287">
            <v>1.85</v>
          </cell>
        </row>
        <row r="288">
          <cell r="A288" t="str">
            <v>ETIWND_7_UNIT 3</v>
          </cell>
          <cell r="B288" t="str">
            <v>LA Basin</v>
          </cell>
          <cell r="C288" t="str">
            <v>ETIWANDA GEN STA. UNIT 3</v>
          </cell>
          <cell r="D288">
            <v>320</v>
          </cell>
          <cell r="E288">
            <v>320</v>
          </cell>
          <cell r="F288">
            <v>320</v>
          </cell>
          <cell r="G288">
            <v>320</v>
          </cell>
          <cell r="H288">
            <v>320</v>
          </cell>
          <cell r="I288">
            <v>320</v>
          </cell>
          <cell r="J288">
            <v>320</v>
          </cell>
          <cell r="K288">
            <v>320</v>
          </cell>
          <cell r="L288">
            <v>320</v>
          </cell>
          <cell r="M288">
            <v>320</v>
          </cell>
          <cell r="N288">
            <v>320</v>
          </cell>
          <cell r="O288">
            <v>320</v>
          </cell>
          <cell r="P288" t="str">
            <v>Y</v>
          </cell>
          <cell r="Q288" t="str">
            <v>South</v>
          </cell>
          <cell r="R288" t="str">
            <v>FC</v>
          </cell>
          <cell r="T288">
            <v>320</v>
          </cell>
        </row>
        <row r="289">
          <cell r="A289" t="str">
            <v>ETIWND_7_UNIT 4</v>
          </cell>
          <cell r="B289" t="str">
            <v>LA Basin</v>
          </cell>
          <cell r="C289" t="str">
            <v>ETIWANDA GEN STA. UNIT 4</v>
          </cell>
          <cell r="D289">
            <v>320</v>
          </cell>
          <cell r="E289">
            <v>320</v>
          </cell>
          <cell r="F289">
            <v>320</v>
          </cell>
          <cell r="G289">
            <v>320</v>
          </cell>
          <cell r="H289">
            <v>320</v>
          </cell>
          <cell r="I289">
            <v>320</v>
          </cell>
          <cell r="J289">
            <v>320</v>
          </cell>
          <cell r="K289">
            <v>320</v>
          </cell>
          <cell r="L289">
            <v>320</v>
          </cell>
          <cell r="M289">
            <v>320</v>
          </cell>
          <cell r="N289">
            <v>320</v>
          </cell>
          <cell r="O289">
            <v>320</v>
          </cell>
          <cell r="P289" t="str">
            <v>Y</v>
          </cell>
          <cell r="Q289" t="str">
            <v>South</v>
          </cell>
          <cell r="R289" t="str">
            <v>FC</v>
          </cell>
          <cell r="T289">
            <v>320</v>
          </cell>
        </row>
        <row r="290">
          <cell r="A290" t="str">
            <v>EXCHEC_7_UNIT 1</v>
          </cell>
          <cell r="B290" t="str">
            <v>Fresno</v>
          </cell>
          <cell r="C290" t="str">
            <v>EXCHEQUER HYDRO</v>
          </cell>
          <cell r="D290">
            <v>94.2</v>
          </cell>
          <cell r="E290">
            <v>94.2</v>
          </cell>
          <cell r="F290">
            <v>94.2</v>
          </cell>
          <cell r="G290">
            <v>94.2</v>
          </cell>
          <cell r="H290">
            <v>94.2</v>
          </cell>
          <cell r="I290">
            <v>94.2</v>
          </cell>
          <cell r="J290">
            <v>94.2</v>
          </cell>
          <cell r="K290">
            <v>94.2</v>
          </cell>
          <cell r="L290">
            <v>94.2</v>
          </cell>
          <cell r="M290">
            <v>94.2</v>
          </cell>
          <cell r="N290">
            <v>94.2</v>
          </cell>
          <cell r="O290">
            <v>94.2</v>
          </cell>
          <cell r="P290" t="str">
            <v>Y</v>
          </cell>
          <cell r="Q290" t="str">
            <v>North</v>
          </cell>
          <cell r="R290" t="str">
            <v>FC</v>
          </cell>
          <cell r="T290">
            <v>94.2</v>
          </cell>
        </row>
        <row r="291">
          <cell r="A291" t="str">
            <v>FAIRHV_6_UNIT</v>
          </cell>
          <cell r="B291" t="str">
            <v>Humboldt</v>
          </cell>
          <cell r="C291" t="str">
            <v>FAIRHAVEN POWER CO.</v>
          </cell>
          <cell r="D291">
            <v>14.78</v>
          </cell>
          <cell r="E291">
            <v>11.3</v>
          </cell>
          <cell r="F291">
            <v>13.49</v>
          </cell>
          <cell r="G291">
            <v>13.37</v>
          </cell>
          <cell r="H291">
            <v>12.94</v>
          </cell>
          <cell r="I291">
            <v>14.92</v>
          </cell>
          <cell r="J291">
            <v>14.12</v>
          </cell>
          <cell r="K291">
            <v>14.52</v>
          </cell>
          <cell r="L291">
            <v>15.22</v>
          </cell>
          <cell r="M291">
            <v>15.49</v>
          </cell>
          <cell r="N291">
            <v>14.58</v>
          </cell>
          <cell r="O291">
            <v>13.57</v>
          </cell>
          <cell r="P291" t="str">
            <v>N</v>
          </cell>
          <cell r="Q291" t="str">
            <v>North</v>
          </cell>
          <cell r="R291" t="str">
            <v>FC</v>
          </cell>
          <cell r="T291">
            <v>15.22</v>
          </cell>
        </row>
        <row r="292">
          <cell r="A292" t="str">
            <v>FELLOW_7_QFUNTS</v>
          </cell>
          <cell r="B292" t="str">
            <v>CAISO System</v>
          </cell>
          <cell r="C292" t="str">
            <v>Fellow QF Aggregate</v>
          </cell>
          <cell r="D292">
            <v>0.51</v>
          </cell>
          <cell r="E292">
            <v>1.6</v>
          </cell>
          <cell r="F292">
            <v>1.75</v>
          </cell>
          <cell r="G292">
            <v>1.44</v>
          </cell>
          <cell r="H292">
            <v>1.5</v>
          </cell>
          <cell r="I292">
            <v>0.56000000000000005</v>
          </cell>
          <cell r="J292">
            <v>0.89</v>
          </cell>
          <cell r="K292">
            <v>1.26</v>
          </cell>
          <cell r="L292">
            <v>0.91</v>
          </cell>
          <cell r="M292">
            <v>1</v>
          </cell>
          <cell r="N292">
            <v>0.92</v>
          </cell>
          <cell r="O292">
            <v>0.95</v>
          </cell>
          <cell r="P292" t="str">
            <v>N</v>
          </cell>
          <cell r="Q292" t="str">
            <v>North</v>
          </cell>
          <cell r="R292" t="str">
            <v>FC</v>
          </cell>
          <cell r="T292">
            <v>1.26</v>
          </cell>
        </row>
        <row r="293">
          <cell r="A293" t="str">
            <v>FLOWD2_2_FPLWND</v>
          </cell>
          <cell r="B293" t="str">
            <v>CAISO System</v>
          </cell>
          <cell r="C293" t="str">
            <v>DIABLO WINDS</v>
          </cell>
          <cell r="D293">
            <v>0.49</v>
          </cell>
          <cell r="E293">
            <v>1.27</v>
          </cell>
          <cell r="F293">
            <v>2.04</v>
          </cell>
          <cell r="G293">
            <v>1.29</v>
          </cell>
          <cell r="H293">
            <v>3.78</v>
          </cell>
          <cell r="I293">
            <v>3.05</v>
          </cell>
          <cell r="J293">
            <v>3.03</v>
          </cell>
          <cell r="K293">
            <v>3.45</v>
          </cell>
          <cell r="L293">
            <v>1.59</v>
          </cell>
          <cell r="M293">
            <v>0.83</v>
          </cell>
          <cell r="N293">
            <v>0.24</v>
          </cell>
          <cell r="O293">
            <v>0.63</v>
          </cell>
          <cell r="P293" t="str">
            <v>N</v>
          </cell>
          <cell r="Q293" t="str">
            <v>North</v>
          </cell>
          <cell r="R293" t="str">
            <v>FC</v>
          </cell>
          <cell r="T293">
            <v>3.45</v>
          </cell>
        </row>
        <row r="294">
          <cell r="A294" t="str">
            <v>FLOWD2_2_UNIT 1</v>
          </cell>
          <cell r="B294" t="str">
            <v>CAISO System</v>
          </cell>
          <cell r="C294" t="str">
            <v>SMALL QF AGGREGATION - LIVERMORE</v>
          </cell>
          <cell r="D294">
            <v>0</v>
          </cell>
          <cell r="E294">
            <v>0.47</v>
          </cell>
          <cell r="F294">
            <v>1.65</v>
          </cell>
          <cell r="G294">
            <v>1.06</v>
          </cell>
          <cell r="H294">
            <v>3.54</v>
          </cell>
          <cell r="I294">
            <v>2.79</v>
          </cell>
          <cell r="J294">
            <v>2.71</v>
          </cell>
          <cell r="K294">
            <v>3.28</v>
          </cell>
          <cell r="L294">
            <v>1.52</v>
          </cell>
          <cell r="M294">
            <v>0.68</v>
          </cell>
          <cell r="N294">
            <v>0</v>
          </cell>
          <cell r="O294">
            <v>0</v>
          </cell>
          <cell r="P294" t="str">
            <v>N</v>
          </cell>
          <cell r="Q294" t="str">
            <v>North</v>
          </cell>
          <cell r="R294" t="str">
            <v>FC</v>
          </cell>
          <cell r="T294">
            <v>3.28</v>
          </cell>
        </row>
        <row r="295">
          <cell r="A295" t="str">
            <v>FLOWD_2_WIND1</v>
          </cell>
          <cell r="B295" t="str">
            <v>CAISO System</v>
          </cell>
          <cell r="C295" t="str">
            <v>Cameron Ridge 2</v>
          </cell>
          <cell r="D295" t="str">
            <v>-</v>
          </cell>
          <cell r="E295" t="str">
            <v>-</v>
          </cell>
          <cell r="F295" t="str">
            <v>-</v>
          </cell>
          <cell r="G295">
            <v>2.19</v>
          </cell>
          <cell r="H295">
            <v>3.7</v>
          </cell>
          <cell r="I295">
            <v>3.3</v>
          </cell>
          <cell r="J295">
            <v>2.06</v>
          </cell>
          <cell r="K295">
            <v>1.87</v>
          </cell>
          <cell r="L295">
            <v>1.27</v>
          </cell>
          <cell r="M295">
            <v>0.86</v>
          </cell>
          <cell r="N295">
            <v>0.38</v>
          </cell>
          <cell r="O295">
            <v>0.66</v>
          </cell>
          <cell r="P295" t="str">
            <v>N</v>
          </cell>
          <cell r="Q295" t="str">
            <v>South</v>
          </cell>
          <cell r="R295" t="str">
            <v>FC</v>
          </cell>
          <cell r="T295">
            <v>3.3</v>
          </cell>
        </row>
        <row r="296">
          <cell r="A296" t="str">
            <v>FMEADO_6_HELLHL</v>
          </cell>
          <cell r="B296" t="str">
            <v>Sierra</v>
          </cell>
          <cell r="C296" t="str">
            <v>FMEADO_6_HELLHL</v>
          </cell>
          <cell r="D296">
            <v>0.11</v>
          </cell>
          <cell r="E296">
            <v>0.18</v>
          </cell>
          <cell r="F296">
            <v>0.19</v>
          </cell>
          <cell r="G296">
            <v>0.16</v>
          </cell>
          <cell r="H296">
            <v>0.34</v>
          </cell>
          <cell r="I296">
            <v>0.47</v>
          </cell>
          <cell r="J296">
            <v>0.45</v>
          </cell>
          <cell r="K296">
            <v>0.26</v>
          </cell>
          <cell r="L296">
            <v>0.32</v>
          </cell>
          <cell r="M296">
            <v>0.32</v>
          </cell>
          <cell r="N296">
            <v>0.3</v>
          </cell>
          <cell r="O296">
            <v>0.26</v>
          </cell>
          <cell r="P296" t="str">
            <v>N</v>
          </cell>
          <cell r="Q296" t="str">
            <v>North</v>
          </cell>
          <cell r="R296" t="str">
            <v>FC</v>
          </cell>
          <cell r="T296">
            <v>0.47</v>
          </cell>
        </row>
        <row r="297">
          <cell r="A297" t="str">
            <v>FMEADO_7_UNIT</v>
          </cell>
          <cell r="B297" t="str">
            <v>Sierra</v>
          </cell>
          <cell r="C297" t="str">
            <v>FRENCH MEADOWS HYDRO</v>
          </cell>
          <cell r="D297">
            <v>14.44</v>
          </cell>
          <cell r="E297">
            <v>14.45</v>
          </cell>
          <cell r="F297">
            <v>14.88</v>
          </cell>
          <cell r="G297">
            <v>15.41</v>
          </cell>
          <cell r="H297">
            <v>16.350000000000001</v>
          </cell>
          <cell r="I297">
            <v>17.16</v>
          </cell>
          <cell r="J297">
            <v>16.829999999999998</v>
          </cell>
          <cell r="K297">
            <v>16.010000000000002</v>
          </cell>
          <cell r="L297">
            <v>14.99</v>
          </cell>
          <cell r="M297">
            <v>14.24</v>
          </cell>
          <cell r="N297">
            <v>14.2</v>
          </cell>
          <cell r="O297">
            <v>14.24</v>
          </cell>
          <cell r="P297" t="str">
            <v>Y</v>
          </cell>
          <cell r="Q297" t="str">
            <v>North</v>
          </cell>
          <cell r="R297" t="str">
            <v>FC</v>
          </cell>
          <cell r="T297">
            <v>17.16</v>
          </cell>
        </row>
        <row r="298">
          <cell r="A298" t="str">
            <v>FORBST_7_UNIT 1</v>
          </cell>
          <cell r="B298" t="str">
            <v>Sierra</v>
          </cell>
          <cell r="C298" t="str">
            <v>FORBESTOWN HYDRO</v>
          </cell>
          <cell r="D298">
            <v>37.5</v>
          </cell>
          <cell r="E298">
            <v>37.5</v>
          </cell>
          <cell r="F298">
            <v>37.5</v>
          </cell>
          <cell r="G298">
            <v>37.5</v>
          </cell>
          <cell r="H298">
            <v>37.5</v>
          </cell>
          <cell r="I298">
            <v>37.5</v>
          </cell>
          <cell r="J298">
            <v>37.5</v>
          </cell>
          <cell r="K298">
            <v>37.5</v>
          </cell>
          <cell r="L298">
            <v>37.5</v>
          </cell>
          <cell r="M298">
            <v>37.5</v>
          </cell>
          <cell r="N298">
            <v>37.5</v>
          </cell>
          <cell r="O298">
            <v>37.5</v>
          </cell>
          <cell r="P298" t="str">
            <v>Y</v>
          </cell>
          <cell r="Q298" t="str">
            <v>North</v>
          </cell>
          <cell r="R298" t="str">
            <v>FC</v>
          </cell>
          <cell r="T298">
            <v>37.5</v>
          </cell>
        </row>
        <row r="299">
          <cell r="A299" t="str">
            <v>FORKBU_6_UNIT</v>
          </cell>
          <cell r="B299" t="str">
            <v>CAISO System</v>
          </cell>
          <cell r="C299" t="str">
            <v>HYPOWER, INC. (FORKS OF BUTTE)</v>
          </cell>
          <cell r="D299">
            <v>3.01</v>
          </cell>
          <cell r="E299">
            <v>2.92</v>
          </cell>
          <cell r="F299">
            <v>8.1</v>
          </cell>
          <cell r="G299">
            <v>9.35</v>
          </cell>
          <cell r="H299">
            <v>3.9</v>
          </cell>
          <cell r="I299">
            <v>0.18</v>
          </cell>
          <cell r="J299">
            <v>0</v>
          </cell>
          <cell r="K299">
            <v>0</v>
          </cell>
          <cell r="L299">
            <v>0</v>
          </cell>
          <cell r="M299">
            <v>0.04</v>
          </cell>
          <cell r="N299">
            <v>1.1399999999999999</v>
          </cell>
          <cell r="O299">
            <v>7.8</v>
          </cell>
          <cell r="P299" t="str">
            <v>N</v>
          </cell>
          <cell r="Q299" t="str">
            <v>North</v>
          </cell>
          <cell r="R299" t="str">
            <v>FC</v>
          </cell>
          <cell r="T299">
            <v>0.18</v>
          </cell>
        </row>
        <row r="300">
          <cell r="A300" t="str">
            <v>FRIANT_6_UNITS</v>
          </cell>
          <cell r="B300" t="str">
            <v>Fresno</v>
          </cell>
          <cell r="C300" t="str">
            <v>FRIANT DAM</v>
          </cell>
          <cell r="D300">
            <v>1.56</v>
          </cell>
          <cell r="E300">
            <v>2.71</v>
          </cell>
          <cell r="F300">
            <v>2.0099999999999998</v>
          </cell>
          <cell r="G300">
            <v>2.33</v>
          </cell>
          <cell r="H300">
            <v>4.92</v>
          </cell>
          <cell r="I300">
            <v>11.03</v>
          </cell>
          <cell r="J300">
            <v>11.74</v>
          </cell>
          <cell r="K300">
            <v>7.81</v>
          </cell>
          <cell r="L300">
            <v>4.3099999999999996</v>
          </cell>
          <cell r="M300">
            <v>2.71</v>
          </cell>
          <cell r="N300">
            <v>1.57</v>
          </cell>
          <cell r="O300">
            <v>1.72</v>
          </cell>
          <cell r="P300" t="str">
            <v>N</v>
          </cell>
          <cell r="Q300" t="str">
            <v>North</v>
          </cell>
          <cell r="R300" t="str">
            <v>FC</v>
          </cell>
          <cell r="T300">
            <v>11.74</v>
          </cell>
        </row>
        <row r="301">
          <cell r="A301" t="str">
            <v>FRITO_1_LAY</v>
          </cell>
          <cell r="B301" t="str">
            <v>CAISO System</v>
          </cell>
          <cell r="C301" t="str">
            <v>FRITO-LAY</v>
          </cell>
          <cell r="D301">
            <v>0.1</v>
          </cell>
          <cell r="E301">
            <v>0.09</v>
          </cell>
          <cell r="F301">
            <v>0.05</v>
          </cell>
          <cell r="G301">
            <v>0.06</v>
          </cell>
          <cell r="H301">
            <v>0.08</v>
          </cell>
          <cell r="I301">
            <v>0.08</v>
          </cell>
          <cell r="J301">
            <v>0.06</v>
          </cell>
          <cell r="K301">
            <v>0.08</v>
          </cell>
          <cell r="L301">
            <v>0.06</v>
          </cell>
          <cell r="M301">
            <v>0.08</v>
          </cell>
          <cell r="N301">
            <v>0.08</v>
          </cell>
          <cell r="O301">
            <v>0.12</v>
          </cell>
          <cell r="P301" t="str">
            <v>N</v>
          </cell>
          <cell r="Q301" t="str">
            <v>North</v>
          </cell>
          <cell r="R301" t="str">
            <v>FC</v>
          </cell>
          <cell r="T301">
            <v>0.08</v>
          </cell>
        </row>
        <row r="302">
          <cell r="A302" t="str">
            <v>FROGTN_7_UTICA</v>
          </cell>
          <cell r="B302" t="str">
            <v>Stockton</v>
          </cell>
          <cell r="C302" t="str">
            <v>FROGTN_7_UTICA</v>
          </cell>
          <cell r="D302" t="str">
            <v>-</v>
          </cell>
          <cell r="E302" t="str">
            <v>-</v>
          </cell>
          <cell r="F302" t="str">
            <v>-</v>
          </cell>
          <cell r="G302" t="str">
            <v>-</v>
          </cell>
          <cell r="H302" t="str">
            <v>-</v>
          </cell>
          <cell r="I302" t="str">
            <v>-</v>
          </cell>
          <cell r="J302" t="str">
            <v>-</v>
          </cell>
          <cell r="K302" t="str">
            <v>-</v>
          </cell>
          <cell r="L302" t="str">
            <v>-</v>
          </cell>
          <cell r="M302" t="str">
            <v>-</v>
          </cell>
          <cell r="N302" t="str">
            <v>-</v>
          </cell>
          <cell r="O302" t="str">
            <v>-</v>
          </cell>
          <cell r="P302" t="str">
            <v>Y</v>
          </cell>
          <cell r="Q302" t="str">
            <v>North</v>
          </cell>
          <cell r="R302" t="str">
            <v>EO</v>
          </cell>
          <cell r="T302">
            <v>0</v>
          </cell>
        </row>
        <row r="303">
          <cell r="A303" t="str">
            <v>FTSWRD_6_TRFORK</v>
          </cell>
          <cell r="B303" t="str">
            <v>Humboldt</v>
          </cell>
          <cell r="C303" t="str">
            <v>Three Forks Water Power Project</v>
          </cell>
          <cell r="D303">
            <v>0.65600000000000003</v>
          </cell>
          <cell r="E303">
            <v>0.88800000000000012</v>
          </cell>
          <cell r="F303">
            <v>1.0720000000000001</v>
          </cell>
          <cell r="G303">
            <v>1.0960000000000001</v>
          </cell>
          <cell r="H303">
            <v>0.74400000000000011</v>
          </cell>
          <cell r="I303">
            <v>0.54400000000000004</v>
          </cell>
          <cell r="J303">
            <v>0.32800000000000001</v>
          </cell>
          <cell r="K303">
            <v>0.16000000000000003</v>
          </cell>
          <cell r="L303">
            <v>0.14399999999999999</v>
          </cell>
          <cell r="M303">
            <v>0.27200000000000002</v>
          </cell>
          <cell r="N303">
            <v>0.27200000000000002</v>
          </cell>
          <cell r="O303">
            <v>0.70400000000000007</v>
          </cell>
          <cell r="P303" t="str">
            <v>N</v>
          </cell>
          <cell r="Q303" t="str">
            <v>North</v>
          </cell>
          <cell r="R303" t="str">
            <v>PD to 80%</v>
          </cell>
          <cell r="T303">
            <v>0.54400000000000004</v>
          </cell>
        </row>
        <row r="304">
          <cell r="A304" t="str">
            <v>FTSWRD_7_QFUNTS</v>
          </cell>
          <cell r="B304" t="str">
            <v>Humboldt</v>
          </cell>
          <cell r="C304" t="str">
            <v>FTSWRD_7_QFUNTS</v>
          </cell>
          <cell r="D304">
            <v>0.01</v>
          </cell>
          <cell r="E304">
            <v>0.01</v>
          </cell>
          <cell r="F304">
            <v>0.02</v>
          </cell>
          <cell r="G304">
            <v>0.02</v>
          </cell>
          <cell r="H304">
            <v>0.01</v>
          </cell>
          <cell r="I304">
            <v>0</v>
          </cell>
          <cell r="J304">
            <v>0</v>
          </cell>
          <cell r="K304">
            <v>0</v>
          </cell>
          <cell r="L304">
            <v>0</v>
          </cell>
          <cell r="M304">
            <v>0</v>
          </cell>
          <cell r="N304">
            <v>0</v>
          </cell>
          <cell r="O304">
            <v>0.01</v>
          </cell>
          <cell r="P304" t="str">
            <v>N</v>
          </cell>
          <cell r="Q304" t="str">
            <v>North</v>
          </cell>
          <cell r="R304" t="str">
            <v>FC</v>
          </cell>
          <cell r="T304">
            <v>0</v>
          </cell>
        </row>
        <row r="305">
          <cell r="A305" t="str">
            <v>FULTON_1_QF</v>
          </cell>
          <cell r="B305" t="str">
            <v>NCNB</v>
          </cell>
          <cell r="C305" t="str">
            <v>SMALL QF AGGREGATION - ZENIA</v>
          </cell>
          <cell r="D305">
            <v>0.13</v>
          </cell>
          <cell r="E305">
            <v>0.12</v>
          </cell>
          <cell r="F305">
            <v>0.13</v>
          </cell>
          <cell r="G305">
            <v>0.15</v>
          </cell>
          <cell r="H305">
            <v>0.11</v>
          </cell>
          <cell r="I305">
            <v>7.0000000000000007E-2</v>
          </cell>
          <cell r="J305">
            <v>0.04</v>
          </cell>
          <cell r="K305">
            <v>0.03</v>
          </cell>
          <cell r="L305">
            <v>0.03</v>
          </cell>
          <cell r="M305">
            <v>0.04</v>
          </cell>
          <cell r="N305">
            <v>0.05</v>
          </cell>
          <cell r="O305">
            <v>0.14000000000000001</v>
          </cell>
          <cell r="P305" t="str">
            <v>N</v>
          </cell>
          <cell r="Q305" t="str">
            <v>North</v>
          </cell>
          <cell r="R305" t="str">
            <v>FC</v>
          </cell>
          <cell r="T305">
            <v>7.0000000000000007E-2</v>
          </cell>
        </row>
        <row r="306">
          <cell r="A306" t="str">
            <v>GARNET_1_SOLAR</v>
          </cell>
          <cell r="B306" t="str">
            <v>LA Basin</v>
          </cell>
          <cell r="C306" t="str">
            <v>North Palm Springs 4A</v>
          </cell>
          <cell r="D306" t="str">
            <v>-</v>
          </cell>
          <cell r="E306" t="str">
            <v>-</v>
          </cell>
          <cell r="F306" t="str">
            <v>-</v>
          </cell>
          <cell r="G306" t="str">
            <v>-</v>
          </cell>
          <cell r="H306" t="str">
            <v>-</v>
          </cell>
          <cell r="I306" t="str">
            <v>-</v>
          </cell>
          <cell r="J306" t="str">
            <v>-</v>
          </cell>
          <cell r="K306" t="str">
            <v>-</v>
          </cell>
          <cell r="L306" t="str">
            <v>-</v>
          </cell>
          <cell r="M306" t="str">
            <v>-</v>
          </cell>
          <cell r="N306" t="str">
            <v>-</v>
          </cell>
          <cell r="O306" t="str">
            <v>-</v>
          </cell>
          <cell r="P306" t="str">
            <v>N</v>
          </cell>
          <cell r="Q306" t="str">
            <v>South</v>
          </cell>
          <cell r="R306" t="str">
            <v>EO</v>
          </cell>
          <cell r="T306">
            <v>0</v>
          </cell>
        </row>
        <row r="307">
          <cell r="A307" t="str">
            <v>GARNET_1_SOLAR2</v>
          </cell>
          <cell r="B307" t="str">
            <v>LA Basin</v>
          </cell>
          <cell r="C307" t="str">
            <v>Garnet Solar Power Generation Station 1</v>
          </cell>
          <cell r="D307">
            <v>0.01</v>
          </cell>
          <cell r="E307">
            <v>0.05</v>
          </cell>
          <cell r="F307">
            <v>0.25</v>
          </cell>
          <cell r="G307">
            <v>2.87</v>
          </cell>
          <cell r="H307">
            <v>2.96</v>
          </cell>
          <cell r="I307">
            <v>3.03</v>
          </cell>
          <cell r="J307">
            <v>2.76</v>
          </cell>
          <cell r="K307">
            <v>2.77</v>
          </cell>
          <cell r="L307">
            <v>2.82</v>
          </cell>
          <cell r="M307">
            <v>2.2200000000000002</v>
          </cell>
          <cell r="N307">
            <v>0.01</v>
          </cell>
          <cell r="O307">
            <v>0</v>
          </cell>
          <cell r="P307" t="str">
            <v>N</v>
          </cell>
          <cell r="Q307" t="str">
            <v>South</v>
          </cell>
          <cell r="R307" t="str">
            <v>ID</v>
          </cell>
          <cell r="S307" t="str">
            <v>Waiting for: West of Devers (WOD) upgrades</v>
          </cell>
          <cell r="T307">
            <v>3.03</v>
          </cell>
        </row>
        <row r="308">
          <cell r="A308" t="str">
            <v>GARNET_1_UNITS</v>
          </cell>
          <cell r="B308" t="str">
            <v>LA Basin</v>
          </cell>
          <cell r="C308" t="str">
            <v>GARNET GREEN POWER PROJECT AGGREGATE</v>
          </cell>
          <cell r="D308">
            <v>0.2</v>
          </cell>
          <cell r="E308">
            <v>1.27</v>
          </cell>
          <cell r="F308">
            <v>2.38</v>
          </cell>
          <cell r="G308">
            <v>1.21</v>
          </cell>
          <cell r="H308">
            <v>2.09</v>
          </cell>
          <cell r="I308">
            <v>3.2</v>
          </cell>
          <cell r="J308">
            <v>1.74</v>
          </cell>
          <cell r="K308">
            <v>1.37</v>
          </cell>
          <cell r="L308">
            <v>1.22</v>
          </cell>
          <cell r="M308">
            <v>1</v>
          </cell>
          <cell r="N308">
            <v>0.28999999999999998</v>
          </cell>
          <cell r="O308">
            <v>0.61</v>
          </cell>
          <cell r="P308" t="str">
            <v>N</v>
          </cell>
          <cell r="Q308" t="str">
            <v>South</v>
          </cell>
          <cell r="R308" t="str">
            <v>FC</v>
          </cell>
          <cell r="T308">
            <v>3.2</v>
          </cell>
        </row>
        <row r="309">
          <cell r="A309" t="str">
            <v>GARNET_1_WIND</v>
          </cell>
          <cell r="B309" t="str">
            <v>LA Basin</v>
          </cell>
          <cell r="C309" t="str">
            <v>GARNET WIND ENERGY CENTER</v>
          </cell>
          <cell r="D309">
            <v>0.1</v>
          </cell>
          <cell r="E309">
            <v>0.53</v>
          </cell>
          <cell r="F309">
            <v>1.07</v>
          </cell>
          <cell r="G309">
            <v>0.49</v>
          </cell>
          <cell r="H309">
            <v>1.38</v>
          </cell>
          <cell r="I309">
            <v>3.21</v>
          </cell>
          <cell r="J309">
            <v>0.39</v>
          </cell>
          <cell r="K309">
            <v>0.28999999999999998</v>
          </cell>
          <cell r="L309">
            <v>0.32</v>
          </cell>
          <cell r="M309">
            <v>0.37</v>
          </cell>
          <cell r="N309">
            <v>0.18</v>
          </cell>
          <cell r="O309">
            <v>0.26</v>
          </cell>
          <cell r="P309" t="str">
            <v>N</v>
          </cell>
          <cell r="Q309" t="str">
            <v>South</v>
          </cell>
          <cell r="R309" t="str">
            <v>FC</v>
          </cell>
          <cell r="T309">
            <v>3.21</v>
          </cell>
        </row>
        <row r="310">
          <cell r="A310" t="str">
            <v>GARNET_1_WINDS</v>
          </cell>
          <cell r="B310" t="str">
            <v>LA Basin</v>
          </cell>
          <cell r="C310" t="str">
            <v>Garnet Winds Aggregation</v>
          </cell>
          <cell r="D310">
            <v>0.43</v>
          </cell>
          <cell r="E310">
            <v>2.86</v>
          </cell>
          <cell r="F310">
            <v>6.68</v>
          </cell>
          <cell r="G310">
            <v>3.93</v>
          </cell>
          <cell r="H310">
            <v>8.83</v>
          </cell>
          <cell r="I310">
            <v>14.23</v>
          </cell>
          <cell r="J310">
            <v>3.06</v>
          </cell>
          <cell r="K310">
            <v>2.92</v>
          </cell>
          <cell r="L310">
            <v>2.69</v>
          </cell>
          <cell r="M310">
            <v>2.4300000000000002</v>
          </cell>
          <cell r="N310">
            <v>0.87</v>
          </cell>
          <cell r="O310">
            <v>1.38</v>
          </cell>
          <cell r="P310" t="str">
            <v>N</v>
          </cell>
          <cell r="Q310" t="str">
            <v>South</v>
          </cell>
          <cell r="R310" t="str">
            <v>FC</v>
          </cell>
          <cell r="T310">
            <v>14.23</v>
          </cell>
        </row>
        <row r="311">
          <cell r="A311" t="str">
            <v>GARNET_1_WT3WND</v>
          </cell>
          <cell r="B311" t="str">
            <v>LA Basin</v>
          </cell>
          <cell r="C311" t="str">
            <v>Wagner Wind</v>
          </cell>
          <cell r="D311" t="str">
            <v>-</v>
          </cell>
          <cell r="E311" t="str">
            <v>-</v>
          </cell>
          <cell r="F311" t="str">
            <v>-</v>
          </cell>
          <cell r="G311" t="str">
            <v>-</v>
          </cell>
          <cell r="H311" t="str">
            <v>-</v>
          </cell>
          <cell r="I311" t="str">
            <v>-</v>
          </cell>
          <cell r="J311" t="str">
            <v>-</v>
          </cell>
          <cell r="K311" t="str">
            <v>-</v>
          </cell>
          <cell r="L311" t="str">
            <v>-</v>
          </cell>
          <cell r="M311" t="str">
            <v>-</v>
          </cell>
          <cell r="N311" t="str">
            <v>-</v>
          </cell>
          <cell r="O311" t="str">
            <v>-</v>
          </cell>
          <cell r="P311" t="str">
            <v>N</v>
          </cell>
          <cell r="Q311" t="str">
            <v>South</v>
          </cell>
          <cell r="R311" t="str">
            <v>EO</v>
          </cell>
          <cell r="T311">
            <v>0</v>
          </cell>
        </row>
        <row r="312">
          <cell r="A312" t="str">
            <v>GARNET_2_WIND1</v>
          </cell>
          <cell r="B312" t="str">
            <v>LA Basin</v>
          </cell>
          <cell r="C312" t="str">
            <v>Phoenix</v>
          </cell>
          <cell r="D312">
            <v>0.45</v>
          </cell>
          <cell r="E312">
            <v>1.34</v>
          </cell>
          <cell r="F312">
            <v>2.2400000000000002</v>
          </cell>
          <cell r="G312">
            <v>2.02</v>
          </cell>
          <cell r="H312">
            <v>3.47</v>
          </cell>
          <cell r="I312">
            <v>3.14</v>
          </cell>
          <cell r="J312">
            <v>1.9</v>
          </cell>
          <cell r="K312">
            <v>1.79</v>
          </cell>
          <cell r="L312">
            <v>1.23</v>
          </cell>
          <cell r="M312">
            <v>0.78</v>
          </cell>
          <cell r="N312">
            <v>0.34</v>
          </cell>
          <cell r="O312">
            <v>0.67</v>
          </cell>
          <cell r="P312" t="str">
            <v>N</v>
          </cell>
          <cell r="Q312" t="str">
            <v>South</v>
          </cell>
          <cell r="R312" t="str">
            <v>FC</v>
          </cell>
          <cell r="T312">
            <v>3.14</v>
          </cell>
        </row>
        <row r="313">
          <cell r="A313" t="str">
            <v>GARNET_2_WIND3</v>
          </cell>
          <cell r="B313" t="str">
            <v>LA Basin</v>
          </cell>
          <cell r="C313" t="str">
            <v>San Gorgonio East</v>
          </cell>
          <cell r="D313" t="str">
            <v>-</v>
          </cell>
          <cell r="E313" t="str">
            <v>-</v>
          </cell>
          <cell r="F313" t="str">
            <v>-</v>
          </cell>
          <cell r="G313" t="str">
            <v>-</v>
          </cell>
          <cell r="H313">
            <v>3.91</v>
          </cell>
          <cell r="I313">
            <v>3.5</v>
          </cell>
          <cell r="J313">
            <v>2.1800000000000002</v>
          </cell>
          <cell r="K313">
            <v>1.98</v>
          </cell>
          <cell r="L313">
            <v>1.1000000000000001</v>
          </cell>
          <cell r="M313">
            <v>0.91</v>
          </cell>
          <cell r="N313">
            <v>0.41</v>
          </cell>
          <cell r="O313">
            <v>0.7</v>
          </cell>
          <cell r="P313" t="str">
            <v>N</v>
          </cell>
          <cell r="Q313" t="str">
            <v>South</v>
          </cell>
          <cell r="R313" t="str">
            <v>FC</v>
          </cell>
          <cell r="T313">
            <v>3.5</v>
          </cell>
        </row>
        <row r="314">
          <cell r="A314" t="str">
            <v>GARNET_2_WIND4</v>
          </cell>
          <cell r="B314" t="str">
            <v>LA Basin</v>
          </cell>
          <cell r="C314" t="str">
            <v>Windustries</v>
          </cell>
          <cell r="D314" t="str">
            <v>-</v>
          </cell>
          <cell r="E314" t="str">
            <v>-</v>
          </cell>
          <cell r="F314">
            <v>1.95</v>
          </cell>
          <cell r="G314">
            <v>1.81</v>
          </cell>
          <cell r="H314">
            <v>3.04</v>
          </cell>
          <cell r="I314">
            <v>2.72</v>
          </cell>
          <cell r="J314">
            <v>1.69</v>
          </cell>
          <cell r="K314">
            <v>1.54</v>
          </cell>
          <cell r="L314">
            <v>1.05</v>
          </cell>
          <cell r="M314">
            <v>0.71</v>
          </cell>
          <cell r="N314">
            <v>0.32</v>
          </cell>
          <cell r="O314">
            <v>0.54</v>
          </cell>
          <cell r="P314" t="str">
            <v>N</v>
          </cell>
          <cell r="Q314" t="str">
            <v>South</v>
          </cell>
          <cell r="R314" t="str">
            <v>FC</v>
          </cell>
          <cell r="T314">
            <v>2.72</v>
          </cell>
        </row>
        <row r="315">
          <cell r="A315" t="str">
            <v>GARNET_2_WIND5</v>
          </cell>
          <cell r="B315" t="str">
            <v>LA Basin</v>
          </cell>
          <cell r="D315" t="str">
            <v>-</v>
          </cell>
          <cell r="E315" t="str">
            <v>-</v>
          </cell>
          <cell r="F315" t="str">
            <v>-</v>
          </cell>
          <cell r="G315" t="str">
            <v>-</v>
          </cell>
          <cell r="H315">
            <v>0.93</v>
          </cell>
          <cell r="I315">
            <v>0.83</v>
          </cell>
          <cell r="J315">
            <v>0.52</v>
          </cell>
          <cell r="K315">
            <v>0.47</v>
          </cell>
          <cell r="L315">
            <v>0.32</v>
          </cell>
          <cell r="M315">
            <v>0.22</v>
          </cell>
          <cell r="N315">
            <v>0.1</v>
          </cell>
          <cell r="O315">
            <v>0.17</v>
          </cell>
          <cell r="P315" t="str">
            <v>N</v>
          </cell>
          <cell r="Q315" t="str">
            <v>South</v>
          </cell>
          <cell r="R315" t="str">
            <v>FC</v>
          </cell>
          <cell r="T315">
            <v>0.83</v>
          </cell>
        </row>
        <row r="316">
          <cell r="A316" t="str">
            <v>GATES_2_SOLAR</v>
          </cell>
          <cell r="B316" t="str">
            <v>CAISO System</v>
          </cell>
          <cell r="C316" t="str">
            <v>Gates Solar Station</v>
          </cell>
          <cell r="D316">
            <v>0.05</v>
          </cell>
          <cell r="E316">
            <v>0.3</v>
          </cell>
          <cell r="F316">
            <v>1.25</v>
          </cell>
          <cell r="G316">
            <v>14.3</v>
          </cell>
          <cell r="H316">
            <v>15.46</v>
          </cell>
          <cell r="I316">
            <v>15.28</v>
          </cell>
          <cell r="J316">
            <v>14.35</v>
          </cell>
          <cell r="K316">
            <v>14.83</v>
          </cell>
          <cell r="L316">
            <v>14.34</v>
          </cell>
          <cell r="M316">
            <v>11.62</v>
          </cell>
          <cell r="N316">
            <v>0.03</v>
          </cell>
          <cell r="O316">
            <v>0.02</v>
          </cell>
          <cell r="P316" t="str">
            <v>N</v>
          </cell>
          <cell r="Q316" t="str">
            <v>North</v>
          </cell>
          <cell r="R316" t="str">
            <v>ID</v>
          </cell>
          <cell r="S316" t="str">
            <v>C3&amp;4: Waiting for Gates No. 2 500/230 kV Transformer and possibly other</v>
          </cell>
          <cell r="T316">
            <v>15.28</v>
          </cell>
        </row>
        <row r="317">
          <cell r="A317" t="str">
            <v>GATES_2_WSOLAR</v>
          </cell>
          <cell r="B317" t="str">
            <v>CAISO System</v>
          </cell>
          <cell r="C317" t="str">
            <v>West Gates Solar Station</v>
          </cell>
          <cell r="D317">
            <v>0.02</v>
          </cell>
          <cell r="E317">
            <v>0.15</v>
          </cell>
          <cell r="F317">
            <v>0.63</v>
          </cell>
          <cell r="G317">
            <v>7.31</v>
          </cell>
          <cell r="H317">
            <v>7.73</v>
          </cell>
          <cell r="I317">
            <v>7.6</v>
          </cell>
          <cell r="J317">
            <v>7.06</v>
          </cell>
          <cell r="K317">
            <v>7.37</v>
          </cell>
          <cell r="L317">
            <v>5.98</v>
          </cell>
          <cell r="M317">
            <v>5.71</v>
          </cell>
          <cell r="N317">
            <v>0.01</v>
          </cell>
          <cell r="O317">
            <v>0.01</v>
          </cell>
          <cell r="P317" t="str">
            <v>N</v>
          </cell>
          <cell r="Q317" t="str">
            <v>North</v>
          </cell>
          <cell r="R317" t="str">
            <v>ID</v>
          </cell>
          <cell r="S317" t="str">
            <v>15DGD: Waiting for TRTP and possibly other</v>
          </cell>
          <cell r="T317">
            <v>7.6</v>
          </cell>
        </row>
        <row r="318">
          <cell r="A318" t="str">
            <v>GATWAY_2_PL1X3</v>
          </cell>
          <cell r="B318" t="str">
            <v>Bay Area</v>
          </cell>
          <cell r="C318" t="str">
            <v>GATEWAY GENERATING STATION</v>
          </cell>
          <cell r="D318">
            <v>562.5</v>
          </cell>
          <cell r="E318">
            <v>562.5</v>
          </cell>
          <cell r="F318">
            <v>562.5</v>
          </cell>
          <cell r="G318">
            <v>562.5</v>
          </cell>
          <cell r="H318">
            <v>562.5</v>
          </cell>
          <cell r="I318">
            <v>562.5</v>
          </cell>
          <cell r="J318">
            <v>562.5</v>
          </cell>
          <cell r="K318">
            <v>562.5</v>
          </cell>
          <cell r="L318">
            <v>562.5</v>
          </cell>
          <cell r="M318">
            <v>562.5</v>
          </cell>
          <cell r="N318">
            <v>562.5</v>
          </cell>
          <cell r="O318">
            <v>562.5</v>
          </cell>
          <cell r="P318" t="str">
            <v>Y</v>
          </cell>
          <cell r="Q318" t="str">
            <v>North</v>
          </cell>
          <cell r="R318" t="str">
            <v>FC</v>
          </cell>
          <cell r="T318">
            <v>562.5</v>
          </cell>
        </row>
        <row r="319">
          <cell r="A319" t="str">
            <v>GENESI_2_STG</v>
          </cell>
          <cell r="B319" t="str">
            <v>CAISO System</v>
          </cell>
          <cell r="C319" t="str">
            <v>Genesis Station</v>
          </cell>
          <cell r="D319">
            <v>0.85</v>
          </cell>
          <cell r="E319">
            <v>10.98</v>
          </cell>
          <cell r="F319">
            <v>35.67</v>
          </cell>
          <cell r="G319">
            <v>219.69</v>
          </cell>
          <cell r="H319">
            <v>212.38</v>
          </cell>
          <cell r="I319">
            <v>250</v>
          </cell>
          <cell r="J319">
            <v>232.41</v>
          </cell>
          <cell r="K319">
            <v>244.67</v>
          </cell>
          <cell r="L319">
            <v>234.35</v>
          </cell>
          <cell r="M319">
            <v>131.5</v>
          </cell>
          <cell r="N319">
            <v>1.21</v>
          </cell>
          <cell r="O319">
            <v>0.79</v>
          </cell>
          <cell r="P319" t="str">
            <v>N</v>
          </cell>
          <cell r="Q319" t="str">
            <v>South</v>
          </cell>
          <cell r="R319" t="str">
            <v>FC</v>
          </cell>
          <cell r="T319">
            <v>250</v>
          </cell>
        </row>
        <row r="320">
          <cell r="A320" t="str">
            <v>GEYS11_7_UNIT11</v>
          </cell>
          <cell r="B320" t="str">
            <v>NCNB</v>
          </cell>
          <cell r="C320" t="str">
            <v>GEYSERS UNIT 11 (HEALDSBURG)</v>
          </cell>
          <cell r="D320">
            <v>68</v>
          </cell>
          <cell r="E320">
            <v>68</v>
          </cell>
          <cell r="F320">
            <v>68</v>
          </cell>
          <cell r="G320">
            <v>68</v>
          </cell>
          <cell r="H320">
            <v>68</v>
          </cell>
          <cell r="I320">
            <v>68</v>
          </cell>
          <cell r="J320">
            <v>68</v>
          </cell>
          <cell r="K320">
            <v>68</v>
          </cell>
          <cell r="L320">
            <v>68</v>
          </cell>
          <cell r="M320">
            <v>68</v>
          </cell>
          <cell r="N320">
            <v>68</v>
          </cell>
          <cell r="O320">
            <v>68</v>
          </cell>
          <cell r="P320" t="str">
            <v>Y</v>
          </cell>
          <cell r="Q320" t="str">
            <v>North</v>
          </cell>
          <cell r="R320" t="str">
            <v>FC</v>
          </cell>
          <cell r="T320">
            <v>68</v>
          </cell>
        </row>
        <row r="321">
          <cell r="A321" t="str">
            <v>GEYS12_7_UNIT12</v>
          </cell>
          <cell r="B321" t="str">
            <v>NCNB</v>
          </cell>
          <cell r="C321" t="str">
            <v>GEYSERS UNIT 12 (HEALDSBURG)</v>
          </cell>
          <cell r="D321">
            <v>50</v>
          </cell>
          <cell r="E321">
            <v>50</v>
          </cell>
          <cell r="F321">
            <v>50</v>
          </cell>
          <cell r="G321">
            <v>50</v>
          </cell>
          <cell r="H321">
            <v>50</v>
          </cell>
          <cell r="I321">
            <v>50</v>
          </cell>
          <cell r="J321">
            <v>50</v>
          </cell>
          <cell r="K321">
            <v>50</v>
          </cell>
          <cell r="L321">
            <v>50</v>
          </cell>
          <cell r="M321">
            <v>50</v>
          </cell>
          <cell r="N321">
            <v>50</v>
          </cell>
          <cell r="O321">
            <v>50</v>
          </cell>
          <cell r="P321" t="str">
            <v>Y</v>
          </cell>
          <cell r="Q321" t="str">
            <v>North</v>
          </cell>
          <cell r="R321" t="str">
            <v>FC</v>
          </cell>
          <cell r="T321">
            <v>50</v>
          </cell>
        </row>
        <row r="322">
          <cell r="A322" t="str">
            <v>GEYS13_7_UNIT13</v>
          </cell>
          <cell r="B322" t="str">
            <v>NCNB</v>
          </cell>
          <cell r="C322" t="str">
            <v>GEYSERS UNIT 13 (HEALDSBURG)</v>
          </cell>
          <cell r="D322">
            <v>56</v>
          </cell>
          <cell r="E322">
            <v>56</v>
          </cell>
          <cell r="F322">
            <v>56</v>
          </cell>
          <cell r="G322">
            <v>56</v>
          </cell>
          <cell r="H322">
            <v>56</v>
          </cell>
          <cell r="I322">
            <v>56</v>
          </cell>
          <cell r="J322">
            <v>56</v>
          </cell>
          <cell r="K322">
            <v>56</v>
          </cell>
          <cell r="L322">
            <v>56</v>
          </cell>
          <cell r="M322">
            <v>56</v>
          </cell>
          <cell r="N322">
            <v>56</v>
          </cell>
          <cell r="O322">
            <v>56</v>
          </cell>
          <cell r="P322" t="str">
            <v>Y</v>
          </cell>
          <cell r="Q322" t="str">
            <v>North</v>
          </cell>
          <cell r="R322" t="str">
            <v>FC</v>
          </cell>
          <cell r="T322">
            <v>56</v>
          </cell>
        </row>
        <row r="323">
          <cell r="A323" t="str">
            <v>GEYS14_7_UNIT14</v>
          </cell>
          <cell r="B323" t="str">
            <v>NCNB</v>
          </cell>
          <cell r="C323" t="str">
            <v>GEYSERS UNIT 14 (HEALDSBURG)</v>
          </cell>
          <cell r="D323">
            <v>50</v>
          </cell>
          <cell r="E323">
            <v>50</v>
          </cell>
          <cell r="F323">
            <v>50</v>
          </cell>
          <cell r="G323">
            <v>50</v>
          </cell>
          <cell r="H323">
            <v>50</v>
          </cell>
          <cell r="I323">
            <v>50</v>
          </cell>
          <cell r="J323">
            <v>50</v>
          </cell>
          <cell r="K323">
            <v>50</v>
          </cell>
          <cell r="L323">
            <v>50</v>
          </cell>
          <cell r="M323">
            <v>50</v>
          </cell>
          <cell r="N323">
            <v>50</v>
          </cell>
          <cell r="O323">
            <v>50</v>
          </cell>
          <cell r="P323" t="str">
            <v>Y</v>
          </cell>
          <cell r="Q323" t="str">
            <v>North</v>
          </cell>
          <cell r="R323" t="str">
            <v>FC</v>
          </cell>
          <cell r="T323">
            <v>50</v>
          </cell>
        </row>
        <row r="324">
          <cell r="A324" t="str">
            <v>GEYS16_7_UNIT16</v>
          </cell>
          <cell r="B324" t="str">
            <v>NCNB</v>
          </cell>
          <cell r="C324" t="str">
            <v>GEYSERS UNIT 16 (HEALDSBURG)</v>
          </cell>
          <cell r="D324">
            <v>49</v>
          </cell>
          <cell r="E324">
            <v>49</v>
          </cell>
          <cell r="F324">
            <v>49</v>
          </cell>
          <cell r="G324">
            <v>49</v>
          </cell>
          <cell r="H324">
            <v>49</v>
          </cell>
          <cell r="I324">
            <v>49</v>
          </cell>
          <cell r="J324">
            <v>49</v>
          </cell>
          <cell r="K324">
            <v>49</v>
          </cell>
          <cell r="L324">
            <v>49</v>
          </cell>
          <cell r="M324">
            <v>49</v>
          </cell>
          <cell r="N324">
            <v>49</v>
          </cell>
          <cell r="O324">
            <v>49</v>
          </cell>
          <cell r="P324" t="str">
            <v>Y</v>
          </cell>
          <cell r="Q324" t="str">
            <v>North</v>
          </cell>
          <cell r="R324" t="str">
            <v>FC</v>
          </cell>
          <cell r="T324">
            <v>49</v>
          </cell>
        </row>
        <row r="325">
          <cell r="A325" t="str">
            <v>GEYS17_2_BOTRCK</v>
          </cell>
          <cell r="B325" t="str">
            <v>NCNB</v>
          </cell>
          <cell r="C325" t="str">
            <v>GEYS17_2_BOTRCK</v>
          </cell>
          <cell r="D325">
            <v>14.7</v>
          </cell>
          <cell r="E325">
            <v>14.7</v>
          </cell>
          <cell r="F325">
            <v>14.7</v>
          </cell>
          <cell r="G325">
            <v>14.7</v>
          </cell>
          <cell r="H325">
            <v>14.7</v>
          </cell>
          <cell r="I325">
            <v>14.7</v>
          </cell>
          <cell r="J325">
            <v>14.7</v>
          </cell>
          <cell r="K325">
            <v>14.7</v>
          </cell>
          <cell r="L325">
            <v>10.01</v>
          </cell>
          <cell r="M325">
            <v>10.01</v>
          </cell>
          <cell r="N325">
            <v>10.01</v>
          </cell>
          <cell r="O325">
            <v>10.01</v>
          </cell>
          <cell r="P325" t="str">
            <v>Y</v>
          </cell>
          <cell r="Q325" t="str">
            <v>North</v>
          </cell>
          <cell r="R325" t="str">
            <v>FC</v>
          </cell>
          <cell r="T325">
            <v>14.7</v>
          </cell>
        </row>
        <row r="326">
          <cell r="A326" t="str">
            <v>GEYS17_7_UNIT17</v>
          </cell>
          <cell r="B326" t="str">
            <v>NCNB</v>
          </cell>
          <cell r="C326" t="str">
            <v>GEYSERS UNIT 17 (HEALDSBURG)</v>
          </cell>
          <cell r="D326">
            <v>53</v>
          </cell>
          <cell r="E326">
            <v>53</v>
          </cell>
          <cell r="F326">
            <v>53</v>
          </cell>
          <cell r="G326">
            <v>53</v>
          </cell>
          <cell r="H326">
            <v>53</v>
          </cell>
          <cell r="I326">
            <v>53</v>
          </cell>
          <cell r="J326">
            <v>56</v>
          </cell>
          <cell r="K326">
            <v>56</v>
          </cell>
          <cell r="L326">
            <v>56</v>
          </cell>
          <cell r="M326">
            <v>56</v>
          </cell>
          <cell r="N326">
            <v>56</v>
          </cell>
          <cell r="O326">
            <v>56</v>
          </cell>
          <cell r="P326" t="str">
            <v>Y</v>
          </cell>
          <cell r="Q326" t="str">
            <v>North</v>
          </cell>
          <cell r="R326" t="str">
            <v>FC</v>
          </cell>
          <cell r="T326">
            <v>56</v>
          </cell>
        </row>
        <row r="327">
          <cell r="A327" t="str">
            <v>GEYS18_7_UNIT18</v>
          </cell>
          <cell r="B327" t="str">
            <v>NCNB</v>
          </cell>
          <cell r="C327" t="str">
            <v>GEYSERS UNIT 18 (HEALDSBURG)</v>
          </cell>
          <cell r="D327">
            <v>45</v>
          </cell>
          <cell r="E327">
            <v>45</v>
          </cell>
          <cell r="F327">
            <v>45</v>
          </cell>
          <cell r="G327">
            <v>45</v>
          </cell>
          <cell r="H327">
            <v>45</v>
          </cell>
          <cell r="I327">
            <v>45</v>
          </cell>
          <cell r="J327">
            <v>45</v>
          </cell>
          <cell r="K327">
            <v>45</v>
          </cell>
          <cell r="L327">
            <v>45</v>
          </cell>
          <cell r="M327">
            <v>45</v>
          </cell>
          <cell r="N327">
            <v>45</v>
          </cell>
          <cell r="O327">
            <v>45</v>
          </cell>
          <cell r="P327" t="str">
            <v>Y</v>
          </cell>
          <cell r="Q327" t="str">
            <v>North</v>
          </cell>
          <cell r="R327" t="str">
            <v>FC</v>
          </cell>
          <cell r="T327">
            <v>45</v>
          </cell>
        </row>
        <row r="328">
          <cell r="A328" t="str">
            <v>GEYS20_7_UNIT20</v>
          </cell>
          <cell r="B328" t="str">
            <v>NCNB</v>
          </cell>
          <cell r="C328" t="str">
            <v>GEYSERS UNIT 20 (HEALDSBURG)</v>
          </cell>
          <cell r="D328">
            <v>40</v>
          </cell>
          <cell r="E328">
            <v>40</v>
          </cell>
          <cell r="F328">
            <v>40</v>
          </cell>
          <cell r="G328">
            <v>40</v>
          </cell>
          <cell r="H328">
            <v>40</v>
          </cell>
          <cell r="I328">
            <v>40</v>
          </cell>
          <cell r="J328">
            <v>40</v>
          </cell>
          <cell r="K328">
            <v>40</v>
          </cell>
          <cell r="L328">
            <v>40</v>
          </cell>
          <cell r="M328">
            <v>40</v>
          </cell>
          <cell r="N328">
            <v>40</v>
          </cell>
          <cell r="O328">
            <v>40</v>
          </cell>
          <cell r="P328" t="str">
            <v>Y</v>
          </cell>
          <cell r="Q328" t="str">
            <v>North</v>
          </cell>
          <cell r="R328" t="str">
            <v>FC</v>
          </cell>
          <cell r="T328">
            <v>40</v>
          </cell>
        </row>
        <row r="329">
          <cell r="A329" t="str">
            <v>GIFFEN_6_SOLAR</v>
          </cell>
          <cell r="B329" t="str">
            <v>CAISO System</v>
          </cell>
          <cell r="C329" t="str">
            <v>Giffen Solar Station</v>
          </cell>
          <cell r="D329">
            <v>0.03</v>
          </cell>
          <cell r="E329">
            <v>0.14000000000000001</v>
          </cell>
          <cell r="F329">
            <v>0.67</v>
          </cell>
          <cell r="G329">
            <v>7.48</v>
          </cell>
          <cell r="H329">
            <v>7.51</v>
          </cell>
          <cell r="I329">
            <v>7.48</v>
          </cell>
          <cell r="J329">
            <v>6.7</v>
          </cell>
          <cell r="K329">
            <v>6.56</v>
          </cell>
          <cell r="L329">
            <v>6.71</v>
          </cell>
          <cell r="M329">
            <v>5.22</v>
          </cell>
          <cell r="N329">
            <v>0.02</v>
          </cell>
          <cell r="O329">
            <v>0.01</v>
          </cell>
          <cell r="P329" t="str">
            <v>N</v>
          </cell>
          <cell r="Q329" t="str">
            <v>North</v>
          </cell>
          <cell r="R329" t="str">
            <v>ID</v>
          </cell>
          <cell r="S329" t="str">
            <v>C3&amp;4: Waiting for Gates No. 2 500/230 kV Transformer and possibly other</v>
          </cell>
          <cell r="T329">
            <v>7.48</v>
          </cell>
        </row>
        <row r="330">
          <cell r="A330" t="str">
            <v>GILROY_1_UNIT</v>
          </cell>
          <cell r="B330" t="str">
            <v>Bay Area</v>
          </cell>
          <cell r="C330" t="str">
            <v>GILROY COGEN AGGREGATE</v>
          </cell>
          <cell r="D330">
            <v>120</v>
          </cell>
          <cell r="E330">
            <v>120</v>
          </cell>
          <cell r="F330">
            <v>120</v>
          </cell>
          <cell r="G330">
            <v>120</v>
          </cell>
          <cell r="H330">
            <v>115</v>
          </cell>
          <cell r="I330">
            <v>110</v>
          </cell>
          <cell r="J330">
            <v>105</v>
          </cell>
          <cell r="K330">
            <v>105</v>
          </cell>
          <cell r="L330">
            <v>110</v>
          </cell>
          <cell r="M330">
            <v>120</v>
          </cell>
          <cell r="N330">
            <v>120</v>
          </cell>
          <cell r="O330">
            <v>120</v>
          </cell>
          <cell r="P330" t="str">
            <v>Y</v>
          </cell>
          <cell r="Q330" t="str">
            <v>North</v>
          </cell>
          <cell r="R330" t="str">
            <v>FC</v>
          </cell>
          <cell r="T330">
            <v>110</v>
          </cell>
        </row>
        <row r="331">
          <cell r="A331" t="str">
            <v>GILRPP_1_PL1X2</v>
          </cell>
          <cell r="B331" t="str">
            <v>Bay Area</v>
          </cell>
          <cell r="C331" t="str">
            <v>GILROY ENERGY CENTER UNITS 1&amp;2 AGGREGATE</v>
          </cell>
          <cell r="D331">
            <v>94.5</v>
          </cell>
          <cell r="E331">
            <v>94.5</v>
          </cell>
          <cell r="F331">
            <v>94.5</v>
          </cell>
          <cell r="G331">
            <v>93</v>
          </cell>
          <cell r="H331">
            <v>92</v>
          </cell>
          <cell r="I331">
            <v>91</v>
          </cell>
          <cell r="J331">
            <v>91</v>
          </cell>
          <cell r="K331">
            <v>91</v>
          </cell>
          <cell r="L331">
            <v>92</v>
          </cell>
          <cell r="M331">
            <v>93</v>
          </cell>
          <cell r="N331">
            <v>94.5</v>
          </cell>
          <cell r="O331">
            <v>94.5</v>
          </cell>
          <cell r="P331" t="str">
            <v>Y</v>
          </cell>
          <cell r="Q331" t="str">
            <v>North</v>
          </cell>
          <cell r="R331" t="str">
            <v>FC</v>
          </cell>
          <cell r="T331">
            <v>92</v>
          </cell>
        </row>
        <row r="332">
          <cell r="A332" t="str">
            <v>GILRPP_1_PL3X4</v>
          </cell>
          <cell r="B332" t="str">
            <v>Bay Area</v>
          </cell>
          <cell r="C332" t="str">
            <v>GILROY ENERGY CENTER, UNIT #3</v>
          </cell>
          <cell r="D332">
            <v>46.2</v>
          </cell>
          <cell r="E332">
            <v>46.2</v>
          </cell>
          <cell r="F332">
            <v>46.2</v>
          </cell>
          <cell r="G332">
            <v>46.2</v>
          </cell>
          <cell r="H332">
            <v>46.2</v>
          </cell>
          <cell r="I332">
            <v>46</v>
          </cell>
          <cell r="J332">
            <v>46</v>
          </cell>
          <cell r="K332">
            <v>46</v>
          </cell>
          <cell r="L332">
            <v>46</v>
          </cell>
          <cell r="M332">
            <v>46.2</v>
          </cell>
          <cell r="N332">
            <v>46.2</v>
          </cell>
          <cell r="O332">
            <v>46.2</v>
          </cell>
          <cell r="P332" t="str">
            <v>Y</v>
          </cell>
          <cell r="Q332" t="str">
            <v>North</v>
          </cell>
          <cell r="R332" t="str">
            <v>FC</v>
          </cell>
          <cell r="T332">
            <v>46</v>
          </cell>
        </row>
        <row r="333">
          <cell r="A333" t="str">
            <v>GLDTWN_6_COLUM3</v>
          </cell>
          <cell r="B333" t="str">
            <v>CAISO System</v>
          </cell>
          <cell r="C333" t="str">
            <v>Columbia 3</v>
          </cell>
          <cell r="D333">
            <v>0.02</v>
          </cell>
          <cell r="E333">
            <v>0.19</v>
          </cell>
          <cell r="F333">
            <v>0.72</v>
          </cell>
          <cell r="G333">
            <v>7.98</v>
          </cell>
          <cell r="H333">
            <v>8.39</v>
          </cell>
          <cell r="I333">
            <v>8.3800000000000008</v>
          </cell>
          <cell r="J333">
            <v>7.7</v>
          </cell>
          <cell r="K333">
            <v>7.92</v>
          </cell>
          <cell r="L333">
            <v>7.75</v>
          </cell>
          <cell r="M333">
            <v>6.29</v>
          </cell>
          <cell r="N333">
            <v>0.01</v>
          </cell>
          <cell r="O333">
            <v>0.01</v>
          </cell>
          <cell r="P333" t="str">
            <v>N</v>
          </cell>
          <cell r="Q333" t="str">
            <v>South</v>
          </cell>
          <cell r="R333" t="str">
            <v>FC</v>
          </cell>
          <cell r="T333">
            <v>8.3800000000000008</v>
          </cell>
        </row>
        <row r="334">
          <cell r="A334" t="str">
            <v>GLDTWN_6_SOLAR</v>
          </cell>
          <cell r="B334" t="str">
            <v>CAISO System</v>
          </cell>
          <cell r="C334" t="str">
            <v>Rio Grande</v>
          </cell>
          <cell r="D334">
            <v>0.01</v>
          </cell>
          <cell r="E334">
            <v>0.08</v>
          </cell>
          <cell r="F334">
            <v>0.34</v>
          </cell>
          <cell r="G334">
            <v>3.8</v>
          </cell>
          <cell r="H334">
            <v>4</v>
          </cell>
          <cell r="I334">
            <v>3.97</v>
          </cell>
          <cell r="J334">
            <v>3.66</v>
          </cell>
          <cell r="K334">
            <v>3.75</v>
          </cell>
          <cell r="L334">
            <v>3.61</v>
          </cell>
          <cell r="M334">
            <v>2.96</v>
          </cell>
          <cell r="N334">
            <v>0.01</v>
          </cell>
          <cell r="O334">
            <v>0</v>
          </cell>
          <cell r="P334" t="str">
            <v>N</v>
          </cell>
          <cell r="Q334" t="str">
            <v>South</v>
          </cell>
          <cell r="R334" t="str">
            <v>ID</v>
          </cell>
          <cell r="S334" t="str">
            <v>Waiting for Vincent 220 kV Bus Split</v>
          </cell>
          <cell r="T334">
            <v>3.97</v>
          </cell>
        </row>
        <row r="335">
          <cell r="A335" t="str">
            <v>GLNARM_7_UNIT 1</v>
          </cell>
          <cell r="B335" t="str">
            <v>LA Basin</v>
          </cell>
          <cell r="C335" t="str">
            <v>GLEN ARM UNIT 1</v>
          </cell>
          <cell r="D335">
            <v>22.07</v>
          </cell>
          <cell r="E335">
            <v>22.07</v>
          </cell>
          <cell r="F335">
            <v>22.07</v>
          </cell>
          <cell r="G335">
            <v>22.07</v>
          </cell>
          <cell r="H335">
            <v>22.07</v>
          </cell>
          <cell r="I335">
            <v>22.07</v>
          </cell>
          <cell r="J335">
            <v>22.07</v>
          </cell>
          <cell r="K335">
            <v>22.07</v>
          </cell>
          <cell r="L335">
            <v>22.07</v>
          </cell>
          <cell r="M335">
            <v>22.07</v>
          </cell>
          <cell r="N335">
            <v>22.07</v>
          </cell>
          <cell r="O335">
            <v>22.07</v>
          </cell>
          <cell r="P335" t="str">
            <v>Y</v>
          </cell>
          <cell r="Q335" t="str">
            <v>South</v>
          </cell>
          <cell r="R335" t="str">
            <v>FC</v>
          </cell>
          <cell r="T335">
            <v>22.07</v>
          </cell>
        </row>
        <row r="336">
          <cell r="A336" t="str">
            <v>GLNARM_7_UNIT 2</v>
          </cell>
          <cell r="B336" t="str">
            <v>LA Basin</v>
          </cell>
          <cell r="C336" t="str">
            <v>GLEN ARM UNIT 2</v>
          </cell>
          <cell r="D336">
            <v>22.3</v>
          </cell>
          <cell r="E336">
            <v>22.3</v>
          </cell>
          <cell r="F336">
            <v>22.3</v>
          </cell>
          <cell r="G336">
            <v>22.3</v>
          </cell>
          <cell r="H336">
            <v>22.3</v>
          </cell>
          <cell r="I336">
            <v>22.3</v>
          </cell>
          <cell r="J336">
            <v>22.3</v>
          </cell>
          <cell r="K336">
            <v>22.3</v>
          </cell>
          <cell r="L336">
            <v>22.3</v>
          </cell>
          <cell r="M336">
            <v>22.3</v>
          </cell>
          <cell r="N336">
            <v>22.3</v>
          </cell>
          <cell r="O336">
            <v>22.3</v>
          </cell>
          <cell r="P336" t="str">
            <v>Y</v>
          </cell>
          <cell r="Q336" t="str">
            <v>South</v>
          </cell>
          <cell r="R336" t="str">
            <v>FC</v>
          </cell>
          <cell r="T336">
            <v>22.3</v>
          </cell>
        </row>
        <row r="337">
          <cell r="A337" t="str">
            <v>GLNARM_7_UNIT 3</v>
          </cell>
          <cell r="B337" t="str">
            <v>LA Basin</v>
          </cell>
          <cell r="C337" t="str">
            <v>GLEN ARM UNIT 3</v>
          </cell>
          <cell r="D337">
            <v>44.83</v>
          </cell>
          <cell r="E337">
            <v>44.83</v>
          </cell>
          <cell r="F337">
            <v>44.83</v>
          </cell>
          <cell r="G337">
            <v>44.83</v>
          </cell>
          <cell r="H337">
            <v>44.83</v>
          </cell>
          <cell r="I337">
            <v>44.83</v>
          </cell>
          <cell r="J337">
            <v>44.83</v>
          </cell>
          <cell r="K337">
            <v>44.83</v>
          </cell>
          <cell r="L337">
            <v>44.83</v>
          </cell>
          <cell r="M337">
            <v>44.83</v>
          </cell>
          <cell r="N337">
            <v>44.83</v>
          </cell>
          <cell r="O337">
            <v>44.83</v>
          </cell>
          <cell r="P337" t="str">
            <v>Y</v>
          </cell>
          <cell r="Q337" t="str">
            <v>South</v>
          </cell>
          <cell r="R337" t="str">
            <v>FC</v>
          </cell>
          <cell r="T337">
            <v>44.83</v>
          </cell>
        </row>
        <row r="338">
          <cell r="A338" t="str">
            <v>GLNARM_7_UNIT 4</v>
          </cell>
          <cell r="B338" t="str">
            <v>LA Basin</v>
          </cell>
          <cell r="C338" t="str">
            <v>GLEN ARM UNIT 4</v>
          </cell>
          <cell r="D338">
            <v>42.42</v>
          </cell>
          <cell r="E338">
            <v>42.42</v>
          </cell>
          <cell r="F338">
            <v>42.42</v>
          </cell>
          <cell r="G338">
            <v>42.42</v>
          </cell>
          <cell r="H338">
            <v>42.42</v>
          </cell>
          <cell r="I338">
            <v>42.42</v>
          </cell>
          <cell r="J338">
            <v>42.42</v>
          </cell>
          <cell r="K338">
            <v>42.42</v>
          </cell>
          <cell r="L338">
            <v>42.42</v>
          </cell>
          <cell r="M338">
            <v>42.42</v>
          </cell>
          <cell r="N338">
            <v>42.42</v>
          </cell>
          <cell r="O338">
            <v>42.42</v>
          </cell>
          <cell r="P338" t="str">
            <v>Y</v>
          </cell>
          <cell r="Q338" t="str">
            <v>South</v>
          </cell>
          <cell r="R338" t="str">
            <v>FC</v>
          </cell>
          <cell r="T338">
            <v>42.42</v>
          </cell>
        </row>
        <row r="339">
          <cell r="A339" t="str">
            <v>GLOW_6_SOLAR</v>
          </cell>
          <cell r="B339" t="str">
            <v>Big Creek-Ventura</v>
          </cell>
          <cell r="C339" t="str">
            <v>Antelope Power Plant</v>
          </cell>
          <cell r="D339" t="str">
            <v>-</v>
          </cell>
          <cell r="E339" t="str">
            <v>-</v>
          </cell>
          <cell r="F339" t="str">
            <v>-</v>
          </cell>
          <cell r="G339" t="str">
            <v>-</v>
          </cell>
          <cell r="H339" t="str">
            <v>-</v>
          </cell>
          <cell r="I339" t="str">
            <v>-</v>
          </cell>
          <cell r="J339" t="str">
            <v>-</v>
          </cell>
          <cell r="K339" t="str">
            <v>-</v>
          </cell>
          <cell r="L339" t="str">
            <v>-</v>
          </cell>
          <cell r="M339" t="str">
            <v>-</v>
          </cell>
          <cell r="N339" t="str">
            <v>-</v>
          </cell>
          <cell r="O339" t="str">
            <v>-</v>
          </cell>
          <cell r="P339" t="str">
            <v>N</v>
          </cell>
          <cell r="Q339" t="str">
            <v>South</v>
          </cell>
          <cell r="R339" t="str">
            <v>EO</v>
          </cell>
          <cell r="T339">
            <v>0</v>
          </cell>
        </row>
        <row r="340">
          <cell r="A340" t="str">
            <v>GOLDHL_1_QF</v>
          </cell>
          <cell r="B340" t="str">
            <v>Sierra</v>
          </cell>
          <cell r="C340" t="str">
            <v>SMALL QF AGGREGATION - PLACERVILLE</v>
          </cell>
          <cell r="D340">
            <v>0</v>
          </cell>
          <cell r="E340">
            <v>0</v>
          </cell>
          <cell r="F340">
            <v>0</v>
          </cell>
          <cell r="G340">
            <v>0</v>
          </cell>
          <cell r="H340">
            <v>0</v>
          </cell>
          <cell r="I340">
            <v>0</v>
          </cell>
          <cell r="J340">
            <v>0</v>
          </cell>
          <cell r="K340">
            <v>0</v>
          </cell>
          <cell r="L340">
            <v>0</v>
          </cell>
          <cell r="M340">
            <v>0</v>
          </cell>
          <cell r="N340">
            <v>0</v>
          </cell>
          <cell r="O340">
            <v>0</v>
          </cell>
          <cell r="P340" t="str">
            <v>N</v>
          </cell>
          <cell r="Q340" t="str">
            <v>North</v>
          </cell>
          <cell r="R340" t="str">
            <v>FC</v>
          </cell>
          <cell r="T340">
            <v>0</v>
          </cell>
        </row>
        <row r="341">
          <cell r="A341" t="str">
            <v>GOLETA_2_QF</v>
          </cell>
          <cell r="B341" t="str">
            <v>Big Creek-Ventura</v>
          </cell>
          <cell r="C341" t="str">
            <v>GOLETA QFS</v>
          </cell>
          <cell r="D341">
            <v>0.05</v>
          </cell>
          <cell r="E341">
            <v>0.05</v>
          </cell>
          <cell r="F341">
            <v>0.04</v>
          </cell>
          <cell r="G341">
            <v>0.05</v>
          </cell>
          <cell r="H341">
            <v>0.05</v>
          </cell>
          <cell r="I341">
            <v>0.06</v>
          </cell>
          <cell r="J341">
            <v>7.0000000000000007E-2</v>
          </cell>
          <cell r="K341">
            <v>0.08</v>
          </cell>
          <cell r="L341">
            <v>7.0000000000000007E-2</v>
          </cell>
          <cell r="M341">
            <v>0.04</v>
          </cell>
          <cell r="N341">
            <v>0.04</v>
          </cell>
          <cell r="O341">
            <v>0.03</v>
          </cell>
          <cell r="P341" t="str">
            <v>N</v>
          </cell>
          <cell r="Q341" t="str">
            <v>South</v>
          </cell>
          <cell r="R341" t="str">
            <v>FC</v>
          </cell>
          <cell r="T341">
            <v>0.08</v>
          </cell>
        </row>
        <row r="342">
          <cell r="A342" t="str">
            <v>GOLETA_6_ELLWOD</v>
          </cell>
          <cell r="B342" t="str">
            <v>Big Creek-Ventura</v>
          </cell>
          <cell r="C342" t="str">
            <v>ELLWOOD ENERGY SUPPORT FACILITY</v>
          </cell>
          <cell r="D342">
            <v>54</v>
          </cell>
          <cell r="E342">
            <v>54</v>
          </cell>
          <cell r="F342">
            <v>54</v>
          </cell>
          <cell r="G342">
            <v>54</v>
          </cell>
          <cell r="H342">
            <v>54</v>
          </cell>
          <cell r="I342">
            <v>54</v>
          </cell>
          <cell r="J342">
            <v>54</v>
          </cell>
          <cell r="K342">
            <v>54</v>
          </cell>
          <cell r="L342">
            <v>54</v>
          </cell>
          <cell r="M342">
            <v>54</v>
          </cell>
          <cell r="N342">
            <v>54</v>
          </cell>
          <cell r="O342">
            <v>54</v>
          </cell>
          <cell r="P342" t="str">
            <v>Y</v>
          </cell>
          <cell r="Q342" t="str">
            <v>South</v>
          </cell>
          <cell r="R342" t="str">
            <v>FC</v>
          </cell>
          <cell r="T342">
            <v>54</v>
          </cell>
        </row>
        <row r="343">
          <cell r="A343" t="str">
            <v>GOLETA_6_EXGEN</v>
          </cell>
          <cell r="B343" t="str">
            <v>Big Creek-Ventura</v>
          </cell>
          <cell r="C343" t="str">
            <v>EXXON COMPANY USA</v>
          </cell>
          <cell r="D343">
            <v>2.91</v>
          </cell>
          <cell r="E343">
            <v>3.47</v>
          </cell>
          <cell r="F343">
            <v>6.43</v>
          </cell>
          <cell r="G343">
            <v>5.9</v>
          </cell>
          <cell r="H343">
            <v>1.38</v>
          </cell>
          <cell r="I343">
            <v>1.19</v>
          </cell>
          <cell r="J343">
            <v>0.67</v>
          </cell>
          <cell r="K343">
            <v>0.44</v>
          </cell>
          <cell r="L343">
            <v>0.62</v>
          </cell>
          <cell r="M343">
            <v>0.56999999999999995</v>
          </cell>
          <cell r="N343">
            <v>0.49</v>
          </cell>
          <cell r="O343">
            <v>2.61</v>
          </cell>
          <cell r="P343" t="str">
            <v>N</v>
          </cell>
          <cell r="Q343" t="str">
            <v>South</v>
          </cell>
          <cell r="R343" t="str">
            <v>FC</v>
          </cell>
          <cell r="T343">
            <v>1.19</v>
          </cell>
        </row>
        <row r="344">
          <cell r="A344" t="str">
            <v>GOLETA_6_GAVOTA</v>
          </cell>
          <cell r="B344" t="str">
            <v>Big Creek-Ventura</v>
          </cell>
          <cell r="C344" t="str">
            <v>Point Arguello Pipeline Company</v>
          </cell>
          <cell r="D344">
            <v>0.64</v>
          </cell>
          <cell r="E344">
            <v>0.63</v>
          </cell>
          <cell r="F344">
            <v>0.73</v>
          </cell>
          <cell r="G344">
            <v>0.68</v>
          </cell>
          <cell r="H344">
            <v>0.65</v>
          </cell>
          <cell r="I344">
            <v>0.6</v>
          </cell>
          <cell r="J344">
            <v>0.7</v>
          </cell>
          <cell r="K344">
            <v>0.68</v>
          </cell>
          <cell r="L344">
            <v>0.5</v>
          </cell>
          <cell r="M344">
            <v>0.7</v>
          </cell>
          <cell r="N344">
            <v>0.55000000000000004</v>
          </cell>
          <cell r="O344">
            <v>0.63</v>
          </cell>
          <cell r="P344" t="str">
            <v>N</v>
          </cell>
          <cell r="Q344" t="str">
            <v>South</v>
          </cell>
          <cell r="R344" t="str">
            <v>FC</v>
          </cell>
          <cell r="T344">
            <v>0.7</v>
          </cell>
        </row>
        <row r="345">
          <cell r="A345" t="str">
            <v>GOLETA_6_TAJIGS</v>
          </cell>
          <cell r="B345" t="str">
            <v>Big Creek-Ventura</v>
          </cell>
          <cell r="C345" t="str">
            <v>GOLETA_6_TAJIGS</v>
          </cell>
          <cell r="D345">
            <v>2.85</v>
          </cell>
          <cell r="E345">
            <v>2.12</v>
          </cell>
          <cell r="F345">
            <v>2.39</v>
          </cell>
          <cell r="G345">
            <v>2.79</v>
          </cell>
          <cell r="H345">
            <v>2.85</v>
          </cell>
          <cell r="I345">
            <v>2.84</v>
          </cell>
          <cell r="J345">
            <v>2.68</v>
          </cell>
          <cell r="K345">
            <v>2.9</v>
          </cell>
          <cell r="L345">
            <v>2.86</v>
          </cell>
          <cell r="M345">
            <v>2.73</v>
          </cell>
          <cell r="N345">
            <v>2.79</v>
          </cell>
          <cell r="O345">
            <v>2.93</v>
          </cell>
          <cell r="P345" t="str">
            <v>N</v>
          </cell>
          <cell r="Q345" t="str">
            <v>South</v>
          </cell>
          <cell r="R345" t="str">
            <v>FC</v>
          </cell>
          <cell r="T345">
            <v>2.9</v>
          </cell>
        </row>
        <row r="346">
          <cell r="A346" t="str">
            <v>GONZLS_6_UNIT</v>
          </cell>
          <cell r="B346" t="str">
            <v>CAISO System</v>
          </cell>
          <cell r="C346" t="str">
            <v>Johnson Canyon Landfill</v>
          </cell>
          <cell r="D346">
            <v>1.07</v>
          </cell>
          <cell r="E346">
            <v>0.75</v>
          </cell>
          <cell r="F346">
            <v>0.76</v>
          </cell>
          <cell r="G346">
            <v>0.85</v>
          </cell>
          <cell r="H346">
            <v>0.95</v>
          </cell>
          <cell r="I346">
            <v>1.1299999999999999</v>
          </cell>
          <cell r="J346">
            <v>1.21</v>
          </cell>
          <cell r="K346">
            <v>1.22</v>
          </cell>
          <cell r="L346">
            <v>1.19</v>
          </cell>
          <cell r="M346">
            <v>1.18</v>
          </cell>
          <cell r="N346">
            <v>1.04</v>
          </cell>
          <cell r="O346">
            <v>0.76</v>
          </cell>
          <cell r="P346" t="str">
            <v>N</v>
          </cell>
          <cell r="Q346" t="str">
            <v>North</v>
          </cell>
          <cell r="R346" t="str">
            <v>ID</v>
          </cell>
          <cell r="S346" t="str">
            <v>14DGD: Waiting for Vincent 220 kV Bus Split and possibly other</v>
          </cell>
          <cell r="T346">
            <v>1.22</v>
          </cell>
        </row>
        <row r="347">
          <cell r="A347" t="str">
            <v>GOOSLK_1_SOLAR1</v>
          </cell>
          <cell r="B347" t="str">
            <v>CAISO System</v>
          </cell>
          <cell r="C347" t="str">
            <v>Goose Lake</v>
          </cell>
          <cell r="D347">
            <v>0</v>
          </cell>
          <cell r="E347">
            <v>0.12</v>
          </cell>
          <cell r="F347">
            <v>0.72</v>
          </cell>
          <cell r="G347">
            <v>8.64</v>
          </cell>
          <cell r="H347">
            <v>8.8800000000000008</v>
          </cell>
          <cell r="I347">
            <v>9.1199999999999992</v>
          </cell>
          <cell r="J347">
            <v>8.2799999999999994</v>
          </cell>
          <cell r="K347">
            <v>8.2799999999999994</v>
          </cell>
          <cell r="L347">
            <v>8.4</v>
          </cell>
          <cell r="M347">
            <v>6.72</v>
          </cell>
          <cell r="N347">
            <v>0</v>
          </cell>
          <cell r="O347">
            <v>0</v>
          </cell>
          <cell r="P347" t="str">
            <v>N</v>
          </cell>
          <cell r="Q347" t="str">
            <v>North</v>
          </cell>
          <cell r="R347" t="str">
            <v>ID</v>
          </cell>
          <cell r="S347" t="str">
            <v>C3&amp;4: Waiting for Gates No. 2 500/230 kV Transformer and possibly other</v>
          </cell>
          <cell r="T347">
            <v>9.1199999999999992</v>
          </cell>
        </row>
        <row r="348">
          <cell r="A348" t="str">
            <v>GRIDLY_6_SOLAR</v>
          </cell>
          <cell r="B348" t="str">
            <v>Sierra</v>
          </cell>
          <cell r="C348" t="str">
            <v>GRIDLEY MAIN TWO</v>
          </cell>
          <cell r="D348" t="str">
            <v>-</v>
          </cell>
          <cell r="E348" t="str">
            <v>-</v>
          </cell>
          <cell r="F348" t="str">
            <v>-</v>
          </cell>
          <cell r="G348" t="str">
            <v>-</v>
          </cell>
          <cell r="H348" t="str">
            <v>-</v>
          </cell>
          <cell r="I348" t="str">
            <v>-</v>
          </cell>
          <cell r="J348" t="str">
            <v>-</v>
          </cell>
          <cell r="K348" t="str">
            <v>-</v>
          </cell>
          <cell r="L348" t="str">
            <v>-</v>
          </cell>
          <cell r="M348" t="str">
            <v>-</v>
          </cell>
          <cell r="N348" t="str">
            <v>-</v>
          </cell>
          <cell r="O348" t="str">
            <v>-</v>
          </cell>
          <cell r="P348" t="str">
            <v>N</v>
          </cell>
          <cell r="Q348" t="str">
            <v>North</v>
          </cell>
          <cell r="R348" t="str">
            <v>EO</v>
          </cell>
          <cell r="T348">
            <v>0</v>
          </cell>
        </row>
        <row r="349">
          <cell r="A349" t="str">
            <v>GRIZLY_1_UNIT 1</v>
          </cell>
          <cell r="B349" t="str">
            <v>CAISO System</v>
          </cell>
          <cell r="C349" t="str">
            <v>GRIZZLY HYDRO</v>
          </cell>
          <cell r="D349">
            <v>17.7</v>
          </cell>
          <cell r="E349">
            <v>17.7</v>
          </cell>
          <cell r="F349">
            <v>17.7</v>
          </cell>
          <cell r="G349">
            <v>17.7</v>
          </cell>
          <cell r="H349">
            <v>17.7</v>
          </cell>
          <cell r="I349">
            <v>17.7</v>
          </cell>
          <cell r="J349">
            <v>17.7</v>
          </cell>
          <cell r="K349">
            <v>17.7</v>
          </cell>
          <cell r="L349">
            <v>17.7</v>
          </cell>
          <cell r="M349">
            <v>17.7</v>
          </cell>
          <cell r="N349">
            <v>17.7</v>
          </cell>
          <cell r="O349">
            <v>17.7</v>
          </cell>
          <cell r="P349" t="str">
            <v>Y</v>
          </cell>
          <cell r="Q349" t="str">
            <v>North</v>
          </cell>
          <cell r="R349" t="str">
            <v>FC</v>
          </cell>
          <cell r="T349">
            <v>17.7</v>
          </cell>
        </row>
        <row r="350">
          <cell r="A350" t="str">
            <v>GRNLF1_1_UNITS</v>
          </cell>
          <cell r="B350" t="str">
            <v>Sierra</v>
          </cell>
          <cell r="C350" t="str">
            <v>GREENLEAF #1 COGEN AGGREGATE</v>
          </cell>
          <cell r="D350">
            <v>49.2</v>
          </cell>
          <cell r="E350">
            <v>48.85</v>
          </cell>
          <cell r="F350">
            <v>48.54</v>
          </cell>
          <cell r="G350">
            <v>48.11</v>
          </cell>
          <cell r="H350">
            <v>47.46</v>
          </cell>
          <cell r="I350">
            <v>46.96</v>
          </cell>
          <cell r="J350">
            <v>46.9</v>
          </cell>
          <cell r="K350">
            <v>46.96</v>
          </cell>
          <cell r="L350">
            <v>47.06</v>
          </cell>
          <cell r="M350">
            <v>47.74</v>
          </cell>
          <cell r="N350">
            <v>48.6</v>
          </cell>
          <cell r="O350">
            <v>49.16</v>
          </cell>
          <cell r="P350" t="str">
            <v>Y</v>
          </cell>
          <cell r="Q350" t="str">
            <v>North</v>
          </cell>
          <cell r="R350" t="str">
            <v>FC</v>
          </cell>
          <cell r="T350">
            <v>47.06</v>
          </cell>
        </row>
        <row r="351">
          <cell r="A351" t="str">
            <v>GRNLF2_1_UNIT</v>
          </cell>
          <cell r="B351" t="str">
            <v>Sierra</v>
          </cell>
          <cell r="C351" t="str">
            <v>GREENLEAF II COGEN</v>
          </cell>
          <cell r="D351">
            <v>35.619999999999997</v>
          </cell>
          <cell r="E351">
            <v>33</v>
          </cell>
          <cell r="F351">
            <v>30.01</v>
          </cell>
          <cell r="G351">
            <v>31</v>
          </cell>
          <cell r="H351">
            <v>34.96</v>
          </cell>
          <cell r="I351">
            <v>35.89</v>
          </cell>
          <cell r="J351">
            <v>39.950000000000003</v>
          </cell>
          <cell r="K351">
            <v>35.01</v>
          </cell>
          <cell r="L351">
            <v>32.82</v>
          </cell>
          <cell r="M351">
            <v>37.82</v>
          </cell>
          <cell r="N351">
            <v>26.34</v>
          </cell>
          <cell r="O351">
            <v>21.48</v>
          </cell>
          <cell r="P351" t="str">
            <v>N</v>
          </cell>
          <cell r="Q351" t="str">
            <v>North</v>
          </cell>
          <cell r="R351" t="str">
            <v>FC</v>
          </cell>
          <cell r="T351">
            <v>39.950000000000003</v>
          </cell>
        </row>
        <row r="352">
          <cell r="A352" t="str">
            <v>GRNVLY_7_SCLAND</v>
          </cell>
          <cell r="B352" t="str">
            <v>CAISO System</v>
          </cell>
          <cell r="C352" t="str">
            <v>SANTA CRUZ LANDFILL GENERATING PLANT</v>
          </cell>
          <cell r="D352">
            <v>3.04</v>
          </cell>
          <cell r="E352">
            <v>3.04</v>
          </cell>
          <cell r="F352">
            <v>3.04</v>
          </cell>
          <cell r="G352">
            <v>3.04</v>
          </cell>
          <cell r="H352">
            <v>3.04</v>
          </cell>
          <cell r="I352">
            <v>3.04</v>
          </cell>
          <cell r="J352">
            <v>3.04</v>
          </cell>
          <cell r="K352">
            <v>3.04</v>
          </cell>
          <cell r="L352">
            <v>3.04</v>
          </cell>
          <cell r="M352">
            <v>3.04</v>
          </cell>
          <cell r="N352">
            <v>3.04</v>
          </cell>
          <cell r="O352">
            <v>3.04</v>
          </cell>
          <cell r="P352" t="str">
            <v>N</v>
          </cell>
          <cell r="Q352" t="str">
            <v>North</v>
          </cell>
          <cell r="R352" t="str">
            <v>FC</v>
          </cell>
          <cell r="T352">
            <v>3.04</v>
          </cell>
        </row>
        <row r="353">
          <cell r="A353" t="str">
            <v>GRSCRK_6_BGCKWW</v>
          </cell>
          <cell r="B353" t="str">
            <v>Humboldt</v>
          </cell>
          <cell r="C353" t="str">
            <v>BIG CREEK WATER WORKS - CEDAR FLAT</v>
          </cell>
          <cell r="D353">
            <v>0</v>
          </cell>
          <cell r="E353">
            <v>0.22</v>
          </cell>
          <cell r="F353">
            <v>1.0900000000000001</v>
          </cell>
          <cell r="G353">
            <v>1.01</v>
          </cell>
          <cell r="H353">
            <v>0.26</v>
          </cell>
          <cell r="I353">
            <v>0.11</v>
          </cell>
          <cell r="J353">
            <v>0</v>
          </cell>
          <cell r="K353">
            <v>0</v>
          </cell>
          <cell r="L353">
            <v>0</v>
          </cell>
          <cell r="M353">
            <v>0</v>
          </cell>
          <cell r="N353">
            <v>0</v>
          </cell>
          <cell r="O353">
            <v>0.74</v>
          </cell>
          <cell r="P353" t="str">
            <v>N</v>
          </cell>
          <cell r="Q353" t="str">
            <v>North</v>
          </cell>
          <cell r="R353" t="str">
            <v>FC</v>
          </cell>
          <cell r="T353">
            <v>0.11</v>
          </cell>
        </row>
        <row r="354">
          <cell r="A354" t="str">
            <v>GRZZLY_1_BERKLY</v>
          </cell>
          <cell r="B354" t="str">
            <v>Bay Area</v>
          </cell>
          <cell r="C354" t="str">
            <v>PE - BERKELEY, INC.</v>
          </cell>
          <cell r="D354">
            <v>21.96</v>
          </cell>
          <cell r="E354">
            <v>16.559999999999999</v>
          </cell>
          <cell r="F354">
            <v>19.059999999999999</v>
          </cell>
          <cell r="G354">
            <v>19.02</v>
          </cell>
          <cell r="H354">
            <v>22.91</v>
          </cell>
          <cell r="I354">
            <v>22.72</v>
          </cell>
          <cell r="J354">
            <v>21.53</v>
          </cell>
          <cell r="K354">
            <v>24.02</v>
          </cell>
          <cell r="L354">
            <v>19.59</v>
          </cell>
          <cell r="M354">
            <v>16.579999999999998</v>
          </cell>
          <cell r="N354">
            <v>15.49</v>
          </cell>
          <cell r="O354">
            <v>16.28</v>
          </cell>
          <cell r="P354" t="str">
            <v>N</v>
          </cell>
          <cell r="Q354" t="str">
            <v>North</v>
          </cell>
          <cell r="R354" t="str">
            <v>FC</v>
          </cell>
          <cell r="T354">
            <v>24.02</v>
          </cell>
        </row>
        <row r="355">
          <cell r="A355" t="str">
            <v>GUERNS_6_SOLAR</v>
          </cell>
          <cell r="B355" t="str">
            <v>Fresno</v>
          </cell>
          <cell r="C355" t="str">
            <v>Guernsey Solar Station</v>
          </cell>
          <cell r="D355">
            <v>0.05</v>
          </cell>
          <cell r="E355">
            <v>0.34</v>
          </cell>
          <cell r="F355">
            <v>1.48</v>
          </cell>
          <cell r="G355">
            <v>16.13</v>
          </cell>
          <cell r="H355">
            <v>16.86</v>
          </cell>
          <cell r="I355">
            <v>16.62</v>
          </cell>
          <cell r="J355">
            <v>14.98</v>
          </cell>
          <cell r="K355">
            <v>14.74</v>
          </cell>
          <cell r="L355">
            <v>13.93</v>
          </cell>
          <cell r="M355">
            <v>10.96</v>
          </cell>
          <cell r="N355">
            <v>0.03</v>
          </cell>
          <cell r="O355">
            <v>0.02</v>
          </cell>
          <cell r="P355" t="str">
            <v>N</v>
          </cell>
          <cell r="Q355" t="str">
            <v>North</v>
          </cell>
          <cell r="R355" t="str">
            <v>ID</v>
          </cell>
          <cell r="S355" t="str">
            <v>C3&amp;4: Waiting for Gates No. 2 500/230 kV Transformer and possibly other</v>
          </cell>
          <cell r="T355">
            <v>16.62</v>
          </cell>
        </row>
        <row r="356">
          <cell r="A356" t="str">
            <v>GWFPWR_1_UNITS</v>
          </cell>
          <cell r="B356" t="str">
            <v>Fresno</v>
          </cell>
          <cell r="C356" t="str">
            <v>HANFORD PEAKER PLANT</v>
          </cell>
          <cell r="D356">
            <v>84.4</v>
          </cell>
          <cell r="E356">
            <v>84.4</v>
          </cell>
          <cell r="F356">
            <v>84.4</v>
          </cell>
          <cell r="G356">
            <v>84.4</v>
          </cell>
          <cell r="H356">
            <v>84.4</v>
          </cell>
          <cell r="I356">
            <v>84.4</v>
          </cell>
          <cell r="J356">
            <v>84.4</v>
          </cell>
          <cell r="K356">
            <v>84.4</v>
          </cell>
          <cell r="L356">
            <v>84.4</v>
          </cell>
          <cell r="M356">
            <v>84.4</v>
          </cell>
          <cell r="N356">
            <v>84.4</v>
          </cell>
          <cell r="O356">
            <v>84.4</v>
          </cell>
          <cell r="P356" t="str">
            <v>Y</v>
          </cell>
          <cell r="Q356" t="str">
            <v>North</v>
          </cell>
          <cell r="R356" t="str">
            <v>FC</v>
          </cell>
          <cell r="T356">
            <v>84.4</v>
          </cell>
        </row>
        <row r="357">
          <cell r="A357" t="str">
            <v>GYS5X6_7_UNITS</v>
          </cell>
          <cell r="B357" t="str">
            <v>NCNB</v>
          </cell>
          <cell r="C357" t="str">
            <v>GEYSERS UNITS 5 &amp; 6 AGGREGATE</v>
          </cell>
          <cell r="D357">
            <v>85</v>
          </cell>
          <cell r="E357">
            <v>85</v>
          </cell>
          <cell r="F357">
            <v>85</v>
          </cell>
          <cell r="G357">
            <v>85</v>
          </cell>
          <cell r="H357">
            <v>85</v>
          </cell>
          <cell r="I357">
            <v>85</v>
          </cell>
          <cell r="J357">
            <v>85</v>
          </cell>
          <cell r="K357">
            <v>85</v>
          </cell>
          <cell r="L357">
            <v>85</v>
          </cell>
          <cell r="M357">
            <v>85</v>
          </cell>
          <cell r="N357">
            <v>85</v>
          </cell>
          <cell r="O357">
            <v>85</v>
          </cell>
          <cell r="P357" t="str">
            <v>Y</v>
          </cell>
          <cell r="Q357" t="str">
            <v>North</v>
          </cell>
          <cell r="R357" t="str">
            <v>FC</v>
          </cell>
          <cell r="T357">
            <v>85</v>
          </cell>
        </row>
        <row r="358">
          <cell r="A358" t="str">
            <v>GYS7X8_7_UNITS</v>
          </cell>
          <cell r="B358" t="str">
            <v>NCNB</v>
          </cell>
          <cell r="C358" t="str">
            <v>GEYSERS UNITS 7 &amp; 8 AGGREGATE</v>
          </cell>
          <cell r="D358">
            <v>76</v>
          </cell>
          <cell r="E358">
            <v>76</v>
          </cell>
          <cell r="F358">
            <v>76</v>
          </cell>
          <cell r="G358">
            <v>76</v>
          </cell>
          <cell r="H358">
            <v>76</v>
          </cell>
          <cell r="I358">
            <v>76</v>
          </cell>
          <cell r="J358">
            <v>76</v>
          </cell>
          <cell r="K358">
            <v>76</v>
          </cell>
          <cell r="L358">
            <v>76</v>
          </cell>
          <cell r="M358">
            <v>76</v>
          </cell>
          <cell r="N358">
            <v>76</v>
          </cell>
          <cell r="O358">
            <v>76</v>
          </cell>
          <cell r="P358" t="str">
            <v>Y</v>
          </cell>
          <cell r="Q358" t="str">
            <v>North</v>
          </cell>
          <cell r="R358" t="str">
            <v>FC</v>
          </cell>
          <cell r="T358">
            <v>76</v>
          </cell>
        </row>
        <row r="359">
          <cell r="A359" t="str">
            <v>GYSRVL_7_WSPRNG</v>
          </cell>
          <cell r="B359" t="str">
            <v>NCNB</v>
          </cell>
          <cell r="C359" t="str">
            <v>Sonoma CWA Warm Springs Hydro</v>
          </cell>
          <cell r="D359">
            <v>0.95</v>
          </cell>
          <cell r="E359">
            <v>1.6</v>
          </cell>
          <cell r="F359">
            <v>0.93</v>
          </cell>
          <cell r="G359">
            <v>1.34</v>
          </cell>
          <cell r="H359">
            <v>1.28</v>
          </cell>
          <cell r="I359">
            <v>1.39</v>
          </cell>
          <cell r="J359">
            <v>1.46</v>
          </cell>
          <cell r="K359">
            <v>1.48</v>
          </cell>
          <cell r="L359">
            <v>1.08</v>
          </cell>
          <cell r="M359">
            <v>1.27</v>
          </cell>
          <cell r="N359">
            <v>1.51</v>
          </cell>
          <cell r="O359">
            <v>1.46</v>
          </cell>
          <cell r="P359" t="str">
            <v>N</v>
          </cell>
          <cell r="Q359" t="str">
            <v>North</v>
          </cell>
          <cell r="R359" t="str">
            <v>FC</v>
          </cell>
          <cell r="T359">
            <v>1.48</v>
          </cell>
        </row>
        <row r="360">
          <cell r="A360" t="str">
            <v>HAASPH_7_PL1X2</v>
          </cell>
          <cell r="B360" t="str">
            <v>Fresno</v>
          </cell>
          <cell r="C360" t="str">
            <v>HAAS PH UNIT 1 &amp; 2 AGGREGATE</v>
          </cell>
          <cell r="D360">
            <v>144</v>
          </cell>
          <cell r="E360">
            <v>144</v>
          </cell>
          <cell r="F360">
            <v>144</v>
          </cell>
          <cell r="G360">
            <v>144</v>
          </cell>
          <cell r="H360">
            <v>144</v>
          </cell>
          <cell r="I360">
            <v>144</v>
          </cell>
          <cell r="J360">
            <v>144</v>
          </cell>
          <cell r="K360">
            <v>144</v>
          </cell>
          <cell r="L360">
            <v>144</v>
          </cell>
          <cell r="M360">
            <v>144</v>
          </cell>
          <cell r="N360">
            <v>144</v>
          </cell>
          <cell r="O360">
            <v>144</v>
          </cell>
          <cell r="P360" t="str">
            <v>Y</v>
          </cell>
          <cell r="Q360" t="str">
            <v>North</v>
          </cell>
          <cell r="R360" t="str">
            <v>FC</v>
          </cell>
          <cell r="T360">
            <v>144</v>
          </cell>
        </row>
        <row r="361">
          <cell r="A361" t="str">
            <v>HALSEY_6_UNIT</v>
          </cell>
          <cell r="B361" t="str">
            <v>Sierra</v>
          </cell>
          <cell r="C361" t="str">
            <v>HALSEY HYDRO</v>
          </cell>
          <cell r="D361">
            <v>5.69</v>
          </cell>
          <cell r="E361">
            <v>5.86</v>
          </cell>
          <cell r="F361">
            <v>4.38</v>
          </cell>
          <cell r="G361">
            <v>5.14</v>
          </cell>
          <cell r="H361">
            <v>7.5</v>
          </cell>
          <cell r="I361">
            <v>7.23</v>
          </cell>
          <cell r="J361">
            <v>7.52</v>
          </cell>
          <cell r="K361">
            <v>6.44</v>
          </cell>
          <cell r="L361">
            <v>6.33</v>
          </cell>
          <cell r="M361">
            <v>4.97</v>
          </cell>
          <cell r="N361">
            <v>2.29</v>
          </cell>
          <cell r="O361">
            <v>1.92</v>
          </cell>
          <cell r="P361" t="str">
            <v>Y</v>
          </cell>
          <cell r="Q361" t="str">
            <v>North</v>
          </cell>
          <cell r="R361" t="str">
            <v>FC</v>
          </cell>
          <cell r="T361">
            <v>7.52</v>
          </cell>
        </row>
        <row r="362">
          <cell r="A362" t="str">
            <v>HARBGN_7_UNITS</v>
          </cell>
          <cell r="B362" t="str">
            <v>LA Basin</v>
          </cell>
          <cell r="C362" t="str">
            <v>HARBOR COGEN COMBINED CYCLE</v>
          </cell>
          <cell r="D362">
            <v>100</v>
          </cell>
          <cell r="E362">
            <v>100</v>
          </cell>
          <cell r="F362">
            <v>100</v>
          </cell>
          <cell r="G362">
            <v>100</v>
          </cell>
          <cell r="H362">
            <v>100</v>
          </cell>
          <cell r="I362">
            <v>100</v>
          </cell>
          <cell r="J362">
            <v>100</v>
          </cell>
          <cell r="K362">
            <v>100</v>
          </cell>
          <cell r="L362">
            <v>100</v>
          </cell>
          <cell r="M362">
            <v>100</v>
          </cell>
          <cell r="N362">
            <v>100</v>
          </cell>
          <cell r="O362">
            <v>100</v>
          </cell>
          <cell r="P362" t="str">
            <v>Y</v>
          </cell>
          <cell r="Q362" t="str">
            <v>South</v>
          </cell>
          <cell r="R362" t="str">
            <v>FC</v>
          </cell>
          <cell r="T362">
            <v>100</v>
          </cell>
        </row>
        <row r="363">
          <cell r="A363" t="str">
            <v>HATCR1_7_UNIT</v>
          </cell>
          <cell r="B363" t="str">
            <v>CAISO System</v>
          </cell>
          <cell r="C363" t="str">
            <v xml:space="preserve">Hat Creek  #1 </v>
          </cell>
          <cell r="D363">
            <v>3.72</v>
          </cell>
          <cell r="E363">
            <v>3.6</v>
          </cell>
          <cell r="F363">
            <v>3.7</v>
          </cell>
          <cell r="G363">
            <v>2.92</v>
          </cell>
          <cell r="H363">
            <v>2.99</v>
          </cell>
          <cell r="I363">
            <v>3.22</v>
          </cell>
          <cell r="J363">
            <v>3.08</v>
          </cell>
          <cell r="K363">
            <v>2.75</v>
          </cell>
          <cell r="L363">
            <v>2.59</v>
          </cell>
          <cell r="M363">
            <v>2.7</v>
          </cell>
          <cell r="N363">
            <v>3.19</v>
          </cell>
          <cell r="O363">
            <v>3.4</v>
          </cell>
          <cell r="P363" t="str">
            <v>Y</v>
          </cell>
          <cell r="Q363" t="str">
            <v>North</v>
          </cell>
          <cell r="R363" t="str">
            <v>FC</v>
          </cell>
          <cell r="T363">
            <v>3.22</v>
          </cell>
        </row>
        <row r="364">
          <cell r="A364" t="str">
            <v>HATCR2_7_UNIT</v>
          </cell>
          <cell r="B364" t="str">
            <v>CAISO System</v>
          </cell>
          <cell r="C364" t="str">
            <v xml:space="preserve">Hat Creek  #2  </v>
          </cell>
          <cell r="D364">
            <v>5.04</v>
          </cell>
          <cell r="E364">
            <v>4.93</v>
          </cell>
          <cell r="F364">
            <v>5.05</v>
          </cell>
          <cell r="G364">
            <v>4.21</v>
          </cell>
          <cell r="H364">
            <v>4.3600000000000003</v>
          </cell>
          <cell r="I364">
            <v>4.4400000000000004</v>
          </cell>
          <cell r="J364">
            <v>4.28</v>
          </cell>
          <cell r="K364">
            <v>3.95</v>
          </cell>
          <cell r="L364">
            <v>3.82</v>
          </cell>
          <cell r="M364">
            <v>4.25</v>
          </cell>
          <cell r="N364">
            <v>4.84</v>
          </cell>
          <cell r="O364">
            <v>5.09</v>
          </cell>
          <cell r="P364" t="str">
            <v>Y</v>
          </cell>
          <cell r="Q364" t="str">
            <v>North</v>
          </cell>
          <cell r="R364" t="str">
            <v>FC</v>
          </cell>
          <cell r="T364">
            <v>4.4400000000000004</v>
          </cell>
        </row>
        <row r="365">
          <cell r="A365" t="str">
            <v>HATLOS_6_LSCRK</v>
          </cell>
          <cell r="B365" t="str">
            <v>CAISO System</v>
          </cell>
          <cell r="C365" t="str">
            <v>Lost Creek 1 &amp; 2 Hydro Conversion</v>
          </cell>
          <cell r="D365">
            <v>0.86</v>
          </cell>
          <cell r="E365">
            <v>0.85</v>
          </cell>
          <cell r="F365">
            <v>0.84</v>
          </cell>
          <cell r="G365">
            <v>0.84</v>
          </cell>
          <cell r="H365">
            <v>0.83</v>
          </cell>
          <cell r="I365">
            <v>0.78</v>
          </cell>
          <cell r="J365">
            <v>0.76</v>
          </cell>
          <cell r="K365">
            <v>0.68</v>
          </cell>
          <cell r="L365">
            <v>0.69</v>
          </cell>
          <cell r="M365">
            <v>0.79</v>
          </cell>
          <cell r="N365">
            <v>0.8</v>
          </cell>
          <cell r="O365">
            <v>0.85</v>
          </cell>
          <cell r="P365" t="str">
            <v>Y</v>
          </cell>
          <cell r="Q365" t="str">
            <v>North</v>
          </cell>
          <cell r="R365" t="str">
            <v>FC</v>
          </cell>
          <cell r="T365">
            <v>0.78</v>
          </cell>
        </row>
        <row r="366">
          <cell r="A366" t="str">
            <v>HATLOS_6_QFUNTS</v>
          </cell>
          <cell r="B366" t="str">
            <v>CAISO System</v>
          </cell>
          <cell r="C366" t="str">
            <v>HAT CREEK HYDRO QF UNITS</v>
          </cell>
          <cell r="D366">
            <v>1.2</v>
          </cell>
          <cell r="E366">
            <v>1.21</v>
          </cell>
          <cell r="F366">
            <v>1.21</v>
          </cell>
          <cell r="G366">
            <v>1.21</v>
          </cell>
          <cell r="H366">
            <v>1.22</v>
          </cell>
          <cell r="I366">
            <v>1.17</v>
          </cell>
          <cell r="J366">
            <v>1.1599999999999999</v>
          </cell>
          <cell r="K366">
            <v>1.04</v>
          </cell>
          <cell r="L366">
            <v>1.05</v>
          </cell>
          <cell r="M366">
            <v>1.2</v>
          </cell>
          <cell r="N366">
            <v>1.25</v>
          </cell>
          <cell r="O366">
            <v>1.23</v>
          </cell>
          <cell r="P366" t="str">
            <v>N</v>
          </cell>
          <cell r="Q366" t="str">
            <v>North</v>
          </cell>
          <cell r="R366" t="str">
            <v>FC</v>
          </cell>
          <cell r="T366">
            <v>1.17</v>
          </cell>
        </row>
        <row r="367">
          <cell r="A367" t="str">
            <v>HATRDG_2_WIND</v>
          </cell>
          <cell r="B367" t="str">
            <v>CAISO System</v>
          </cell>
          <cell r="C367" t="str">
            <v>Hatchet Ridge Wind Farm</v>
          </cell>
          <cell r="D367">
            <v>14.33</v>
          </cell>
          <cell r="E367">
            <v>23.17</v>
          </cell>
          <cell r="F367">
            <v>32.549999999999997</v>
          </cell>
          <cell r="G367">
            <v>21.61</v>
          </cell>
          <cell r="H367">
            <v>18.7</v>
          </cell>
          <cell r="I367">
            <v>12.94</v>
          </cell>
          <cell r="J367">
            <v>26.63</v>
          </cell>
          <cell r="K367">
            <v>31.7</v>
          </cell>
          <cell r="L367">
            <v>22.77</v>
          </cell>
          <cell r="M367">
            <v>7.74</v>
          </cell>
          <cell r="N367">
            <v>10.95</v>
          </cell>
          <cell r="O367">
            <v>22.88</v>
          </cell>
          <cell r="P367" t="str">
            <v>N</v>
          </cell>
          <cell r="Q367" t="str">
            <v>North</v>
          </cell>
          <cell r="R367" t="str">
            <v>FC</v>
          </cell>
          <cell r="T367">
            <v>31.7</v>
          </cell>
        </row>
        <row r="368">
          <cell r="A368" t="str">
            <v>HAYPRS_6_QFUNTS</v>
          </cell>
          <cell r="B368" t="str">
            <v>Sierra</v>
          </cell>
          <cell r="C368" t="str">
            <v>HAYPRESS HYDRO QF UNITS</v>
          </cell>
          <cell r="D368">
            <v>0.41</v>
          </cell>
          <cell r="E368">
            <v>0.52</v>
          </cell>
          <cell r="F368">
            <v>1.53</v>
          </cell>
          <cell r="G368">
            <v>4.6900000000000004</v>
          </cell>
          <cell r="H368">
            <v>4.9400000000000004</v>
          </cell>
          <cell r="I368">
            <v>0.44</v>
          </cell>
          <cell r="J368">
            <v>0</v>
          </cell>
          <cell r="K368">
            <v>0</v>
          </cell>
          <cell r="L368">
            <v>0</v>
          </cell>
          <cell r="M368">
            <v>0</v>
          </cell>
          <cell r="N368">
            <v>0.14000000000000001</v>
          </cell>
          <cell r="O368">
            <v>1.19</v>
          </cell>
          <cell r="P368" t="str">
            <v>N</v>
          </cell>
          <cell r="Q368" t="str">
            <v>North</v>
          </cell>
          <cell r="R368" t="str">
            <v>FC</v>
          </cell>
          <cell r="T368">
            <v>0.44</v>
          </cell>
        </row>
        <row r="369">
          <cell r="A369" t="str">
            <v>HELMPG_7_UNIT 1</v>
          </cell>
          <cell r="B369" t="str">
            <v>Fresno</v>
          </cell>
          <cell r="C369" t="str">
            <v>HELMS PUMP-GEN UNIT 1</v>
          </cell>
          <cell r="D369">
            <v>407</v>
          </cell>
          <cell r="E369">
            <v>407</v>
          </cell>
          <cell r="F369">
            <v>407</v>
          </cell>
          <cell r="G369">
            <v>407</v>
          </cell>
          <cell r="H369">
            <v>407</v>
          </cell>
          <cell r="I369">
            <v>407</v>
          </cell>
          <cell r="J369">
            <v>407</v>
          </cell>
          <cell r="K369">
            <v>407</v>
          </cell>
          <cell r="L369">
            <v>407</v>
          </cell>
          <cell r="M369">
            <v>407</v>
          </cell>
          <cell r="N369">
            <v>407</v>
          </cell>
          <cell r="O369">
            <v>407</v>
          </cell>
          <cell r="P369" t="str">
            <v>Y</v>
          </cell>
          <cell r="Q369" t="str">
            <v>North</v>
          </cell>
          <cell r="R369" t="str">
            <v>FC</v>
          </cell>
          <cell r="T369">
            <v>407</v>
          </cell>
        </row>
        <row r="370">
          <cell r="A370" t="str">
            <v>HELMPG_7_UNIT 2</v>
          </cell>
          <cell r="B370" t="str">
            <v>Fresno</v>
          </cell>
          <cell r="C370" t="str">
            <v>HELMS PUMP-GEN UNIT 2</v>
          </cell>
          <cell r="D370">
            <v>407</v>
          </cell>
          <cell r="E370">
            <v>407</v>
          </cell>
          <cell r="F370">
            <v>407</v>
          </cell>
          <cell r="G370">
            <v>407</v>
          </cell>
          <cell r="H370">
            <v>407</v>
          </cell>
          <cell r="I370">
            <v>407</v>
          </cell>
          <cell r="J370">
            <v>407</v>
          </cell>
          <cell r="K370">
            <v>407</v>
          </cell>
          <cell r="L370">
            <v>407</v>
          </cell>
          <cell r="M370">
            <v>407</v>
          </cell>
          <cell r="N370">
            <v>407</v>
          </cell>
          <cell r="O370">
            <v>407</v>
          </cell>
          <cell r="P370" t="str">
            <v>Y</v>
          </cell>
          <cell r="Q370" t="str">
            <v>North</v>
          </cell>
          <cell r="R370" t="str">
            <v>FC</v>
          </cell>
          <cell r="T370">
            <v>407</v>
          </cell>
        </row>
        <row r="371">
          <cell r="A371" t="str">
            <v>HELMPG_7_UNIT 3</v>
          </cell>
          <cell r="B371" t="str">
            <v>Fresno</v>
          </cell>
          <cell r="C371" t="str">
            <v>HELMS PUMP-GEN UNIT 3</v>
          </cell>
          <cell r="D371">
            <v>404</v>
          </cell>
          <cell r="E371">
            <v>404</v>
          </cell>
          <cell r="F371">
            <v>404</v>
          </cell>
          <cell r="G371">
            <v>404</v>
          </cell>
          <cell r="H371">
            <v>404</v>
          </cell>
          <cell r="I371">
            <v>404</v>
          </cell>
          <cell r="J371">
            <v>404</v>
          </cell>
          <cell r="K371">
            <v>404</v>
          </cell>
          <cell r="L371">
            <v>404</v>
          </cell>
          <cell r="M371">
            <v>404</v>
          </cell>
          <cell r="N371">
            <v>404</v>
          </cell>
          <cell r="O371">
            <v>404</v>
          </cell>
          <cell r="P371" t="str">
            <v>Y</v>
          </cell>
          <cell r="Q371" t="str">
            <v>North</v>
          </cell>
          <cell r="R371" t="str">
            <v>FC</v>
          </cell>
          <cell r="T371">
            <v>404</v>
          </cell>
        </row>
        <row r="372">
          <cell r="A372" t="str">
            <v>HENRTA_6_UNITA1</v>
          </cell>
          <cell r="B372" t="str">
            <v>Fresno</v>
          </cell>
          <cell r="C372" t="str">
            <v>GWF HENRIETTA PEAKER PLANT UNIT 1</v>
          </cell>
          <cell r="D372">
            <v>45.33</v>
          </cell>
          <cell r="E372">
            <v>45.33</v>
          </cell>
          <cell r="F372">
            <v>45.33</v>
          </cell>
          <cell r="G372">
            <v>45.33</v>
          </cell>
          <cell r="H372">
            <v>45.33</v>
          </cell>
          <cell r="I372">
            <v>45.33</v>
          </cell>
          <cell r="J372">
            <v>45.33</v>
          </cell>
          <cell r="K372">
            <v>45.33</v>
          </cell>
          <cell r="L372">
            <v>45.33</v>
          </cell>
          <cell r="M372">
            <v>45.33</v>
          </cell>
          <cell r="N372">
            <v>45.33</v>
          </cell>
          <cell r="O372">
            <v>45.33</v>
          </cell>
          <cell r="P372" t="str">
            <v>Y</v>
          </cell>
          <cell r="Q372" t="str">
            <v>North</v>
          </cell>
          <cell r="R372" t="str">
            <v>FC</v>
          </cell>
          <cell r="T372">
            <v>45.33</v>
          </cell>
        </row>
        <row r="373">
          <cell r="A373" t="str">
            <v>HENRTA_6_UNITA2</v>
          </cell>
          <cell r="B373" t="str">
            <v>Fresno</v>
          </cell>
          <cell r="C373" t="str">
            <v>GWF HENRIETTA PEAKER PLANT UNIT 2</v>
          </cell>
          <cell r="D373">
            <v>45.23</v>
          </cell>
          <cell r="E373">
            <v>45.23</v>
          </cell>
          <cell r="F373">
            <v>45.23</v>
          </cell>
          <cell r="G373">
            <v>45.23</v>
          </cell>
          <cell r="H373">
            <v>45.23</v>
          </cell>
          <cell r="I373">
            <v>45.23</v>
          </cell>
          <cell r="J373">
            <v>45.23</v>
          </cell>
          <cell r="K373">
            <v>45.23</v>
          </cell>
          <cell r="L373">
            <v>45.23</v>
          </cell>
          <cell r="M373">
            <v>45.23</v>
          </cell>
          <cell r="N373">
            <v>45.23</v>
          </cell>
          <cell r="O373">
            <v>45.23</v>
          </cell>
          <cell r="P373" t="str">
            <v>Y</v>
          </cell>
          <cell r="Q373" t="str">
            <v>North</v>
          </cell>
          <cell r="R373" t="str">
            <v>FC</v>
          </cell>
          <cell r="T373">
            <v>45.23</v>
          </cell>
        </row>
        <row r="374">
          <cell r="A374" t="str">
            <v>HIDSRT_2_UNITS</v>
          </cell>
          <cell r="B374" t="str">
            <v>CAISO System</v>
          </cell>
          <cell r="C374" t="str">
            <v>HIGH DESERT POWER PROJECT AGGREGATE</v>
          </cell>
          <cell r="D374">
            <v>746</v>
          </cell>
          <cell r="E374">
            <v>746</v>
          </cell>
          <cell r="F374">
            <v>746</v>
          </cell>
          <cell r="G374">
            <v>746</v>
          </cell>
          <cell r="H374">
            <v>746</v>
          </cell>
          <cell r="I374">
            <v>746</v>
          </cell>
          <cell r="J374">
            <v>746</v>
          </cell>
          <cell r="K374">
            <v>746</v>
          </cell>
          <cell r="L374">
            <v>746</v>
          </cell>
          <cell r="M374">
            <v>746</v>
          </cell>
          <cell r="N374">
            <v>746</v>
          </cell>
          <cell r="O374">
            <v>746</v>
          </cell>
          <cell r="P374" t="str">
            <v>Y</v>
          </cell>
          <cell r="Q374" t="str">
            <v>South</v>
          </cell>
          <cell r="R374" t="str">
            <v>FC</v>
          </cell>
          <cell r="T374">
            <v>746</v>
          </cell>
        </row>
        <row r="375">
          <cell r="A375" t="str">
            <v>HIGGNS_1_COMBIE</v>
          </cell>
          <cell r="B375" t="str">
            <v>Sierra</v>
          </cell>
          <cell r="C375" t="str">
            <v>Combie South</v>
          </cell>
          <cell r="D375">
            <v>0.43</v>
          </cell>
          <cell r="E375">
            <v>0.48</v>
          </cell>
          <cell r="F375">
            <v>0.71</v>
          </cell>
          <cell r="G375">
            <v>0.74</v>
          </cell>
          <cell r="H375">
            <v>0.45</v>
          </cell>
          <cell r="I375">
            <v>0</v>
          </cell>
          <cell r="J375">
            <v>0</v>
          </cell>
          <cell r="K375">
            <v>0</v>
          </cell>
          <cell r="L375">
            <v>0</v>
          </cell>
          <cell r="M375">
            <v>0</v>
          </cell>
          <cell r="N375">
            <v>0.06</v>
          </cell>
          <cell r="O375">
            <v>0.71</v>
          </cell>
          <cell r="P375" t="str">
            <v>N</v>
          </cell>
          <cell r="Q375" t="str">
            <v>North</v>
          </cell>
          <cell r="R375" t="str">
            <v>FC</v>
          </cell>
          <cell r="T375">
            <v>0</v>
          </cell>
        </row>
        <row r="376">
          <cell r="A376" t="str">
            <v>HIGGNS_7_QFUNTS</v>
          </cell>
          <cell r="B376" t="str">
            <v>Sierra</v>
          </cell>
          <cell r="C376" t="str">
            <v>HIGGNS_7_QFUNTS</v>
          </cell>
          <cell r="D376">
            <v>0.1</v>
          </cell>
          <cell r="E376">
            <v>0.1</v>
          </cell>
          <cell r="F376">
            <v>0.13</v>
          </cell>
          <cell r="G376">
            <v>0.24</v>
          </cell>
          <cell r="H376">
            <v>0.25</v>
          </cell>
          <cell r="I376">
            <v>0.26</v>
          </cell>
          <cell r="J376">
            <v>0.25</v>
          </cell>
          <cell r="K376">
            <v>0.24</v>
          </cell>
          <cell r="L376">
            <v>0.22</v>
          </cell>
          <cell r="M376">
            <v>0.09</v>
          </cell>
          <cell r="N376">
            <v>0.03</v>
          </cell>
          <cell r="O376">
            <v>0.18</v>
          </cell>
          <cell r="P376" t="str">
            <v>N</v>
          </cell>
          <cell r="Q376" t="str">
            <v>North</v>
          </cell>
          <cell r="R376" t="str">
            <v>FC</v>
          </cell>
          <cell r="T376">
            <v>0.26</v>
          </cell>
        </row>
        <row r="377">
          <cell r="A377" t="str">
            <v>HILAND_7_YOLOWD</v>
          </cell>
          <cell r="B377" t="str">
            <v>NCNB</v>
          </cell>
          <cell r="C377" t="str">
            <v>CLEAR LAKE UNIT 1</v>
          </cell>
          <cell r="D377" t="str">
            <v>-</v>
          </cell>
          <cell r="E377" t="str">
            <v>-</v>
          </cell>
          <cell r="F377" t="str">
            <v>-</v>
          </cell>
          <cell r="G377" t="str">
            <v>-</v>
          </cell>
          <cell r="H377" t="str">
            <v>-</v>
          </cell>
          <cell r="I377" t="str">
            <v>-</v>
          </cell>
          <cell r="J377" t="str">
            <v>-</v>
          </cell>
          <cell r="K377" t="str">
            <v>-</v>
          </cell>
          <cell r="L377" t="str">
            <v>-</v>
          </cell>
          <cell r="M377" t="str">
            <v>-</v>
          </cell>
          <cell r="N377" t="str">
            <v>-</v>
          </cell>
          <cell r="O377" t="str">
            <v>-</v>
          </cell>
          <cell r="P377" t="str">
            <v>N</v>
          </cell>
          <cell r="Q377" t="str">
            <v>North</v>
          </cell>
          <cell r="R377" t="str">
            <v>EO</v>
          </cell>
          <cell r="T377">
            <v>0</v>
          </cell>
        </row>
        <row r="378">
          <cell r="A378" t="str">
            <v>HINSON_6_CARBGN</v>
          </cell>
          <cell r="B378" t="str">
            <v>LA Basin</v>
          </cell>
          <cell r="C378" t="str">
            <v>BP WILMINGTON CALCINER</v>
          </cell>
          <cell r="D378">
            <v>27.9</v>
          </cell>
          <cell r="E378">
            <v>27.67</v>
          </cell>
          <cell r="F378">
            <v>22.69</v>
          </cell>
          <cell r="G378">
            <v>19.53</v>
          </cell>
          <cell r="H378">
            <v>19.329999999999998</v>
          </cell>
          <cell r="I378">
            <v>26.28</v>
          </cell>
          <cell r="J378">
            <v>27.06</v>
          </cell>
          <cell r="K378">
            <v>29.36</v>
          </cell>
          <cell r="L378">
            <v>29.13</v>
          </cell>
          <cell r="M378">
            <v>20.32</v>
          </cell>
          <cell r="N378">
            <v>24.71</v>
          </cell>
          <cell r="O378">
            <v>26.61</v>
          </cell>
          <cell r="P378" t="str">
            <v>N</v>
          </cell>
          <cell r="Q378" t="str">
            <v>South</v>
          </cell>
          <cell r="R378" t="str">
            <v>FC</v>
          </cell>
          <cell r="T378">
            <v>29.36</v>
          </cell>
        </row>
        <row r="379">
          <cell r="A379" t="str">
            <v>HINSON_6_LBECH1</v>
          </cell>
          <cell r="B379" t="str">
            <v>LA Basin</v>
          </cell>
          <cell r="C379" t="str">
            <v>HINSON_6_LBECH1</v>
          </cell>
          <cell r="D379">
            <v>65</v>
          </cell>
          <cell r="E379">
            <v>65</v>
          </cell>
          <cell r="F379">
            <v>65</v>
          </cell>
          <cell r="G379">
            <v>65</v>
          </cell>
          <cell r="H379">
            <v>65</v>
          </cell>
          <cell r="I379">
            <v>65</v>
          </cell>
          <cell r="J379">
            <v>65</v>
          </cell>
          <cell r="K379">
            <v>65</v>
          </cell>
          <cell r="L379">
            <v>65</v>
          </cell>
          <cell r="M379">
            <v>65</v>
          </cell>
          <cell r="N379">
            <v>65</v>
          </cell>
          <cell r="O379">
            <v>65</v>
          </cell>
          <cell r="P379" t="str">
            <v>Y</v>
          </cell>
          <cell r="Q379" t="str">
            <v>South</v>
          </cell>
          <cell r="R379" t="str">
            <v>FC</v>
          </cell>
          <cell r="T379">
            <v>65</v>
          </cell>
        </row>
        <row r="380">
          <cell r="A380" t="str">
            <v>HINSON_6_LBECH2</v>
          </cell>
          <cell r="B380" t="str">
            <v>LA Basin</v>
          </cell>
          <cell r="C380" t="str">
            <v>HINSON_6_LBECH2</v>
          </cell>
          <cell r="D380">
            <v>65</v>
          </cell>
          <cell r="E380">
            <v>65</v>
          </cell>
          <cell r="F380">
            <v>65</v>
          </cell>
          <cell r="G380">
            <v>65</v>
          </cell>
          <cell r="H380">
            <v>65</v>
          </cell>
          <cell r="I380">
            <v>65</v>
          </cell>
          <cell r="J380">
            <v>65</v>
          </cell>
          <cell r="K380">
            <v>65</v>
          </cell>
          <cell r="L380">
            <v>65</v>
          </cell>
          <cell r="M380">
            <v>65</v>
          </cell>
          <cell r="N380">
            <v>65</v>
          </cell>
          <cell r="O380">
            <v>65</v>
          </cell>
          <cell r="P380" t="str">
            <v>Y</v>
          </cell>
          <cell r="Q380" t="str">
            <v>South</v>
          </cell>
          <cell r="R380" t="str">
            <v>FC</v>
          </cell>
          <cell r="T380">
            <v>65</v>
          </cell>
        </row>
        <row r="381">
          <cell r="A381" t="str">
            <v>HINSON_6_LBECH3</v>
          </cell>
          <cell r="B381" t="str">
            <v>LA Basin</v>
          </cell>
          <cell r="C381" t="str">
            <v>HINSON_6_LBECH3</v>
          </cell>
          <cell r="D381">
            <v>65</v>
          </cell>
          <cell r="E381">
            <v>65</v>
          </cell>
          <cell r="F381">
            <v>65</v>
          </cell>
          <cell r="G381">
            <v>65</v>
          </cell>
          <cell r="H381">
            <v>65</v>
          </cell>
          <cell r="I381">
            <v>65</v>
          </cell>
          <cell r="J381">
            <v>65</v>
          </cell>
          <cell r="K381">
            <v>65</v>
          </cell>
          <cell r="L381">
            <v>65</v>
          </cell>
          <cell r="M381">
            <v>65</v>
          </cell>
          <cell r="N381">
            <v>65</v>
          </cell>
          <cell r="O381">
            <v>65</v>
          </cell>
          <cell r="P381" t="str">
            <v>Y</v>
          </cell>
          <cell r="Q381" t="str">
            <v>South</v>
          </cell>
          <cell r="R381" t="str">
            <v>FC</v>
          </cell>
          <cell r="T381">
            <v>65</v>
          </cell>
        </row>
        <row r="382">
          <cell r="A382" t="str">
            <v>HINSON_6_LBECH4</v>
          </cell>
          <cell r="B382" t="str">
            <v>LA Basin</v>
          </cell>
          <cell r="C382" t="str">
            <v>HINSON_6_LBECH4</v>
          </cell>
          <cell r="D382">
            <v>65</v>
          </cell>
          <cell r="E382">
            <v>65</v>
          </cell>
          <cell r="F382">
            <v>65</v>
          </cell>
          <cell r="G382">
            <v>65</v>
          </cell>
          <cell r="H382">
            <v>65</v>
          </cell>
          <cell r="I382">
            <v>65</v>
          </cell>
          <cell r="J382">
            <v>65</v>
          </cell>
          <cell r="K382">
            <v>65</v>
          </cell>
          <cell r="L382">
            <v>65</v>
          </cell>
          <cell r="M382">
            <v>65</v>
          </cell>
          <cell r="N382">
            <v>65</v>
          </cell>
          <cell r="O382">
            <v>65</v>
          </cell>
          <cell r="P382" t="str">
            <v>Y</v>
          </cell>
          <cell r="Q382" t="str">
            <v>South</v>
          </cell>
          <cell r="R382" t="str">
            <v>FC</v>
          </cell>
          <cell r="T382">
            <v>65</v>
          </cell>
        </row>
        <row r="383">
          <cell r="A383" t="str">
            <v>HINSON_6_SERRGN</v>
          </cell>
          <cell r="B383" t="str">
            <v>LA Basin</v>
          </cell>
          <cell r="C383" t="str">
            <v>CITY OF LONG BEACH</v>
          </cell>
          <cell r="D383">
            <v>26.93</v>
          </cell>
          <cell r="E383">
            <v>26.74</v>
          </cell>
          <cell r="F383">
            <v>26.55</v>
          </cell>
          <cell r="G383">
            <v>22.88</v>
          </cell>
          <cell r="H383">
            <v>20.25</v>
          </cell>
          <cell r="I383">
            <v>29.28</v>
          </cell>
          <cell r="J383">
            <v>26.79</v>
          </cell>
          <cell r="K383">
            <v>25.73</v>
          </cell>
          <cell r="L383">
            <v>27.14</v>
          </cell>
          <cell r="M383">
            <v>21.83</v>
          </cell>
          <cell r="N383">
            <v>25.44</v>
          </cell>
          <cell r="O383">
            <v>26.23</v>
          </cell>
          <cell r="P383" t="str">
            <v>N</v>
          </cell>
          <cell r="Q383" t="str">
            <v>South</v>
          </cell>
          <cell r="R383" t="str">
            <v>FC</v>
          </cell>
          <cell r="T383">
            <v>29.28</v>
          </cell>
        </row>
        <row r="384">
          <cell r="A384" t="str">
            <v>HMLTBR_6_UNITS</v>
          </cell>
          <cell r="B384" t="str">
            <v>CAISO System</v>
          </cell>
          <cell r="C384" t="str">
            <v>HAMILTON BRANCH PH (AGGREGATE)</v>
          </cell>
          <cell r="D384">
            <v>0.73</v>
          </cell>
          <cell r="E384">
            <v>0.95</v>
          </cell>
          <cell r="F384">
            <v>1.01</v>
          </cell>
          <cell r="G384">
            <v>2.1</v>
          </cell>
          <cell r="H384">
            <v>1.06</v>
          </cell>
          <cell r="I384">
            <v>1.08</v>
          </cell>
          <cell r="J384">
            <v>4.9000000000000004</v>
          </cell>
          <cell r="K384">
            <v>4.9000000000000004</v>
          </cell>
          <cell r="L384">
            <v>0.54</v>
          </cell>
          <cell r="M384">
            <v>0.67</v>
          </cell>
          <cell r="N384">
            <v>0.73</v>
          </cell>
          <cell r="O384">
            <v>0.7</v>
          </cell>
          <cell r="P384" t="str">
            <v>Y</v>
          </cell>
          <cell r="Q384" t="str">
            <v>North</v>
          </cell>
          <cell r="R384" t="str">
            <v>FC</v>
          </cell>
          <cell r="T384">
            <v>4.9000000000000004</v>
          </cell>
        </row>
        <row r="385">
          <cell r="A385" t="str">
            <v>HNTGBH_7_UNIT 1</v>
          </cell>
          <cell r="B385" t="str">
            <v>LA Basin</v>
          </cell>
          <cell r="C385" t="str">
            <v>HUNTINGTON BEACH GEN STA. UNIT 1</v>
          </cell>
          <cell r="D385">
            <v>225.75</v>
          </cell>
          <cell r="E385">
            <v>225.75</v>
          </cell>
          <cell r="F385">
            <v>225.75</v>
          </cell>
          <cell r="G385">
            <v>225.75</v>
          </cell>
          <cell r="H385">
            <v>225.75</v>
          </cell>
          <cell r="I385">
            <v>225.75</v>
          </cell>
          <cell r="J385">
            <v>225.75</v>
          </cell>
          <cell r="K385">
            <v>225.75</v>
          </cell>
          <cell r="L385">
            <v>225.75</v>
          </cell>
          <cell r="M385">
            <v>225.75</v>
          </cell>
          <cell r="N385">
            <v>225.75</v>
          </cell>
          <cell r="O385">
            <v>225.75</v>
          </cell>
          <cell r="P385" t="str">
            <v>Y</v>
          </cell>
          <cell r="Q385" t="str">
            <v>South</v>
          </cell>
          <cell r="R385" t="str">
            <v>FC</v>
          </cell>
          <cell r="T385">
            <v>225.75</v>
          </cell>
        </row>
        <row r="386">
          <cell r="A386" t="str">
            <v>HNTGBH_7_UNIT 2</v>
          </cell>
          <cell r="B386" t="str">
            <v>LA Basin</v>
          </cell>
          <cell r="C386" t="str">
            <v>HUNTINGTON BEACH GEN STA. UNIT 2</v>
          </cell>
          <cell r="D386">
            <v>225.8</v>
          </cell>
          <cell r="E386">
            <v>225.8</v>
          </cell>
          <cell r="F386">
            <v>225.8</v>
          </cell>
          <cell r="G386">
            <v>225.8</v>
          </cell>
          <cell r="H386">
            <v>225.8</v>
          </cell>
          <cell r="I386">
            <v>225.8</v>
          </cell>
          <cell r="J386">
            <v>225.8</v>
          </cell>
          <cell r="K386">
            <v>225.8</v>
          </cell>
          <cell r="L386">
            <v>225.8</v>
          </cell>
          <cell r="M386">
            <v>225.8</v>
          </cell>
          <cell r="N386">
            <v>225.8</v>
          </cell>
          <cell r="O386">
            <v>225.8</v>
          </cell>
          <cell r="P386" t="str">
            <v>Y</v>
          </cell>
          <cell r="Q386" t="str">
            <v>South</v>
          </cell>
          <cell r="R386" t="str">
            <v>FC</v>
          </cell>
          <cell r="T386">
            <v>225.8</v>
          </cell>
        </row>
        <row r="387">
          <cell r="A387" t="str">
            <v>HOLGAT_1_BORAX</v>
          </cell>
          <cell r="B387" t="str">
            <v>CAISO System</v>
          </cell>
          <cell r="C387" t="str">
            <v>U.S. Borax, Unit 1</v>
          </cell>
          <cell r="D387">
            <v>22</v>
          </cell>
          <cell r="E387">
            <v>20.58</v>
          </cell>
          <cell r="F387">
            <v>21.49</v>
          </cell>
          <cell r="G387">
            <v>8.5</v>
          </cell>
          <cell r="H387">
            <v>19.510000000000002</v>
          </cell>
          <cell r="I387">
            <v>19.29</v>
          </cell>
          <cell r="J387">
            <v>17.3</v>
          </cell>
          <cell r="K387">
            <v>17.010000000000002</v>
          </cell>
          <cell r="L387">
            <v>17.78</v>
          </cell>
          <cell r="M387">
            <v>19.55</v>
          </cell>
          <cell r="N387">
            <v>20.82</v>
          </cell>
          <cell r="O387">
            <v>21.76</v>
          </cell>
          <cell r="P387" t="str">
            <v>N</v>
          </cell>
          <cell r="Q387" t="str">
            <v>South</v>
          </cell>
          <cell r="R387" t="str">
            <v>FC</v>
          </cell>
          <cell r="T387">
            <v>19.29</v>
          </cell>
        </row>
        <row r="388">
          <cell r="A388" t="str">
            <v>HOLSTR_1_SOLAR</v>
          </cell>
          <cell r="B388" t="str">
            <v>CAISO System</v>
          </cell>
          <cell r="C388" t="str">
            <v>San Benito Smart Park</v>
          </cell>
          <cell r="D388" t="str">
            <v>-</v>
          </cell>
          <cell r="E388" t="str">
            <v>-</v>
          </cell>
          <cell r="F388" t="str">
            <v>-</v>
          </cell>
          <cell r="G388" t="str">
            <v>-</v>
          </cell>
          <cell r="H388" t="str">
            <v>-</v>
          </cell>
          <cell r="I388" t="str">
            <v>-</v>
          </cell>
          <cell r="J388" t="str">
            <v>-</v>
          </cell>
          <cell r="K388" t="str">
            <v>-</v>
          </cell>
          <cell r="L388" t="str">
            <v>-</v>
          </cell>
          <cell r="M388" t="str">
            <v>-</v>
          </cell>
          <cell r="N388" t="str">
            <v>-</v>
          </cell>
          <cell r="O388" t="str">
            <v>-</v>
          </cell>
          <cell r="P388" t="str">
            <v>N</v>
          </cell>
          <cell r="Q388" t="str">
            <v>North</v>
          </cell>
          <cell r="R388" t="str">
            <v>EO</v>
          </cell>
          <cell r="T388">
            <v>0</v>
          </cell>
        </row>
        <row r="389">
          <cell r="A389" t="str">
            <v>HOLSTR_1_SOLAR2</v>
          </cell>
          <cell r="B389" t="str">
            <v>CAISO System</v>
          </cell>
          <cell r="C389" t="str">
            <v>Ecos Energy Hollister Project</v>
          </cell>
          <cell r="D389">
            <v>0</v>
          </cell>
          <cell r="E389">
            <v>0.02</v>
          </cell>
          <cell r="F389">
            <v>0.09</v>
          </cell>
          <cell r="G389">
            <v>1.08</v>
          </cell>
          <cell r="H389">
            <v>1.1100000000000001</v>
          </cell>
          <cell r="I389">
            <v>1.1399999999999999</v>
          </cell>
          <cell r="J389">
            <v>1.04</v>
          </cell>
          <cell r="K389">
            <v>1.04</v>
          </cell>
          <cell r="L389">
            <v>1.05</v>
          </cell>
          <cell r="M389">
            <v>0.84</v>
          </cell>
          <cell r="N389">
            <v>0</v>
          </cell>
          <cell r="O389">
            <v>0</v>
          </cell>
          <cell r="P389" t="str">
            <v>N</v>
          </cell>
          <cell r="Q389" t="str">
            <v>North</v>
          </cell>
          <cell r="R389" t="str">
            <v>ID</v>
          </cell>
          <cell r="S389" t="str">
            <v>13DGD: Waiting for Vincent 220 kV Bus Split and possibly other</v>
          </cell>
          <cell r="T389">
            <v>1.1399999999999999</v>
          </cell>
        </row>
        <row r="390">
          <cell r="A390" t="str">
            <v>HUMBPP_1_UNITS3</v>
          </cell>
          <cell r="B390" t="str">
            <v>Humboldt</v>
          </cell>
          <cell r="C390" t="str">
            <v>Humboldt Bay Generating Station 3</v>
          </cell>
          <cell r="D390">
            <v>65</v>
          </cell>
          <cell r="E390">
            <v>65</v>
          </cell>
          <cell r="F390">
            <v>65</v>
          </cell>
          <cell r="G390">
            <v>65</v>
          </cell>
          <cell r="H390">
            <v>65</v>
          </cell>
          <cell r="I390">
            <v>65</v>
          </cell>
          <cell r="J390">
            <v>65</v>
          </cell>
          <cell r="K390">
            <v>65</v>
          </cell>
          <cell r="L390">
            <v>65</v>
          </cell>
          <cell r="M390">
            <v>65</v>
          </cell>
          <cell r="N390">
            <v>65</v>
          </cell>
          <cell r="O390">
            <v>65</v>
          </cell>
          <cell r="P390" t="str">
            <v>Y</v>
          </cell>
          <cell r="Q390" t="str">
            <v>North</v>
          </cell>
          <cell r="R390" t="str">
            <v>FC</v>
          </cell>
          <cell r="T390">
            <v>65</v>
          </cell>
        </row>
        <row r="391">
          <cell r="A391" t="str">
            <v>HUMBPP_6_UNITS</v>
          </cell>
          <cell r="B391" t="str">
            <v>Humboldt</v>
          </cell>
          <cell r="C391" t="str">
            <v>Humboldt Bay Generating Station 1</v>
          </cell>
          <cell r="D391">
            <v>97.62</v>
          </cell>
          <cell r="E391">
            <v>97.62</v>
          </cell>
          <cell r="F391">
            <v>97.62</v>
          </cell>
          <cell r="G391">
            <v>97.62</v>
          </cell>
          <cell r="H391">
            <v>97.62</v>
          </cell>
          <cell r="I391">
            <v>97.62</v>
          </cell>
          <cell r="J391">
            <v>97.62</v>
          </cell>
          <cell r="K391">
            <v>97.62</v>
          </cell>
          <cell r="L391">
            <v>97.62</v>
          </cell>
          <cell r="M391">
            <v>97.62</v>
          </cell>
          <cell r="N391">
            <v>97.62</v>
          </cell>
          <cell r="O391">
            <v>97.62</v>
          </cell>
          <cell r="P391" t="str">
            <v>Y</v>
          </cell>
          <cell r="Q391" t="str">
            <v>North</v>
          </cell>
          <cell r="R391" t="str">
            <v>FC</v>
          </cell>
          <cell r="T391">
            <v>97.62</v>
          </cell>
        </row>
        <row r="392">
          <cell r="A392" t="str">
            <v>HUMBSB_1_QF</v>
          </cell>
          <cell r="B392" t="str">
            <v>Humboldt</v>
          </cell>
          <cell r="C392" t="str">
            <v>SMALL QF AGGREGATION - TRINITY</v>
          </cell>
          <cell r="D392">
            <v>0</v>
          </cell>
          <cell r="E392">
            <v>0</v>
          </cell>
          <cell r="F392">
            <v>0</v>
          </cell>
          <cell r="G392">
            <v>0</v>
          </cell>
          <cell r="H392">
            <v>0</v>
          </cell>
          <cell r="I392">
            <v>0</v>
          </cell>
          <cell r="J392">
            <v>0</v>
          </cell>
          <cell r="K392">
            <v>0</v>
          </cell>
          <cell r="L392">
            <v>0</v>
          </cell>
          <cell r="M392">
            <v>0</v>
          </cell>
          <cell r="N392">
            <v>0</v>
          </cell>
          <cell r="O392">
            <v>0</v>
          </cell>
          <cell r="P392" t="str">
            <v>N</v>
          </cell>
          <cell r="Q392" t="str">
            <v>North</v>
          </cell>
          <cell r="R392" t="str">
            <v>FC</v>
          </cell>
          <cell r="T392">
            <v>0</v>
          </cell>
        </row>
        <row r="393">
          <cell r="A393" t="str">
            <v>HURON_6_SOLAR</v>
          </cell>
          <cell r="B393" t="str">
            <v>Fresno</v>
          </cell>
          <cell r="C393" t="str">
            <v>Huron Solar Station</v>
          </cell>
          <cell r="D393">
            <v>0.04</v>
          </cell>
          <cell r="E393">
            <v>0.24</v>
          </cell>
          <cell r="F393">
            <v>1.29</v>
          </cell>
          <cell r="G393">
            <v>14.45</v>
          </cell>
          <cell r="H393">
            <v>15.26</v>
          </cell>
          <cell r="I393">
            <v>14.8</v>
          </cell>
          <cell r="J393">
            <v>13.4</v>
          </cell>
          <cell r="K393">
            <v>13.74</v>
          </cell>
          <cell r="L393">
            <v>13.4</v>
          </cell>
          <cell r="M393">
            <v>10.52</v>
          </cell>
          <cell r="N393">
            <v>0.02</v>
          </cell>
          <cell r="O393">
            <v>0.02</v>
          </cell>
          <cell r="P393" t="str">
            <v>N</v>
          </cell>
          <cell r="Q393" t="str">
            <v>North</v>
          </cell>
          <cell r="R393" t="str">
            <v>ID</v>
          </cell>
          <cell r="S393" t="str">
            <v>C3&amp;4: Waiting for Gates No. 2 500/230 kV Transformer and possibly other</v>
          </cell>
          <cell r="T393">
            <v>14.8</v>
          </cell>
        </row>
        <row r="394">
          <cell r="A394" t="str">
            <v>HYTTHM_2_UNITS</v>
          </cell>
          <cell r="B394" t="str">
            <v>CAISO System</v>
          </cell>
          <cell r="C394" t="str">
            <v>HYATT-THERMALITO PUMP-GEN (AGGREGATE)</v>
          </cell>
          <cell r="D394">
            <v>103.2</v>
          </cell>
          <cell r="E394">
            <v>41.36</v>
          </cell>
          <cell r="F394">
            <v>67.89</v>
          </cell>
          <cell r="G394">
            <v>201.23</v>
          </cell>
          <cell r="H394">
            <v>422</v>
          </cell>
          <cell r="I394">
            <v>529.55999999999995</v>
          </cell>
          <cell r="J394">
            <v>469.16</v>
          </cell>
          <cell r="K394">
            <v>501.66</v>
          </cell>
          <cell r="L394">
            <v>339.93</v>
          </cell>
          <cell r="M394">
            <v>231.84</v>
          </cell>
          <cell r="N394">
            <v>231.84</v>
          </cell>
          <cell r="O394">
            <v>188.85</v>
          </cell>
          <cell r="P394" t="str">
            <v>Y</v>
          </cell>
          <cell r="Q394" t="str">
            <v>South</v>
          </cell>
          <cell r="R394" t="str">
            <v>FC</v>
          </cell>
          <cell r="T394">
            <v>529.55999999999995</v>
          </cell>
        </row>
        <row r="395">
          <cell r="A395" t="str">
            <v>IGNACO_1_QF</v>
          </cell>
          <cell r="B395" t="str">
            <v>NCNB</v>
          </cell>
          <cell r="C395" t="str">
            <v>SMALL QF AGGREGATION - VALLEJO/DINSMORE</v>
          </cell>
          <cell r="D395">
            <v>0</v>
          </cell>
          <cell r="E395">
            <v>0.02</v>
          </cell>
          <cell r="F395">
            <v>0.04</v>
          </cell>
          <cell r="G395">
            <v>0.03</v>
          </cell>
          <cell r="H395">
            <v>0.03</v>
          </cell>
          <cell r="I395">
            <v>0.02</v>
          </cell>
          <cell r="J395">
            <v>0.01</v>
          </cell>
          <cell r="K395">
            <v>0</v>
          </cell>
          <cell r="L395">
            <v>0.02</v>
          </cell>
          <cell r="M395">
            <v>0.03</v>
          </cell>
          <cell r="N395">
            <v>0.01</v>
          </cell>
          <cell r="O395">
            <v>0.03</v>
          </cell>
          <cell r="P395" t="str">
            <v>N</v>
          </cell>
          <cell r="Q395" t="str">
            <v>North</v>
          </cell>
          <cell r="R395" t="str">
            <v>FC</v>
          </cell>
          <cell r="T395">
            <v>0.02</v>
          </cell>
        </row>
        <row r="396">
          <cell r="A396" t="str">
            <v>INDIGO_1_UNIT 1</v>
          </cell>
          <cell r="B396" t="str">
            <v>LA Basin</v>
          </cell>
          <cell r="C396" t="str">
            <v>INDIGO PEAKER UNIT 1</v>
          </cell>
          <cell r="D396">
            <v>42</v>
          </cell>
          <cell r="E396">
            <v>42</v>
          </cell>
          <cell r="F396">
            <v>42</v>
          </cell>
          <cell r="G396">
            <v>42</v>
          </cell>
          <cell r="H396">
            <v>42</v>
          </cell>
          <cell r="I396">
            <v>42</v>
          </cell>
          <cell r="J396">
            <v>42</v>
          </cell>
          <cell r="K396">
            <v>42</v>
          </cell>
          <cell r="L396">
            <v>42</v>
          </cell>
          <cell r="M396">
            <v>42</v>
          </cell>
          <cell r="N396">
            <v>42</v>
          </cell>
          <cell r="O396">
            <v>42</v>
          </cell>
          <cell r="P396" t="str">
            <v>Y</v>
          </cell>
          <cell r="Q396" t="str">
            <v>South</v>
          </cell>
          <cell r="R396" t="str">
            <v>FC</v>
          </cell>
          <cell r="T396">
            <v>42</v>
          </cell>
        </row>
        <row r="397">
          <cell r="A397" t="str">
            <v>INDIGO_1_UNIT 2</v>
          </cell>
          <cell r="B397" t="str">
            <v>LA Basin</v>
          </cell>
          <cell r="C397" t="str">
            <v>INDIGO PEAKER UNIT 2</v>
          </cell>
          <cell r="D397">
            <v>42</v>
          </cell>
          <cell r="E397">
            <v>42</v>
          </cell>
          <cell r="F397">
            <v>42</v>
          </cell>
          <cell r="G397">
            <v>42</v>
          </cell>
          <cell r="H397">
            <v>42</v>
          </cell>
          <cell r="I397">
            <v>42</v>
          </cell>
          <cell r="J397">
            <v>42</v>
          </cell>
          <cell r="K397">
            <v>42</v>
          </cell>
          <cell r="L397">
            <v>42</v>
          </cell>
          <cell r="M397">
            <v>42</v>
          </cell>
          <cell r="N397">
            <v>42</v>
          </cell>
          <cell r="O397">
            <v>42</v>
          </cell>
          <cell r="P397" t="str">
            <v>Y</v>
          </cell>
          <cell r="Q397" t="str">
            <v>South</v>
          </cell>
          <cell r="R397" t="str">
            <v>FC</v>
          </cell>
          <cell r="T397">
            <v>42</v>
          </cell>
        </row>
        <row r="398">
          <cell r="A398" t="str">
            <v>INDIGO_1_UNIT 3</v>
          </cell>
          <cell r="B398" t="str">
            <v>LA Basin</v>
          </cell>
          <cell r="C398" t="str">
            <v>INDIGO PEAKER UNIT 3</v>
          </cell>
          <cell r="D398">
            <v>42</v>
          </cell>
          <cell r="E398">
            <v>42</v>
          </cell>
          <cell r="F398">
            <v>42</v>
          </cell>
          <cell r="G398">
            <v>42</v>
          </cell>
          <cell r="H398">
            <v>42</v>
          </cell>
          <cell r="I398">
            <v>42</v>
          </cell>
          <cell r="J398">
            <v>42</v>
          </cell>
          <cell r="K398">
            <v>42</v>
          </cell>
          <cell r="L398">
            <v>42</v>
          </cell>
          <cell r="M398">
            <v>42</v>
          </cell>
          <cell r="N398">
            <v>42</v>
          </cell>
          <cell r="O398">
            <v>42</v>
          </cell>
          <cell r="P398" t="str">
            <v>Y</v>
          </cell>
          <cell r="Q398" t="str">
            <v>South</v>
          </cell>
          <cell r="R398" t="str">
            <v>FC</v>
          </cell>
          <cell r="T398">
            <v>42</v>
          </cell>
        </row>
        <row r="399">
          <cell r="A399" t="str">
            <v>INDVLY_1_UNITS</v>
          </cell>
          <cell r="B399" t="str">
            <v>NCNB</v>
          </cell>
          <cell r="C399" t="str">
            <v>INDIAN VALLEY HYDRO</v>
          </cell>
          <cell r="D399">
            <v>0.02</v>
          </cell>
          <cell r="E399">
            <v>0.03</v>
          </cell>
          <cell r="F399">
            <v>0.37</v>
          </cell>
          <cell r="G399">
            <v>0.5</v>
          </cell>
          <cell r="H399">
            <v>1.22</v>
          </cell>
          <cell r="I399">
            <v>1.72</v>
          </cell>
          <cell r="J399">
            <v>1.58</v>
          </cell>
          <cell r="K399">
            <v>1.1100000000000001</v>
          </cell>
          <cell r="L399">
            <v>0.85</v>
          </cell>
          <cell r="M399">
            <v>0.18</v>
          </cell>
          <cell r="N399">
            <v>0.01</v>
          </cell>
          <cell r="O399">
            <v>0.01</v>
          </cell>
          <cell r="P399" t="str">
            <v>N</v>
          </cell>
          <cell r="Q399" t="str">
            <v>North</v>
          </cell>
          <cell r="R399" t="str">
            <v>FC</v>
          </cell>
          <cell r="T399">
            <v>1.72</v>
          </cell>
        </row>
        <row r="400">
          <cell r="A400" t="str">
            <v>INLDEM_5_UNIT 1</v>
          </cell>
          <cell r="B400" t="str">
            <v>LA Basin</v>
          </cell>
          <cell r="C400" t="str">
            <v>Inland Empire Energy Center, Unit 1</v>
          </cell>
          <cell r="D400">
            <v>365</v>
          </cell>
          <cell r="E400">
            <v>365</v>
          </cell>
          <cell r="F400">
            <v>365</v>
          </cell>
          <cell r="G400">
            <v>360</v>
          </cell>
          <cell r="H400">
            <v>350</v>
          </cell>
          <cell r="I400">
            <v>340</v>
          </cell>
          <cell r="J400">
            <v>335</v>
          </cell>
          <cell r="K400">
            <v>335</v>
          </cell>
          <cell r="L400">
            <v>340</v>
          </cell>
          <cell r="M400">
            <v>350</v>
          </cell>
          <cell r="N400">
            <v>360</v>
          </cell>
          <cell r="O400">
            <v>365</v>
          </cell>
          <cell r="P400" t="str">
            <v>Y</v>
          </cell>
          <cell r="Q400" t="str">
            <v>South</v>
          </cell>
          <cell r="R400" t="str">
            <v>FC</v>
          </cell>
          <cell r="T400">
            <v>340</v>
          </cell>
        </row>
        <row r="401">
          <cell r="A401" t="str">
            <v>INLDEM_5_UNIT 2</v>
          </cell>
          <cell r="B401" t="str">
            <v>LA Basin</v>
          </cell>
          <cell r="C401" t="str">
            <v>Inland Empire Energy Center, Unit 2</v>
          </cell>
          <cell r="D401">
            <v>365</v>
          </cell>
          <cell r="E401">
            <v>365</v>
          </cell>
          <cell r="F401">
            <v>365</v>
          </cell>
          <cell r="G401">
            <v>360</v>
          </cell>
          <cell r="H401">
            <v>350</v>
          </cell>
          <cell r="I401">
            <v>340</v>
          </cell>
          <cell r="J401">
            <v>335</v>
          </cell>
          <cell r="K401">
            <v>335</v>
          </cell>
          <cell r="L401">
            <v>340</v>
          </cell>
          <cell r="M401">
            <v>350</v>
          </cell>
          <cell r="N401">
            <v>360</v>
          </cell>
          <cell r="O401">
            <v>365</v>
          </cell>
          <cell r="P401" t="str">
            <v>Y</v>
          </cell>
          <cell r="Q401" t="str">
            <v>South</v>
          </cell>
          <cell r="R401" t="str">
            <v>FC</v>
          </cell>
          <cell r="T401">
            <v>340</v>
          </cell>
        </row>
        <row r="402">
          <cell r="A402" t="str">
            <v>INSKIP_2_UNIT</v>
          </cell>
          <cell r="B402" t="str">
            <v>CAISO System</v>
          </cell>
          <cell r="C402" t="str">
            <v>INSKIP HYDRO</v>
          </cell>
          <cell r="D402">
            <v>4.99</v>
          </cell>
          <cell r="E402">
            <v>4.8499999999999996</v>
          </cell>
          <cell r="F402">
            <v>5.79</v>
          </cell>
          <cell r="G402">
            <v>6.19</v>
          </cell>
          <cell r="H402">
            <v>6.12</v>
          </cell>
          <cell r="I402">
            <v>5.31</v>
          </cell>
          <cell r="J402">
            <v>3.87</v>
          </cell>
          <cell r="K402">
            <v>3.22</v>
          </cell>
          <cell r="L402">
            <v>3.02</v>
          </cell>
          <cell r="M402">
            <v>3.34</v>
          </cell>
          <cell r="N402">
            <v>3.49</v>
          </cell>
          <cell r="O402">
            <v>3.89</v>
          </cell>
          <cell r="P402" t="str">
            <v>Y</v>
          </cell>
          <cell r="Q402" t="str">
            <v>North</v>
          </cell>
          <cell r="R402" t="str">
            <v>FC</v>
          </cell>
          <cell r="T402">
            <v>5.31</v>
          </cell>
        </row>
        <row r="403">
          <cell r="A403" t="str">
            <v>INTKEP_2_UNITS</v>
          </cell>
          <cell r="B403" t="str">
            <v>CAISO System</v>
          </cell>
          <cell r="C403" t="str">
            <v>CCSF Hetch_Hetchy Hydro Aggregate</v>
          </cell>
          <cell r="D403">
            <v>307</v>
          </cell>
          <cell r="E403">
            <v>307</v>
          </cell>
          <cell r="F403">
            <v>307</v>
          </cell>
          <cell r="G403">
            <v>307</v>
          </cell>
          <cell r="H403">
            <v>307</v>
          </cell>
          <cell r="I403">
            <v>307</v>
          </cell>
          <cell r="J403">
            <v>307</v>
          </cell>
          <cell r="K403">
            <v>307</v>
          </cell>
          <cell r="L403">
            <v>239</v>
          </cell>
          <cell r="M403">
            <v>300</v>
          </cell>
          <cell r="N403">
            <v>307</v>
          </cell>
          <cell r="O403">
            <v>307</v>
          </cell>
          <cell r="P403" t="str">
            <v>Y</v>
          </cell>
          <cell r="Q403" t="str">
            <v>North</v>
          </cell>
          <cell r="R403" t="str">
            <v>FC</v>
          </cell>
          <cell r="T403">
            <v>307</v>
          </cell>
        </row>
        <row r="404">
          <cell r="A404" t="str">
            <v>INTTRB_6_UNIT</v>
          </cell>
          <cell r="B404" t="str">
            <v>Fresno</v>
          </cell>
          <cell r="C404" t="str">
            <v>Intl Wind Turb Research (Dinosaur Point)</v>
          </cell>
          <cell r="D404">
            <v>0.11</v>
          </cell>
          <cell r="E404">
            <v>0.45</v>
          </cell>
          <cell r="F404">
            <v>1.07</v>
          </cell>
          <cell r="G404">
            <v>0.6</v>
          </cell>
          <cell r="H404">
            <v>2.4900000000000002</v>
          </cell>
          <cell r="I404">
            <v>3.03</v>
          </cell>
          <cell r="J404">
            <v>4.1500000000000004</v>
          </cell>
          <cell r="K404">
            <v>2.94</v>
          </cell>
          <cell r="L404">
            <v>0.74</v>
          </cell>
          <cell r="M404">
            <v>0.45</v>
          </cell>
          <cell r="N404">
            <v>0.09</v>
          </cell>
          <cell r="O404">
            <v>0.21</v>
          </cell>
          <cell r="P404" t="str">
            <v>N</v>
          </cell>
          <cell r="Q404" t="str">
            <v>North</v>
          </cell>
          <cell r="R404" t="str">
            <v>FC</v>
          </cell>
          <cell r="T404">
            <v>4.1500000000000004</v>
          </cell>
        </row>
        <row r="405">
          <cell r="A405" t="str">
            <v>IVANPA_1_UNIT1</v>
          </cell>
          <cell r="B405" t="str">
            <v>CAISO System</v>
          </cell>
          <cell r="C405" t="str">
            <v>Ivanpah 1</v>
          </cell>
          <cell r="D405">
            <v>0.97</v>
          </cell>
          <cell r="E405">
            <v>8.16</v>
          </cell>
          <cell r="F405">
            <v>18.63</v>
          </cell>
          <cell r="G405">
            <v>74.45</v>
          </cell>
          <cell r="H405">
            <v>79</v>
          </cell>
          <cell r="I405">
            <v>98.6</v>
          </cell>
          <cell r="J405">
            <v>99.04</v>
          </cell>
          <cell r="K405">
            <v>92.22</v>
          </cell>
          <cell r="L405">
            <v>90</v>
          </cell>
          <cell r="M405">
            <v>59.5</v>
          </cell>
          <cell r="N405">
            <v>3.07</v>
          </cell>
          <cell r="O405">
            <v>1.64</v>
          </cell>
          <cell r="P405" t="str">
            <v>N</v>
          </cell>
          <cell r="Q405" t="str">
            <v>South</v>
          </cell>
          <cell r="R405" t="str">
            <v>FC</v>
          </cell>
          <cell r="T405">
            <v>99.04</v>
          </cell>
        </row>
        <row r="406">
          <cell r="A406" t="str">
            <v>IVANPA_1_UNIT2</v>
          </cell>
          <cell r="B406" t="str">
            <v>CAISO System</v>
          </cell>
          <cell r="C406" t="str">
            <v>Ivanpah 2</v>
          </cell>
          <cell r="D406">
            <v>1.04</v>
          </cell>
          <cell r="E406">
            <v>8.81</v>
          </cell>
          <cell r="F406">
            <v>20.11</v>
          </cell>
          <cell r="G406">
            <v>80.38</v>
          </cell>
          <cell r="H406">
            <v>85.29</v>
          </cell>
          <cell r="I406">
            <v>106.44</v>
          </cell>
          <cell r="J406">
            <v>106.92</v>
          </cell>
          <cell r="K406">
            <v>99.56</v>
          </cell>
          <cell r="L406">
            <v>97.16</v>
          </cell>
          <cell r="M406">
            <v>64.23</v>
          </cell>
          <cell r="N406">
            <v>3.31</v>
          </cell>
          <cell r="O406">
            <v>1.77</v>
          </cell>
          <cell r="P406" t="str">
            <v>N</v>
          </cell>
          <cell r="Q406" t="str">
            <v>South</v>
          </cell>
          <cell r="R406" t="str">
            <v>FC</v>
          </cell>
          <cell r="T406">
            <v>106.92</v>
          </cell>
        </row>
        <row r="407">
          <cell r="A407" t="str">
            <v>IVANPA_1_UNIT3</v>
          </cell>
          <cell r="B407" t="str">
            <v>CAISO System</v>
          </cell>
          <cell r="C407" t="str">
            <v>Ivanpah 3</v>
          </cell>
          <cell r="D407">
            <v>1.04</v>
          </cell>
          <cell r="E407">
            <v>8.81</v>
          </cell>
          <cell r="F407">
            <v>20.11</v>
          </cell>
          <cell r="G407">
            <v>80.38</v>
          </cell>
          <cell r="H407">
            <v>85.29</v>
          </cell>
          <cell r="I407">
            <v>106.44</v>
          </cell>
          <cell r="J407">
            <v>106.92</v>
          </cell>
          <cell r="K407">
            <v>99.56</v>
          </cell>
          <cell r="L407">
            <v>97.16</v>
          </cell>
          <cell r="M407">
            <v>64.23</v>
          </cell>
          <cell r="N407">
            <v>3.31</v>
          </cell>
          <cell r="O407">
            <v>1.77</v>
          </cell>
          <cell r="P407" t="str">
            <v>N</v>
          </cell>
          <cell r="Q407" t="str">
            <v>South</v>
          </cell>
          <cell r="R407" t="str">
            <v>FC</v>
          </cell>
          <cell r="T407">
            <v>106.92</v>
          </cell>
        </row>
        <row r="408">
          <cell r="A408" t="str">
            <v>IVSLRP_2_SOLAR1</v>
          </cell>
          <cell r="B408" t="str">
            <v>San Diego-IV</v>
          </cell>
          <cell r="C408" t="str">
            <v>Silver Ridge Mount Signal</v>
          </cell>
          <cell r="D408">
            <v>0.5</v>
          </cell>
          <cell r="E408">
            <v>2.61</v>
          </cell>
          <cell r="F408">
            <v>14.28</v>
          </cell>
          <cell r="G408">
            <v>148.41999999999999</v>
          </cell>
          <cell r="H408">
            <v>158.79</v>
          </cell>
          <cell r="I408">
            <v>150.87</v>
          </cell>
          <cell r="J408">
            <v>127.01</v>
          </cell>
          <cell r="K408">
            <v>150.82</v>
          </cell>
          <cell r="L408">
            <v>142.81</v>
          </cell>
          <cell r="M408">
            <v>114.09</v>
          </cell>
          <cell r="N408">
            <v>0.28999999999999998</v>
          </cell>
          <cell r="O408">
            <v>0.19</v>
          </cell>
          <cell r="P408" t="str">
            <v>N</v>
          </cell>
          <cell r="Q408" t="str">
            <v>South</v>
          </cell>
          <cell r="R408" t="str">
            <v>FC</v>
          </cell>
          <cell r="T408">
            <v>150.87</v>
          </cell>
        </row>
        <row r="409">
          <cell r="A409" t="str">
            <v>IVWEST_2_SOLAR1</v>
          </cell>
          <cell r="B409" t="str">
            <v>San Diego-IV</v>
          </cell>
          <cell r="C409" t="str">
            <v>Imperial Valley West</v>
          </cell>
          <cell r="D409" t="str">
            <v>-</v>
          </cell>
          <cell r="E409" t="str">
            <v>-</v>
          </cell>
          <cell r="F409" t="str">
            <v>-</v>
          </cell>
          <cell r="G409" t="str">
            <v>-</v>
          </cell>
          <cell r="H409">
            <v>110.96</v>
          </cell>
          <cell r="I409">
            <v>113.51</v>
          </cell>
          <cell r="J409">
            <v>103.65</v>
          </cell>
          <cell r="K409">
            <v>103.86</v>
          </cell>
          <cell r="L409">
            <v>105.67</v>
          </cell>
          <cell r="M409">
            <v>83.38</v>
          </cell>
          <cell r="N409">
            <v>0.21</v>
          </cell>
          <cell r="O409">
            <v>0.16</v>
          </cell>
          <cell r="P409" t="str">
            <v>N</v>
          </cell>
          <cell r="Q409" t="str">
            <v>South</v>
          </cell>
          <cell r="R409" t="str">
            <v>FC</v>
          </cell>
          <cell r="T409">
            <v>113.51</v>
          </cell>
        </row>
        <row r="410">
          <cell r="A410" t="str">
            <v>JAKVAL_6_UNITG1</v>
          </cell>
          <cell r="B410" t="str">
            <v>CAISO System</v>
          </cell>
          <cell r="C410" t="str">
            <v>BUENA VISTA</v>
          </cell>
          <cell r="D410">
            <v>9.9600000000000009</v>
          </cell>
          <cell r="E410">
            <v>10.050000000000001</v>
          </cell>
          <cell r="F410">
            <v>9.14</v>
          </cell>
          <cell r="G410">
            <v>8.86</v>
          </cell>
          <cell r="H410">
            <v>9.48</v>
          </cell>
          <cell r="I410">
            <v>11.18</v>
          </cell>
          <cell r="J410">
            <v>11.51</v>
          </cell>
          <cell r="K410">
            <v>11.28</v>
          </cell>
          <cell r="L410">
            <v>10.98</v>
          </cell>
          <cell r="M410">
            <v>9.36</v>
          </cell>
          <cell r="N410">
            <v>9.4600000000000009</v>
          </cell>
          <cell r="O410">
            <v>9.84</v>
          </cell>
          <cell r="P410" t="str">
            <v>N</v>
          </cell>
          <cell r="Q410" t="str">
            <v>North</v>
          </cell>
          <cell r="R410" t="str">
            <v>FC</v>
          </cell>
          <cell r="T410">
            <v>11.51</v>
          </cell>
        </row>
        <row r="411">
          <cell r="A411" t="str">
            <v>JAWBNE_2_NSRWND</v>
          </cell>
          <cell r="B411" t="str">
            <v>CAISO System</v>
          </cell>
          <cell r="C411" t="str">
            <v>North Sky River Wind Project</v>
          </cell>
          <cell r="D411">
            <v>4.93</v>
          </cell>
          <cell r="E411">
            <v>23.57</v>
          </cell>
          <cell r="F411">
            <v>46.08</v>
          </cell>
          <cell r="G411">
            <v>67.28</v>
          </cell>
          <cell r="H411">
            <v>80.59</v>
          </cell>
          <cell r="I411">
            <v>63.65</v>
          </cell>
          <cell r="J411">
            <v>38.659999999999997</v>
          </cell>
          <cell r="K411">
            <v>41.53</v>
          </cell>
          <cell r="L411">
            <v>32.619999999999997</v>
          </cell>
          <cell r="M411">
            <v>17.84</v>
          </cell>
          <cell r="N411">
            <v>5.32</v>
          </cell>
          <cell r="O411">
            <v>6.47</v>
          </cell>
          <cell r="P411" t="str">
            <v>N</v>
          </cell>
          <cell r="Q411" t="str">
            <v>South</v>
          </cell>
          <cell r="R411" t="str">
            <v>FC</v>
          </cell>
          <cell r="T411">
            <v>63.65</v>
          </cell>
        </row>
        <row r="412">
          <cell r="A412" t="str">
            <v>JAWBNE_2_SRWND</v>
          </cell>
          <cell r="B412" t="str">
            <v>CAISO System</v>
          </cell>
          <cell r="C412" t="str">
            <v>Sky River</v>
          </cell>
          <cell r="D412">
            <v>4.0599999999999996</v>
          </cell>
          <cell r="E412">
            <v>11.34</v>
          </cell>
          <cell r="F412">
            <v>16.579999999999998</v>
          </cell>
          <cell r="G412">
            <v>18.149999999999999</v>
          </cell>
          <cell r="H412">
            <v>22</v>
          </cell>
          <cell r="I412">
            <v>16.829999999999998</v>
          </cell>
          <cell r="J412">
            <v>10.41</v>
          </cell>
          <cell r="K412">
            <v>9.6999999999999993</v>
          </cell>
          <cell r="L412">
            <v>8.0500000000000007</v>
          </cell>
          <cell r="M412">
            <v>5.85</v>
          </cell>
          <cell r="N412">
            <v>5.21</v>
          </cell>
          <cell r="O412">
            <v>4.24</v>
          </cell>
          <cell r="P412" t="str">
            <v>N</v>
          </cell>
          <cell r="Q412" t="str">
            <v>South</v>
          </cell>
          <cell r="R412" t="str">
            <v>FC</v>
          </cell>
          <cell r="T412">
            <v>16.829999999999998</v>
          </cell>
        </row>
        <row r="413">
          <cell r="A413" t="str">
            <v>JAYNE_6_WLSLR</v>
          </cell>
          <cell r="B413" t="str">
            <v>Fresno</v>
          </cell>
          <cell r="C413" t="str">
            <v>Westlands Solar Farm PV 1</v>
          </cell>
          <cell r="D413" t="str">
            <v>-</v>
          </cell>
          <cell r="E413" t="str">
            <v>-</v>
          </cell>
          <cell r="F413" t="str">
            <v>-</v>
          </cell>
          <cell r="G413" t="str">
            <v>-</v>
          </cell>
          <cell r="H413" t="str">
            <v>-</v>
          </cell>
          <cell r="I413" t="str">
            <v>-</v>
          </cell>
          <cell r="J413" t="str">
            <v>-</v>
          </cell>
          <cell r="K413" t="str">
            <v>-</v>
          </cell>
          <cell r="L413" t="str">
            <v>-</v>
          </cell>
          <cell r="M413" t="str">
            <v>-</v>
          </cell>
          <cell r="N413" t="str">
            <v>-</v>
          </cell>
          <cell r="O413" t="str">
            <v>-</v>
          </cell>
          <cell r="P413" t="str">
            <v>N</v>
          </cell>
          <cell r="Q413" t="str">
            <v>North</v>
          </cell>
          <cell r="R413" t="str">
            <v>EO</v>
          </cell>
          <cell r="T413">
            <v>0</v>
          </cell>
        </row>
        <row r="414">
          <cell r="A414" t="str">
            <v>KANAKA_1_UNIT</v>
          </cell>
          <cell r="B414" t="str">
            <v>Sierra</v>
          </cell>
          <cell r="C414" t="str">
            <v>KANAKA</v>
          </cell>
          <cell r="D414">
            <v>0.16</v>
          </cell>
          <cell r="E414">
            <v>0.05</v>
          </cell>
          <cell r="F414">
            <v>0.23</v>
          </cell>
          <cell r="G414">
            <v>0.21</v>
          </cell>
          <cell r="H414">
            <v>0.06</v>
          </cell>
          <cell r="I414">
            <v>0</v>
          </cell>
          <cell r="J414">
            <v>0</v>
          </cell>
          <cell r="K414">
            <v>0</v>
          </cell>
          <cell r="L414">
            <v>0</v>
          </cell>
          <cell r="M414">
            <v>0</v>
          </cell>
          <cell r="N414">
            <v>0.04</v>
          </cell>
          <cell r="O414">
            <v>0.41</v>
          </cell>
          <cell r="P414" t="str">
            <v>N</v>
          </cell>
          <cell r="Q414" t="str">
            <v>North</v>
          </cell>
          <cell r="R414" t="str">
            <v>FC</v>
          </cell>
          <cell r="T414">
            <v>0</v>
          </cell>
        </row>
        <row r="415">
          <cell r="A415" t="str">
            <v>KANSAS_6_SOLAR</v>
          </cell>
          <cell r="B415" t="str">
            <v>Fresno</v>
          </cell>
          <cell r="C415" t="str">
            <v>RE Kansas South</v>
          </cell>
          <cell r="D415" t="str">
            <v>-</v>
          </cell>
          <cell r="E415" t="str">
            <v>-</v>
          </cell>
          <cell r="F415" t="str">
            <v>-</v>
          </cell>
          <cell r="G415" t="str">
            <v>-</v>
          </cell>
          <cell r="H415" t="str">
            <v>-</v>
          </cell>
          <cell r="I415" t="str">
            <v>-</v>
          </cell>
          <cell r="J415" t="str">
            <v>-</v>
          </cell>
          <cell r="K415" t="str">
            <v>-</v>
          </cell>
          <cell r="L415" t="str">
            <v>-</v>
          </cell>
          <cell r="M415" t="str">
            <v>-</v>
          </cell>
          <cell r="N415" t="str">
            <v>-</v>
          </cell>
          <cell r="O415" t="str">
            <v>-</v>
          </cell>
          <cell r="P415" t="str">
            <v>N</v>
          </cell>
          <cell r="Q415" t="str">
            <v>North</v>
          </cell>
          <cell r="R415" t="str">
            <v>EO</v>
          </cell>
          <cell r="T415">
            <v>0</v>
          </cell>
        </row>
        <row r="416">
          <cell r="A416" t="str">
            <v>KEARNY_7_KY3</v>
          </cell>
          <cell r="B416" t="str">
            <v>San Diego-IV</v>
          </cell>
          <cell r="C416" t="str">
            <v>KEARNY GT3 AGGREGATE</v>
          </cell>
          <cell r="D416">
            <v>61</v>
          </cell>
          <cell r="E416">
            <v>61</v>
          </cell>
          <cell r="F416">
            <v>61</v>
          </cell>
          <cell r="G416">
            <v>61</v>
          </cell>
          <cell r="H416">
            <v>61</v>
          </cell>
          <cell r="I416">
            <v>61</v>
          </cell>
          <cell r="J416">
            <v>61</v>
          </cell>
          <cell r="K416">
            <v>61</v>
          </cell>
          <cell r="L416">
            <v>61</v>
          </cell>
          <cell r="M416">
            <v>61</v>
          </cell>
          <cell r="N416">
            <v>61</v>
          </cell>
          <cell r="O416">
            <v>61</v>
          </cell>
          <cell r="P416" t="str">
            <v>Y</v>
          </cell>
          <cell r="Q416" t="str">
            <v>South</v>
          </cell>
          <cell r="R416" t="str">
            <v>FC</v>
          </cell>
          <cell r="T416">
            <v>61</v>
          </cell>
        </row>
        <row r="417">
          <cell r="A417" t="str">
            <v>KEKAWK_6_UNIT</v>
          </cell>
          <cell r="B417" t="str">
            <v>Humboldt</v>
          </cell>
          <cell r="C417" t="str">
            <v>STS HYDROPOWER LTD. (KEKAWAKA)</v>
          </cell>
          <cell r="D417">
            <v>0.6</v>
          </cell>
          <cell r="E417">
            <v>0.46</v>
          </cell>
          <cell r="F417">
            <v>2.09</v>
          </cell>
          <cell r="G417">
            <v>1.47</v>
          </cell>
          <cell r="H417">
            <v>0.06</v>
          </cell>
          <cell r="I417">
            <v>0</v>
          </cell>
          <cell r="J417">
            <v>0</v>
          </cell>
          <cell r="K417">
            <v>0</v>
          </cell>
          <cell r="L417">
            <v>0</v>
          </cell>
          <cell r="M417">
            <v>0</v>
          </cell>
          <cell r="N417">
            <v>0.28000000000000003</v>
          </cell>
          <cell r="O417">
            <v>2.44</v>
          </cell>
          <cell r="P417" t="str">
            <v>N</v>
          </cell>
          <cell r="Q417" t="str">
            <v>North</v>
          </cell>
          <cell r="R417" t="str">
            <v>FC</v>
          </cell>
          <cell r="T417">
            <v>0</v>
          </cell>
        </row>
        <row r="418">
          <cell r="A418" t="str">
            <v>KELSO_2_UNITS</v>
          </cell>
          <cell r="B418" t="str">
            <v>Bay Area</v>
          </cell>
          <cell r="C418" t="str">
            <v>Mariposa Energy</v>
          </cell>
          <cell r="D418">
            <v>195.54</v>
          </cell>
          <cell r="E418">
            <v>194.04</v>
          </cell>
          <cell r="F418">
            <v>194.06</v>
          </cell>
          <cell r="G418">
            <v>193.55</v>
          </cell>
          <cell r="H418">
            <v>187.74</v>
          </cell>
          <cell r="I418">
            <v>188.11</v>
          </cell>
          <cell r="J418">
            <v>188.29</v>
          </cell>
          <cell r="K418">
            <v>198.03</v>
          </cell>
          <cell r="L418">
            <v>198.03</v>
          </cell>
          <cell r="M418">
            <v>198.03</v>
          </cell>
          <cell r="N418">
            <v>198.03</v>
          </cell>
          <cell r="O418">
            <v>198.03</v>
          </cell>
          <cell r="P418" t="str">
            <v>Y</v>
          </cell>
          <cell r="Q418" t="str">
            <v>North</v>
          </cell>
          <cell r="R418" t="str">
            <v>FC</v>
          </cell>
          <cell r="S418" t="str">
            <v/>
          </cell>
          <cell r="T418">
            <v>198.03</v>
          </cell>
        </row>
        <row r="419">
          <cell r="A419" t="str">
            <v>KELYRG_6_UNIT</v>
          </cell>
          <cell r="B419" t="str">
            <v>Sierra</v>
          </cell>
          <cell r="C419" t="str">
            <v>KELLY RIDGE HYDRO</v>
          </cell>
          <cell r="D419">
            <v>10</v>
          </cell>
          <cell r="E419">
            <v>10</v>
          </cell>
          <cell r="F419">
            <v>10</v>
          </cell>
          <cell r="G419">
            <v>10</v>
          </cell>
          <cell r="H419">
            <v>10</v>
          </cell>
          <cell r="I419">
            <v>10</v>
          </cell>
          <cell r="J419">
            <v>10</v>
          </cell>
          <cell r="K419">
            <v>10</v>
          </cell>
          <cell r="L419">
            <v>10</v>
          </cell>
          <cell r="M419">
            <v>10</v>
          </cell>
          <cell r="N419">
            <v>10</v>
          </cell>
          <cell r="O419">
            <v>10</v>
          </cell>
          <cell r="P419" t="str">
            <v>Y</v>
          </cell>
          <cell r="Q419" t="str">
            <v>North</v>
          </cell>
          <cell r="R419" t="str">
            <v>FC</v>
          </cell>
          <cell r="T419">
            <v>10</v>
          </cell>
        </row>
        <row r="420">
          <cell r="A420" t="str">
            <v>KERKH1_7_UNIT 1</v>
          </cell>
          <cell r="B420" t="str">
            <v>Fresno</v>
          </cell>
          <cell r="C420" t="str">
            <v>KERKHOFF PH 1 UNIT #1</v>
          </cell>
          <cell r="D420">
            <v>13</v>
          </cell>
          <cell r="E420">
            <v>13</v>
          </cell>
          <cell r="F420">
            <v>13</v>
          </cell>
          <cell r="G420">
            <v>13</v>
          </cell>
          <cell r="H420">
            <v>13</v>
          </cell>
          <cell r="I420">
            <v>13</v>
          </cell>
          <cell r="J420">
            <v>13</v>
          </cell>
          <cell r="K420">
            <v>13</v>
          </cell>
          <cell r="L420">
            <v>13</v>
          </cell>
          <cell r="M420">
            <v>13</v>
          </cell>
          <cell r="N420">
            <v>13</v>
          </cell>
          <cell r="O420">
            <v>13</v>
          </cell>
          <cell r="P420" t="str">
            <v>Y</v>
          </cell>
          <cell r="Q420" t="str">
            <v>North</v>
          </cell>
          <cell r="R420" t="str">
            <v>FC</v>
          </cell>
          <cell r="T420">
            <v>13</v>
          </cell>
        </row>
        <row r="421">
          <cell r="A421" t="str">
            <v>KERKH1_7_UNIT 3</v>
          </cell>
          <cell r="B421" t="str">
            <v>Fresno</v>
          </cell>
          <cell r="C421" t="str">
            <v>KERKHOFF PH 1 UNIT #3</v>
          </cell>
          <cell r="D421">
            <v>12.8</v>
          </cell>
          <cell r="E421">
            <v>12.8</v>
          </cell>
          <cell r="F421">
            <v>12.8</v>
          </cell>
          <cell r="G421">
            <v>12.8</v>
          </cell>
          <cell r="H421">
            <v>12.8</v>
          </cell>
          <cell r="I421">
            <v>12.8</v>
          </cell>
          <cell r="J421">
            <v>12.8</v>
          </cell>
          <cell r="K421">
            <v>12.8</v>
          </cell>
          <cell r="L421">
            <v>12.8</v>
          </cell>
          <cell r="M421">
            <v>12.8</v>
          </cell>
          <cell r="N421">
            <v>12.8</v>
          </cell>
          <cell r="O421">
            <v>12.8</v>
          </cell>
          <cell r="P421" t="str">
            <v>Y</v>
          </cell>
          <cell r="Q421" t="str">
            <v>North</v>
          </cell>
          <cell r="R421" t="str">
            <v>FC</v>
          </cell>
          <cell r="T421">
            <v>12.8</v>
          </cell>
        </row>
        <row r="422">
          <cell r="A422" t="str">
            <v>KERKH2_7_UNIT 1</v>
          </cell>
          <cell r="B422" t="str">
            <v>Fresno</v>
          </cell>
          <cell r="C422" t="str">
            <v>KERKHOFF PH 2 UNIT #1</v>
          </cell>
          <cell r="D422">
            <v>153.9</v>
          </cell>
          <cell r="E422">
            <v>153.9</v>
          </cell>
          <cell r="F422">
            <v>153.9</v>
          </cell>
          <cell r="G422">
            <v>153.9</v>
          </cell>
          <cell r="H422">
            <v>153.9</v>
          </cell>
          <cell r="I422">
            <v>153.9</v>
          </cell>
          <cell r="J422">
            <v>153.9</v>
          </cell>
          <cell r="K422">
            <v>153.9</v>
          </cell>
          <cell r="L422">
            <v>153.9</v>
          </cell>
          <cell r="M422">
            <v>153.9</v>
          </cell>
          <cell r="N422">
            <v>153.9</v>
          </cell>
          <cell r="O422">
            <v>153.9</v>
          </cell>
          <cell r="P422" t="str">
            <v>Y</v>
          </cell>
          <cell r="Q422" t="str">
            <v>North</v>
          </cell>
          <cell r="R422" t="str">
            <v>FC</v>
          </cell>
          <cell r="T422">
            <v>153.9</v>
          </cell>
        </row>
        <row r="423">
          <cell r="A423" t="str">
            <v>KERNFT_1_UNITS</v>
          </cell>
          <cell r="B423" t="str">
            <v>Kern</v>
          </cell>
          <cell r="C423" t="str">
            <v>KERN FRONT LIMITED</v>
          </cell>
          <cell r="D423">
            <v>47</v>
          </cell>
          <cell r="E423">
            <v>47</v>
          </cell>
          <cell r="F423">
            <v>47</v>
          </cell>
          <cell r="G423">
            <v>47</v>
          </cell>
          <cell r="H423">
            <v>47</v>
          </cell>
          <cell r="I423">
            <v>47</v>
          </cell>
          <cell r="J423">
            <v>47</v>
          </cell>
          <cell r="K423">
            <v>47</v>
          </cell>
          <cell r="L423">
            <v>47</v>
          </cell>
          <cell r="M423">
            <v>47</v>
          </cell>
          <cell r="N423">
            <v>47</v>
          </cell>
          <cell r="O423">
            <v>47</v>
          </cell>
          <cell r="P423" t="str">
            <v>Y</v>
          </cell>
          <cell r="Q423" t="str">
            <v>North</v>
          </cell>
          <cell r="R423" t="str">
            <v>FC</v>
          </cell>
          <cell r="T423">
            <v>47</v>
          </cell>
        </row>
        <row r="424">
          <cell r="A424" t="str">
            <v>KERNRG_1_UNITS</v>
          </cell>
          <cell r="B424" t="str">
            <v>CAISO System</v>
          </cell>
          <cell r="C424" t="str">
            <v>AERA ENERGY (SOUTH BELRIDGE)</v>
          </cell>
          <cell r="D424">
            <v>0.02</v>
          </cell>
          <cell r="E424">
            <v>0.01</v>
          </cell>
          <cell r="F424">
            <v>0.01</v>
          </cell>
          <cell r="G424">
            <v>0.01</v>
          </cell>
          <cell r="H424">
            <v>0.71</v>
          </cell>
          <cell r="I424">
            <v>0.32</v>
          </cell>
          <cell r="J424">
            <v>0.01</v>
          </cell>
          <cell r="K424">
            <v>0.16</v>
          </cell>
          <cell r="L424">
            <v>0.17</v>
          </cell>
          <cell r="M424">
            <v>0.11</v>
          </cell>
          <cell r="N424">
            <v>0.02</v>
          </cell>
          <cell r="O424">
            <v>0.01</v>
          </cell>
          <cell r="P424" t="str">
            <v>N</v>
          </cell>
          <cell r="Q424" t="str">
            <v>North</v>
          </cell>
          <cell r="R424" t="str">
            <v>FC</v>
          </cell>
          <cell r="T424">
            <v>0.32</v>
          </cell>
        </row>
        <row r="425">
          <cell r="A425" t="str">
            <v>KERRGN_1_UNIT 1</v>
          </cell>
          <cell r="B425" t="str">
            <v>Big Creek-Ventura</v>
          </cell>
          <cell r="C425" t="str">
            <v>KERN RIVER HYDRO UNITS 1-4 AGGREGATE</v>
          </cell>
          <cell r="D425">
            <v>10.210000000000001</v>
          </cell>
          <cell r="E425">
            <v>3.44</v>
          </cell>
          <cell r="F425">
            <v>12.09</v>
          </cell>
          <cell r="G425">
            <v>14.86</v>
          </cell>
          <cell r="H425">
            <v>23.81</v>
          </cell>
          <cell r="I425">
            <v>24.04</v>
          </cell>
          <cell r="J425">
            <v>19.73</v>
          </cell>
          <cell r="K425">
            <v>13.7</v>
          </cell>
          <cell r="L425">
            <v>5.17</v>
          </cell>
          <cell r="M425">
            <v>5.93</v>
          </cell>
          <cell r="N425">
            <v>5.95</v>
          </cell>
          <cell r="O425">
            <v>7.83</v>
          </cell>
          <cell r="P425" t="str">
            <v>N</v>
          </cell>
          <cell r="Q425" t="str">
            <v>South</v>
          </cell>
          <cell r="R425" t="str">
            <v>FC</v>
          </cell>
          <cell r="T425">
            <v>24.04</v>
          </cell>
        </row>
        <row r="426">
          <cell r="A426" t="str">
            <v>KILARC_2_UNIT 1</v>
          </cell>
          <cell r="B426" t="str">
            <v>CAISO System</v>
          </cell>
          <cell r="C426" t="str">
            <v>KILARC HYDRO</v>
          </cell>
          <cell r="D426">
            <v>1.91</v>
          </cell>
          <cell r="E426">
            <v>1.88</v>
          </cell>
          <cell r="F426">
            <v>2.25</v>
          </cell>
          <cell r="G426">
            <v>2.5299999999999998</v>
          </cell>
          <cell r="H426">
            <v>2.46</v>
          </cell>
          <cell r="I426">
            <v>2.1</v>
          </cell>
          <cell r="J426">
            <v>1.71</v>
          </cell>
          <cell r="K426">
            <v>1.45</v>
          </cell>
          <cell r="L426">
            <v>1.2</v>
          </cell>
          <cell r="M426">
            <v>1.22</v>
          </cell>
          <cell r="N426">
            <v>1.4</v>
          </cell>
          <cell r="O426">
            <v>1.41</v>
          </cell>
          <cell r="P426" t="str">
            <v>Y</v>
          </cell>
          <cell r="Q426" t="str">
            <v>North</v>
          </cell>
          <cell r="R426" t="str">
            <v>FC</v>
          </cell>
          <cell r="T426">
            <v>2.1</v>
          </cell>
        </row>
        <row r="427">
          <cell r="A427" t="str">
            <v>KINGCO_1_KINGBR</v>
          </cell>
          <cell r="B427" t="str">
            <v>Fresno</v>
          </cell>
          <cell r="C427" t="str">
            <v>Kingsburg Cogen</v>
          </cell>
          <cell r="D427">
            <v>8.9499999999999993</v>
          </cell>
          <cell r="E427">
            <v>7.57</v>
          </cell>
          <cell r="F427">
            <v>5.99</v>
          </cell>
          <cell r="G427">
            <v>8.66</v>
          </cell>
          <cell r="H427">
            <v>8.23</v>
          </cell>
          <cell r="I427">
            <v>19.440000000000001</v>
          </cell>
          <cell r="J427">
            <v>23.08</v>
          </cell>
          <cell r="K427">
            <v>23.71</v>
          </cell>
          <cell r="L427">
            <v>19.010000000000002</v>
          </cell>
          <cell r="M427">
            <v>7.6</v>
          </cell>
          <cell r="N427">
            <v>8.32</v>
          </cell>
          <cell r="O427">
            <v>14.08</v>
          </cell>
          <cell r="P427" t="str">
            <v>Y</v>
          </cell>
          <cell r="Q427" t="str">
            <v>North</v>
          </cell>
          <cell r="R427" t="str">
            <v>FC</v>
          </cell>
          <cell r="T427">
            <v>23.71</v>
          </cell>
        </row>
        <row r="428">
          <cell r="A428" t="str">
            <v>KINGRV_7_UNIT 1</v>
          </cell>
          <cell r="B428" t="str">
            <v>Fresno</v>
          </cell>
          <cell r="C428" t="str">
            <v>KINGS RIVER HYDRO UNIT 1</v>
          </cell>
          <cell r="D428">
            <v>51.2</v>
          </cell>
          <cell r="E428">
            <v>51.2</v>
          </cell>
          <cell r="F428">
            <v>51.2</v>
          </cell>
          <cell r="G428">
            <v>51.2</v>
          </cell>
          <cell r="H428">
            <v>51.2</v>
          </cell>
          <cell r="I428">
            <v>51.2</v>
          </cell>
          <cell r="J428">
            <v>51.2</v>
          </cell>
          <cell r="K428">
            <v>51.2</v>
          </cell>
          <cell r="L428">
            <v>51.2</v>
          </cell>
          <cell r="M428">
            <v>51.2</v>
          </cell>
          <cell r="N428">
            <v>51.2</v>
          </cell>
          <cell r="O428">
            <v>51.2</v>
          </cell>
          <cell r="P428" t="str">
            <v>Y</v>
          </cell>
          <cell r="Q428" t="str">
            <v>North</v>
          </cell>
          <cell r="R428" t="str">
            <v>FC</v>
          </cell>
          <cell r="T428">
            <v>51.2</v>
          </cell>
        </row>
        <row r="429">
          <cell r="A429" t="str">
            <v>KIRKER_7_KELCYN</v>
          </cell>
          <cell r="B429" t="str">
            <v>Bay Area</v>
          </cell>
          <cell r="C429" t="str">
            <v>KELLER CANYON LANDFILL GEN FACILICITY</v>
          </cell>
          <cell r="D429">
            <v>3.46</v>
          </cell>
          <cell r="E429">
            <v>3.21</v>
          </cell>
          <cell r="F429">
            <v>3.21</v>
          </cell>
          <cell r="G429">
            <v>3.39</v>
          </cell>
          <cell r="H429">
            <v>3.31</v>
          </cell>
          <cell r="I429">
            <v>3.29</v>
          </cell>
          <cell r="J429">
            <v>3.51</v>
          </cell>
          <cell r="K429">
            <v>3.27</v>
          </cell>
          <cell r="L429">
            <v>3.21</v>
          </cell>
          <cell r="M429">
            <v>3.3</v>
          </cell>
          <cell r="N429">
            <v>3.43</v>
          </cell>
          <cell r="O429">
            <v>3.44</v>
          </cell>
          <cell r="P429" t="str">
            <v>N</v>
          </cell>
          <cell r="Q429" t="str">
            <v>North</v>
          </cell>
          <cell r="R429" t="str">
            <v>FC</v>
          </cell>
          <cell r="T429">
            <v>3.51</v>
          </cell>
        </row>
        <row r="430">
          <cell r="A430" t="str">
            <v>KNGBRD_2_SOLAR1</v>
          </cell>
          <cell r="B430" t="str">
            <v>CAISO System</v>
          </cell>
          <cell r="D430">
            <v>0</v>
          </cell>
          <cell r="E430">
            <v>0</v>
          </cell>
          <cell r="F430">
            <v>0</v>
          </cell>
          <cell r="G430">
            <v>0</v>
          </cell>
          <cell r="H430">
            <v>0</v>
          </cell>
          <cell r="I430">
            <v>0</v>
          </cell>
          <cell r="J430">
            <v>0</v>
          </cell>
          <cell r="K430">
            <v>18.72</v>
          </cell>
          <cell r="L430">
            <v>17.91</v>
          </cell>
          <cell r="M430">
            <v>9.66</v>
          </cell>
          <cell r="N430">
            <v>0.05</v>
          </cell>
          <cell r="O430">
            <v>0.06</v>
          </cell>
          <cell r="P430" t="str">
            <v>N</v>
          </cell>
          <cell r="Q430" t="str">
            <v>South</v>
          </cell>
          <cell r="R430" t="str">
            <v>FC</v>
          </cell>
          <cell r="S430" t="str">
            <v/>
          </cell>
          <cell r="T430">
            <v>18.72</v>
          </cell>
        </row>
        <row r="431">
          <cell r="A431" t="str">
            <v>KNGBRD_2_SOLAR2</v>
          </cell>
          <cell r="B431" t="str">
            <v>CAISO System</v>
          </cell>
          <cell r="C431" t="str">
            <v>Kingbird Solar B</v>
          </cell>
          <cell r="D431" t="str">
            <v>-</v>
          </cell>
          <cell r="E431" t="str">
            <v>-</v>
          </cell>
          <cell r="F431" t="str">
            <v>-</v>
          </cell>
          <cell r="G431" t="str">
            <v>-</v>
          </cell>
          <cell r="H431" t="str">
            <v>-</v>
          </cell>
          <cell r="I431">
            <v>19.489999999999998</v>
          </cell>
          <cell r="J431">
            <v>17.96</v>
          </cell>
          <cell r="K431">
            <v>18.72</v>
          </cell>
          <cell r="L431">
            <v>17.91</v>
          </cell>
          <cell r="M431">
            <v>9.66</v>
          </cell>
          <cell r="N431">
            <v>0.05</v>
          </cell>
          <cell r="O431">
            <v>0.06</v>
          </cell>
          <cell r="P431" t="str">
            <v>N</v>
          </cell>
          <cell r="Q431" t="str">
            <v>South</v>
          </cell>
          <cell r="R431" t="str">
            <v>FC</v>
          </cell>
          <cell r="T431">
            <v>19.489999999999998</v>
          </cell>
        </row>
        <row r="432">
          <cell r="A432" t="str">
            <v>KNGBRG_1_KBSLR1</v>
          </cell>
          <cell r="B432" t="str">
            <v>Fresno</v>
          </cell>
          <cell r="C432" t="str">
            <v>Kingsburg1</v>
          </cell>
          <cell r="D432" t="str">
            <v>-</v>
          </cell>
          <cell r="E432" t="str">
            <v>-</v>
          </cell>
          <cell r="F432" t="str">
            <v>-</v>
          </cell>
          <cell r="G432" t="str">
            <v>-</v>
          </cell>
          <cell r="H432" t="str">
            <v>-</v>
          </cell>
          <cell r="I432" t="str">
            <v>-</v>
          </cell>
          <cell r="J432" t="str">
            <v>-</v>
          </cell>
          <cell r="K432" t="str">
            <v>-</v>
          </cell>
          <cell r="L432" t="str">
            <v>-</v>
          </cell>
          <cell r="M432" t="str">
            <v>-</v>
          </cell>
          <cell r="N432" t="str">
            <v>-</v>
          </cell>
          <cell r="O432" t="str">
            <v>-</v>
          </cell>
          <cell r="P432" t="str">
            <v>N</v>
          </cell>
          <cell r="Q432" t="str">
            <v>North</v>
          </cell>
          <cell r="R432" t="str">
            <v>EO</v>
          </cell>
          <cell r="T432">
            <v>0</v>
          </cell>
        </row>
        <row r="433">
          <cell r="A433" t="str">
            <v>KNGBRG_1_KBSLR2</v>
          </cell>
          <cell r="B433" t="str">
            <v>Fresno</v>
          </cell>
          <cell r="C433" t="str">
            <v>Kingsburg2</v>
          </cell>
          <cell r="D433" t="str">
            <v>-</v>
          </cell>
          <cell r="E433" t="str">
            <v>-</v>
          </cell>
          <cell r="F433" t="str">
            <v>-</v>
          </cell>
          <cell r="G433" t="str">
            <v>-</v>
          </cell>
          <cell r="H433" t="str">
            <v>-</v>
          </cell>
          <cell r="I433" t="str">
            <v>-</v>
          </cell>
          <cell r="J433" t="str">
            <v>-</v>
          </cell>
          <cell r="K433" t="str">
            <v>-</v>
          </cell>
          <cell r="L433" t="str">
            <v>-</v>
          </cell>
          <cell r="M433" t="str">
            <v>-</v>
          </cell>
          <cell r="N433" t="str">
            <v>-</v>
          </cell>
          <cell r="O433" t="str">
            <v>-</v>
          </cell>
          <cell r="P433" t="str">
            <v>N</v>
          </cell>
          <cell r="Q433" t="str">
            <v>North</v>
          </cell>
          <cell r="R433" t="str">
            <v>EO</v>
          </cell>
          <cell r="T433">
            <v>0</v>
          </cell>
        </row>
        <row r="434">
          <cell r="A434" t="str">
            <v>KNGCTY_6_UNITA1</v>
          </cell>
          <cell r="B434" t="str">
            <v>CAISO System</v>
          </cell>
          <cell r="C434" t="str">
            <v>King City Energy Center, Unit #1</v>
          </cell>
          <cell r="D434">
            <v>44.6</v>
          </cell>
          <cell r="E434">
            <v>44.6</v>
          </cell>
          <cell r="F434">
            <v>44.6</v>
          </cell>
          <cell r="G434">
            <v>44.6</v>
          </cell>
          <cell r="H434">
            <v>44.6</v>
          </cell>
          <cell r="I434">
            <v>44.6</v>
          </cell>
          <cell r="J434">
            <v>44.6</v>
          </cell>
          <cell r="K434">
            <v>44.6</v>
          </cell>
          <cell r="L434">
            <v>44.6</v>
          </cell>
          <cell r="M434">
            <v>44.6</v>
          </cell>
          <cell r="N434">
            <v>44.6</v>
          </cell>
          <cell r="O434">
            <v>44.6</v>
          </cell>
          <cell r="P434" t="str">
            <v>Y</v>
          </cell>
          <cell r="Q434" t="str">
            <v>North</v>
          </cell>
          <cell r="R434" t="str">
            <v>FC</v>
          </cell>
          <cell r="T434">
            <v>44.6</v>
          </cell>
        </row>
        <row r="435">
          <cell r="A435" t="str">
            <v>KNTSTH_6_SOLAR</v>
          </cell>
          <cell r="B435" t="str">
            <v>Fresno</v>
          </cell>
          <cell r="C435" t="str">
            <v>Kent South</v>
          </cell>
          <cell r="D435" t="str">
            <v>-</v>
          </cell>
          <cell r="E435" t="str">
            <v>-</v>
          </cell>
          <cell r="F435" t="str">
            <v>-</v>
          </cell>
          <cell r="G435" t="str">
            <v>-</v>
          </cell>
          <cell r="H435" t="str">
            <v>-</v>
          </cell>
          <cell r="I435" t="str">
            <v>-</v>
          </cell>
          <cell r="J435" t="str">
            <v>-</v>
          </cell>
          <cell r="K435" t="str">
            <v>-</v>
          </cell>
          <cell r="L435" t="str">
            <v>-</v>
          </cell>
          <cell r="M435" t="str">
            <v>-</v>
          </cell>
          <cell r="N435" t="str">
            <v>-</v>
          </cell>
          <cell r="O435" t="str">
            <v>-</v>
          </cell>
          <cell r="P435" t="str">
            <v>N</v>
          </cell>
          <cell r="Q435" t="str">
            <v>North</v>
          </cell>
          <cell r="R435" t="str">
            <v>EO</v>
          </cell>
          <cell r="T435">
            <v>0</v>
          </cell>
        </row>
        <row r="436">
          <cell r="A436" t="str">
            <v>KRAMER_1_SEGS37</v>
          </cell>
          <cell r="B436" t="str">
            <v>CAISO System</v>
          </cell>
          <cell r="C436" t="str">
            <v>LUZ SOLAR PARTNERS 3-7 AGGREGATE</v>
          </cell>
          <cell r="D436">
            <v>1.03</v>
          </cell>
          <cell r="E436">
            <v>12.77</v>
          </cell>
          <cell r="F436">
            <v>24.81</v>
          </cell>
          <cell r="G436">
            <v>129.66</v>
          </cell>
          <cell r="H436">
            <v>83.01</v>
          </cell>
          <cell r="I436">
            <v>166.35</v>
          </cell>
          <cell r="J436">
            <v>159.69</v>
          </cell>
          <cell r="K436">
            <v>164.31</v>
          </cell>
          <cell r="L436">
            <v>157.91999999999999</v>
          </cell>
          <cell r="M436">
            <v>78.33</v>
          </cell>
          <cell r="N436">
            <v>0.17</v>
          </cell>
          <cell r="O436">
            <v>0.61</v>
          </cell>
          <cell r="P436" t="str">
            <v>N</v>
          </cell>
          <cell r="Q436" t="str">
            <v>South</v>
          </cell>
          <cell r="R436" t="str">
            <v>FC</v>
          </cell>
          <cell r="T436">
            <v>166.35</v>
          </cell>
        </row>
        <row r="437">
          <cell r="A437" t="str">
            <v>KRAMER_2_SEGS89</v>
          </cell>
          <cell r="B437" t="str">
            <v>CAISO System</v>
          </cell>
          <cell r="C437" t="str">
            <v>LUZ SOLAR PARTNERS 8-9 AGGREGATE</v>
          </cell>
          <cell r="D437">
            <v>0.65</v>
          </cell>
          <cell r="E437">
            <v>7.46</v>
          </cell>
          <cell r="F437">
            <v>32.67</v>
          </cell>
          <cell r="G437">
            <v>146.41</v>
          </cell>
          <cell r="H437">
            <v>147.58000000000001</v>
          </cell>
          <cell r="I437">
            <v>176.07</v>
          </cell>
          <cell r="J437">
            <v>161.68</v>
          </cell>
          <cell r="K437">
            <v>168.73</v>
          </cell>
          <cell r="L437">
            <v>162.93</v>
          </cell>
          <cell r="M437">
            <v>96.46</v>
          </cell>
          <cell r="N437">
            <v>0.46</v>
          </cell>
          <cell r="O437">
            <v>0.37</v>
          </cell>
          <cell r="P437" t="str">
            <v>N</v>
          </cell>
          <cell r="Q437" t="str">
            <v>South</v>
          </cell>
          <cell r="R437" t="str">
            <v>FC</v>
          </cell>
          <cell r="T437">
            <v>176.07</v>
          </cell>
        </row>
        <row r="438">
          <cell r="A438" t="str">
            <v>KRNCNY_6_UNIT</v>
          </cell>
          <cell r="B438" t="str">
            <v>CAISO System</v>
          </cell>
          <cell r="C438" t="str">
            <v>KERN CANYON</v>
          </cell>
          <cell r="D438">
            <v>2.12</v>
          </cell>
          <cell r="E438">
            <v>2.42</v>
          </cell>
          <cell r="F438">
            <v>2.2599999999999998</v>
          </cell>
          <cell r="G438">
            <v>1.68</v>
          </cell>
          <cell r="H438">
            <v>4.71</v>
          </cell>
          <cell r="I438">
            <v>6.49</v>
          </cell>
          <cell r="J438">
            <v>5.74</v>
          </cell>
          <cell r="K438">
            <v>3.52</v>
          </cell>
          <cell r="L438">
            <v>1.53</v>
          </cell>
          <cell r="M438">
            <v>1.01</v>
          </cell>
          <cell r="N438">
            <v>1.03</v>
          </cell>
          <cell r="O438">
            <v>1.07</v>
          </cell>
          <cell r="P438" t="str">
            <v>Y</v>
          </cell>
          <cell r="Q438" t="str">
            <v>North</v>
          </cell>
          <cell r="R438" t="str">
            <v>FC</v>
          </cell>
          <cell r="T438">
            <v>6.49</v>
          </cell>
        </row>
        <row r="439">
          <cell r="A439" t="str">
            <v>LACIEN_2_VENICE</v>
          </cell>
          <cell r="B439" t="str">
            <v>LA Basin</v>
          </cell>
          <cell r="C439" t="str">
            <v>MWD Venice Hydroelectric Recovery Plant</v>
          </cell>
          <cell r="D439">
            <v>0.03</v>
          </cell>
          <cell r="E439">
            <v>0</v>
          </cell>
          <cell r="F439">
            <v>0</v>
          </cell>
          <cell r="G439">
            <v>0</v>
          </cell>
          <cell r="H439">
            <v>0</v>
          </cell>
          <cell r="I439">
            <v>0.32</v>
          </cell>
          <cell r="J439">
            <v>1.2</v>
          </cell>
          <cell r="K439">
            <v>1.38</v>
          </cell>
          <cell r="L439">
            <v>0.05</v>
          </cell>
          <cell r="M439">
            <v>0</v>
          </cell>
          <cell r="N439">
            <v>0</v>
          </cell>
          <cell r="O439">
            <v>0</v>
          </cell>
          <cell r="P439" t="str">
            <v>N</v>
          </cell>
          <cell r="Q439" t="str">
            <v>South</v>
          </cell>
          <cell r="R439" t="str">
            <v>FC</v>
          </cell>
          <cell r="T439">
            <v>1.38</v>
          </cell>
        </row>
        <row r="440">
          <cell r="A440" t="str">
            <v>LAGBEL_6_QF</v>
          </cell>
          <cell r="B440" t="str">
            <v>LA Basin</v>
          </cell>
          <cell r="C440" t="str">
            <v>LAGUNA BELL QFS</v>
          </cell>
          <cell r="D440">
            <v>9.49</v>
          </cell>
          <cell r="E440">
            <v>9.57</v>
          </cell>
          <cell r="F440">
            <v>9.3699999999999992</v>
          </cell>
          <cell r="G440">
            <v>3.83</v>
          </cell>
          <cell r="H440">
            <v>8.24</v>
          </cell>
          <cell r="I440">
            <v>9.68</v>
          </cell>
          <cell r="J440">
            <v>9.73</v>
          </cell>
          <cell r="K440">
            <v>9.7899999999999991</v>
          </cell>
          <cell r="L440">
            <v>9.51</v>
          </cell>
          <cell r="M440">
            <v>9.09</v>
          </cell>
          <cell r="N440">
            <v>9.1300000000000008</v>
          </cell>
          <cell r="O440">
            <v>8.1199999999999992</v>
          </cell>
          <cell r="P440" t="str">
            <v>N</v>
          </cell>
          <cell r="Q440" t="str">
            <v>South</v>
          </cell>
          <cell r="R440" t="str">
            <v>FC</v>
          </cell>
          <cell r="T440">
            <v>9.7899999999999991</v>
          </cell>
        </row>
        <row r="441">
          <cell r="A441" t="str">
            <v>LAKHDG_6_UNIT 1</v>
          </cell>
          <cell r="B441" t="str">
            <v>San Diego-IV</v>
          </cell>
          <cell r="C441" t="str">
            <v>Lake Hodges Pumped Storage-Unit1</v>
          </cell>
          <cell r="D441">
            <v>20</v>
          </cell>
          <cell r="E441">
            <v>20</v>
          </cell>
          <cell r="F441">
            <v>20</v>
          </cell>
          <cell r="G441">
            <v>20</v>
          </cell>
          <cell r="H441">
            <v>20</v>
          </cell>
          <cell r="I441">
            <v>20</v>
          </cell>
          <cell r="J441">
            <v>20</v>
          </cell>
          <cell r="K441">
            <v>20</v>
          </cell>
          <cell r="L441">
            <v>20</v>
          </cell>
          <cell r="M441">
            <v>20</v>
          </cell>
          <cell r="N441">
            <v>20</v>
          </cell>
          <cell r="O441">
            <v>20</v>
          </cell>
          <cell r="P441" t="str">
            <v>Y</v>
          </cell>
          <cell r="Q441" t="str">
            <v>South</v>
          </cell>
          <cell r="R441" t="str">
            <v>FC</v>
          </cell>
          <cell r="T441">
            <v>20</v>
          </cell>
        </row>
        <row r="442">
          <cell r="A442" t="str">
            <v>LAKHDG_6_UNIT 2</v>
          </cell>
          <cell r="B442" t="str">
            <v>San Diego-IV</v>
          </cell>
          <cell r="C442" t="str">
            <v>Lake Hodges Pumped Storage-Unit2</v>
          </cell>
          <cell r="D442">
            <v>20</v>
          </cell>
          <cell r="E442">
            <v>20</v>
          </cell>
          <cell r="F442">
            <v>20</v>
          </cell>
          <cell r="G442">
            <v>20</v>
          </cell>
          <cell r="H442">
            <v>20</v>
          </cell>
          <cell r="I442">
            <v>20</v>
          </cell>
          <cell r="J442">
            <v>20</v>
          </cell>
          <cell r="K442">
            <v>20</v>
          </cell>
          <cell r="L442">
            <v>20</v>
          </cell>
          <cell r="M442">
            <v>20</v>
          </cell>
          <cell r="N442">
            <v>20</v>
          </cell>
          <cell r="O442">
            <v>20</v>
          </cell>
          <cell r="P442" t="str">
            <v>Y</v>
          </cell>
          <cell r="Q442" t="str">
            <v>South</v>
          </cell>
          <cell r="R442" t="str">
            <v>FC</v>
          </cell>
          <cell r="T442">
            <v>20</v>
          </cell>
        </row>
        <row r="443">
          <cell r="A443" t="str">
            <v>LAMONT_1_SOLAR1</v>
          </cell>
          <cell r="B443" t="str">
            <v>Kern</v>
          </cell>
          <cell r="C443" t="str">
            <v>Regulus Solar, LLC</v>
          </cell>
          <cell r="D443">
            <v>0.15</v>
          </cell>
          <cell r="E443">
            <v>0.75</v>
          </cell>
          <cell r="F443">
            <v>3.74</v>
          </cell>
          <cell r="G443">
            <v>43.01</v>
          </cell>
          <cell r="H443">
            <v>44.38</v>
          </cell>
          <cell r="I443">
            <v>45.4</v>
          </cell>
          <cell r="J443">
            <v>41.46</v>
          </cell>
          <cell r="K443">
            <v>41.54</v>
          </cell>
          <cell r="L443">
            <v>42.27</v>
          </cell>
          <cell r="M443">
            <v>33.35</v>
          </cell>
          <cell r="N443">
            <v>0.08</v>
          </cell>
          <cell r="O443">
            <v>0.06</v>
          </cell>
          <cell r="P443" t="str">
            <v>N</v>
          </cell>
          <cell r="Q443" t="str">
            <v>North</v>
          </cell>
          <cell r="R443" t="str">
            <v>FC</v>
          </cell>
          <cell r="T443">
            <v>45.4</v>
          </cell>
        </row>
        <row r="444">
          <cell r="A444" t="str">
            <v>LAMONT_1_SOLAR3</v>
          </cell>
          <cell r="B444" t="str">
            <v>Kern</v>
          </cell>
          <cell r="C444" t="str">
            <v>Woodmere Solar Farm</v>
          </cell>
          <cell r="D444" t="str">
            <v>-</v>
          </cell>
          <cell r="E444" t="str">
            <v>-</v>
          </cell>
          <cell r="F444" t="str">
            <v>-</v>
          </cell>
          <cell r="G444">
            <v>10.74</v>
          </cell>
          <cell r="H444">
            <v>11.09</v>
          </cell>
          <cell r="I444">
            <v>11.34</v>
          </cell>
          <cell r="J444">
            <v>10.36</v>
          </cell>
          <cell r="K444">
            <v>10.38</v>
          </cell>
          <cell r="L444">
            <v>10.56</v>
          </cell>
          <cell r="M444">
            <v>8.33</v>
          </cell>
          <cell r="N444">
            <v>0.02</v>
          </cell>
          <cell r="O444">
            <v>0.02</v>
          </cell>
          <cell r="P444" t="str">
            <v>N</v>
          </cell>
          <cell r="Q444" t="str">
            <v>North</v>
          </cell>
          <cell r="R444" t="str">
            <v>ID</v>
          </cell>
          <cell r="S444" t="str">
            <v>C3&amp;4: Waiting for Reconductor Kern-Tevis-Lamont 115 kV Line (Arvin Jct. 2-Lamont), Gates No. 2 500/230 kV Transformer and possibly other</v>
          </cell>
          <cell r="T444">
            <v>11.34</v>
          </cell>
        </row>
        <row r="445">
          <cell r="A445" t="str">
            <v>LAMONT_1_SOLAR4</v>
          </cell>
          <cell r="B445" t="str">
            <v>Kern</v>
          </cell>
          <cell r="C445" t="str">
            <v>Hayworth Solar Farm</v>
          </cell>
          <cell r="D445" t="str">
            <v>-</v>
          </cell>
          <cell r="E445" t="str">
            <v>-</v>
          </cell>
          <cell r="F445" t="str">
            <v>-</v>
          </cell>
          <cell r="G445">
            <v>19.11</v>
          </cell>
          <cell r="H445">
            <v>19.72</v>
          </cell>
          <cell r="I445">
            <v>20.170000000000002</v>
          </cell>
          <cell r="J445">
            <v>18.420000000000002</v>
          </cell>
          <cell r="K445">
            <v>18.46</v>
          </cell>
          <cell r="L445">
            <v>18.78</v>
          </cell>
          <cell r="M445">
            <v>14.82</v>
          </cell>
          <cell r="N445">
            <v>0.04</v>
          </cell>
          <cell r="O445">
            <v>0.03</v>
          </cell>
          <cell r="P445" t="str">
            <v>N</v>
          </cell>
          <cell r="Q445" t="str">
            <v>North</v>
          </cell>
          <cell r="R445" t="str">
            <v>ID</v>
          </cell>
          <cell r="S445" t="str">
            <v>C3&amp;4: Waiting for Reconductor Kern-Tevis-Lamont 115 kV Line (Arvin Jct. 2-Lamont), Gates No. 2 500/230 kV Transformer and possibly other</v>
          </cell>
          <cell r="T445">
            <v>20.170000000000002</v>
          </cell>
        </row>
        <row r="446">
          <cell r="A446" t="str">
            <v>LAMONT_1_SOLAR5</v>
          </cell>
          <cell r="B446" t="str">
            <v>Kern</v>
          </cell>
          <cell r="C446" t="str">
            <v>Redcrest Solar Farm</v>
          </cell>
          <cell r="D446">
            <v>7.0000000000000007E-2</v>
          </cell>
          <cell r="E446">
            <v>0.9</v>
          </cell>
          <cell r="F446">
            <v>2.63</v>
          </cell>
          <cell r="G446">
            <v>13.22</v>
          </cell>
          <cell r="H446">
            <v>12.03</v>
          </cell>
          <cell r="I446">
            <v>16.239999999999998</v>
          </cell>
          <cell r="J446">
            <v>14.96</v>
          </cell>
          <cell r="K446">
            <v>15.6</v>
          </cell>
          <cell r="L446">
            <v>14.92</v>
          </cell>
          <cell r="M446">
            <v>8.0399999999999991</v>
          </cell>
          <cell r="N446">
            <v>0.05</v>
          </cell>
          <cell r="O446">
            <v>0.05</v>
          </cell>
          <cell r="P446" t="str">
            <v>N</v>
          </cell>
          <cell r="Q446" t="str">
            <v>North</v>
          </cell>
          <cell r="R446" t="str">
            <v>ID</v>
          </cell>
          <cell r="S446" t="str">
            <v>C3&amp;4: Waiting for Reconductor Kern-Tevis-Lamont 115 kV Line (Arvin Jct. 2-Lamont), Gates No. 2 500/230 kV Transformer and possibly other</v>
          </cell>
          <cell r="T446">
            <v>16.239999999999998</v>
          </cell>
        </row>
        <row r="447">
          <cell r="A447" t="str">
            <v>LAPAC_6_UNIT</v>
          </cell>
          <cell r="B447" t="str">
            <v>Humboldt</v>
          </cell>
          <cell r="C447" t="str">
            <v>LOUISIANA PACIFIC SAMOA</v>
          </cell>
          <cell r="D447">
            <v>20</v>
          </cell>
          <cell r="E447">
            <v>20</v>
          </cell>
          <cell r="F447">
            <v>20</v>
          </cell>
          <cell r="G447">
            <v>20</v>
          </cell>
          <cell r="H447">
            <v>20</v>
          </cell>
          <cell r="I447">
            <v>20</v>
          </cell>
          <cell r="J447">
            <v>20</v>
          </cell>
          <cell r="K447">
            <v>20</v>
          </cell>
          <cell r="L447">
            <v>20</v>
          </cell>
          <cell r="M447">
            <v>20</v>
          </cell>
          <cell r="N447">
            <v>20</v>
          </cell>
          <cell r="O447">
            <v>20</v>
          </cell>
          <cell r="P447" t="str">
            <v>N</v>
          </cell>
          <cell r="Q447" t="str">
            <v>North</v>
          </cell>
          <cell r="R447" t="str">
            <v>FC</v>
          </cell>
          <cell r="T447">
            <v>20</v>
          </cell>
        </row>
        <row r="448">
          <cell r="A448" t="str">
            <v>LAPLMA_2_UNIT 1</v>
          </cell>
          <cell r="B448" t="str">
            <v>CAISO System</v>
          </cell>
          <cell r="C448" t="str">
            <v>La Paloma Generating Plant Unit #1</v>
          </cell>
          <cell r="D448">
            <v>259.8</v>
          </cell>
          <cell r="E448">
            <v>259.8</v>
          </cell>
          <cell r="F448">
            <v>259.8</v>
          </cell>
          <cell r="G448">
            <v>259.8</v>
          </cell>
          <cell r="H448">
            <v>259.8</v>
          </cell>
          <cell r="I448">
            <v>259.8</v>
          </cell>
          <cell r="J448">
            <v>259.8</v>
          </cell>
          <cell r="K448">
            <v>259.8</v>
          </cell>
          <cell r="L448">
            <v>259.8</v>
          </cell>
          <cell r="M448">
            <v>259.8</v>
          </cell>
          <cell r="N448">
            <v>259.8</v>
          </cell>
          <cell r="O448">
            <v>259.8</v>
          </cell>
          <cell r="P448" t="str">
            <v>Y</v>
          </cell>
          <cell r="Q448" t="str">
            <v>North</v>
          </cell>
          <cell r="R448" t="str">
            <v>FC</v>
          </cell>
          <cell r="T448">
            <v>259.8</v>
          </cell>
        </row>
        <row r="449">
          <cell r="A449" t="str">
            <v>LAPLMA_2_UNIT 2</v>
          </cell>
          <cell r="B449" t="str">
            <v>CAISO System</v>
          </cell>
          <cell r="C449" t="str">
            <v>La Paloma Generating Plant Unit #2</v>
          </cell>
          <cell r="D449">
            <v>260.2</v>
          </cell>
          <cell r="E449">
            <v>260.2</v>
          </cell>
          <cell r="F449">
            <v>260.2</v>
          </cell>
          <cell r="G449">
            <v>260.2</v>
          </cell>
          <cell r="H449">
            <v>260.2</v>
          </cell>
          <cell r="I449">
            <v>260.2</v>
          </cell>
          <cell r="J449">
            <v>260.2</v>
          </cell>
          <cell r="K449">
            <v>260.2</v>
          </cell>
          <cell r="L449">
            <v>260.2</v>
          </cell>
          <cell r="M449">
            <v>260.2</v>
          </cell>
          <cell r="N449">
            <v>260.2</v>
          </cell>
          <cell r="O449">
            <v>260.2</v>
          </cell>
          <cell r="P449" t="str">
            <v>Y</v>
          </cell>
          <cell r="Q449" t="str">
            <v>North</v>
          </cell>
          <cell r="R449" t="str">
            <v>FC</v>
          </cell>
          <cell r="T449">
            <v>260.2</v>
          </cell>
        </row>
        <row r="450">
          <cell r="A450" t="str">
            <v>LAPLMA_2_UNIT 3</v>
          </cell>
          <cell r="B450" t="str">
            <v>CAISO System</v>
          </cell>
          <cell r="C450" t="str">
            <v>La Paloma Generating Plant Unit #3</v>
          </cell>
          <cell r="D450">
            <v>256.14999999999998</v>
          </cell>
          <cell r="E450">
            <v>256.14999999999998</v>
          </cell>
          <cell r="F450">
            <v>256.14999999999998</v>
          </cell>
          <cell r="G450">
            <v>256.14999999999998</v>
          </cell>
          <cell r="H450">
            <v>256.14999999999998</v>
          </cell>
          <cell r="I450">
            <v>256.14999999999998</v>
          </cell>
          <cell r="J450">
            <v>256.14999999999998</v>
          </cell>
          <cell r="K450">
            <v>256.14999999999998</v>
          </cell>
          <cell r="L450">
            <v>256.14999999999998</v>
          </cell>
          <cell r="M450">
            <v>256.14999999999998</v>
          </cell>
          <cell r="N450">
            <v>256.14999999999998</v>
          </cell>
          <cell r="O450">
            <v>256.14999999999998</v>
          </cell>
          <cell r="P450" t="str">
            <v>Y</v>
          </cell>
          <cell r="Q450" t="str">
            <v>North</v>
          </cell>
          <cell r="R450" t="str">
            <v>FC</v>
          </cell>
          <cell r="T450">
            <v>256.14999999999998</v>
          </cell>
        </row>
        <row r="451">
          <cell r="A451" t="str">
            <v>LAPLMA_2_UNIT 4</v>
          </cell>
          <cell r="B451" t="str">
            <v>CAISO System</v>
          </cell>
          <cell r="C451" t="str">
            <v>LA PALOMA GENERATING PLANT, UNIT #4</v>
          </cell>
          <cell r="D451">
            <v>259.54000000000002</v>
          </cell>
          <cell r="E451">
            <v>259.54000000000002</v>
          </cell>
          <cell r="F451">
            <v>259.54000000000002</v>
          </cell>
          <cell r="G451">
            <v>259.54000000000002</v>
          </cell>
          <cell r="H451">
            <v>259.54000000000002</v>
          </cell>
          <cell r="I451">
            <v>259.54000000000002</v>
          </cell>
          <cell r="J451">
            <v>259.54000000000002</v>
          </cell>
          <cell r="K451">
            <v>259.54000000000002</v>
          </cell>
          <cell r="L451">
            <v>259.54000000000002</v>
          </cell>
          <cell r="M451">
            <v>259.54000000000002</v>
          </cell>
          <cell r="N451">
            <v>259.54000000000002</v>
          </cell>
          <cell r="O451">
            <v>259.54000000000002</v>
          </cell>
          <cell r="P451" t="str">
            <v>Y</v>
          </cell>
          <cell r="Q451" t="str">
            <v>North</v>
          </cell>
          <cell r="R451" t="str">
            <v>FC</v>
          </cell>
          <cell r="T451">
            <v>259.54000000000002</v>
          </cell>
        </row>
        <row r="452">
          <cell r="A452" t="str">
            <v>LARKSP_6_UNIT 1</v>
          </cell>
          <cell r="B452" t="str">
            <v>San Diego-IV</v>
          </cell>
          <cell r="C452" t="str">
            <v>LARKSPUR PEAKER UNIT 1</v>
          </cell>
          <cell r="D452">
            <v>46</v>
          </cell>
          <cell r="E452">
            <v>46</v>
          </cell>
          <cell r="F452">
            <v>46</v>
          </cell>
          <cell r="G452">
            <v>46</v>
          </cell>
          <cell r="H452">
            <v>46</v>
          </cell>
          <cell r="I452">
            <v>46</v>
          </cell>
          <cell r="J452">
            <v>46</v>
          </cell>
          <cell r="K452">
            <v>46</v>
          </cell>
          <cell r="L452">
            <v>46</v>
          </cell>
          <cell r="M452">
            <v>46</v>
          </cell>
          <cell r="N452">
            <v>46</v>
          </cell>
          <cell r="O452">
            <v>46</v>
          </cell>
          <cell r="P452" t="str">
            <v>Y</v>
          </cell>
          <cell r="Q452" t="str">
            <v>South</v>
          </cell>
          <cell r="R452" t="str">
            <v>FC</v>
          </cell>
          <cell r="T452">
            <v>46</v>
          </cell>
        </row>
        <row r="453">
          <cell r="A453" t="str">
            <v>LARKSP_6_UNIT 2</v>
          </cell>
          <cell r="B453" t="str">
            <v>San Diego-IV</v>
          </cell>
          <cell r="C453" t="str">
            <v>LARKSPUR PEAKER UNIT 2</v>
          </cell>
          <cell r="D453">
            <v>46</v>
          </cell>
          <cell r="E453">
            <v>46</v>
          </cell>
          <cell r="F453">
            <v>46</v>
          </cell>
          <cell r="G453">
            <v>46</v>
          </cell>
          <cell r="H453">
            <v>46</v>
          </cell>
          <cell r="I453">
            <v>46</v>
          </cell>
          <cell r="J453">
            <v>46</v>
          </cell>
          <cell r="K453">
            <v>46</v>
          </cell>
          <cell r="L453">
            <v>46</v>
          </cell>
          <cell r="M453">
            <v>46</v>
          </cell>
          <cell r="N453">
            <v>46</v>
          </cell>
          <cell r="O453">
            <v>46</v>
          </cell>
          <cell r="P453" t="str">
            <v>Y</v>
          </cell>
          <cell r="Q453" t="str">
            <v>South</v>
          </cell>
          <cell r="R453" t="str">
            <v>FC</v>
          </cell>
          <cell r="T453">
            <v>46</v>
          </cell>
        </row>
        <row r="454">
          <cell r="A454" t="str">
            <v>LAROA1_2_UNITA1</v>
          </cell>
          <cell r="B454" t="str">
            <v>San Diego-IV</v>
          </cell>
          <cell r="C454" t="str">
            <v>LR1</v>
          </cell>
          <cell r="D454">
            <v>165</v>
          </cell>
          <cell r="E454">
            <v>165</v>
          </cell>
          <cell r="F454">
            <v>165</v>
          </cell>
          <cell r="G454">
            <v>165</v>
          </cell>
          <cell r="H454">
            <v>165</v>
          </cell>
          <cell r="I454">
            <v>165</v>
          </cell>
          <cell r="J454">
            <v>165</v>
          </cell>
          <cell r="K454">
            <v>165</v>
          </cell>
          <cell r="L454">
            <v>165</v>
          </cell>
          <cell r="M454">
            <v>165</v>
          </cell>
          <cell r="N454">
            <v>165</v>
          </cell>
          <cell r="O454">
            <v>165</v>
          </cell>
          <cell r="P454" t="str">
            <v>Y</v>
          </cell>
          <cell r="Q454" t="str">
            <v>South</v>
          </cell>
          <cell r="R454" t="str">
            <v>FC</v>
          </cell>
          <cell r="T454">
            <v>165</v>
          </cell>
        </row>
        <row r="455">
          <cell r="A455" t="str">
            <v>LAROA2_2_UNITA1</v>
          </cell>
          <cell r="B455" t="str">
            <v>San Diego-IV</v>
          </cell>
          <cell r="C455" t="str">
            <v>LR2</v>
          </cell>
          <cell r="D455">
            <v>322</v>
          </cell>
          <cell r="E455">
            <v>322</v>
          </cell>
          <cell r="F455">
            <v>322</v>
          </cell>
          <cell r="G455">
            <v>322</v>
          </cell>
          <cell r="H455">
            <v>322</v>
          </cell>
          <cell r="I455">
            <v>322</v>
          </cell>
          <cell r="J455">
            <v>322</v>
          </cell>
          <cell r="K455">
            <v>322</v>
          </cell>
          <cell r="L455">
            <v>322</v>
          </cell>
          <cell r="M455">
            <v>322</v>
          </cell>
          <cell r="N455">
            <v>322</v>
          </cell>
          <cell r="O455">
            <v>322</v>
          </cell>
          <cell r="P455" t="str">
            <v>Y</v>
          </cell>
          <cell r="Q455" t="str">
            <v>South</v>
          </cell>
          <cell r="R455" t="str">
            <v>FC</v>
          </cell>
          <cell r="T455">
            <v>322</v>
          </cell>
        </row>
        <row r="456">
          <cell r="A456" t="str">
            <v>LASSEN_6_UNITS</v>
          </cell>
          <cell r="B456" t="str">
            <v>CAISO System</v>
          </cell>
          <cell r="C456" t="str">
            <v>LASSEN AREA QF AGGREGATION</v>
          </cell>
          <cell r="D456">
            <v>22.3</v>
          </cell>
          <cell r="E456">
            <v>22.26</v>
          </cell>
          <cell r="F456">
            <v>24.04</v>
          </cell>
          <cell r="G456">
            <v>7.71</v>
          </cell>
          <cell r="H456">
            <v>25.94</v>
          </cell>
          <cell r="I456">
            <v>27.69</v>
          </cell>
          <cell r="J456">
            <v>26.1</v>
          </cell>
          <cell r="K456">
            <v>25.05</v>
          </cell>
          <cell r="L456">
            <v>27.91</v>
          </cell>
          <cell r="M456">
            <v>22.74</v>
          </cell>
          <cell r="N456">
            <v>27.02</v>
          </cell>
          <cell r="O456">
            <v>24.23</v>
          </cell>
          <cell r="P456" t="str">
            <v>N</v>
          </cell>
          <cell r="Q456" t="str">
            <v>North</v>
          </cell>
          <cell r="R456" t="str">
            <v>FC</v>
          </cell>
          <cell r="T456">
            <v>27.91</v>
          </cell>
        </row>
        <row r="457">
          <cell r="A457" t="str">
            <v>LAWRNC_7_SUNYVL</v>
          </cell>
          <cell r="B457" t="str">
            <v>Bay Area</v>
          </cell>
          <cell r="C457" t="str">
            <v>City of Sunnyvale Unit 1 and 2</v>
          </cell>
          <cell r="D457">
            <v>0.13</v>
          </cell>
          <cell r="E457">
            <v>0.14000000000000001</v>
          </cell>
          <cell r="F457">
            <v>0.13</v>
          </cell>
          <cell r="G457">
            <v>0.14000000000000001</v>
          </cell>
          <cell r="H457">
            <v>0.13</v>
          </cell>
          <cell r="I457">
            <v>0.13</v>
          </cell>
          <cell r="J457">
            <v>0.15</v>
          </cell>
          <cell r="K457">
            <v>0.12</v>
          </cell>
          <cell r="L457">
            <v>0.13</v>
          </cell>
          <cell r="M457">
            <v>0.16</v>
          </cell>
          <cell r="N457">
            <v>0.14000000000000001</v>
          </cell>
          <cell r="O457">
            <v>0.08</v>
          </cell>
          <cell r="P457" t="str">
            <v>N</v>
          </cell>
          <cell r="Q457" t="str">
            <v>North</v>
          </cell>
          <cell r="R457" t="str">
            <v>FC</v>
          </cell>
          <cell r="T457">
            <v>0.15</v>
          </cell>
        </row>
        <row r="458">
          <cell r="A458" t="str">
            <v>LEBECS_2_UNITS</v>
          </cell>
          <cell r="B458" t="str">
            <v>Big Creek-Ventura</v>
          </cell>
          <cell r="C458" t="str">
            <v>Pastoria Energy Facility</v>
          </cell>
          <cell r="D458">
            <v>750.66</v>
          </cell>
          <cell r="E458">
            <v>750.66</v>
          </cell>
          <cell r="F458">
            <v>740</v>
          </cell>
          <cell r="G458">
            <v>725</v>
          </cell>
          <cell r="H458">
            <v>715</v>
          </cell>
          <cell r="I458">
            <v>715</v>
          </cell>
          <cell r="J458">
            <v>750</v>
          </cell>
          <cell r="K458">
            <v>750</v>
          </cell>
          <cell r="L458">
            <v>750</v>
          </cell>
          <cell r="M458">
            <v>760</v>
          </cell>
          <cell r="N458">
            <v>785</v>
          </cell>
          <cell r="O458">
            <v>799.47</v>
          </cell>
          <cell r="P458" t="str">
            <v>Y</v>
          </cell>
          <cell r="Q458" t="str">
            <v>South</v>
          </cell>
          <cell r="R458" t="str">
            <v>FC</v>
          </cell>
          <cell r="T458">
            <v>750</v>
          </cell>
        </row>
        <row r="459">
          <cell r="A459" t="str">
            <v>LECEF_1_UNITS</v>
          </cell>
          <cell r="B459" t="str">
            <v>Bay Area</v>
          </cell>
          <cell r="C459" t="str">
            <v>LOS ESTEROS ENERGY FACILITY AGGREGATE</v>
          </cell>
          <cell r="D459">
            <v>293.88</v>
          </cell>
          <cell r="E459">
            <v>293.88</v>
          </cell>
          <cell r="F459">
            <v>293.88</v>
          </cell>
          <cell r="G459">
            <v>293.88</v>
          </cell>
          <cell r="H459">
            <v>293.88</v>
          </cell>
          <cell r="I459">
            <v>293.88</v>
          </cell>
          <cell r="J459">
            <v>293.88</v>
          </cell>
          <cell r="K459">
            <v>301.98</v>
          </cell>
          <cell r="L459">
            <v>306</v>
          </cell>
          <cell r="M459">
            <v>306</v>
          </cell>
          <cell r="N459">
            <v>306</v>
          </cell>
          <cell r="O459">
            <v>306</v>
          </cell>
          <cell r="P459" t="str">
            <v>Y</v>
          </cell>
          <cell r="Q459" t="str">
            <v>North</v>
          </cell>
          <cell r="R459" t="str">
            <v>FC</v>
          </cell>
          <cell r="S459" t="str">
            <v/>
          </cell>
          <cell r="T459">
            <v>306</v>
          </cell>
        </row>
        <row r="460">
          <cell r="A460" t="str">
            <v>LEPRFD_1_KANSAS</v>
          </cell>
          <cell r="B460" t="str">
            <v>Fresno</v>
          </cell>
          <cell r="C460" t="str">
            <v>Kansas</v>
          </cell>
          <cell r="D460">
            <v>0.05</v>
          </cell>
          <cell r="E460">
            <v>0.25</v>
          </cell>
          <cell r="F460">
            <v>1.25</v>
          </cell>
          <cell r="G460">
            <v>14.34</v>
          </cell>
          <cell r="H460">
            <v>14.79</v>
          </cell>
          <cell r="I460">
            <v>15.13</v>
          </cell>
          <cell r="J460">
            <v>13.82</v>
          </cell>
          <cell r="K460">
            <v>13.85</v>
          </cell>
          <cell r="L460">
            <v>14.09</v>
          </cell>
          <cell r="M460">
            <v>11.12</v>
          </cell>
          <cell r="N460">
            <v>0.03</v>
          </cell>
          <cell r="O460">
            <v>0.02</v>
          </cell>
          <cell r="P460" t="str">
            <v>N</v>
          </cell>
          <cell r="Q460" t="str">
            <v>North</v>
          </cell>
          <cell r="R460" t="str">
            <v>ID</v>
          </cell>
          <cell r="S460" t="str">
            <v>C3&amp;4: Waiting for Gates No. 2 500/230 kV Transformer and possibly other</v>
          </cell>
          <cell r="T460">
            <v>15.13</v>
          </cell>
        </row>
        <row r="461">
          <cell r="A461" t="str">
            <v>LGHTHP_6_ICEGEN</v>
          </cell>
          <cell r="B461" t="str">
            <v>LA Basin</v>
          </cell>
          <cell r="C461" t="str">
            <v>CARSON COGENERATION</v>
          </cell>
          <cell r="D461">
            <v>48</v>
          </cell>
          <cell r="E461">
            <v>48</v>
          </cell>
          <cell r="F461">
            <v>41.14</v>
          </cell>
          <cell r="G461">
            <v>48</v>
          </cell>
          <cell r="H461">
            <v>48</v>
          </cell>
          <cell r="I461">
            <v>48</v>
          </cell>
          <cell r="J461">
            <v>48</v>
          </cell>
          <cell r="K461">
            <v>48</v>
          </cell>
          <cell r="L461">
            <v>48</v>
          </cell>
          <cell r="M461">
            <v>36.46</v>
          </cell>
          <cell r="N461">
            <v>37.54</v>
          </cell>
          <cell r="O461">
            <v>37.26</v>
          </cell>
          <cell r="P461" t="str">
            <v>Y</v>
          </cell>
          <cell r="Q461" t="str">
            <v>South</v>
          </cell>
          <cell r="R461" t="str">
            <v>FC</v>
          </cell>
          <cell r="T461">
            <v>48</v>
          </cell>
        </row>
        <row r="462">
          <cell r="A462" t="str">
            <v>LHILLS_6_SOLAR1</v>
          </cell>
          <cell r="B462" t="str">
            <v>CAISO System</v>
          </cell>
          <cell r="C462" t="str">
            <v>Lost Hills Solar</v>
          </cell>
          <cell r="D462">
            <v>0</v>
          </cell>
          <cell r="E462">
            <v>0.2</v>
          </cell>
          <cell r="F462">
            <v>1.2</v>
          </cell>
          <cell r="G462">
            <v>14.4</v>
          </cell>
          <cell r="H462">
            <v>14.8</v>
          </cell>
          <cell r="I462">
            <v>15.2</v>
          </cell>
          <cell r="J462">
            <v>13.8</v>
          </cell>
          <cell r="K462">
            <v>13.8</v>
          </cell>
          <cell r="L462">
            <v>14</v>
          </cell>
          <cell r="M462">
            <v>11.2</v>
          </cell>
          <cell r="N462">
            <v>0</v>
          </cell>
          <cell r="O462">
            <v>0</v>
          </cell>
          <cell r="P462" t="str">
            <v>N</v>
          </cell>
          <cell r="Q462" t="str">
            <v>North</v>
          </cell>
          <cell r="R462" t="str">
            <v>ID</v>
          </cell>
          <cell r="S462" t="str">
            <v>C3&amp;4: Waiting for Gates No. 2 500/230 kV Transformer and possibly other</v>
          </cell>
          <cell r="T462">
            <v>15.2</v>
          </cell>
        </row>
        <row r="463">
          <cell r="A463" t="str">
            <v>LITLRK_6_SEPV01</v>
          </cell>
          <cell r="B463" t="str">
            <v>Big Creek-Ventura</v>
          </cell>
          <cell r="C463" t="str">
            <v>Gestamp Solar 1</v>
          </cell>
          <cell r="D463" t="str">
            <v>-</v>
          </cell>
          <cell r="E463" t="str">
            <v>-</v>
          </cell>
          <cell r="F463" t="str">
            <v>-</v>
          </cell>
          <cell r="G463" t="str">
            <v>-</v>
          </cell>
          <cell r="H463" t="str">
            <v>-</v>
          </cell>
          <cell r="I463" t="str">
            <v>-</v>
          </cell>
          <cell r="J463" t="str">
            <v>-</v>
          </cell>
          <cell r="K463" t="str">
            <v>-</v>
          </cell>
          <cell r="L463" t="str">
            <v>-</v>
          </cell>
          <cell r="M463" t="str">
            <v>-</v>
          </cell>
          <cell r="N463" t="str">
            <v>-</v>
          </cell>
          <cell r="O463" t="str">
            <v>-</v>
          </cell>
          <cell r="P463" t="str">
            <v>N</v>
          </cell>
          <cell r="Q463" t="str">
            <v>South</v>
          </cell>
          <cell r="R463" t="str">
            <v>EO</v>
          </cell>
          <cell r="T463">
            <v>0</v>
          </cell>
        </row>
        <row r="464">
          <cell r="A464" t="str">
            <v>LITLRK_6_SOLAR1</v>
          </cell>
          <cell r="B464" t="str">
            <v>Big Creek-Ventura</v>
          </cell>
          <cell r="C464" t="str">
            <v xml:space="preserve">Lancaster Little Rock C </v>
          </cell>
          <cell r="D464">
            <v>0</v>
          </cell>
          <cell r="E464">
            <v>0.05</v>
          </cell>
          <cell r="F464">
            <v>0.3</v>
          </cell>
          <cell r="G464">
            <v>3.6</v>
          </cell>
          <cell r="H464">
            <v>3.7</v>
          </cell>
          <cell r="I464">
            <v>3.8</v>
          </cell>
          <cell r="J464">
            <v>3.45</v>
          </cell>
          <cell r="K464">
            <v>3.45</v>
          </cell>
          <cell r="L464">
            <v>3.5</v>
          </cell>
          <cell r="M464">
            <v>2.8</v>
          </cell>
          <cell r="N464">
            <v>0</v>
          </cell>
          <cell r="O464">
            <v>0</v>
          </cell>
          <cell r="P464" t="str">
            <v>N</v>
          </cell>
          <cell r="Q464" t="str">
            <v>South</v>
          </cell>
          <cell r="R464" t="str">
            <v>ID</v>
          </cell>
          <cell r="S464" t="str">
            <v>Waiting for Vincent 220 kV Bus Split</v>
          </cell>
          <cell r="T464">
            <v>3.8</v>
          </cell>
        </row>
        <row r="465">
          <cell r="A465" t="str">
            <v>LITLRK_6_SOLAR4</v>
          </cell>
          <cell r="B465" t="str">
            <v>Big Creek-Ventura</v>
          </cell>
          <cell r="C465" t="str">
            <v>Little Rock Pham Solar</v>
          </cell>
          <cell r="D465" t="str">
            <v>-</v>
          </cell>
          <cell r="E465" t="str">
            <v>-</v>
          </cell>
          <cell r="F465" t="str">
            <v>-</v>
          </cell>
          <cell r="G465">
            <v>2.15</v>
          </cell>
          <cell r="H465">
            <v>2.2200000000000002</v>
          </cell>
          <cell r="I465">
            <v>2.27</v>
          </cell>
          <cell r="J465">
            <v>2.0699999999999998</v>
          </cell>
          <cell r="K465">
            <v>2.08</v>
          </cell>
          <cell r="L465">
            <v>2.11</v>
          </cell>
          <cell r="M465">
            <v>1.67</v>
          </cell>
          <cell r="N465">
            <v>0</v>
          </cell>
          <cell r="O465">
            <v>0</v>
          </cell>
          <cell r="P465" t="str">
            <v>N</v>
          </cell>
          <cell r="Q465" t="str">
            <v>South</v>
          </cell>
          <cell r="R465" t="str">
            <v>ID</v>
          </cell>
          <cell r="S465" t="str">
            <v>Waiting for Vincent 220 kV Bus Split</v>
          </cell>
          <cell r="T465">
            <v>2.27</v>
          </cell>
        </row>
        <row r="466">
          <cell r="A466" t="str">
            <v>LIVEOK_6_SOLAR</v>
          </cell>
          <cell r="B466" t="str">
            <v>Sierra</v>
          </cell>
          <cell r="C466" t="str">
            <v>Pristine Sun Harris</v>
          </cell>
          <cell r="D466">
            <v>0</v>
          </cell>
          <cell r="E466">
            <v>0.02</v>
          </cell>
          <cell r="F466">
            <v>0.08</v>
          </cell>
          <cell r="G466">
            <v>0.9</v>
          </cell>
          <cell r="H466">
            <v>0.92</v>
          </cell>
          <cell r="I466">
            <v>0.95</v>
          </cell>
          <cell r="J466">
            <v>0.86</v>
          </cell>
          <cell r="K466">
            <v>0.87</v>
          </cell>
          <cell r="L466">
            <v>0.88</v>
          </cell>
          <cell r="M466">
            <v>0.69</v>
          </cell>
          <cell r="N466">
            <v>0</v>
          </cell>
          <cell r="O466">
            <v>0</v>
          </cell>
          <cell r="P466" t="str">
            <v>N</v>
          </cell>
          <cell r="Q466" t="str">
            <v>North</v>
          </cell>
          <cell r="R466" t="str">
            <v>ID</v>
          </cell>
          <cell r="S466" t="str">
            <v>15DGD: Waiting for Vincent 220 kV Bus Split, Lodi-Eight Mile 230 kV Line Reconductoring and possibly other</v>
          </cell>
          <cell r="T466">
            <v>0.95</v>
          </cell>
        </row>
        <row r="467">
          <cell r="A467" t="str">
            <v>LIVOAK_1_UNIT 1</v>
          </cell>
          <cell r="B467" t="str">
            <v>Kern</v>
          </cell>
          <cell r="C467" t="str">
            <v>LIVE OAK LIMITED</v>
          </cell>
          <cell r="D467">
            <v>46.35</v>
          </cell>
          <cell r="E467">
            <v>45.97</v>
          </cell>
          <cell r="F467">
            <v>43.08</v>
          </cell>
          <cell r="G467">
            <v>45.15</v>
          </cell>
          <cell r="H467">
            <v>41.77</v>
          </cell>
          <cell r="I467">
            <v>42.19</v>
          </cell>
          <cell r="J467">
            <v>41.52</v>
          </cell>
          <cell r="K467">
            <v>41.14</v>
          </cell>
          <cell r="L467">
            <v>40.9</v>
          </cell>
          <cell r="M467">
            <v>29.44</v>
          </cell>
          <cell r="N467">
            <v>44.21</v>
          </cell>
          <cell r="O467">
            <v>41.96</v>
          </cell>
          <cell r="P467" t="str">
            <v>Y</v>
          </cell>
          <cell r="Q467" t="str">
            <v>North</v>
          </cell>
          <cell r="R467" t="str">
            <v>FC</v>
          </cell>
          <cell r="T467">
            <v>42.19</v>
          </cell>
        </row>
        <row r="468">
          <cell r="A468" t="str">
            <v>LMBEPK_2_UNITA1</v>
          </cell>
          <cell r="B468" t="str">
            <v>Bay Area</v>
          </cell>
          <cell r="C468" t="str">
            <v>Lambie Energy Center, Unit #1</v>
          </cell>
          <cell r="D468">
            <v>48</v>
          </cell>
          <cell r="E468">
            <v>48</v>
          </cell>
          <cell r="F468">
            <v>48</v>
          </cell>
          <cell r="G468">
            <v>48</v>
          </cell>
          <cell r="H468">
            <v>47</v>
          </cell>
          <cell r="I468">
            <v>47</v>
          </cell>
          <cell r="J468">
            <v>47</v>
          </cell>
          <cell r="K468">
            <v>47</v>
          </cell>
          <cell r="L468">
            <v>47</v>
          </cell>
          <cell r="M468">
            <v>48</v>
          </cell>
          <cell r="N468">
            <v>48</v>
          </cell>
          <cell r="O468">
            <v>48</v>
          </cell>
          <cell r="P468" t="str">
            <v>Y</v>
          </cell>
          <cell r="Q468" t="str">
            <v>North</v>
          </cell>
          <cell r="R468" t="str">
            <v>FC</v>
          </cell>
          <cell r="T468">
            <v>47</v>
          </cell>
        </row>
        <row r="469">
          <cell r="A469" t="str">
            <v>LMBEPK_2_UNITA2</v>
          </cell>
          <cell r="B469" t="str">
            <v>Bay Area</v>
          </cell>
          <cell r="C469" t="str">
            <v>Creed Energy Center, Unit #1</v>
          </cell>
          <cell r="D469">
            <v>48</v>
          </cell>
          <cell r="E469">
            <v>48</v>
          </cell>
          <cell r="F469">
            <v>48</v>
          </cell>
          <cell r="G469">
            <v>48</v>
          </cell>
          <cell r="H469">
            <v>47</v>
          </cell>
          <cell r="I469">
            <v>47</v>
          </cell>
          <cell r="J469">
            <v>46</v>
          </cell>
          <cell r="K469">
            <v>46</v>
          </cell>
          <cell r="L469">
            <v>46</v>
          </cell>
          <cell r="M469">
            <v>48</v>
          </cell>
          <cell r="N469">
            <v>48</v>
          </cell>
          <cell r="O469">
            <v>48</v>
          </cell>
          <cell r="P469" t="str">
            <v>Y</v>
          </cell>
          <cell r="Q469" t="str">
            <v>North</v>
          </cell>
          <cell r="R469" t="str">
            <v>FC</v>
          </cell>
          <cell r="T469">
            <v>47</v>
          </cell>
        </row>
        <row r="470">
          <cell r="A470" t="str">
            <v>LMBEPK_2_UNITA3</v>
          </cell>
          <cell r="B470" t="str">
            <v>Bay Area</v>
          </cell>
          <cell r="C470" t="str">
            <v>Goose Haven Energy Center, Unit #1</v>
          </cell>
          <cell r="D470">
            <v>48</v>
          </cell>
          <cell r="E470">
            <v>48</v>
          </cell>
          <cell r="F470">
            <v>48</v>
          </cell>
          <cell r="G470">
            <v>48</v>
          </cell>
          <cell r="H470">
            <v>47</v>
          </cell>
          <cell r="I470">
            <v>47</v>
          </cell>
          <cell r="J470">
            <v>47</v>
          </cell>
          <cell r="K470">
            <v>47</v>
          </cell>
          <cell r="L470">
            <v>47</v>
          </cell>
          <cell r="M470">
            <v>48</v>
          </cell>
          <cell r="N470">
            <v>48</v>
          </cell>
          <cell r="O470">
            <v>48</v>
          </cell>
          <cell r="P470" t="str">
            <v>Y</v>
          </cell>
          <cell r="Q470" t="str">
            <v>North</v>
          </cell>
          <cell r="R470" t="str">
            <v>FC</v>
          </cell>
          <cell r="T470">
            <v>47</v>
          </cell>
        </row>
        <row r="471">
          <cell r="A471" t="str">
            <v>LMEC_1_PL1X3</v>
          </cell>
          <cell r="B471" t="str">
            <v>Bay Area</v>
          </cell>
          <cell r="C471" t="str">
            <v>Los Medanos Energy Center AGGREGATE</v>
          </cell>
          <cell r="D471">
            <v>561.29</v>
          </cell>
          <cell r="E471">
            <v>561.29</v>
          </cell>
          <cell r="F471">
            <v>561.29</v>
          </cell>
          <cell r="G471">
            <v>561.29</v>
          </cell>
          <cell r="H471">
            <v>556</v>
          </cell>
          <cell r="I471">
            <v>556</v>
          </cell>
          <cell r="J471">
            <v>556</v>
          </cell>
          <cell r="K471">
            <v>556</v>
          </cell>
          <cell r="L471">
            <v>556</v>
          </cell>
          <cell r="M471">
            <v>561.29</v>
          </cell>
          <cell r="N471">
            <v>561.29</v>
          </cell>
          <cell r="O471">
            <v>561.29</v>
          </cell>
          <cell r="P471" t="str">
            <v>Y</v>
          </cell>
          <cell r="Q471" t="str">
            <v>North</v>
          </cell>
          <cell r="R471" t="str">
            <v>FC</v>
          </cell>
          <cell r="T471">
            <v>556</v>
          </cell>
        </row>
        <row r="472">
          <cell r="A472" t="str">
            <v>LOCKFD_1_BEARCK</v>
          </cell>
          <cell r="B472" t="str">
            <v>Stockton</v>
          </cell>
          <cell r="C472" t="str">
            <v>Bear Creek Solar</v>
          </cell>
          <cell r="D472" t="str">
            <v>-</v>
          </cell>
          <cell r="E472" t="str">
            <v>-</v>
          </cell>
          <cell r="F472" t="str">
            <v>-</v>
          </cell>
          <cell r="G472" t="str">
            <v>-</v>
          </cell>
          <cell r="H472" t="str">
            <v>-</v>
          </cell>
          <cell r="I472" t="str">
            <v>-</v>
          </cell>
          <cell r="J472" t="str">
            <v>-</v>
          </cell>
          <cell r="K472" t="str">
            <v>-</v>
          </cell>
          <cell r="L472" t="str">
            <v>-</v>
          </cell>
          <cell r="M472" t="str">
            <v>-</v>
          </cell>
          <cell r="N472" t="str">
            <v>-</v>
          </cell>
          <cell r="O472" t="str">
            <v>-</v>
          </cell>
          <cell r="P472" t="str">
            <v>N</v>
          </cell>
          <cell r="Q472" t="str">
            <v>North</v>
          </cell>
          <cell r="R472" t="str">
            <v>EO</v>
          </cell>
          <cell r="T472">
            <v>0</v>
          </cell>
        </row>
        <row r="473">
          <cell r="A473" t="str">
            <v>LOCKFD_1_KSOLAR</v>
          </cell>
          <cell r="B473" t="str">
            <v>Stockton</v>
          </cell>
          <cell r="C473" t="str">
            <v>Kettleman Solar</v>
          </cell>
          <cell r="D473" t="str">
            <v>-</v>
          </cell>
          <cell r="E473" t="str">
            <v>-</v>
          </cell>
          <cell r="F473" t="str">
            <v>-</v>
          </cell>
          <cell r="G473" t="str">
            <v>-</v>
          </cell>
          <cell r="H473" t="str">
            <v>-</v>
          </cell>
          <cell r="I473" t="str">
            <v>-</v>
          </cell>
          <cell r="J473" t="str">
            <v>-</v>
          </cell>
          <cell r="K473" t="str">
            <v>-</v>
          </cell>
          <cell r="L473" t="str">
            <v>-</v>
          </cell>
          <cell r="M473" t="str">
            <v>-</v>
          </cell>
          <cell r="N473" t="str">
            <v>-</v>
          </cell>
          <cell r="O473" t="str">
            <v>-</v>
          </cell>
          <cell r="P473" t="str">
            <v>N</v>
          </cell>
          <cell r="Q473" t="str">
            <v>North</v>
          </cell>
          <cell r="R473" t="str">
            <v>EO</v>
          </cell>
          <cell r="T473">
            <v>0</v>
          </cell>
        </row>
        <row r="474">
          <cell r="A474" t="str">
            <v>LODI25_2_UNIT 1</v>
          </cell>
          <cell r="B474" t="str">
            <v>Stockton</v>
          </cell>
          <cell r="C474" t="str">
            <v>LODI GAS TURBINE</v>
          </cell>
          <cell r="D474">
            <v>22.7</v>
          </cell>
          <cell r="E474">
            <v>22.7</v>
          </cell>
          <cell r="F474">
            <v>22.7</v>
          </cell>
          <cell r="G474">
            <v>22.7</v>
          </cell>
          <cell r="H474">
            <v>22.7</v>
          </cell>
          <cell r="I474">
            <v>22.7</v>
          </cell>
          <cell r="J474">
            <v>22.7</v>
          </cell>
          <cell r="K474">
            <v>22.7</v>
          </cell>
          <cell r="L474">
            <v>22.7</v>
          </cell>
          <cell r="M474">
            <v>22.7</v>
          </cell>
          <cell r="N474">
            <v>22.7</v>
          </cell>
          <cell r="O474">
            <v>22.7</v>
          </cell>
          <cell r="P474" t="str">
            <v>Y</v>
          </cell>
          <cell r="Q474" t="str">
            <v>North</v>
          </cell>
          <cell r="R474" t="str">
            <v>FC</v>
          </cell>
          <cell r="T474">
            <v>22.7</v>
          </cell>
        </row>
        <row r="475">
          <cell r="A475" t="str">
            <v>LODIEC_2_PL1X2</v>
          </cell>
          <cell r="B475" t="str">
            <v>Sierra</v>
          </cell>
          <cell r="C475" t="str">
            <v>Lodi Energy Center</v>
          </cell>
          <cell r="D475">
            <v>280</v>
          </cell>
          <cell r="E475">
            <v>280</v>
          </cell>
          <cell r="F475">
            <v>280</v>
          </cell>
          <cell r="G475">
            <v>280</v>
          </cell>
          <cell r="H475">
            <v>280</v>
          </cell>
          <cell r="I475">
            <v>280</v>
          </cell>
          <cell r="J475">
            <v>280</v>
          </cell>
          <cell r="K475">
            <v>280</v>
          </cell>
          <cell r="L475">
            <v>280</v>
          </cell>
          <cell r="M475">
            <v>280</v>
          </cell>
          <cell r="N475">
            <v>280</v>
          </cell>
          <cell r="O475">
            <v>280</v>
          </cell>
          <cell r="P475" t="str">
            <v>Y</v>
          </cell>
          <cell r="Q475" t="str">
            <v>North</v>
          </cell>
          <cell r="R475" t="str">
            <v>FC</v>
          </cell>
          <cell r="T475">
            <v>280</v>
          </cell>
        </row>
        <row r="476">
          <cell r="A476" t="str">
            <v>LOWGAP_1_SUPHR</v>
          </cell>
          <cell r="B476" t="str">
            <v>Humboldt</v>
          </cell>
          <cell r="C476" t="str">
            <v>Mill &amp; Sulphur Creek Hydro</v>
          </cell>
          <cell r="D476">
            <v>0.41</v>
          </cell>
          <cell r="E476">
            <v>0.36</v>
          </cell>
          <cell r="F476">
            <v>0.44</v>
          </cell>
          <cell r="G476">
            <v>0.51</v>
          </cell>
          <cell r="H476">
            <v>0.59</v>
          </cell>
          <cell r="I476">
            <v>0.56999999999999995</v>
          </cell>
          <cell r="J476">
            <v>0.59</v>
          </cell>
          <cell r="K476">
            <v>0.52</v>
          </cell>
          <cell r="L476">
            <v>0.46</v>
          </cell>
          <cell r="M476">
            <v>0.32</v>
          </cell>
          <cell r="N476">
            <v>0.31</v>
          </cell>
          <cell r="O476">
            <v>0.31</v>
          </cell>
          <cell r="P476" t="str">
            <v>N</v>
          </cell>
          <cell r="Q476" t="str">
            <v>North</v>
          </cell>
          <cell r="R476" t="str">
            <v>FC</v>
          </cell>
          <cell r="T476">
            <v>0.59</v>
          </cell>
        </row>
        <row r="477">
          <cell r="A477" t="str">
            <v>LOWGAP_7_QFUNTS</v>
          </cell>
          <cell r="B477" t="str">
            <v>CAISO System</v>
          </cell>
          <cell r="C477" t="str">
            <v>LOWGAP_7_QFUNTS</v>
          </cell>
          <cell r="D477">
            <v>0.78</v>
          </cell>
          <cell r="E477">
            <v>0.73</v>
          </cell>
          <cell r="F477">
            <v>1.18</v>
          </cell>
          <cell r="G477">
            <v>1.43</v>
          </cell>
          <cell r="H477">
            <v>0.43</v>
          </cell>
          <cell r="I477">
            <v>0.2</v>
          </cell>
          <cell r="J477">
            <v>0.22</v>
          </cell>
          <cell r="K477">
            <v>0.21</v>
          </cell>
          <cell r="L477">
            <v>0.21</v>
          </cell>
          <cell r="M477">
            <v>0.23</v>
          </cell>
          <cell r="N477">
            <v>0.32</v>
          </cell>
          <cell r="O477">
            <v>0.91</v>
          </cell>
          <cell r="P477" t="str">
            <v>N</v>
          </cell>
          <cell r="Q477" t="str">
            <v>North</v>
          </cell>
          <cell r="R477" t="str">
            <v>FC</v>
          </cell>
          <cell r="T477">
            <v>0.22</v>
          </cell>
        </row>
        <row r="478">
          <cell r="A478" t="str">
            <v>MALAGA_1_PL1X2</v>
          </cell>
          <cell r="B478" t="str">
            <v>Fresno</v>
          </cell>
          <cell r="C478" t="str">
            <v>Malaga Power Aggregate</v>
          </cell>
          <cell r="D478">
            <v>96</v>
          </cell>
          <cell r="E478">
            <v>96</v>
          </cell>
          <cell r="F478">
            <v>96</v>
          </cell>
          <cell r="G478">
            <v>96</v>
          </cell>
          <cell r="H478">
            <v>96</v>
          </cell>
          <cell r="I478">
            <v>96</v>
          </cell>
          <cell r="J478">
            <v>96</v>
          </cell>
          <cell r="K478">
            <v>96</v>
          </cell>
          <cell r="L478">
            <v>96</v>
          </cell>
          <cell r="M478">
            <v>96</v>
          </cell>
          <cell r="N478">
            <v>96</v>
          </cell>
          <cell r="O478">
            <v>96</v>
          </cell>
          <cell r="P478" t="str">
            <v>Y</v>
          </cell>
          <cell r="Q478" t="str">
            <v>North</v>
          </cell>
          <cell r="R478" t="str">
            <v>FC</v>
          </cell>
          <cell r="T478">
            <v>96</v>
          </cell>
        </row>
        <row r="479">
          <cell r="A479" t="str">
            <v>MALCHQ_7_UNIT 1</v>
          </cell>
          <cell r="B479" t="str">
            <v>CAISO System</v>
          </cell>
          <cell r="C479" t="str">
            <v>MALACHA HYDRO L.P.</v>
          </cell>
          <cell r="D479">
            <v>5.72</v>
          </cell>
          <cell r="E479">
            <v>10.02</v>
          </cell>
          <cell r="F479">
            <v>10.76</v>
          </cell>
          <cell r="G479">
            <v>11.81</v>
          </cell>
          <cell r="H479">
            <v>14.37</v>
          </cell>
          <cell r="I479">
            <v>2.0099999999999998</v>
          </cell>
          <cell r="J479">
            <v>0.01</v>
          </cell>
          <cell r="K479">
            <v>0</v>
          </cell>
          <cell r="L479">
            <v>0</v>
          </cell>
          <cell r="M479">
            <v>0</v>
          </cell>
          <cell r="N479">
            <v>0.49</v>
          </cell>
          <cell r="O479">
            <v>7.87</v>
          </cell>
          <cell r="P479" t="str">
            <v>N</v>
          </cell>
          <cell r="Q479" t="str">
            <v>North</v>
          </cell>
          <cell r="R479" t="str">
            <v>FC</v>
          </cell>
          <cell r="T479">
            <v>2.0099999999999998</v>
          </cell>
        </row>
        <row r="480">
          <cell r="A480" t="str">
            <v>MANZNA_2_WIND</v>
          </cell>
          <cell r="B480" t="str">
            <v>CAISO System</v>
          </cell>
          <cell r="C480" t="str">
            <v>Manzana Wind</v>
          </cell>
          <cell r="D480">
            <v>7.34</v>
          </cell>
          <cell r="E480">
            <v>29.31</v>
          </cell>
          <cell r="F480">
            <v>52.05</v>
          </cell>
          <cell r="G480">
            <v>74.58</v>
          </cell>
          <cell r="H480">
            <v>87.78</v>
          </cell>
          <cell r="I480">
            <v>59.47</v>
          </cell>
          <cell r="J480">
            <v>32.82</v>
          </cell>
          <cell r="K480">
            <v>30.92</v>
          </cell>
          <cell r="L480">
            <v>28.65</v>
          </cell>
          <cell r="M480">
            <v>21.43</v>
          </cell>
          <cell r="N480">
            <v>10.210000000000001</v>
          </cell>
          <cell r="O480">
            <v>8.0500000000000007</v>
          </cell>
          <cell r="P480" t="str">
            <v>N</v>
          </cell>
          <cell r="Q480" t="str">
            <v>South</v>
          </cell>
          <cell r="R480" t="str">
            <v>FC</v>
          </cell>
          <cell r="T480">
            <v>59.47</v>
          </cell>
        </row>
        <row r="481">
          <cell r="A481" t="str">
            <v>MARCPW_6_SOLAR1</v>
          </cell>
          <cell r="B481" t="str">
            <v>CAISO System</v>
          </cell>
          <cell r="C481" t="str">
            <v>Maricopa West Solar PV</v>
          </cell>
          <cell r="D481" t="str">
            <v>-</v>
          </cell>
          <cell r="E481" t="str">
            <v>-</v>
          </cell>
          <cell r="F481" t="str">
            <v>-</v>
          </cell>
          <cell r="G481">
            <v>14.34</v>
          </cell>
          <cell r="H481">
            <v>14.79</v>
          </cell>
          <cell r="I481">
            <v>15.13</v>
          </cell>
          <cell r="J481">
            <v>13.82</v>
          </cell>
          <cell r="K481">
            <v>13.85</v>
          </cell>
          <cell r="L481">
            <v>14.09</v>
          </cell>
          <cell r="M481">
            <v>11.12</v>
          </cell>
          <cell r="N481">
            <v>0.03</v>
          </cell>
          <cell r="O481">
            <v>0.02</v>
          </cell>
          <cell r="P481" t="str">
            <v>N</v>
          </cell>
          <cell r="Q481" t="str">
            <v>North</v>
          </cell>
          <cell r="R481" t="str">
            <v>ID</v>
          </cell>
          <cell r="S481" t="str">
            <v>C3&amp;4: Waiting for Gates No. 2 500/230 kV Transformer and possibly other</v>
          </cell>
          <cell r="T481">
            <v>15.13</v>
          </cell>
        </row>
        <row r="482">
          <cell r="A482" t="str">
            <v>MARTIN_1_SUNSET</v>
          </cell>
          <cell r="B482" t="str">
            <v>Bay Area</v>
          </cell>
          <cell r="C482" t="str">
            <v>Sunset Reservoir - North Basin</v>
          </cell>
          <cell r="D482">
            <v>0.01</v>
          </cell>
          <cell r="E482">
            <v>0.04</v>
          </cell>
          <cell r="F482">
            <v>0.17</v>
          </cell>
          <cell r="G482">
            <v>2.34</v>
          </cell>
          <cell r="H482">
            <v>2.52</v>
          </cell>
          <cell r="I482">
            <v>2.19</v>
          </cell>
          <cell r="J482">
            <v>1.84</v>
          </cell>
          <cell r="K482">
            <v>1.88</v>
          </cell>
          <cell r="L482">
            <v>1.81</v>
          </cell>
          <cell r="M482">
            <v>1.37</v>
          </cell>
          <cell r="N482">
            <v>0</v>
          </cell>
          <cell r="O482">
            <v>0</v>
          </cell>
          <cell r="P482" t="str">
            <v>N</v>
          </cell>
          <cell r="Q482" t="str">
            <v>North</v>
          </cell>
          <cell r="R482" t="str">
            <v>FC</v>
          </cell>
          <cell r="T482">
            <v>2.19</v>
          </cell>
        </row>
        <row r="483">
          <cell r="A483" t="str">
            <v>MCARTH_6_FRIVRB</v>
          </cell>
          <cell r="B483" t="str">
            <v>CAISO System</v>
          </cell>
          <cell r="C483" t="str">
            <v>Fall River Mills Project B</v>
          </cell>
          <cell r="D483" t="str">
            <v>-</v>
          </cell>
          <cell r="E483" t="str">
            <v>-</v>
          </cell>
          <cell r="F483" t="str">
            <v>-</v>
          </cell>
          <cell r="G483" t="str">
            <v>-</v>
          </cell>
          <cell r="H483" t="str">
            <v>-</v>
          </cell>
          <cell r="I483" t="str">
            <v>-</v>
          </cell>
          <cell r="J483" t="str">
            <v>-</v>
          </cell>
          <cell r="K483" t="str">
            <v>-</v>
          </cell>
          <cell r="L483" t="str">
            <v>-</v>
          </cell>
          <cell r="M483" t="str">
            <v>-</v>
          </cell>
          <cell r="N483" t="str">
            <v>-</v>
          </cell>
          <cell r="O483" t="str">
            <v>-</v>
          </cell>
          <cell r="P483" t="str">
            <v>N</v>
          </cell>
          <cell r="Q483" t="str">
            <v>North</v>
          </cell>
          <cell r="R483" t="str">
            <v>EO</v>
          </cell>
          <cell r="T483">
            <v>0</v>
          </cell>
        </row>
        <row r="484">
          <cell r="A484" t="str">
            <v>MCCALL_1_QF</v>
          </cell>
          <cell r="B484" t="str">
            <v>Fresno</v>
          </cell>
          <cell r="C484" t="str">
            <v>SMALL QF AGGREGATION - FRESNO</v>
          </cell>
          <cell r="D484">
            <v>0.35</v>
          </cell>
          <cell r="E484">
            <v>0.35</v>
          </cell>
          <cell r="F484">
            <v>0.28999999999999998</v>
          </cell>
          <cell r="G484">
            <v>0.36</v>
          </cell>
          <cell r="H484">
            <v>0.42</v>
          </cell>
          <cell r="I484">
            <v>0.56999999999999995</v>
          </cell>
          <cell r="J484">
            <v>0.61</v>
          </cell>
          <cell r="K484">
            <v>0.57999999999999996</v>
          </cell>
          <cell r="L484">
            <v>0.55000000000000004</v>
          </cell>
          <cell r="M484">
            <v>0.43</v>
          </cell>
          <cell r="N484">
            <v>0.31</v>
          </cell>
          <cell r="O484">
            <v>0.31</v>
          </cell>
          <cell r="P484" t="str">
            <v>N</v>
          </cell>
          <cell r="Q484" t="str">
            <v>North</v>
          </cell>
          <cell r="R484" t="str">
            <v>FC</v>
          </cell>
          <cell r="T484">
            <v>0.61</v>
          </cell>
        </row>
        <row r="485">
          <cell r="A485" t="str">
            <v>MCSWAN_6_UNITS</v>
          </cell>
          <cell r="B485" t="str">
            <v>Fresno</v>
          </cell>
          <cell r="C485" t="str">
            <v>MC SWAIN HYDRO</v>
          </cell>
          <cell r="D485">
            <v>2.5099999999999998</v>
          </cell>
          <cell r="E485">
            <v>4.09</v>
          </cell>
          <cell r="F485">
            <v>4.22</v>
          </cell>
          <cell r="G485">
            <v>4.24</v>
          </cell>
          <cell r="H485">
            <v>6.59</v>
          </cell>
          <cell r="I485">
            <v>6.17</v>
          </cell>
          <cell r="J485">
            <v>6.9</v>
          </cell>
          <cell r="K485">
            <v>5.82</v>
          </cell>
          <cell r="L485">
            <v>4.32</v>
          </cell>
          <cell r="M485">
            <v>3.35</v>
          </cell>
          <cell r="N485">
            <v>0</v>
          </cell>
          <cell r="O485">
            <v>0</v>
          </cell>
          <cell r="P485" t="str">
            <v>Y</v>
          </cell>
          <cell r="Q485" t="str">
            <v>North</v>
          </cell>
          <cell r="R485" t="str">
            <v>FC</v>
          </cell>
          <cell r="T485">
            <v>6.9</v>
          </cell>
        </row>
        <row r="486">
          <cell r="A486" t="str">
            <v>MDFKRL_2_PROJCT</v>
          </cell>
          <cell r="B486" t="str">
            <v>Sierra</v>
          </cell>
          <cell r="C486" t="str">
            <v>MIDDLE FORK AND RALSTON PSP</v>
          </cell>
          <cell r="D486">
            <v>204.57</v>
          </cell>
          <cell r="E486">
            <v>204.66</v>
          </cell>
          <cell r="F486">
            <v>206.91</v>
          </cell>
          <cell r="G486">
            <v>209.44</v>
          </cell>
          <cell r="H486">
            <v>212.55</v>
          </cell>
          <cell r="I486">
            <v>212.94</v>
          </cell>
          <cell r="J486">
            <v>210.97</v>
          </cell>
          <cell r="K486">
            <v>208.68</v>
          </cell>
          <cell r="L486">
            <v>206.55</v>
          </cell>
          <cell r="M486">
            <v>205.97</v>
          </cell>
          <cell r="N486">
            <v>203.1</v>
          </cell>
          <cell r="O486">
            <v>201.8</v>
          </cell>
          <cell r="P486" t="str">
            <v>Y</v>
          </cell>
          <cell r="Q486" t="str">
            <v>North</v>
          </cell>
          <cell r="R486" t="str">
            <v>FC</v>
          </cell>
          <cell r="T486">
            <v>212.94</v>
          </cell>
        </row>
        <row r="487">
          <cell r="A487" t="str">
            <v>MENBIO_6_RENEW1</v>
          </cell>
          <cell r="B487" t="str">
            <v>Fresno</v>
          </cell>
          <cell r="C487" t="str">
            <v>CalRENEW - 1(A)</v>
          </cell>
          <cell r="D487">
            <v>0.02</v>
          </cell>
          <cell r="E487">
            <v>0.08</v>
          </cell>
          <cell r="F487">
            <v>0.25</v>
          </cell>
          <cell r="G487">
            <v>3.64</v>
          </cell>
          <cell r="H487">
            <v>3.51</v>
          </cell>
          <cell r="I487">
            <v>3.58</v>
          </cell>
          <cell r="J487">
            <v>4.1100000000000003</v>
          </cell>
          <cell r="K487">
            <v>4.0199999999999996</v>
          </cell>
          <cell r="L487">
            <v>3.7</v>
          </cell>
          <cell r="M487">
            <v>2.54</v>
          </cell>
          <cell r="N487">
            <v>0.01</v>
          </cell>
          <cell r="O487">
            <v>0.01</v>
          </cell>
          <cell r="P487" t="str">
            <v>Y</v>
          </cell>
          <cell r="Q487" t="str">
            <v>North</v>
          </cell>
          <cell r="R487" t="str">
            <v>FC</v>
          </cell>
          <cell r="T487">
            <v>4.1100000000000003</v>
          </cell>
        </row>
        <row r="488">
          <cell r="A488" t="str">
            <v>MENBIO_6_UNIT</v>
          </cell>
          <cell r="B488" t="str">
            <v>Fresno</v>
          </cell>
          <cell r="C488" t="str">
            <v>MENDOTA BIOMASS POWER</v>
          </cell>
          <cell r="D488">
            <v>20.54</v>
          </cell>
          <cell r="E488">
            <v>20.99</v>
          </cell>
          <cell r="F488">
            <v>21.9</v>
          </cell>
          <cell r="G488">
            <v>20.77</v>
          </cell>
          <cell r="H488">
            <v>11.81</v>
          </cell>
          <cell r="I488">
            <v>22.09</v>
          </cell>
          <cell r="J488">
            <v>21.79</v>
          </cell>
          <cell r="K488">
            <v>20.11</v>
          </cell>
          <cell r="L488">
            <v>21.11</v>
          </cell>
          <cell r="M488">
            <v>20.62</v>
          </cell>
          <cell r="N488">
            <v>17.27</v>
          </cell>
          <cell r="O488">
            <v>21.2</v>
          </cell>
          <cell r="P488" t="str">
            <v>N</v>
          </cell>
          <cell r="Q488" t="str">
            <v>North</v>
          </cell>
          <cell r="R488" t="str">
            <v>FC</v>
          </cell>
          <cell r="T488">
            <v>22.09</v>
          </cell>
        </row>
        <row r="489">
          <cell r="A489" t="str">
            <v>MERCED_1_SOLAR1</v>
          </cell>
          <cell r="B489" t="str">
            <v>Fresno</v>
          </cell>
          <cell r="C489" t="str">
            <v>Mission Solar</v>
          </cell>
          <cell r="D489" t="str">
            <v>-</v>
          </cell>
          <cell r="E489" t="str">
            <v>-</v>
          </cell>
          <cell r="F489" t="str">
            <v>-</v>
          </cell>
          <cell r="G489" t="str">
            <v>-</v>
          </cell>
          <cell r="H489" t="str">
            <v>-</v>
          </cell>
          <cell r="I489" t="str">
            <v>-</v>
          </cell>
          <cell r="J489" t="str">
            <v>-</v>
          </cell>
          <cell r="K489" t="str">
            <v>-</v>
          </cell>
          <cell r="L489" t="str">
            <v>-</v>
          </cell>
          <cell r="M489" t="str">
            <v>-</v>
          </cell>
          <cell r="N489" t="str">
            <v>-</v>
          </cell>
          <cell r="O489" t="str">
            <v>-</v>
          </cell>
          <cell r="P489" t="str">
            <v>N</v>
          </cell>
          <cell r="Q489" t="str">
            <v>North</v>
          </cell>
          <cell r="R489" t="str">
            <v>EO</v>
          </cell>
          <cell r="T489">
            <v>0</v>
          </cell>
        </row>
        <row r="490">
          <cell r="A490" t="str">
            <v>MERCED_1_SOLAR2</v>
          </cell>
          <cell r="B490" t="str">
            <v>Fresno</v>
          </cell>
          <cell r="C490" t="str">
            <v>Merced Solar</v>
          </cell>
          <cell r="D490" t="str">
            <v>-</v>
          </cell>
          <cell r="E490" t="str">
            <v>-</v>
          </cell>
          <cell r="F490" t="str">
            <v>-</v>
          </cell>
          <cell r="G490" t="str">
            <v>-</v>
          </cell>
          <cell r="H490" t="str">
            <v>-</v>
          </cell>
          <cell r="I490" t="str">
            <v>-</v>
          </cell>
          <cell r="J490" t="str">
            <v>-</v>
          </cell>
          <cell r="K490" t="str">
            <v>-</v>
          </cell>
          <cell r="L490" t="str">
            <v>-</v>
          </cell>
          <cell r="M490" t="str">
            <v>-</v>
          </cell>
          <cell r="N490" t="str">
            <v>-</v>
          </cell>
          <cell r="O490" t="str">
            <v>-</v>
          </cell>
          <cell r="P490" t="str">
            <v>N</v>
          </cell>
          <cell r="Q490" t="str">
            <v>North</v>
          </cell>
          <cell r="R490" t="str">
            <v>EO</v>
          </cell>
          <cell r="T490">
            <v>0</v>
          </cell>
        </row>
        <row r="491">
          <cell r="A491" t="str">
            <v>MERCFL_6_UNIT</v>
          </cell>
          <cell r="B491" t="str">
            <v>Fresno</v>
          </cell>
          <cell r="C491" t="str">
            <v>MERCED FALLS</v>
          </cell>
          <cell r="D491">
            <v>0.69</v>
          </cell>
          <cell r="E491">
            <v>2.92</v>
          </cell>
          <cell r="F491">
            <v>1.19</v>
          </cell>
          <cell r="G491">
            <v>1.36</v>
          </cell>
          <cell r="H491">
            <v>2.66</v>
          </cell>
          <cell r="I491">
            <v>2.5499999999999998</v>
          </cell>
          <cell r="J491">
            <v>2.04</v>
          </cell>
          <cell r="K491">
            <v>2.15</v>
          </cell>
          <cell r="L491">
            <v>1.84</v>
          </cell>
          <cell r="M491">
            <v>1.3</v>
          </cell>
          <cell r="N491">
            <v>0</v>
          </cell>
          <cell r="O491">
            <v>0</v>
          </cell>
          <cell r="P491" t="str">
            <v>Y</v>
          </cell>
          <cell r="Q491" t="str">
            <v>North</v>
          </cell>
          <cell r="R491" t="str">
            <v>FC</v>
          </cell>
          <cell r="T491">
            <v>2.5499999999999998</v>
          </cell>
        </row>
        <row r="492">
          <cell r="A492" t="str">
            <v>MESAP_1_QF</v>
          </cell>
          <cell r="B492" t="str">
            <v>CAISO System</v>
          </cell>
          <cell r="C492" t="str">
            <v>SMALL QF AGGREGATION - SAN LUIS OBISPO</v>
          </cell>
          <cell r="D492">
            <v>0</v>
          </cell>
          <cell r="E492">
            <v>0</v>
          </cell>
          <cell r="F492">
            <v>0</v>
          </cell>
          <cell r="G492">
            <v>0</v>
          </cell>
          <cell r="H492">
            <v>0</v>
          </cell>
          <cell r="I492">
            <v>0</v>
          </cell>
          <cell r="J492">
            <v>0</v>
          </cell>
          <cell r="K492">
            <v>0</v>
          </cell>
          <cell r="L492">
            <v>0</v>
          </cell>
          <cell r="M492">
            <v>0</v>
          </cell>
          <cell r="N492">
            <v>0</v>
          </cell>
          <cell r="O492">
            <v>0</v>
          </cell>
          <cell r="P492" t="str">
            <v>N</v>
          </cell>
          <cell r="Q492" t="str">
            <v>North</v>
          </cell>
          <cell r="R492" t="str">
            <v>FC</v>
          </cell>
          <cell r="T492">
            <v>0</v>
          </cell>
        </row>
        <row r="493">
          <cell r="A493" t="str">
            <v>MESAS_2_QF</v>
          </cell>
          <cell r="B493" t="str">
            <v>LA Basin</v>
          </cell>
          <cell r="C493" t="str">
            <v>MESA QFS</v>
          </cell>
          <cell r="D493">
            <v>0.28000000000000003</v>
          </cell>
          <cell r="E493">
            <v>0.25</v>
          </cell>
          <cell r="F493">
            <v>0.19</v>
          </cell>
          <cell r="G493">
            <v>0.24</v>
          </cell>
          <cell r="H493">
            <v>0.12</v>
          </cell>
          <cell r="I493">
            <v>0.03</v>
          </cell>
          <cell r="J493">
            <v>0.24</v>
          </cell>
          <cell r="K493">
            <v>0.04</v>
          </cell>
          <cell r="L493">
            <v>0</v>
          </cell>
          <cell r="M493">
            <v>0</v>
          </cell>
          <cell r="N493">
            <v>0</v>
          </cell>
          <cell r="O493">
            <v>0</v>
          </cell>
          <cell r="P493" t="str">
            <v>N</v>
          </cell>
          <cell r="Q493" t="str">
            <v>South</v>
          </cell>
          <cell r="R493" t="str">
            <v>FC</v>
          </cell>
          <cell r="T493">
            <v>0.24</v>
          </cell>
        </row>
        <row r="494">
          <cell r="A494" t="str">
            <v>METCLF_1_QF</v>
          </cell>
          <cell r="B494" t="str">
            <v>Bay Area</v>
          </cell>
          <cell r="C494" t="str">
            <v>SMALL QF AGGREGATION - SANTA CLARA WD</v>
          </cell>
          <cell r="D494">
            <v>0.22</v>
          </cell>
          <cell r="E494">
            <v>0.08</v>
          </cell>
          <cell r="F494">
            <v>0.09</v>
          </cell>
          <cell r="G494">
            <v>0.03</v>
          </cell>
          <cell r="H494">
            <v>0</v>
          </cell>
          <cell r="I494">
            <v>0</v>
          </cell>
          <cell r="J494">
            <v>0</v>
          </cell>
          <cell r="K494">
            <v>0</v>
          </cell>
          <cell r="L494">
            <v>7.0000000000000007E-2</v>
          </cell>
          <cell r="M494">
            <v>0.16</v>
          </cell>
          <cell r="N494">
            <v>0.16</v>
          </cell>
          <cell r="O494">
            <v>0.1</v>
          </cell>
          <cell r="P494" t="str">
            <v>N</v>
          </cell>
          <cell r="Q494" t="str">
            <v>North</v>
          </cell>
          <cell r="R494" t="str">
            <v>FC</v>
          </cell>
          <cell r="T494">
            <v>7.0000000000000007E-2</v>
          </cell>
        </row>
        <row r="495">
          <cell r="A495" t="str">
            <v>METEC_2_PL1X3</v>
          </cell>
          <cell r="B495" t="str">
            <v>Bay Area</v>
          </cell>
          <cell r="C495" t="str">
            <v>Metcalf Energy Center</v>
          </cell>
          <cell r="D495">
            <v>593.16</v>
          </cell>
          <cell r="E495">
            <v>593.16</v>
          </cell>
          <cell r="F495">
            <v>593.16</v>
          </cell>
          <cell r="G495">
            <v>593.16</v>
          </cell>
          <cell r="H495">
            <v>585</v>
          </cell>
          <cell r="I495">
            <v>575</v>
          </cell>
          <cell r="J495">
            <v>570</v>
          </cell>
          <cell r="K495">
            <v>570</v>
          </cell>
          <cell r="L495">
            <v>580</v>
          </cell>
          <cell r="M495">
            <v>593.16</v>
          </cell>
          <cell r="N495">
            <v>593.16</v>
          </cell>
          <cell r="O495">
            <v>593.16</v>
          </cell>
          <cell r="P495" t="str">
            <v>Y</v>
          </cell>
          <cell r="Q495" t="str">
            <v>North</v>
          </cell>
          <cell r="R495" t="str">
            <v>FC</v>
          </cell>
          <cell r="T495">
            <v>580</v>
          </cell>
        </row>
        <row r="496">
          <cell r="A496" t="str">
            <v>MIDSET_1_UNIT 1</v>
          </cell>
          <cell r="B496" t="str">
            <v>CAISO System</v>
          </cell>
          <cell r="C496" t="str">
            <v>MIDSET COGEN. CO.</v>
          </cell>
          <cell r="D496">
            <v>27.43</v>
          </cell>
          <cell r="E496">
            <v>33.92</v>
          </cell>
          <cell r="F496">
            <v>34.090000000000003</v>
          </cell>
          <cell r="G496">
            <v>33.799999999999997</v>
          </cell>
          <cell r="H496">
            <v>29.16</v>
          </cell>
          <cell r="I496">
            <v>33.92</v>
          </cell>
          <cell r="J496">
            <v>32.74</v>
          </cell>
          <cell r="K496">
            <v>33.479999999999997</v>
          </cell>
          <cell r="L496">
            <v>32.200000000000003</v>
          </cell>
          <cell r="M496">
            <v>30.59</v>
          </cell>
          <cell r="N496">
            <v>29.07</v>
          </cell>
          <cell r="O496">
            <v>33.89</v>
          </cell>
          <cell r="P496" t="str">
            <v>N</v>
          </cell>
          <cell r="Q496" t="str">
            <v>North</v>
          </cell>
          <cell r="R496" t="str">
            <v>FC</v>
          </cell>
          <cell r="T496">
            <v>33.92</v>
          </cell>
        </row>
        <row r="497">
          <cell r="A497" t="str">
            <v>MIDWD_2_WIND1</v>
          </cell>
          <cell r="B497" t="str">
            <v>CAISO System</v>
          </cell>
          <cell r="C497" t="str">
            <v>Windland Refresh 2</v>
          </cell>
          <cell r="D497" t="str">
            <v>-</v>
          </cell>
          <cell r="E497" t="str">
            <v>-</v>
          </cell>
          <cell r="F497">
            <v>1.55</v>
          </cell>
          <cell r="G497">
            <v>1.44</v>
          </cell>
          <cell r="H497">
            <v>2.4300000000000002</v>
          </cell>
          <cell r="I497">
            <v>2.17</v>
          </cell>
          <cell r="J497">
            <v>1.35</v>
          </cell>
          <cell r="K497">
            <v>1.23</v>
          </cell>
          <cell r="L497">
            <v>0.83</v>
          </cell>
          <cell r="M497">
            <v>0.56999999999999995</v>
          </cell>
          <cell r="N497">
            <v>0.25</v>
          </cell>
          <cell r="O497">
            <v>0.43</v>
          </cell>
          <cell r="P497" t="str">
            <v>N</v>
          </cell>
          <cell r="Q497" t="str">
            <v>South</v>
          </cell>
          <cell r="R497" t="str">
            <v>FC</v>
          </cell>
          <cell r="T497">
            <v>2.17</v>
          </cell>
        </row>
        <row r="498">
          <cell r="A498" t="str">
            <v>MIDWD_2_WIND2</v>
          </cell>
          <cell r="B498" t="str">
            <v>CAISO System</v>
          </cell>
          <cell r="C498" t="str">
            <v>Coram Energy</v>
          </cell>
          <cell r="D498" t="str">
            <v>-</v>
          </cell>
          <cell r="E498" t="str">
            <v>-</v>
          </cell>
          <cell r="F498" t="str">
            <v>-</v>
          </cell>
          <cell r="G498">
            <v>0.55000000000000004</v>
          </cell>
          <cell r="H498">
            <v>0.93</v>
          </cell>
          <cell r="I498">
            <v>0.83</v>
          </cell>
          <cell r="J498">
            <v>0.52</v>
          </cell>
          <cell r="K498">
            <v>0.47</v>
          </cell>
          <cell r="L498">
            <v>0.32</v>
          </cell>
          <cell r="M498">
            <v>0.22</v>
          </cell>
          <cell r="N498">
            <v>0.1</v>
          </cell>
          <cell r="O498">
            <v>0.17</v>
          </cell>
          <cell r="P498" t="str">
            <v>N</v>
          </cell>
          <cell r="Q498" t="str">
            <v>South</v>
          </cell>
          <cell r="R498" t="str">
            <v>FC</v>
          </cell>
          <cell r="T498">
            <v>0.83</v>
          </cell>
        </row>
        <row r="499">
          <cell r="A499" t="str">
            <v>MIDWD_6_WNDLND</v>
          </cell>
          <cell r="B499" t="str">
            <v>CAISO System</v>
          </cell>
          <cell r="C499" t="str">
            <v>Windland Refresh 1</v>
          </cell>
          <cell r="D499">
            <v>0.28000000000000003</v>
          </cell>
          <cell r="E499">
            <v>0.89</v>
          </cell>
          <cell r="F499">
            <v>1.48</v>
          </cell>
          <cell r="G499">
            <v>1.37</v>
          </cell>
          <cell r="H499">
            <v>2.31</v>
          </cell>
          <cell r="I499">
            <v>2.19</v>
          </cell>
          <cell r="J499">
            <v>1.26</v>
          </cell>
          <cell r="K499">
            <v>1.1100000000000001</v>
          </cell>
          <cell r="L499">
            <v>0.79</v>
          </cell>
          <cell r="M499">
            <v>0.52</v>
          </cell>
          <cell r="N499">
            <v>0.28999999999999998</v>
          </cell>
          <cell r="O499">
            <v>0.41</v>
          </cell>
          <cell r="P499" t="str">
            <v>N</v>
          </cell>
          <cell r="Q499" t="str">
            <v>South</v>
          </cell>
          <cell r="R499" t="str">
            <v>FC</v>
          </cell>
          <cell r="T499">
            <v>2.19</v>
          </cell>
        </row>
        <row r="500">
          <cell r="A500" t="str">
            <v>MIDWD_7_CORAMB</v>
          </cell>
          <cell r="B500" t="str">
            <v>CAISO System</v>
          </cell>
          <cell r="C500" t="str">
            <v>CELLC 7.5 MW Tehachapi Project</v>
          </cell>
          <cell r="D500">
            <v>0.31</v>
          </cell>
          <cell r="E500">
            <v>1.49</v>
          </cell>
          <cell r="F500">
            <v>1.96</v>
          </cell>
          <cell r="G500">
            <v>2.78</v>
          </cell>
          <cell r="H500">
            <v>3.34</v>
          </cell>
          <cell r="I500">
            <v>2.71</v>
          </cell>
          <cell r="J500">
            <v>1.61</v>
          </cell>
          <cell r="K500">
            <v>1.52</v>
          </cell>
          <cell r="L500">
            <v>1.49</v>
          </cell>
          <cell r="M500">
            <v>0.78</v>
          </cell>
          <cell r="N500">
            <v>0.25</v>
          </cell>
          <cell r="O500">
            <v>0.45</v>
          </cell>
          <cell r="P500" t="str">
            <v>N</v>
          </cell>
          <cell r="Q500" t="str">
            <v>South</v>
          </cell>
          <cell r="R500" t="str">
            <v>FC</v>
          </cell>
          <cell r="T500">
            <v>2.71</v>
          </cell>
        </row>
        <row r="501">
          <cell r="A501" t="str">
            <v>MIRLOM_2_CORONA</v>
          </cell>
          <cell r="B501" t="str">
            <v>LA Basin</v>
          </cell>
          <cell r="C501" t="str">
            <v>MWD Corona Hydroelectric Recovery Plant</v>
          </cell>
          <cell r="D501">
            <v>1.47</v>
          </cell>
          <cell r="E501">
            <v>1.95</v>
          </cell>
          <cell r="F501">
            <v>1.88</v>
          </cell>
          <cell r="G501">
            <v>2.2400000000000002</v>
          </cell>
          <cell r="H501">
            <v>1.44</v>
          </cell>
          <cell r="I501">
            <v>1.54</v>
          </cell>
          <cell r="J501">
            <v>1.47</v>
          </cell>
          <cell r="K501">
            <v>2.0299999999999998</v>
          </cell>
          <cell r="L501">
            <v>2.17</v>
          </cell>
          <cell r="M501">
            <v>1.84</v>
          </cell>
          <cell r="N501">
            <v>2.13</v>
          </cell>
          <cell r="O501">
            <v>2.19</v>
          </cell>
          <cell r="P501" t="str">
            <v>N</v>
          </cell>
          <cell r="Q501" t="str">
            <v>South</v>
          </cell>
          <cell r="R501" t="str">
            <v>FC</v>
          </cell>
          <cell r="T501">
            <v>2.17</v>
          </cell>
        </row>
        <row r="502">
          <cell r="A502" t="str">
            <v>MIRLOM_2_ONTARO</v>
          </cell>
          <cell r="B502" t="str">
            <v>LA Basin</v>
          </cell>
          <cell r="C502" t="str">
            <v>Ontario RT Solar</v>
          </cell>
          <cell r="D502">
            <v>0.01</v>
          </cell>
          <cell r="E502">
            <v>0.05</v>
          </cell>
          <cell r="F502">
            <v>0.25</v>
          </cell>
          <cell r="G502">
            <v>3.04</v>
          </cell>
          <cell r="H502">
            <v>3.63</v>
          </cell>
          <cell r="I502">
            <v>3.39</v>
          </cell>
          <cell r="J502">
            <v>2.76</v>
          </cell>
          <cell r="K502">
            <v>2.38</v>
          </cell>
          <cell r="L502">
            <v>2.61</v>
          </cell>
          <cell r="M502">
            <v>1.75</v>
          </cell>
          <cell r="N502">
            <v>0</v>
          </cell>
          <cell r="O502">
            <v>0</v>
          </cell>
          <cell r="P502" t="str">
            <v>N</v>
          </cell>
          <cell r="Q502" t="str">
            <v>South</v>
          </cell>
          <cell r="R502" t="str">
            <v>FC</v>
          </cell>
          <cell r="T502">
            <v>3.39</v>
          </cell>
        </row>
        <row r="503">
          <cell r="A503" t="str">
            <v>MIRLOM_2_RTS032</v>
          </cell>
          <cell r="B503" t="str">
            <v>LA Basin</v>
          </cell>
          <cell r="C503" t="str">
            <v>SPVP032</v>
          </cell>
          <cell r="D503">
            <v>0.01</v>
          </cell>
          <cell r="E503">
            <v>7.0000000000000007E-2</v>
          </cell>
          <cell r="F503">
            <v>0.15</v>
          </cell>
          <cell r="G503">
            <v>0.6</v>
          </cell>
          <cell r="H503">
            <v>0.64</v>
          </cell>
          <cell r="I503">
            <v>0.8</v>
          </cell>
          <cell r="J503">
            <v>0.8</v>
          </cell>
          <cell r="K503">
            <v>0.75</v>
          </cell>
          <cell r="L503">
            <v>0.73</v>
          </cell>
          <cell r="M503">
            <v>0.48</v>
          </cell>
          <cell r="N503">
            <v>0.02</v>
          </cell>
          <cell r="O503">
            <v>0.01</v>
          </cell>
          <cell r="P503" t="str">
            <v>N</v>
          </cell>
          <cell r="Q503" t="str">
            <v>South</v>
          </cell>
          <cell r="R503" t="str">
            <v>FC</v>
          </cell>
          <cell r="T503">
            <v>0.8</v>
          </cell>
        </row>
        <row r="504">
          <cell r="A504" t="str">
            <v>MIRLOM_2_RTS033</v>
          </cell>
          <cell r="B504" t="str">
            <v>LA Basin</v>
          </cell>
          <cell r="C504" t="str">
            <v>SPVP033</v>
          </cell>
          <cell r="D504">
            <v>0.01</v>
          </cell>
          <cell r="E504">
            <v>7.0000000000000007E-2</v>
          </cell>
          <cell r="F504">
            <v>0.15</v>
          </cell>
          <cell r="G504">
            <v>0.6</v>
          </cell>
          <cell r="H504">
            <v>0.64</v>
          </cell>
          <cell r="I504">
            <v>0.8</v>
          </cell>
          <cell r="J504">
            <v>0.8</v>
          </cell>
          <cell r="K504">
            <v>0.75</v>
          </cell>
          <cell r="L504">
            <v>0.73</v>
          </cell>
          <cell r="M504">
            <v>0.48</v>
          </cell>
          <cell r="N504">
            <v>0.02</v>
          </cell>
          <cell r="O504">
            <v>0.01</v>
          </cell>
          <cell r="P504" t="str">
            <v>N</v>
          </cell>
          <cell r="Q504" t="str">
            <v>South</v>
          </cell>
          <cell r="R504" t="str">
            <v>FC</v>
          </cell>
          <cell r="T504">
            <v>0.8</v>
          </cell>
        </row>
        <row r="505">
          <cell r="A505" t="str">
            <v>MIRLOM_2_TEMESC</v>
          </cell>
          <cell r="B505" t="str">
            <v>LA Basin</v>
          </cell>
          <cell r="C505" t="str">
            <v>MWD Temescal Hydroelectric Recovery Plan</v>
          </cell>
          <cell r="D505">
            <v>1.48</v>
          </cell>
          <cell r="E505">
            <v>2.0099999999999998</v>
          </cell>
          <cell r="F505">
            <v>2.0099999999999998</v>
          </cell>
          <cell r="G505">
            <v>2.4300000000000002</v>
          </cell>
          <cell r="H505">
            <v>1.48</v>
          </cell>
          <cell r="I505">
            <v>1.56</v>
          </cell>
          <cell r="J505">
            <v>1.52</v>
          </cell>
          <cell r="K505">
            <v>2.13</v>
          </cell>
          <cell r="L505">
            <v>2.2999999999999998</v>
          </cell>
          <cell r="M505">
            <v>2.2599999999999998</v>
          </cell>
          <cell r="N505">
            <v>2.31</v>
          </cell>
          <cell r="O505">
            <v>2.27</v>
          </cell>
          <cell r="P505" t="str">
            <v>N</v>
          </cell>
          <cell r="Q505" t="str">
            <v>South</v>
          </cell>
          <cell r="R505" t="str">
            <v>FC</v>
          </cell>
          <cell r="T505">
            <v>2.2999999999999998</v>
          </cell>
        </row>
        <row r="506">
          <cell r="A506" t="str">
            <v>MIRLOM_6_DELGEN</v>
          </cell>
          <cell r="B506" t="str">
            <v>LA Basin</v>
          </cell>
          <cell r="C506" t="str">
            <v>CORONA ENERGY PARTNERS LTD.</v>
          </cell>
          <cell r="D506">
            <v>30.89</v>
          </cell>
          <cell r="E506">
            <v>26.02</v>
          </cell>
          <cell r="F506">
            <v>22.01</v>
          </cell>
          <cell r="G506">
            <v>28.04</v>
          </cell>
          <cell r="H506">
            <v>23.67</v>
          </cell>
          <cell r="I506">
            <v>25.76</v>
          </cell>
          <cell r="J506">
            <v>25.67</v>
          </cell>
          <cell r="K506">
            <v>27.66</v>
          </cell>
          <cell r="L506">
            <v>25.29</v>
          </cell>
          <cell r="M506">
            <v>26.83</v>
          </cell>
          <cell r="N506">
            <v>26.36</v>
          </cell>
          <cell r="O506">
            <v>29.28</v>
          </cell>
          <cell r="P506" t="str">
            <v>N</v>
          </cell>
          <cell r="Q506" t="str">
            <v>South</v>
          </cell>
          <cell r="R506" t="str">
            <v>FC</v>
          </cell>
          <cell r="T506">
            <v>27.66</v>
          </cell>
        </row>
        <row r="507">
          <cell r="A507" t="str">
            <v>MIRLOM_6_PEAKER</v>
          </cell>
          <cell r="B507" t="str">
            <v>LA Basin</v>
          </cell>
          <cell r="C507" t="str">
            <v>Mira Loma Peaker</v>
          </cell>
          <cell r="D507">
            <v>46</v>
          </cell>
          <cell r="E507">
            <v>46</v>
          </cell>
          <cell r="F507">
            <v>46</v>
          </cell>
          <cell r="G507">
            <v>46</v>
          </cell>
          <cell r="H507">
            <v>46</v>
          </cell>
          <cell r="I507">
            <v>46</v>
          </cell>
          <cell r="J507">
            <v>46</v>
          </cell>
          <cell r="K507">
            <v>46</v>
          </cell>
          <cell r="L507">
            <v>46</v>
          </cell>
          <cell r="M507">
            <v>46</v>
          </cell>
          <cell r="N507">
            <v>46</v>
          </cell>
          <cell r="O507">
            <v>46</v>
          </cell>
          <cell r="P507" t="str">
            <v>Y</v>
          </cell>
          <cell r="Q507" t="str">
            <v>South</v>
          </cell>
          <cell r="R507" t="str">
            <v>FC</v>
          </cell>
          <cell r="T507">
            <v>46</v>
          </cell>
        </row>
        <row r="508">
          <cell r="A508" t="str">
            <v>MIRLOM_7_MWDLKM</v>
          </cell>
          <cell r="B508" t="str">
            <v>LA Basin</v>
          </cell>
          <cell r="C508" t="str">
            <v>Lake Mathews Hydroelectric Recovery Plan</v>
          </cell>
          <cell r="D508">
            <v>4.5999999999999996</v>
          </cell>
          <cell r="E508">
            <v>4.5</v>
          </cell>
          <cell r="F508">
            <v>3.9</v>
          </cell>
          <cell r="G508">
            <v>3.8</v>
          </cell>
          <cell r="H508">
            <v>3.7</v>
          </cell>
          <cell r="I508">
            <v>3.9</v>
          </cell>
          <cell r="J508">
            <v>4.46</v>
          </cell>
          <cell r="K508">
            <v>4.5999999999999996</v>
          </cell>
          <cell r="L508">
            <v>4.7</v>
          </cell>
          <cell r="M508">
            <v>4.5</v>
          </cell>
          <cell r="N508">
            <v>4.5</v>
          </cell>
          <cell r="O508">
            <v>4.2</v>
          </cell>
          <cell r="P508" t="str">
            <v>Y</v>
          </cell>
          <cell r="Q508" t="str">
            <v>South</v>
          </cell>
          <cell r="R508" t="str">
            <v>FC</v>
          </cell>
          <cell r="T508">
            <v>4.7</v>
          </cell>
        </row>
        <row r="509">
          <cell r="A509" t="str">
            <v>MISSIX_1_QF</v>
          </cell>
          <cell r="B509" t="str">
            <v>Bay Area</v>
          </cell>
          <cell r="C509" t="str">
            <v>SMALL QF AGGREGATION - SAB FRABCUSCI</v>
          </cell>
          <cell r="D509">
            <v>0.6</v>
          </cell>
          <cell r="E509">
            <v>0.66</v>
          </cell>
          <cell r="F509">
            <v>0.56000000000000005</v>
          </cell>
          <cell r="G509">
            <v>0.12</v>
          </cell>
          <cell r="H509">
            <v>0.19</v>
          </cell>
          <cell r="I509">
            <v>0.14000000000000001</v>
          </cell>
          <cell r="J509">
            <v>0.15</v>
          </cell>
          <cell r="K509">
            <v>0.16</v>
          </cell>
          <cell r="L509">
            <v>0.11</v>
          </cell>
          <cell r="M509">
            <v>0.06</v>
          </cell>
          <cell r="N509">
            <v>0.37</v>
          </cell>
          <cell r="O509">
            <v>0.3</v>
          </cell>
          <cell r="P509" t="str">
            <v>N</v>
          </cell>
          <cell r="Q509" t="str">
            <v>North</v>
          </cell>
          <cell r="R509" t="str">
            <v>FC</v>
          </cell>
          <cell r="T509">
            <v>0.16</v>
          </cell>
        </row>
        <row r="510">
          <cell r="A510" t="str">
            <v>MKTRCK_1_UNIT 1</v>
          </cell>
          <cell r="B510" t="str">
            <v>CAISO System</v>
          </cell>
          <cell r="C510" t="str">
            <v>MCKITTRICK LIMITED</v>
          </cell>
          <cell r="D510">
            <v>35.47</v>
          </cell>
          <cell r="E510">
            <v>35.409999999999997</v>
          </cell>
          <cell r="F510">
            <v>36.57</v>
          </cell>
          <cell r="G510">
            <v>31.51</v>
          </cell>
          <cell r="H510">
            <v>34.74</v>
          </cell>
          <cell r="I510">
            <v>35.26</v>
          </cell>
          <cell r="J510">
            <v>35.43</v>
          </cell>
          <cell r="K510">
            <v>35.96</v>
          </cell>
          <cell r="L510">
            <v>34.299999999999997</v>
          </cell>
          <cell r="M510">
            <v>36.6</v>
          </cell>
          <cell r="N510">
            <v>31.47</v>
          </cell>
          <cell r="O510">
            <v>25.44</v>
          </cell>
          <cell r="P510" t="str">
            <v>N</v>
          </cell>
          <cell r="Q510" t="str">
            <v>North</v>
          </cell>
          <cell r="R510" t="str">
            <v>FC</v>
          </cell>
          <cell r="T510">
            <v>35.96</v>
          </cell>
        </row>
        <row r="511">
          <cell r="A511" t="str">
            <v>MLPTAS_7_QFUNTS</v>
          </cell>
          <cell r="B511" t="str">
            <v>Bay Area</v>
          </cell>
          <cell r="C511" t="str">
            <v>MLPTAS_7_QFUNTS</v>
          </cell>
          <cell r="D511">
            <v>0.03</v>
          </cell>
          <cell r="E511">
            <v>0.02</v>
          </cell>
          <cell r="F511">
            <v>0.03</v>
          </cell>
          <cell r="G511">
            <v>0.03</v>
          </cell>
          <cell r="H511">
            <v>0.02</v>
          </cell>
          <cell r="I511">
            <v>0.02</v>
          </cell>
          <cell r="J511">
            <v>0.02</v>
          </cell>
          <cell r="K511">
            <v>0.02</v>
          </cell>
          <cell r="L511">
            <v>0.02</v>
          </cell>
          <cell r="M511">
            <v>0.03</v>
          </cell>
          <cell r="N511">
            <v>0.03</v>
          </cell>
          <cell r="O511">
            <v>0.03</v>
          </cell>
          <cell r="P511" t="str">
            <v>N</v>
          </cell>
          <cell r="Q511" t="str">
            <v>North</v>
          </cell>
          <cell r="R511" t="str">
            <v>FC</v>
          </cell>
          <cell r="T511">
            <v>0.02</v>
          </cell>
        </row>
        <row r="512">
          <cell r="A512" t="str">
            <v>MNDALY_6_MCGRTH</v>
          </cell>
          <cell r="B512" t="str">
            <v>Big Creek-Ventura</v>
          </cell>
          <cell r="C512" t="str">
            <v>McGrath Beach Peaker</v>
          </cell>
          <cell r="D512">
            <v>47.2</v>
          </cell>
          <cell r="E512">
            <v>47.2</v>
          </cell>
          <cell r="F512">
            <v>47.2</v>
          </cell>
          <cell r="G512">
            <v>47.2</v>
          </cell>
          <cell r="H512">
            <v>47.2</v>
          </cell>
          <cell r="I512">
            <v>47.2</v>
          </cell>
          <cell r="J512">
            <v>47.2</v>
          </cell>
          <cell r="K512">
            <v>47.2</v>
          </cell>
          <cell r="L512">
            <v>47.2</v>
          </cell>
          <cell r="M512">
            <v>47.2</v>
          </cell>
          <cell r="N512">
            <v>47.2</v>
          </cell>
          <cell r="O512">
            <v>47.2</v>
          </cell>
          <cell r="P512" t="str">
            <v>Y</v>
          </cell>
          <cell r="Q512" t="str">
            <v>South</v>
          </cell>
          <cell r="R512" t="str">
            <v>FC</v>
          </cell>
          <cell r="T512">
            <v>47.2</v>
          </cell>
        </row>
        <row r="513">
          <cell r="A513" t="str">
            <v>MNDALY_7_UNIT 1</v>
          </cell>
          <cell r="B513" t="str">
            <v>Big Creek-Ventura</v>
          </cell>
          <cell r="C513" t="str">
            <v>MANDALAY GEN STA. UNIT 1</v>
          </cell>
          <cell r="D513">
            <v>215</v>
          </cell>
          <cell r="E513">
            <v>215</v>
          </cell>
          <cell r="F513">
            <v>215</v>
          </cell>
          <cell r="G513">
            <v>215</v>
          </cell>
          <cell r="H513">
            <v>215</v>
          </cell>
          <cell r="I513">
            <v>215</v>
          </cell>
          <cell r="J513">
            <v>215</v>
          </cell>
          <cell r="K513">
            <v>215</v>
          </cell>
          <cell r="L513">
            <v>215</v>
          </cell>
          <cell r="M513">
            <v>215</v>
          </cell>
          <cell r="N513">
            <v>215</v>
          </cell>
          <cell r="O513">
            <v>215</v>
          </cell>
          <cell r="P513" t="str">
            <v>Y</v>
          </cell>
          <cell r="Q513" t="str">
            <v>South</v>
          </cell>
          <cell r="R513" t="str">
            <v>FC</v>
          </cell>
          <cell r="T513">
            <v>215</v>
          </cell>
        </row>
        <row r="514">
          <cell r="A514" t="str">
            <v>MNDALY_7_UNIT 2</v>
          </cell>
          <cell r="B514" t="str">
            <v>Big Creek-Ventura</v>
          </cell>
          <cell r="C514" t="str">
            <v>MANDALAY GEN STA. UNIT 2</v>
          </cell>
          <cell r="D514">
            <v>215.29</v>
          </cell>
          <cell r="E514">
            <v>215.29</v>
          </cell>
          <cell r="F514">
            <v>215.29</v>
          </cell>
          <cell r="G514">
            <v>215.29</v>
          </cell>
          <cell r="H514">
            <v>215.29</v>
          </cell>
          <cell r="I514">
            <v>215.29</v>
          </cell>
          <cell r="J514">
            <v>215.29</v>
          </cell>
          <cell r="K514">
            <v>215.29</v>
          </cell>
          <cell r="L514">
            <v>215.29</v>
          </cell>
          <cell r="M514">
            <v>215.29</v>
          </cell>
          <cell r="N514">
            <v>215.29</v>
          </cell>
          <cell r="O514">
            <v>215.29</v>
          </cell>
          <cell r="P514" t="str">
            <v>Y</v>
          </cell>
          <cell r="Q514" t="str">
            <v>South</v>
          </cell>
          <cell r="R514" t="str">
            <v>FC</v>
          </cell>
          <cell r="T514">
            <v>215.29</v>
          </cell>
        </row>
        <row r="515">
          <cell r="A515" t="str">
            <v>MNDALY_7_UNIT 3</v>
          </cell>
          <cell r="B515" t="str">
            <v>Big Creek-Ventura</v>
          </cell>
          <cell r="C515" t="str">
            <v>MANDALAY GEN STA. UNIT 3</v>
          </cell>
          <cell r="D515">
            <v>130</v>
          </cell>
          <cell r="E515">
            <v>130</v>
          </cell>
          <cell r="F515">
            <v>130</v>
          </cell>
          <cell r="G515">
            <v>130</v>
          </cell>
          <cell r="H515">
            <v>130</v>
          </cell>
          <cell r="I515">
            <v>130</v>
          </cell>
          <cell r="J515">
            <v>130</v>
          </cell>
          <cell r="K515">
            <v>130</v>
          </cell>
          <cell r="L515">
            <v>130</v>
          </cell>
          <cell r="M515">
            <v>130</v>
          </cell>
          <cell r="N515">
            <v>130</v>
          </cell>
          <cell r="O515">
            <v>130</v>
          </cell>
          <cell r="P515" t="str">
            <v>Y</v>
          </cell>
          <cell r="Q515" t="str">
            <v>South</v>
          </cell>
          <cell r="R515" t="str">
            <v>FC</v>
          </cell>
          <cell r="T515">
            <v>130</v>
          </cell>
        </row>
        <row r="516">
          <cell r="A516" t="str">
            <v>MNDOTA_1_SOLAR1</v>
          </cell>
          <cell r="B516" t="str">
            <v>Fresno</v>
          </cell>
          <cell r="C516" t="str">
            <v>North Star Solar 1</v>
          </cell>
          <cell r="D516">
            <v>0</v>
          </cell>
          <cell r="E516">
            <v>0.6</v>
          </cell>
          <cell r="F516">
            <v>3.6</v>
          </cell>
          <cell r="G516">
            <v>43.2</v>
          </cell>
          <cell r="H516">
            <v>44.4</v>
          </cell>
          <cell r="I516">
            <v>45.6</v>
          </cell>
          <cell r="J516">
            <v>41.4</v>
          </cell>
          <cell r="K516">
            <v>41.4</v>
          </cell>
          <cell r="L516">
            <v>42</v>
          </cell>
          <cell r="M516">
            <v>33.6</v>
          </cell>
          <cell r="N516">
            <v>0</v>
          </cell>
          <cell r="O516">
            <v>0</v>
          </cell>
          <cell r="P516" t="str">
            <v>N</v>
          </cell>
          <cell r="Q516" t="str">
            <v>North</v>
          </cell>
          <cell r="R516" t="str">
            <v>FC</v>
          </cell>
          <cell r="T516">
            <v>45.6</v>
          </cell>
        </row>
        <row r="517">
          <cell r="A517" t="str">
            <v>MOJAVE_1_SIPHON</v>
          </cell>
          <cell r="B517" t="str">
            <v>LA Basin</v>
          </cell>
          <cell r="C517" t="str">
            <v>MOJAVE SIPHON POWER PLANT</v>
          </cell>
          <cell r="D517">
            <v>7.13</v>
          </cell>
          <cell r="E517">
            <v>7.48</v>
          </cell>
          <cell r="F517">
            <v>6.59</v>
          </cell>
          <cell r="G517">
            <v>12.58</v>
          </cell>
          <cell r="H517">
            <v>12.58</v>
          </cell>
          <cell r="I517">
            <v>12.58</v>
          </cell>
          <cell r="J517">
            <v>12.58</v>
          </cell>
          <cell r="K517">
            <v>12.58</v>
          </cell>
          <cell r="L517">
            <v>12.58</v>
          </cell>
          <cell r="M517">
            <v>12.58</v>
          </cell>
          <cell r="N517">
            <v>12.58</v>
          </cell>
          <cell r="O517">
            <v>12.58</v>
          </cell>
          <cell r="P517" t="str">
            <v>Y</v>
          </cell>
          <cell r="Q517" t="str">
            <v>South</v>
          </cell>
          <cell r="R517" t="str">
            <v>FC</v>
          </cell>
          <cell r="T517">
            <v>12.58</v>
          </cell>
        </row>
        <row r="518">
          <cell r="A518" t="str">
            <v>MOJAVW_2_SOLAR</v>
          </cell>
          <cell r="B518" t="str">
            <v>CAISO System</v>
          </cell>
          <cell r="D518" t="str">
            <v>-</v>
          </cell>
          <cell r="E518" t="str">
            <v>-</v>
          </cell>
          <cell r="F518" t="str">
            <v>-</v>
          </cell>
          <cell r="G518" t="str">
            <v>-</v>
          </cell>
          <cell r="H518" t="str">
            <v>-</v>
          </cell>
          <cell r="I518" t="str">
            <v>-</v>
          </cell>
          <cell r="J518" t="str">
            <v>-</v>
          </cell>
          <cell r="K518" t="str">
            <v>-</v>
          </cell>
          <cell r="L518">
            <v>14.09</v>
          </cell>
          <cell r="M518">
            <v>11.12</v>
          </cell>
          <cell r="N518">
            <v>0.03</v>
          </cell>
          <cell r="O518">
            <v>0.02</v>
          </cell>
          <cell r="P518" t="str">
            <v>N</v>
          </cell>
          <cell r="Q518" t="str">
            <v>South</v>
          </cell>
          <cell r="R518" t="str">
            <v>ID</v>
          </cell>
          <cell r="S518" t="str">
            <v>Waiting for TRTP</v>
          </cell>
          <cell r="T518">
            <v>14.09</v>
          </cell>
        </row>
        <row r="519">
          <cell r="A519" t="str">
            <v>MONLTH_6_BOREL</v>
          </cell>
          <cell r="B519" t="str">
            <v>CAISO System</v>
          </cell>
          <cell r="C519" t="str">
            <v>BOREL HYDRO UNITS 1-3 AGGREGATE</v>
          </cell>
          <cell r="D519">
            <v>2.12</v>
          </cell>
          <cell r="E519">
            <v>2.52</v>
          </cell>
          <cell r="F519">
            <v>2.86</v>
          </cell>
          <cell r="G519">
            <v>3.1</v>
          </cell>
          <cell r="H519">
            <v>4.9400000000000004</v>
          </cell>
          <cell r="I519">
            <v>4.53</v>
          </cell>
          <cell r="J519">
            <v>3.25</v>
          </cell>
          <cell r="K519">
            <v>2.37</v>
          </cell>
          <cell r="L519">
            <v>0.25</v>
          </cell>
          <cell r="M519">
            <v>0</v>
          </cell>
          <cell r="N519">
            <v>0</v>
          </cell>
          <cell r="O519">
            <v>0</v>
          </cell>
          <cell r="P519" t="str">
            <v>N</v>
          </cell>
          <cell r="Q519" t="str">
            <v>South</v>
          </cell>
          <cell r="R519" t="str">
            <v>FC</v>
          </cell>
          <cell r="T519">
            <v>4.53</v>
          </cell>
        </row>
        <row r="520">
          <cell r="A520" t="str">
            <v>MONTPH_7_UNITS</v>
          </cell>
          <cell r="B520" t="str">
            <v>NCNB</v>
          </cell>
          <cell r="C520" t="str">
            <v>MONTICELLO HYDRO AGGREGATE</v>
          </cell>
          <cell r="D520">
            <v>0.77</v>
          </cell>
          <cell r="E520">
            <v>0.08</v>
          </cell>
          <cell r="F520">
            <v>1.74</v>
          </cell>
          <cell r="G520">
            <v>3.31</v>
          </cell>
          <cell r="H520">
            <v>7.42</v>
          </cell>
          <cell r="I520">
            <v>9.73</v>
          </cell>
          <cell r="J520">
            <v>10.51</v>
          </cell>
          <cell r="K520">
            <v>8.85</v>
          </cell>
          <cell r="L520">
            <v>5.94</v>
          </cell>
          <cell r="M520">
            <v>2.46</v>
          </cell>
          <cell r="N520">
            <v>0.85</v>
          </cell>
          <cell r="O520">
            <v>1.1399999999999999</v>
          </cell>
          <cell r="P520" t="str">
            <v>Y</v>
          </cell>
          <cell r="Q520" t="str">
            <v>North</v>
          </cell>
          <cell r="R520" t="str">
            <v>FC</v>
          </cell>
          <cell r="T520">
            <v>10.51</v>
          </cell>
        </row>
        <row r="521">
          <cell r="A521" t="str">
            <v>MOORPK_2_CALABS</v>
          </cell>
          <cell r="B521" t="str">
            <v>Big Creek-Ventura</v>
          </cell>
          <cell r="C521" t="str">
            <v>Calabasas Gas-to-Energy Facility</v>
          </cell>
          <cell r="D521">
            <v>5.04</v>
          </cell>
          <cell r="E521">
            <v>5.23</v>
          </cell>
          <cell r="F521">
            <v>4.6500000000000004</v>
          </cell>
          <cell r="G521">
            <v>4.75</v>
          </cell>
          <cell r="H521">
            <v>4.6500000000000004</v>
          </cell>
          <cell r="I521">
            <v>4.74</v>
          </cell>
          <cell r="J521">
            <v>4.38</v>
          </cell>
          <cell r="K521">
            <v>4.1900000000000004</v>
          </cell>
          <cell r="L521">
            <v>4.26</v>
          </cell>
          <cell r="M521">
            <v>4.41</v>
          </cell>
          <cell r="N521">
            <v>4.71</v>
          </cell>
          <cell r="O521">
            <v>4.71</v>
          </cell>
          <cell r="P521" t="str">
            <v>N</v>
          </cell>
          <cell r="Q521" t="str">
            <v>South</v>
          </cell>
          <cell r="R521" t="str">
            <v>FC</v>
          </cell>
          <cell r="T521">
            <v>4.74</v>
          </cell>
        </row>
        <row r="522">
          <cell r="A522" t="str">
            <v>MOORPK_6_QF</v>
          </cell>
          <cell r="B522" t="str">
            <v>Big Creek-Ventura</v>
          </cell>
          <cell r="C522" t="str">
            <v>MOORPARK QFS</v>
          </cell>
          <cell r="D522">
            <v>24.96</v>
          </cell>
          <cell r="E522">
            <v>24.07</v>
          </cell>
          <cell r="F522">
            <v>20.96</v>
          </cell>
          <cell r="G522">
            <v>22.48</v>
          </cell>
          <cell r="H522">
            <v>23.64</v>
          </cell>
          <cell r="I522">
            <v>26.11</v>
          </cell>
          <cell r="J522">
            <v>27.28</v>
          </cell>
          <cell r="K522">
            <v>26.81</v>
          </cell>
          <cell r="L522">
            <v>26.38</v>
          </cell>
          <cell r="M522">
            <v>19.96</v>
          </cell>
          <cell r="N522">
            <v>19.96</v>
          </cell>
          <cell r="O522">
            <v>19.850000000000001</v>
          </cell>
          <cell r="P522" t="str">
            <v>N</v>
          </cell>
          <cell r="Q522" t="str">
            <v>South</v>
          </cell>
          <cell r="R522" t="str">
            <v>FC</v>
          </cell>
          <cell r="T522">
            <v>27.28</v>
          </cell>
        </row>
        <row r="523">
          <cell r="A523" t="str">
            <v>MOORPK_7_UNITA1</v>
          </cell>
          <cell r="B523" t="str">
            <v>Big Creek-Ventura</v>
          </cell>
          <cell r="C523" t="str">
            <v>WEME- Simi Valley Landfill</v>
          </cell>
          <cell r="D523">
            <v>1.85</v>
          </cell>
          <cell r="E523">
            <v>2.09</v>
          </cell>
          <cell r="F523">
            <v>2.0699999999999998</v>
          </cell>
          <cell r="G523">
            <v>1.94</v>
          </cell>
          <cell r="H523">
            <v>2.02</v>
          </cell>
          <cell r="I523">
            <v>1.67</v>
          </cell>
          <cell r="J523">
            <v>1.97</v>
          </cell>
          <cell r="K523">
            <v>2.12</v>
          </cell>
          <cell r="L523">
            <v>1.59</v>
          </cell>
          <cell r="M523">
            <v>1.43</v>
          </cell>
          <cell r="N523">
            <v>1.78</v>
          </cell>
          <cell r="O523">
            <v>2.11</v>
          </cell>
          <cell r="P523" t="str">
            <v>Y</v>
          </cell>
          <cell r="Q523" t="str">
            <v>South</v>
          </cell>
          <cell r="R523" t="str">
            <v>FC</v>
          </cell>
          <cell r="T523">
            <v>2.12</v>
          </cell>
        </row>
        <row r="524">
          <cell r="A524" t="str">
            <v>MOSSLD_1_QF</v>
          </cell>
          <cell r="B524" t="str">
            <v>CAISO System</v>
          </cell>
          <cell r="C524" t="str">
            <v>SMALL QF AGGREGATION - SANTA CRUZ</v>
          </cell>
          <cell r="D524">
            <v>0.02</v>
          </cell>
          <cell r="E524">
            <v>0.01</v>
          </cell>
          <cell r="F524">
            <v>0.01</v>
          </cell>
          <cell r="G524">
            <v>0.01</v>
          </cell>
          <cell r="H524">
            <v>0</v>
          </cell>
          <cell r="I524">
            <v>0</v>
          </cell>
          <cell r="J524">
            <v>0</v>
          </cell>
          <cell r="K524">
            <v>0</v>
          </cell>
          <cell r="L524">
            <v>0</v>
          </cell>
          <cell r="M524">
            <v>0</v>
          </cell>
          <cell r="N524">
            <v>0</v>
          </cell>
          <cell r="O524">
            <v>0</v>
          </cell>
          <cell r="P524" t="str">
            <v>N</v>
          </cell>
          <cell r="Q524" t="str">
            <v>North</v>
          </cell>
          <cell r="R524" t="str">
            <v>FC</v>
          </cell>
          <cell r="T524">
            <v>0</v>
          </cell>
        </row>
        <row r="525">
          <cell r="A525" t="str">
            <v>MOSSLD_2_PSP1</v>
          </cell>
          <cell r="B525" t="str">
            <v>CAISO System</v>
          </cell>
          <cell r="C525" t="str">
            <v>MOSS LANDING POWER BLOCK 1</v>
          </cell>
          <cell r="D525">
            <v>510</v>
          </cell>
          <cell r="E525">
            <v>510</v>
          </cell>
          <cell r="F525">
            <v>510</v>
          </cell>
          <cell r="G525">
            <v>510</v>
          </cell>
          <cell r="H525">
            <v>510</v>
          </cell>
          <cell r="I525">
            <v>510</v>
          </cell>
          <cell r="J525">
            <v>510</v>
          </cell>
          <cell r="K525">
            <v>510</v>
          </cell>
          <cell r="L525">
            <v>510</v>
          </cell>
          <cell r="M525">
            <v>510</v>
          </cell>
          <cell r="N525">
            <v>510</v>
          </cell>
          <cell r="O525">
            <v>510</v>
          </cell>
          <cell r="P525" t="str">
            <v>Y</v>
          </cell>
          <cell r="Q525" t="str">
            <v>North</v>
          </cell>
          <cell r="R525" t="str">
            <v>FC</v>
          </cell>
          <cell r="T525">
            <v>510</v>
          </cell>
        </row>
        <row r="526">
          <cell r="A526" t="str">
            <v>MOSSLD_2_PSP2</v>
          </cell>
          <cell r="B526" t="str">
            <v>CAISO System</v>
          </cell>
          <cell r="C526" t="str">
            <v>MOSS LANDING POWER BLOCK 2</v>
          </cell>
          <cell r="D526">
            <v>510</v>
          </cell>
          <cell r="E526">
            <v>510</v>
          </cell>
          <cell r="F526">
            <v>510</v>
          </cell>
          <cell r="G526">
            <v>510</v>
          </cell>
          <cell r="H526">
            <v>510</v>
          </cell>
          <cell r="I526">
            <v>510</v>
          </cell>
          <cell r="J526">
            <v>510</v>
          </cell>
          <cell r="K526">
            <v>510</v>
          </cell>
          <cell r="L526">
            <v>510</v>
          </cell>
          <cell r="M526">
            <v>510</v>
          </cell>
          <cell r="N526">
            <v>510</v>
          </cell>
          <cell r="O526">
            <v>510</v>
          </cell>
          <cell r="P526" t="str">
            <v>Y</v>
          </cell>
          <cell r="Q526" t="str">
            <v>North</v>
          </cell>
          <cell r="R526" t="str">
            <v>FC</v>
          </cell>
          <cell r="T526">
            <v>510</v>
          </cell>
        </row>
        <row r="527">
          <cell r="A527" t="str">
            <v>MOSSLD_7_UNIT 6</v>
          </cell>
          <cell r="B527" t="str">
            <v>CAISO System</v>
          </cell>
          <cell r="C527" t="str">
            <v>MOSS LANDING UNIT 6</v>
          </cell>
          <cell r="D527">
            <v>754.33</v>
          </cell>
          <cell r="E527">
            <v>754.33</v>
          </cell>
          <cell r="F527">
            <v>754.33</v>
          </cell>
          <cell r="G527">
            <v>754.33</v>
          </cell>
          <cell r="H527">
            <v>754.33</v>
          </cell>
          <cell r="I527">
            <v>754.33</v>
          </cell>
          <cell r="J527">
            <v>754.33</v>
          </cell>
          <cell r="K527">
            <v>754.33</v>
          </cell>
          <cell r="L527">
            <v>754</v>
          </cell>
          <cell r="M527">
            <v>754</v>
          </cell>
          <cell r="N527">
            <v>754</v>
          </cell>
          <cell r="O527">
            <v>754</v>
          </cell>
          <cell r="P527" t="str">
            <v>Y</v>
          </cell>
          <cell r="Q527" t="str">
            <v>North</v>
          </cell>
          <cell r="R527" t="str">
            <v>FC</v>
          </cell>
          <cell r="T527">
            <v>754.33</v>
          </cell>
        </row>
        <row r="528">
          <cell r="A528" t="str">
            <v>MOSSLD_7_UNIT 7</v>
          </cell>
          <cell r="B528" t="str">
            <v>CAISO System</v>
          </cell>
          <cell r="C528" t="str">
            <v>MOSS LANDING UNIT 7</v>
          </cell>
          <cell r="D528">
            <v>755.7</v>
          </cell>
          <cell r="E528">
            <v>755.7</v>
          </cell>
          <cell r="F528">
            <v>755.7</v>
          </cell>
          <cell r="G528">
            <v>755.7</v>
          </cell>
          <cell r="H528">
            <v>755.7</v>
          </cell>
          <cell r="I528">
            <v>755.7</v>
          </cell>
          <cell r="J528">
            <v>755.7</v>
          </cell>
          <cell r="K528">
            <v>755.7</v>
          </cell>
          <cell r="L528">
            <v>755</v>
          </cell>
          <cell r="M528">
            <v>755</v>
          </cell>
          <cell r="N528">
            <v>755</v>
          </cell>
          <cell r="O528">
            <v>755</v>
          </cell>
          <cell r="P528" t="str">
            <v>Y</v>
          </cell>
          <cell r="Q528" t="str">
            <v>North</v>
          </cell>
          <cell r="R528" t="str">
            <v>FC</v>
          </cell>
          <cell r="T528">
            <v>755.7</v>
          </cell>
        </row>
        <row r="529">
          <cell r="A529" t="str">
            <v>MRCHNT_2_PL1X3</v>
          </cell>
          <cell r="B529" t="str">
            <v>CAISO System</v>
          </cell>
          <cell r="C529" t="str">
            <v>Desert Star Energy Center</v>
          </cell>
          <cell r="D529">
            <v>419.25</v>
          </cell>
          <cell r="E529">
            <v>419.25</v>
          </cell>
          <cell r="F529">
            <v>419.25</v>
          </cell>
          <cell r="G529">
            <v>419.25</v>
          </cell>
          <cell r="H529">
            <v>419.25</v>
          </cell>
          <cell r="I529">
            <v>419.25</v>
          </cell>
          <cell r="J529">
            <v>419.25</v>
          </cell>
          <cell r="K529">
            <v>419.25</v>
          </cell>
          <cell r="L529">
            <v>419.25</v>
          </cell>
          <cell r="M529">
            <v>419.25</v>
          </cell>
          <cell r="N529">
            <v>419.25</v>
          </cell>
          <cell r="O529">
            <v>419.25</v>
          </cell>
          <cell r="P529" t="str">
            <v>Y</v>
          </cell>
          <cell r="Q529" t="str">
            <v>South</v>
          </cell>
          <cell r="R529" t="str">
            <v>PD to 419.25</v>
          </cell>
          <cell r="T529">
            <v>419.25</v>
          </cell>
        </row>
        <row r="530">
          <cell r="A530" t="str">
            <v>MRGT_6_MEF2</v>
          </cell>
          <cell r="B530" t="str">
            <v>San Diego-IV</v>
          </cell>
          <cell r="C530" t="str">
            <v>Miramar Energy Facility II</v>
          </cell>
          <cell r="D530">
            <v>47.9</v>
          </cell>
          <cell r="E530">
            <v>47.9</v>
          </cell>
          <cell r="F530">
            <v>47.9</v>
          </cell>
          <cell r="G530">
            <v>47.9</v>
          </cell>
          <cell r="H530">
            <v>47.9</v>
          </cell>
          <cell r="I530">
            <v>47.9</v>
          </cell>
          <cell r="J530">
            <v>47.9</v>
          </cell>
          <cell r="K530">
            <v>47.9</v>
          </cell>
          <cell r="L530">
            <v>47.9</v>
          </cell>
          <cell r="M530">
            <v>47.9</v>
          </cell>
          <cell r="N530">
            <v>47.9</v>
          </cell>
          <cell r="O530">
            <v>47.9</v>
          </cell>
          <cell r="P530" t="str">
            <v>Y</v>
          </cell>
          <cell r="Q530" t="str">
            <v>South</v>
          </cell>
          <cell r="R530" t="str">
            <v>FC</v>
          </cell>
          <cell r="T530">
            <v>47.9</v>
          </cell>
        </row>
        <row r="531">
          <cell r="A531" t="str">
            <v>MRGT_6_MMAREF</v>
          </cell>
          <cell r="B531" t="str">
            <v>San Diego-IV</v>
          </cell>
          <cell r="C531" t="str">
            <v>Miramar Energy Facility</v>
          </cell>
          <cell r="D531">
            <v>48</v>
          </cell>
          <cell r="E531">
            <v>48</v>
          </cell>
          <cell r="F531">
            <v>48</v>
          </cell>
          <cell r="G531">
            <v>48</v>
          </cell>
          <cell r="H531">
            <v>48</v>
          </cell>
          <cell r="I531">
            <v>48</v>
          </cell>
          <cell r="J531">
            <v>48</v>
          </cell>
          <cell r="K531">
            <v>48</v>
          </cell>
          <cell r="L531">
            <v>48</v>
          </cell>
          <cell r="M531">
            <v>48</v>
          </cell>
          <cell r="N531">
            <v>48</v>
          </cell>
          <cell r="O531">
            <v>48</v>
          </cell>
          <cell r="P531" t="str">
            <v>Y</v>
          </cell>
          <cell r="Q531" t="str">
            <v>South</v>
          </cell>
          <cell r="R531" t="str">
            <v>FC</v>
          </cell>
          <cell r="T531">
            <v>48</v>
          </cell>
        </row>
        <row r="532">
          <cell r="A532" t="str">
            <v>MRGT_7_UNITS</v>
          </cell>
          <cell r="B532" t="str">
            <v>San Diego-IV</v>
          </cell>
          <cell r="C532" t="str">
            <v>MIRAMAR COMBUSTION TURBINE AGGREGATE</v>
          </cell>
          <cell r="D532">
            <v>36</v>
          </cell>
          <cell r="E532">
            <v>36</v>
          </cell>
          <cell r="F532">
            <v>36</v>
          </cell>
          <cell r="G532">
            <v>36</v>
          </cell>
          <cell r="H532">
            <v>36</v>
          </cell>
          <cell r="I532">
            <v>36</v>
          </cell>
          <cell r="J532">
            <v>36</v>
          </cell>
          <cell r="K532">
            <v>36</v>
          </cell>
          <cell r="L532">
            <v>36</v>
          </cell>
          <cell r="M532">
            <v>36</v>
          </cell>
          <cell r="N532">
            <v>36</v>
          </cell>
          <cell r="O532">
            <v>36</v>
          </cell>
          <cell r="P532" t="str">
            <v>Y</v>
          </cell>
          <cell r="Q532" t="str">
            <v>South</v>
          </cell>
          <cell r="R532" t="str">
            <v>FC</v>
          </cell>
          <cell r="T532">
            <v>36</v>
          </cell>
        </row>
        <row r="533">
          <cell r="A533" t="str">
            <v>MRLSDS_6_SOLAR1</v>
          </cell>
          <cell r="B533" t="str">
            <v>CAISO System</v>
          </cell>
          <cell r="C533" t="str">
            <v>Morelos Solar</v>
          </cell>
          <cell r="D533" t="str">
            <v>-</v>
          </cell>
          <cell r="E533">
            <v>0.81</v>
          </cell>
          <cell r="F533">
            <v>2.37</v>
          </cell>
          <cell r="G533">
            <v>11.9</v>
          </cell>
          <cell r="H533">
            <v>10.83</v>
          </cell>
          <cell r="I533">
            <v>14.62</v>
          </cell>
          <cell r="J533">
            <v>13.47</v>
          </cell>
          <cell r="K533">
            <v>14.04</v>
          </cell>
          <cell r="L533">
            <v>13.44</v>
          </cell>
          <cell r="M533">
            <v>7.24</v>
          </cell>
          <cell r="N533">
            <v>0.04</v>
          </cell>
          <cell r="O533">
            <v>0.05</v>
          </cell>
          <cell r="P533" t="str">
            <v>N</v>
          </cell>
          <cell r="Q533" t="str">
            <v>North</v>
          </cell>
          <cell r="R533" t="str">
            <v>ID</v>
          </cell>
          <cell r="S533" t="str">
            <v>C3&amp;4: Waiting for Gates No. 2 500/230 kV Transformer and possibly other</v>
          </cell>
          <cell r="T533">
            <v>14.62</v>
          </cell>
        </row>
        <row r="534">
          <cell r="A534" t="str">
            <v>MSHGTS_6_MMARLF</v>
          </cell>
          <cell r="B534" t="str">
            <v>San Diego-IV</v>
          </cell>
          <cell r="C534" t="str">
            <v>MIRAMAR LANDFILL</v>
          </cell>
          <cell r="D534">
            <v>3.66</v>
          </cell>
          <cell r="E534">
            <v>3.64</v>
          </cell>
          <cell r="F534">
            <v>3.54</v>
          </cell>
          <cell r="G534">
            <v>2.39</v>
          </cell>
          <cell r="H534">
            <v>2.48</v>
          </cell>
          <cell r="I534">
            <v>3.36</v>
          </cell>
          <cell r="J534">
            <v>3.34</v>
          </cell>
          <cell r="K534">
            <v>3.36</v>
          </cell>
          <cell r="L534">
            <v>3.18</v>
          </cell>
          <cell r="M534">
            <v>3.21</v>
          </cell>
          <cell r="N534">
            <v>2.93</v>
          </cell>
          <cell r="O534">
            <v>3.36</v>
          </cell>
          <cell r="P534" t="str">
            <v>N</v>
          </cell>
          <cell r="Q534" t="str">
            <v>South</v>
          </cell>
          <cell r="R534" t="str">
            <v>FC</v>
          </cell>
          <cell r="T534">
            <v>3.36</v>
          </cell>
        </row>
        <row r="535">
          <cell r="A535" t="str">
            <v>MSOLAR_2_SOLAR1</v>
          </cell>
          <cell r="B535" t="str">
            <v>CAISO System</v>
          </cell>
          <cell r="C535" t="str">
            <v>Mesquite Solar 1</v>
          </cell>
          <cell r="D535">
            <v>0.32</v>
          </cell>
          <cell r="E535">
            <v>1.75</v>
          </cell>
          <cell r="F535">
            <v>9.44</v>
          </cell>
          <cell r="G535">
            <v>113.03</v>
          </cell>
          <cell r="H535">
            <v>116.13</v>
          </cell>
          <cell r="I535">
            <v>114.43</v>
          </cell>
          <cell r="J535">
            <v>106.78</v>
          </cell>
          <cell r="K535">
            <v>104.57</v>
          </cell>
          <cell r="L535">
            <v>102.83</v>
          </cell>
          <cell r="M535">
            <v>81.41</v>
          </cell>
          <cell r="N535">
            <v>0.17</v>
          </cell>
          <cell r="O535">
            <v>0.12</v>
          </cell>
          <cell r="P535" t="str">
            <v>N</v>
          </cell>
          <cell r="Q535" t="str">
            <v>South</v>
          </cell>
          <cell r="R535" t="str">
            <v>ID</v>
          </cell>
          <cell r="S535" t="str">
            <v>Waiting for: Desert Area upgrades</v>
          </cell>
          <cell r="T535">
            <v>114.43</v>
          </cell>
        </row>
        <row r="536">
          <cell r="A536" t="str">
            <v>MSSION_2_QF</v>
          </cell>
          <cell r="B536" t="str">
            <v>San Diego-IV</v>
          </cell>
          <cell r="C536" t="str">
            <v>SMALL QF AGGREGATION - SAN DIEGO</v>
          </cell>
          <cell r="D536">
            <v>0.38</v>
          </cell>
          <cell r="E536">
            <v>0.3</v>
          </cell>
          <cell r="F536">
            <v>0.3</v>
          </cell>
          <cell r="G536">
            <v>0.42</v>
          </cell>
          <cell r="H536">
            <v>0.55000000000000004</v>
          </cell>
          <cell r="I536">
            <v>0.7</v>
          </cell>
          <cell r="J536">
            <v>0.72</v>
          </cell>
          <cell r="K536">
            <v>0.73</v>
          </cell>
          <cell r="L536">
            <v>0.64</v>
          </cell>
          <cell r="M536">
            <v>0.66</v>
          </cell>
          <cell r="N536">
            <v>0.32</v>
          </cell>
          <cell r="O536">
            <v>0.28000000000000003</v>
          </cell>
          <cell r="P536" t="str">
            <v>N</v>
          </cell>
          <cell r="Q536" t="str">
            <v>South</v>
          </cell>
          <cell r="R536" t="str">
            <v>FC</v>
          </cell>
          <cell r="T536">
            <v>0.73</v>
          </cell>
        </row>
        <row r="537">
          <cell r="A537" t="str">
            <v>MSTANG_2_SOLAR</v>
          </cell>
          <cell r="B537" t="str">
            <v>Fresno</v>
          </cell>
          <cell r="D537" t="str">
            <v>-</v>
          </cell>
          <cell r="E537" t="str">
            <v>-</v>
          </cell>
          <cell r="F537" t="str">
            <v>-</v>
          </cell>
          <cell r="G537" t="str">
            <v>-</v>
          </cell>
          <cell r="H537" t="str">
            <v>-</v>
          </cell>
          <cell r="I537" t="str">
            <v>-</v>
          </cell>
          <cell r="J537" t="str">
            <v>-</v>
          </cell>
          <cell r="K537" t="str">
            <v>-</v>
          </cell>
          <cell r="L537">
            <v>21.13</v>
          </cell>
          <cell r="M537">
            <v>16.68</v>
          </cell>
          <cell r="N537">
            <v>0.04</v>
          </cell>
          <cell r="O537">
            <v>0.03</v>
          </cell>
          <cell r="P537" t="str">
            <v>N</v>
          </cell>
          <cell r="Q537" t="str">
            <v>North</v>
          </cell>
          <cell r="R537" t="str">
            <v>ID</v>
          </cell>
          <cell r="S537" t="str">
            <v>C3-4 Waiting for Gates No. 2 500-230 kV Transformer and possibly other</v>
          </cell>
          <cell r="T537">
            <v>21.13</v>
          </cell>
        </row>
        <row r="538">
          <cell r="A538" t="str">
            <v>MSTANG_2_SOLAR3</v>
          </cell>
          <cell r="B538" t="str">
            <v>Fresno</v>
          </cell>
          <cell r="C538">
            <v>0</v>
          </cell>
          <cell r="D538">
            <v>0</v>
          </cell>
          <cell r="E538">
            <v>0</v>
          </cell>
          <cell r="F538">
            <v>0</v>
          </cell>
          <cell r="G538">
            <v>0</v>
          </cell>
          <cell r="H538">
            <v>0</v>
          </cell>
          <cell r="I538">
            <v>0</v>
          </cell>
          <cell r="J538">
            <v>0</v>
          </cell>
          <cell r="K538">
            <v>0</v>
          </cell>
          <cell r="L538">
            <v>0</v>
          </cell>
          <cell r="M538">
            <v>0</v>
          </cell>
          <cell r="N538">
            <v>0</v>
          </cell>
          <cell r="O538">
            <v>0</v>
          </cell>
          <cell r="P538" t="str">
            <v>N</v>
          </cell>
          <cell r="Q538" t="str">
            <v>North</v>
          </cell>
          <cell r="R538" t="str">
            <v>ID</v>
          </cell>
          <cell r="S538" t="str">
            <v>Not modeled in the 2016 NQC deliverability study.</v>
          </cell>
          <cell r="T538">
            <v>0</v>
          </cell>
        </row>
        <row r="539">
          <cell r="A539" t="str">
            <v>MSTANG_2_SOLAR4</v>
          </cell>
          <cell r="B539" t="str">
            <v>Fresno</v>
          </cell>
          <cell r="D539" t="str">
            <v>-</v>
          </cell>
          <cell r="E539" t="str">
            <v>-</v>
          </cell>
          <cell r="F539" t="str">
            <v>-</v>
          </cell>
          <cell r="G539" t="str">
            <v>-</v>
          </cell>
          <cell r="H539" t="str">
            <v>-</v>
          </cell>
          <cell r="I539" t="str">
            <v>-</v>
          </cell>
          <cell r="J539" t="str">
            <v>-</v>
          </cell>
          <cell r="K539" t="str">
            <v>-</v>
          </cell>
          <cell r="L539">
            <v>21.13</v>
          </cell>
          <cell r="M539">
            <v>16.68</v>
          </cell>
          <cell r="N539">
            <v>0.04</v>
          </cell>
          <cell r="O539">
            <v>0.03</v>
          </cell>
          <cell r="P539" t="str">
            <v>N</v>
          </cell>
          <cell r="Q539" t="str">
            <v>North</v>
          </cell>
          <cell r="R539" t="str">
            <v>ID</v>
          </cell>
          <cell r="S539" t="str">
            <v>C3-4 Waiting for Gates No. 2 500-230 kV Transformer and possibly other</v>
          </cell>
          <cell r="T539">
            <v>21.13</v>
          </cell>
        </row>
        <row r="540">
          <cell r="A540" t="str">
            <v>MTNPOS_1_UNIT</v>
          </cell>
          <cell r="B540" t="str">
            <v>Kern</v>
          </cell>
          <cell r="C540" t="str">
            <v>MT.POSO COGENERATION CO.</v>
          </cell>
          <cell r="D540">
            <v>45.55</v>
          </cell>
          <cell r="E540">
            <v>34.229999999999997</v>
          </cell>
          <cell r="F540">
            <v>26.65</v>
          </cell>
          <cell r="G540">
            <v>32.71</v>
          </cell>
          <cell r="H540">
            <v>24.97</v>
          </cell>
          <cell r="I540">
            <v>28.45</v>
          </cell>
          <cell r="J540">
            <v>29.28</v>
          </cell>
          <cell r="K540">
            <v>31.12</v>
          </cell>
          <cell r="L540">
            <v>30.58</v>
          </cell>
          <cell r="M540">
            <v>18.739999999999998</v>
          </cell>
          <cell r="N540">
            <v>31.18</v>
          </cell>
          <cell r="O540">
            <v>26.96</v>
          </cell>
          <cell r="P540" t="str">
            <v>Y</v>
          </cell>
          <cell r="Q540" t="str">
            <v>North</v>
          </cell>
          <cell r="R540" t="str">
            <v>FC</v>
          </cell>
          <cell r="T540">
            <v>31.12</v>
          </cell>
        </row>
        <row r="541">
          <cell r="A541" t="str">
            <v>MTWIND_1_UNIT 1</v>
          </cell>
          <cell r="B541" t="str">
            <v>LA Basin</v>
          </cell>
          <cell r="C541" t="str">
            <v>Mountain View Power Project I</v>
          </cell>
          <cell r="D541">
            <v>0.91</v>
          </cell>
          <cell r="E541">
            <v>4.67</v>
          </cell>
          <cell r="F541">
            <v>9.49</v>
          </cell>
          <cell r="G541">
            <v>5.1100000000000003</v>
          </cell>
          <cell r="H541">
            <v>15.81</v>
          </cell>
          <cell r="I541">
            <v>27.27</v>
          </cell>
          <cell r="J541">
            <v>6.37</v>
          </cell>
          <cell r="K541">
            <v>4.07</v>
          </cell>
          <cell r="L541">
            <v>4.17</v>
          </cell>
          <cell r="M541">
            <v>3.82</v>
          </cell>
          <cell r="N541">
            <v>1.52</v>
          </cell>
          <cell r="O541">
            <v>2.4300000000000002</v>
          </cell>
          <cell r="P541" t="str">
            <v>N</v>
          </cell>
          <cell r="Q541" t="str">
            <v>South</v>
          </cell>
          <cell r="R541" t="str">
            <v>FC</v>
          </cell>
          <cell r="T541">
            <v>27.27</v>
          </cell>
        </row>
        <row r="542">
          <cell r="A542" t="str">
            <v>MTWIND_1_UNIT 2</v>
          </cell>
          <cell r="B542" t="str">
            <v>LA Basin</v>
          </cell>
          <cell r="C542" t="str">
            <v>Mountain View Power Project II</v>
          </cell>
          <cell r="D542">
            <v>0.43</v>
          </cell>
          <cell r="E542">
            <v>2.2400000000000002</v>
          </cell>
          <cell r="F542">
            <v>3.99</v>
          </cell>
          <cell r="G542">
            <v>2.41</v>
          </cell>
          <cell r="H542">
            <v>7.68</v>
          </cell>
          <cell r="I542">
            <v>13.93</v>
          </cell>
          <cell r="J542">
            <v>2.93</v>
          </cell>
          <cell r="K542">
            <v>1.88</v>
          </cell>
          <cell r="L542">
            <v>1.78</v>
          </cell>
          <cell r="M542">
            <v>1.8</v>
          </cell>
          <cell r="N542">
            <v>0.75</v>
          </cell>
          <cell r="O542">
            <v>1.1599999999999999</v>
          </cell>
          <cell r="P542" t="str">
            <v>N</v>
          </cell>
          <cell r="Q542" t="str">
            <v>South</v>
          </cell>
          <cell r="R542" t="str">
            <v>FC</v>
          </cell>
          <cell r="T542">
            <v>13.93</v>
          </cell>
        </row>
        <row r="543">
          <cell r="A543" t="str">
            <v>MTWIND_1_UNIT 3</v>
          </cell>
          <cell r="B543" t="str">
            <v>LA Basin</v>
          </cell>
          <cell r="C543" t="str">
            <v>Mountain View Power Project III</v>
          </cell>
          <cell r="D543">
            <v>0.43</v>
          </cell>
          <cell r="E543">
            <v>2.34</v>
          </cell>
          <cell r="F543">
            <v>4.3899999999999997</v>
          </cell>
          <cell r="G543">
            <v>2.58</v>
          </cell>
          <cell r="H543">
            <v>7.88</v>
          </cell>
          <cell r="I543">
            <v>12.85</v>
          </cell>
          <cell r="J543">
            <v>2.34</v>
          </cell>
          <cell r="K543">
            <v>1.8</v>
          </cell>
          <cell r="L543">
            <v>1.64</v>
          </cell>
          <cell r="M543">
            <v>1.87</v>
          </cell>
          <cell r="N543">
            <v>0.75</v>
          </cell>
          <cell r="O543">
            <v>1.2</v>
          </cell>
          <cell r="P543" t="str">
            <v>N</v>
          </cell>
          <cell r="Q543" t="str">
            <v>South</v>
          </cell>
          <cell r="R543" t="str">
            <v>FC</v>
          </cell>
          <cell r="T543">
            <v>12.85</v>
          </cell>
        </row>
        <row r="544">
          <cell r="A544" t="str">
            <v>NAROW1_2_UNIT</v>
          </cell>
          <cell r="B544" t="str">
            <v>Sierra</v>
          </cell>
          <cell r="C544" t="str">
            <v>NARROWS PH 1 UNIT</v>
          </cell>
          <cell r="D544">
            <v>9.56</v>
          </cell>
          <cell r="E544">
            <v>10.49</v>
          </cell>
          <cell r="F544">
            <v>10.3</v>
          </cell>
          <cell r="G544">
            <v>9.35</v>
          </cell>
          <cell r="H544">
            <v>10.8</v>
          </cell>
          <cell r="I544">
            <v>8.34</v>
          </cell>
          <cell r="J544">
            <v>10.53</v>
          </cell>
          <cell r="K544">
            <v>9.59</v>
          </cell>
          <cell r="L544">
            <v>10.9</v>
          </cell>
          <cell r="M544">
            <v>7.42</v>
          </cell>
          <cell r="N544">
            <v>2.74</v>
          </cell>
          <cell r="O544">
            <v>4.2</v>
          </cell>
          <cell r="P544" t="str">
            <v>Y</v>
          </cell>
          <cell r="Q544" t="str">
            <v>North</v>
          </cell>
          <cell r="R544" t="str">
            <v>FC</v>
          </cell>
          <cell r="T544">
            <v>10.9</v>
          </cell>
        </row>
        <row r="545">
          <cell r="A545" t="str">
            <v>NAROW2_2_UNIT</v>
          </cell>
          <cell r="B545" t="str">
            <v>Sierra</v>
          </cell>
          <cell r="C545" t="str">
            <v>NARROWS PH 2 UNIT</v>
          </cell>
          <cell r="D545">
            <v>18.899999999999999</v>
          </cell>
          <cell r="E545">
            <v>16.440000000000001</v>
          </cell>
          <cell r="F545">
            <v>28.13</v>
          </cell>
          <cell r="G545">
            <v>38.979999999999997</v>
          </cell>
          <cell r="H545">
            <v>38.61</v>
          </cell>
          <cell r="I545">
            <v>39.729999999999997</v>
          </cell>
          <cell r="J545">
            <v>39.68</v>
          </cell>
          <cell r="K545">
            <v>28.51</v>
          </cell>
          <cell r="L545">
            <v>0.09</v>
          </cell>
          <cell r="M545">
            <v>2.64</v>
          </cell>
          <cell r="N545">
            <v>8.64</v>
          </cell>
          <cell r="O545">
            <v>29.71</v>
          </cell>
          <cell r="P545" t="str">
            <v>Y</v>
          </cell>
          <cell r="Q545" t="str">
            <v>North</v>
          </cell>
          <cell r="R545" t="str">
            <v>FC</v>
          </cell>
          <cell r="T545">
            <v>39.729999999999997</v>
          </cell>
        </row>
        <row r="546">
          <cell r="A546" t="str">
            <v>NAVYII_2_UNITS</v>
          </cell>
          <cell r="B546" t="str">
            <v>CAISO System</v>
          </cell>
          <cell r="C546" t="str">
            <v>COSO POWER DEVELOPER (NAVY II) AGGREGATE</v>
          </cell>
          <cell r="D546">
            <v>58.4</v>
          </cell>
          <cell r="E546">
            <v>58.2</v>
          </cell>
          <cell r="F546">
            <v>50.23</v>
          </cell>
          <cell r="G546">
            <v>58.76</v>
          </cell>
          <cell r="H546">
            <v>59.5</v>
          </cell>
          <cell r="I546">
            <v>46.16</v>
          </cell>
          <cell r="J546">
            <v>43.99</v>
          </cell>
          <cell r="K546">
            <v>43.6</v>
          </cell>
          <cell r="L546">
            <v>44.64</v>
          </cell>
          <cell r="M546">
            <v>55.97</v>
          </cell>
          <cell r="N546">
            <v>57.95</v>
          </cell>
          <cell r="O546">
            <v>57.36</v>
          </cell>
          <cell r="P546" t="str">
            <v>N</v>
          </cell>
          <cell r="Q546" t="str">
            <v>South</v>
          </cell>
          <cell r="R546" t="str">
            <v>FC</v>
          </cell>
          <cell r="T546">
            <v>46.16</v>
          </cell>
        </row>
        <row r="547">
          <cell r="A547" t="str">
            <v>NCPA_7_GP1UN1</v>
          </cell>
          <cell r="B547" t="str">
            <v>NCNB</v>
          </cell>
          <cell r="C547" t="str">
            <v>NCPA GEO PLANT 1 UNIT 1</v>
          </cell>
          <cell r="D547">
            <v>31</v>
          </cell>
          <cell r="E547">
            <v>31</v>
          </cell>
          <cell r="F547">
            <v>31</v>
          </cell>
          <cell r="G547">
            <v>31</v>
          </cell>
          <cell r="H547">
            <v>31</v>
          </cell>
          <cell r="I547">
            <v>31</v>
          </cell>
          <cell r="J547">
            <v>31</v>
          </cell>
          <cell r="K547">
            <v>31</v>
          </cell>
          <cell r="L547">
            <v>31</v>
          </cell>
          <cell r="M547">
            <v>31</v>
          </cell>
          <cell r="N547">
            <v>31</v>
          </cell>
          <cell r="O547">
            <v>31</v>
          </cell>
          <cell r="P547" t="str">
            <v>Y</v>
          </cell>
          <cell r="Q547" t="str">
            <v>North</v>
          </cell>
          <cell r="R547" t="str">
            <v>FC</v>
          </cell>
          <cell r="T547">
            <v>31</v>
          </cell>
        </row>
        <row r="548">
          <cell r="A548" t="str">
            <v>NCPA_7_GP1UN2</v>
          </cell>
          <cell r="B548" t="str">
            <v>NCNB</v>
          </cell>
          <cell r="C548" t="str">
            <v>NCPA GEO PLANT 1 UNIT 2</v>
          </cell>
          <cell r="D548">
            <v>28</v>
          </cell>
          <cell r="E548">
            <v>28</v>
          </cell>
          <cell r="F548">
            <v>28</v>
          </cell>
          <cell r="G548">
            <v>28</v>
          </cell>
          <cell r="H548">
            <v>28</v>
          </cell>
          <cell r="I548">
            <v>28</v>
          </cell>
          <cell r="J548">
            <v>28</v>
          </cell>
          <cell r="K548">
            <v>28</v>
          </cell>
          <cell r="L548">
            <v>28</v>
          </cell>
          <cell r="M548">
            <v>30.14</v>
          </cell>
          <cell r="N548">
            <v>29.72</v>
          </cell>
          <cell r="O548">
            <v>28</v>
          </cell>
          <cell r="P548" t="str">
            <v>Y</v>
          </cell>
          <cell r="Q548" t="str">
            <v>North</v>
          </cell>
          <cell r="R548" t="str">
            <v>FC</v>
          </cell>
          <cell r="T548">
            <v>28</v>
          </cell>
        </row>
        <row r="549">
          <cell r="A549" t="str">
            <v>NCPA_7_GP2UN3</v>
          </cell>
          <cell r="B549" t="str">
            <v>NCNB</v>
          </cell>
          <cell r="C549" t="str">
            <v>NCPA GEO PLANT 2 UNIT 3</v>
          </cell>
          <cell r="D549">
            <v>0.74</v>
          </cell>
          <cell r="E549">
            <v>0.81</v>
          </cell>
          <cell r="F549">
            <v>0.67</v>
          </cell>
          <cell r="G549">
            <v>0.67</v>
          </cell>
          <cell r="H549">
            <v>0.75</v>
          </cell>
          <cell r="I549">
            <v>0.77</v>
          </cell>
          <cell r="J549">
            <v>0.72</v>
          </cell>
          <cell r="K549">
            <v>0.77</v>
          </cell>
          <cell r="L549">
            <v>0.86</v>
          </cell>
          <cell r="M549">
            <v>0.99</v>
          </cell>
          <cell r="N549">
            <v>1.4</v>
          </cell>
          <cell r="O549">
            <v>1.61</v>
          </cell>
          <cell r="P549" t="str">
            <v>Y</v>
          </cell>
          <cell r="Q549" t="str">
            <v>North</v>
          </cell>
          <cell r="R549" t="str">
            <v>FC</v>
          </cell>
          <cell r="T549">
            <v>0.86</v>
          </cell>
        </row>
        <row r="550">
          <cell r="A550" t="str">
            <v>NCPA_7_GP2UN4</v>
          </cell>
          <cell r="B550" t="str">
            <v>NCNB</v>
          </cell>
          <cell r="C550" t="str">
            <v>NCPA GEO PLANT 2 UNIT 4</v>
          </cell>
          <cell r="D550">
            <v>52.73</v>
          </cell>
          <cell r="E550">
            <v>52.73</v>
          </cell>
          <cell r="F550">
            <v>52.73</v>
          </cell>
          <cell r="G550">
            <v>52.73</v>
          </cell>
          <cell r="H550">
            <v>52.73</v>
          </cell>
          <cell r="I550">
            <v>52.73</v>
          </cell>
          <cell r="J550">
            <v>52.73</v>
          </cell>
          <cell r="K550">
            <v>52.73</v>
          </cell>
          <cell r="L550">
            <v>52.73</v>
          </cell>
          <cell r="M550">
            <v>52.73</v>
          </cell>
          <cell r="N550">
            <v>52.73</v>
          </cell>
          <cell r="O550">
            <v>52.73</v>
          </cell>
          <cell r="P550" t="str">
            <v>Y</v>
          </cell>
          <cell r="Q550" t="str">
            <v>North</v>
          </cell>
          <cell r="R550" t="str">
            <v>FC</v>
          </cell>
          <cell r="T550">
            <v>52.73</v>
          </cell>
        </row>
        <row r="551">
          <cell r="A551" t="str">
            <v>NEENCH_6_SOLAR</v>
          </cell>
          <cell r="B551" t="str">
            <v>Big Creek-Ventura</v>
          </cell>
          <cell r="C551" t="str">
            <v>Alpine Solar</v>
          </cell>
          <cell r="D551">
            <v>0.17</v>
          </cell>
          <cell r="E551">
            <v>0.87</v>
          </cell>
          <cell r="F551">
            <v>5.3</v>
          </cell>
          <cell r="G551">
            <v>57.68</v>
          </cell>
          <cell r="H551">
            <v>51.84</v>
          </cell>
          <cell r="I551">
            <v>50.65</v>
          </cell>
          <cell r="J551">
            <v>44.91</v>
          </cell>
          <cell r="K551">
            <v>50.05</v>
          </cell>
          <cell r="L551">
            <v>49.32</v>
          </cell>
          <cell r="M551">
            <v>40.67</v>
          </cell>
          <cell r="N551">
            <v>0.09</v>
          </cell>
          <cell r="O551">
            <v>0.08</v>
          </cell>
          <cell r="P551" t="str">
            <v>N</v>
          </cell>
          <cell r="Q551" t="str">
            <v>South</v>
          </cell>
          <cell r="R551" t="str">
            <v>FC</v>
          </cell>
          <cell r="T551">
            <v>50.65</v>
          </cell>
        </row>
        <row r="552">
          <cell r="A552" t="str">
            <v>NEWARK_1_QF</v>
          </cell>
          <cell r="B552" t="str">
            <v>Bay Area</v>
          </cell>
          <cell r="C552" t="str">
            <v>NEWARK 1 QF</v>
          </cell>
          <cell r="D552">
            <v>0.04</v>
          </cell>
          <cell r="E552">
            <v>0.05</v>
          </cell>
          <cell r="F552">
            <v>0.04</v>
          </cell>
          <cell r="G552">
            <v>0.03</v>
          </cell>
          <cell r="H552">
            <v>0.02</v>
          </cell>
          <cell r="I552">
            <v>0.03</v>
          </cell>
          <cell r="J552">
            <v>0.03</v>
          </cell>
          <cell r="K552">
            <v>0.02</v>
          </cell>
          <cell r="L552">
            <v>0.03</v>
          </cell>
          <cell r="M552">
            <v>0.05</v>
          </cell>
          <cell r="N552">
            <v>0.06</v>
          </cell>
          <cell r="O552">
            <v>0.06</v>
          </cell>
          <cell r="P552" t="str">
            <v>N</v>
          </cell>
          <cell r="Q552" t="str">
            <v>North</v>
          </cell>
          <cell r="R552" t="str">
            <v>FC</v>
          </cell>
          <cell r="T552">
            <v>0.03</v>
          </cell>
        </row>
        <row r="553">
          <cell r="A553" t="str">
            <v>NHOGAN_6_UNITS</v>
          </cell>
          <cell r="B553" t="str">
            <v>CAISO System</v>
          </cell>
          <cell r="C553" t="str">
            <v>NEW HOGAN PH AGGREGATE</v>
          </cell>
          <cell r="D553">
            <v>0.1</v>
          </cell>
          <cell r="E553">
            <v>0.06</v>
          </cell>
          <cell r="F553">
            <v>0.28000000000000003</v>
          </cell>
          <cell r="G553">
            <v>0.69</v>
          </cell>
          <cell r="H553">
            <v>1.1399999999999999</v>
          </cell>
          <cell r="I553">
            <v>0.93</v>
          </cell>
          <cell r="J553">
            <v>0.93</v>
          </cell>
          <cell r="K553">
            <v>0.81</v>
          </cell>
          <cell r="L553">
            <v>0.44</v>
          </cell>
          <cell r="M553">
            <v>0.2</v>
          </cell>
          <cell r="N553">
            <v>0.09</v>
          </cell>
          <cell r="O553">
            <v>0</v>
          </cell>
          <cell r="P553" t="str">
            <v>N</v>
          </cell>
          <cell r="Q553" t="str">
            <v>North</v>
          </cell>
          <cell r="R553" t="str">
            <v>FC</v>
          </cell>
          <cell r="T553">
            <v>0.93</v>
          </cell>
        </row>
        <row r="554">
          <cell r="A554" t="str">
            <v>NIMTG_6_NIQF</v>
          </cell>
          <cell r="B554" t="str">
            <v>San Diego-IV</v>
          </cell>
          <cell r="C554" t="str">
            <v>NORTH ISLAND QF</v>
          </cell>
          <cell r="D554">
            <v>33.72</v>
          </cell>
          <cell r="E554">
            <v>34.49</v>
          </cell>
          <cell r="F554">
            <v>22.07</v>
          </cell>
          <cell r="G554">
            <v>32.93</v>
          </cell>
          <cell r="H554">
            <v>34.99</v>
          </cell>
          <cell r="I554">
            <v>35.07</v>
          </cell>
          <cell r="J554">
            <v>34.96</v>
          </cell>
          <cell r="K554">
            <v>34.47</v>
          </cell>
          <cell r="L554">
            <v>34.71</v>
          </cell>
          <cell r="M554">
            <v>30.97</v>
          </cell>
          <cell r="N554">
            <v>22.77</v>
          </cell>
          <cell r="O554">
            <v>34.909999999999997</v>
          </cell>
          <cell r="P554" t="str">
            <v>N</v>
          </cell>
          <cell r="Q554" t="str">
            <v>South</v>
          </cell>
          <cell r="R554" t="str">
            <v>FC</v>
          </cell>
          <cell r="T554">
            <v>35.07</v>
          </cell>
        </row>
        <row r="555">
          <cell r="A555" t="str">
            <v>NWCSTL_7_UNIT 1</v>
          </cell>
          <cell r="B555" t="str">
            <v>Sierra</v>
          </cell>
          <cell r="C555" t="str">
            <v>NEWCASTLE HYDRO</v>
          </cell>
          <cell r="D555">
            <v>4.84</v>
          </cell>
          <cell r="E555">
            <v>5.71</v>
          </cell>
          <cell r="F555">
            <v>4.33</v>
          </cell>
          <cell r="G555">
            <v>2.84</v>
          </cell>
          <cell r="H555">
            <v>1.1000000000000001</v>
          </cell>
          <cell r="I555">
            <v>0.94</v>
          </cell>
          <cell r="J555">
            <v>0.37</v>
          </cell>
          <cell r="K555">
            <v>0</v>
          </cell>
          <cell r="L555">
            <v>0.98</v>
          </cell>
          <cell r="M555">
            <v>0.28000000000000003</v>
          </cell>
          <cell r="N555">
            <v>0</v>
          </cell>
          <cell r="O555">
            <v>0</v>
          </cell>
          <cell r="P555" t="str">
            <v>Y</v>
          </cell>
          <cell r="Q555" t="str">
            <v>North</v>
          </cell>
          <cell r="R555" t="str">
            <v>FC</v>
          </cell>
          <cell r="T555">
            <v>0.98</v>
          </cell>
        </row>
        <row r="556">
          <cell r="A556" t="str">
            <v>NZWIND_6_CALWND</v>
          </cell>
          <cell r="B556" t="str">
            <v>CAISO System</v>
          </cell>
          <cell r="C556" t="str">
            <v>Wind Resource I</v>
          </cell>
          <cell r="D556">
            <v>0.23</v>
          </cell>
          <cell r="E556">
            <v>0.9</v>
          </cell>
          <cell r="F556">
            <v>1.29</v>
          </cell>
          <cell r="G556">
            <v>1.23</v>
          </cell>
          <cell r="H556">
            <v>2.4500000000000002</v>
          </cell>
          <cell r="I556">
            <v>2.42</v>
          </cell>
          <cell r="J556">
            <v>1.19</v>
          </cell>
          <cell r="K556">
            <v>1.1299999999999999</v>
          </cell>
          <cell r="L556">
            <v>0.95</v>
          </cell>
          <cell r="M556">
            <v>0.61</v>
          </cell>
          <cell r="N556">
            <v>0.21</v>
          </cell>
          <cell r="O556">
            <v>0.32</v>
          </cell>
          <cell r="P556" t="str">
            <v>N</v>
          </cell>
          <cell r="Q556" t="str">
            <v>South</v>
          </cell>
          <cell r="R556" t="str">
            <v>FC</v>
          </cell>
          <cell r="T556">
            <v>2.42</v>
          </cell>
        </row>
        <row r="557">
          <cell r="A557" t="str">
            <v>NZWIND_6_WDSTR</v>
          </cell>
          <cell r="B557" t="str">
            <v>CAISO System</v>
          </cell>
          <cell r="C557" t="str">
            <v>Windstream 39</v>
          </cell>
          <cell r="D557">
            <v>0.12</v>
          </cell>
          <cell r="E557">
            <v>0.36</v>
          </cell>
          <cell r="F557">
            <v>0.67</v>
          </cell>
          <cell r="G557">
            <v>1.34</v>
          </cell>
          <cell r="H557">
            <v>1.33</v>
          </cell>
          <cell r="I557">
            <v>1.37</v>
          </cell>
          <cell r="J557">
            <v>1</v>
          </cell>
          <cell r="K557">
            <v>0.96</v>
          </cell>
          <cell r="L557">
            <v>0.85</v>
          </cell>
          <cell r="M557">
            <v>0.57999999999999996</v>
          </cell>
          <cell r="N557">
            <v>0.12</v>
          </cell>
          <cell r="O557">
            <v>0.22</v>
          </cell>
          <cell r="P557" t="str">
            <v>N</v>
          </cell>
          <cell r="Q557" t="str">
            <v>South</v>
          </cell>
          <cell r="R557" t="str">
            <v>FC</v>
          </cell>
          <cell r="T557">
            <v>1.37</v>
          </cell>
        </row>
        <row r="558">
          <cell r="A558" t="str">
            <v>NZWIND_6_WDSTR2</v>
          </cell>
          <cell r="B558" t="str">
            <v>CAISO System</v>
          </cell>
          <cell r="C558" t="str">
            <v>Windstream 6040</v>
          </cell>
          <cell r="D558">
            <v>0.13</v>
          </cell>
          <cell r="E558">
            <v>0.39</v>
          </cell>
          <cell r="F558">
            <v>0.73</v>
          </cell>
          <cell r="G558">
            <v>1.45</v>
          </cell>
          <cell r="H558">
            <v>1.88</v>
          </cell>
          <cell r="I558">
            <v>1.95</v>
          </cell>
          <cell r="J558">
            <v>1.57</v>
          </cell>
          <cell r="K558">
            <v>1.55</v>
          </cell>
          <cell r="L558">
            <v>0.89</v>
          </cell>
          <cell r="M558">
            <v>0.61</v>
          </cell>
          <cell r="N558">
            <v>0.11</v>
          </cell>
          <cell r="O558">
            <v>0.22</v>
          </cell>
          <cell r="P558" t="str">
            <v>N</v>
          </cell>
          <cell r="Q558" t="str">
            <v>South</v>
          </cell>
          <cell r="R558" t="str">
            <v>FC</v>
          </cell>
          <cell r="T558">
            <v>1.95</v>
          </cell>
        </row>
        <row r="559">
          <cell r="A559" t="str">
            <v>NZWIND_6_WDSTR3</v>
          </cell>
          <cell r="B559" t="str">
            <v>CAISO System</v>
          </cell>
          <cell r="C559" t="str">
            <v>Windstream 6041</v>
          </cell>
          <cell r="D559">
            <v>0.24</v>
          </cell>
          <cell r="E559">
            <v>0.72</v>
          </cell>
          <cell r="F559">
            <v>1.2000000000000002</v>
          </cell>
          <cell r="G559">
            <v>1.08</v>
          </cell>
          <cell r="H559">
            <v>1.8599999999999999</v>
          </cell>
          <cell r="I559">
            <v>1.6800000000000002</v>
          </cell>
          <cell r="J559">
            <v>1.02</v>
          </cell>
          <cell r="K559">
            <v>0.96</v>
          </cell>
          <cell r="L559">
            <v>0.66</v>
          </cell>
          <cell r="M559">
            <v>0.42000000000000004</v>
          </cell>
          <cell r="N559">
            <v>0.18</v>
          </cell>
          <cell r="O559">
            <v>0.36</v>
          </cell>
          <cell r="P559" t="str">
            <v>N</v>
          </cell>
          <cell r="Q559" t="str">
            <v>South</v>
          </cell>
          <cell r="R559" t="str">
            <v>FC</v>
          </cell>
          <cell r="T559">
            <v>1.6800000000000002</v>
          </cell>
        </row>
        <row r="560">
          <cell r="A560" t="str">
            <v>OAK C_1_EBMUD</v>
          </cell>
          <cell r="B560" t="str">
            <v>Bay Area</v>
          </cell>
          <cell r="C560" t="str">
            <v>MWWTP PGS 1 - ENGINES</v>
          </cell>
          <cell r="D560">
            <v>0.04</v>
          </cell>
          <cell r="E560">
            <v>0.45</v>
          </cell>
          <cell r="F560">
            <v>0.36</v>
          </cell>
          <cell r="G560">
            <v>0.5</v>
          </cell>
          <cell r="H560">
            <v>0.56999999999999995</v>
          </cell>
          <cell r="I560">
            <v>0.55000000000000004</v>
          </cell>
          <cell r="J560">
            <v>0.59</v>
          </cell>
          <cell r="K560">
            <v>0.73</v>
          </cell>
          <cell r="L560">
            <v>0.61</v>
          </cell>
          <cell r="M560">
            <v>0.28000000000000003</v>
          </cell>
          <cell r="N560">
            <v>0.85</v>
          </cell>
          <cell r="O560">
            <v>0.5</v>
          </cell>
          <cell r="P560" t="str">
            <v>N</v>
          </cell>
          <cell r="Q560" t="str">
            <v>North</v>
          </cell>
          <cell r="R560" t="str">
            <v>FC</v>
          </cell>
          <cell r="T560">
            <v>0.73</v>
          </cell>
        </row>
        <row r="561">
          <cell r="A561" t="str">
            <v>OAK C_7_UNIT 1</v>
          </cell>
          <cell r="B561" t="str">
            <v>Bay Area</v>
          </cell>
          <cell r="C561" t="str">
            <v>OAKLAND STATION C GT UNIT 1</v>
          </cell>
          <cell r="D561">
            <v>55</v>
          </cell>
          <cell r="E561">
            <v>55</v>
          </cell>
          <cell r="F561">
            <v>55</v>
          </cell>
          <cell r="G561">
            <v>55</v>
          </cell>
          <cell r="H561">
            <v>55</v>
          </cell>
          <cell r="I561">
            <v>55</v>
          </cell>
          <cell r="J561">
            <v>55</v>
          </cell>
          <cell r="K561">
            <v>55</v>
          </cell>
          <cell r="L561">
            <v>55</v>
          </cell>
          <cell r="M561">
            <v>55</v>
          </cell>
          <cell r="N561">
            <v>55</v>
          </cell>
          <cell r="O561">
            <v>55</v>
          </cell>
          <cell r="P561" t="str">
            <v>Y</v>
          </cell>
          <cell r="Q561" t="str">
            <v>North</v>
          </cell>
          <cell r="R561" t="str">
            <v>FC</v>
          </cell>
          <cell r="T561">
            <v>55</v>
          </cell>
        </row>
        <row r="562">
          <cell r="A562" t="str">
            <v>OAK C_7_UNIT 2</v>
          </cell>
          <cell r="B562" t="str">
            <v>Bay Area</v>
          </cell>
          <cell r="C562" t="str">
            <v>OAKLAND STATION C GT UNIT 2</v>
          </cell>
          <cell r="D562">
            <v>55</v>
          </cell>
          <cell r="E562">
            <v>55</v>
          </cell>
          <cell r="F562">
            <v>55</v>
          </cell>
          <cell r="G562">
            <v>55</v>
          </cell>
          <cell r="H562">
            <v>55</v>
          </cell>
          <cell r="I562">
            <v>55</v>
          </cell>
          <cell r="J562">
            <v>55</v>
          </cell>
          <cell r="K562">
            <v>55</v>
          </cell>
          <cell r="L562">
            <v>55</v>
          </cell>
          <cell r="M562">
            <v>55</v>
          </cell>
          <cell r="N562">
            <v>55</v>
          </cell>
          <cell r="O562">
            <v>55</v>
          </cell>
          <cell r="P562" t="str">
            <v>Y</v>
          </cell>
          <cell r="Q562" t="str">
            <v>North</v>
          </cell>
          <cell r="R562" t="str">
            <v>FC</v>
          </cell>
          <cell r="T562">
            <v>55</v>
          </cell>
        </row>
        <row r="563">
          <cell r="A563" t="str">
            <v>OAK C_7_UNIT 3</v>
          </cell>
          <cell r="B563" t="str">
            <v>Bay Area</v>
          </cell>
          <cell r="C563" t="str">
            <v>OAKLAND STATION C GT UNIT 3</v>
          </cell>
          <cell r="D563">
            <v>55</v>
          </cell>
          <cell r="E563">
            <v>55</v>
          </cell>
          <cell r="F563">
            <v>55</v>
          </cell>
          <cell r="G563">
            <v>55</v>
          </cell>
          <cell r="H563">
            <v>55</v>
          </cell>
          <cell r="I563">
            <v>55</v>
          </cell>
          <cell r="J563">
            <v>55</v>
          </cell>
          <cell r="K563">
            <v>55</v>
          </cell>
          <cell r="L563">
            <v>55</v>
          </cell>
          <cell r="M563">
            <v>55</v>
          </cell>
          <cell r="N563">
            <v>55</v>
          </cell>
          <cell r="O563">
            <v>55</v>
          </cell>
          <cell r="P563" t="str">
            <v>Y</v>
          </cell>
          <cell r="Q563" t="str">
            <v>North</v>
          </cell>
          <cell r="R563" t="str">
            <v>FC</v>
          </cell>
          <cell r="T563">
            <v>55</v>
          </cell>
        </row>
        <row r="564">
          <cell r="A564" t="str">
            <v>OAKWD_6_ZEPHWD</v>
          </cell>
          <cell r="B564" t="str">
            <v>CAISO System</v>
          </cell>
          <cell r="C564" t="str">
            <v>Zephyr Park</v>
          </cell>
          <cell r="D564">
            <v>0.13</v>
          </cell>
          <cell r="E564">
            <v>0.45</v>
          </cell>
          <cell r="F564">
            <v>0.6</v>
          </cell>
          <cell r="G564">
            <v>0.62</v>
          </cell>
          <cell r="H564">
            <v>0.83</v>
          </cell>
          <cell r="I564">
            <v>0.93</v>
          </cell>
          <cell r="J564">
            <v>0.54</v>
          </cell>
          <cell r="K564">
            <v>0.52</v>
          </cell>
          <cell r="L564">
            <v>0.35</v>
          </cell>
          <cell r="M564">
            <v>0.23</v>
          </cell>
          <cell r="N564">
            <v>0.1</v>
          </cell>
          <cell r="O564">
            <v>0.16</v>
          </cell>
          <cell r="P564" t="str">
            <v>N</v>
          </cell>
          <cell r="Q564" t="str">
            <v>South</v>
          </cell>
          <cell r="R564" t="str">
            <v>FC</v>
          </cell>
          <cell r="T564">
            <v>0.93</v>
          </cell>
        </row>
        <row r="565">
          <cell r="A565" t="str">
            <v>OASIS_6_SOLAR2</v>
          </cell>
          <cell r="B565" t="str">
            <v>Big Creek-Ventura</v>
          </cell>
          <cell r="C565" t="str">
            <v>Oasis Solar</v>
          </cell>
          <cell r="D565" t="str">
            <v>-</v>
          </cell>
          <cell r="E565" t="str">
            <v>-</v>
          </cell>
          <cell r="F565" t="str">
            <v>-</v>
          </cell>
          <cell r="G565">
            <v>14.34</v>
          </cell>
          <cell r="H565">
            <v>14.79</v>
          </cell>
          <cell r="I565">
            <v>15.13</v>
          </cell>
          <cell r="J565">
            <v>13.82</v>
          </cell>
          <cell r="K565">
            <v>13.85</v>
          </cell>
          <cell r="L565">
            <v>14.09</v>
          </cell>
          <cell r="M565">
            <v>11.12</v>
          </cell>
          <cell r="N565">
            <v>0.03</v>
          </cell>
          <cell r="O565">
            <v>0.02</v>
          </cell>
          <cell r="P565" t="str">
            <v>N</v>
          </cell>
          <cell r="Q565" t="str">
            <v>South</v>
          </cell>
          <cell r="R565" t="str">
            <v>FC</v>
          </cell>
          <cell r="T565">
            <v>15.13</v>
          </cell>
        </row>
        <row r="566">
          <cell r="A566" t="str">
            <v>OCTILO_5_WIND</v>
          </cell>
          <cell r="B566" t="str">
            <v>San Diego-IV</v>
          </cell>
          <cell r="C566" t="str">
            <v>Ocotillo Wind Energy Facility</v>
          </cell>
          <cell r="D566">
            <v>7.79</v>
          </cell>
          <cell r="E566">
            <v>31.6</v>
          </cell>
          <cell r="F566">
            <v>47.71</v>
          </cell>
          <cell r="G566">
            <v>41.42</v>
          </cell>
          <cell r="H566">
            <v>68.81</v>
          </cell>
          <cell r="I566">
            <v>69.78</v>
          </cell>
          <cell r="J566">
            <v>35.64</v>
          </cell>
          <cell r="K566">
            <v>24.42</v>
          </cell>
          <cell r="L566">
            <v>20.84</v>
          </cell>
          <cell r="M566">
            <v>14.43</v>
          </cell>
          <cell r="N566">
            <v>7.66</v>
          </cell>
          <cell r="O566">
            <v>7.84</v>
          </cell>
          <cell r="P566" t="str">
            <v>N</v>
          </cell>
          <cell r="Q566" t="str">
            <v>South</v>
          </cell>
          <cell r="R566" t="str">
            <v>FC</v>
          </cell>
          <cell r="T566">
            <v>69.78</v>
          </cell>
        </row>
        <row r="567">
          <cell r="A567" t="str">
            <v>OGROVE_6_PL1X2</v>
          </cell>
          <cell r="B567" t="str">
            <v>San Diego-IV</v>
          </cell>
          <cell r="C567" t="str">
            <v>Orange Grove Energy Center</v>
          </cell>
          <cell r="D567">
            <v>96</v>
          </cell>
          <cell r="E567">
            <v>96</v>
          </cell>
          <cell r="F567">
            <v>96</v>
          </cell>
          <cell r="G567">
            <v>96</v>
          </cell>
          <cell r="H567">
            <v>96</v>
          </cell>
          <cell r="I567">
            <v>96</v>
          </cell>
          <cell r="J567">
            <v>96</v>
          </cell>
          <cell r="K567">
            <v>96</v>
          </cell>
          <cell r="L567">
            <v>96</v>
          </cell>
          <cell r="M567">
            <v>96</v>
          </cell>
          <cell r="N567">
            <v>96</v>
          </cell>
          <cell r="O567">
            <v>96</v>
          </cell>
          <cell r="P567" t="str">
            <v>Y</v>
          </cell>
          <cell r="Q567" t="str">
            <v>South</v>
          </cell>
          <cell r="R567" t="str">
            <v>FC</v>
          </cell>
          <cell r="T567">
            <v>96</v>
          </cell>
        </row>
        <row r="568">
          <cell r="A568" t="str">
            <v>OILFLD_7_QFUNTS</v>
          </cell>
          <cell r="B568" t="str">
            <v>CAISO System</v>
          </cell>
          <cell r="C568" t="str">
            <v>Nacimiento Hydroelectric Plant</v>
          </cell>
          <cell r="D568">
            <v>0.15</v>
          </cell>
          <cell r="E568">
            <v>0.16</v>
          </cell>
          <cell r="F568">
            <v>0.34</v>
          </cell>
          <cell r="G568">
            <v>0.86</v>
          </cell>
          <cell r="H568">
            <v>0.25</v>
          </cell>
          <cell r="I568">
            <v>0.56000000000000005</v>
          </cell>
          <cell r="J568">
            <v>1.04</v>
          </cell>
          <cell r="K568">
            <v>0.85</v>
          </cell>
          <cell r="L568">
            <v>1.1299999999999999</v>
          </cell>
          <cell r="M568">
            <v>0.44</v>
          </cell>
          <cell r="N568">
            <v>0.11</v>
          </cell>
          <cell r="O568">
            <v>0.1</v>
          </cell>
          <cell r="P568" t="str">
            <v>N</v>
          </cell>
          <cell r="Q568" t="str">
            <v>North</v>
          </cell>
          <cell r="R568" t="str">
            <v>FC</v>
          </cell>
          <cell r="T568">
            <v>1.1299999999999999</v>
          </cell>
        </row>
        <row r="569">
          <cell r="A569" t="str">
            <v>OLDRIV_6_BIOGAS</v>
          </cell>
          <cell r="B569" t="str">
            <v>Kern</v>
          </cell>
          <cell r="C569" t="str">
            <v>Bidart Old River 1</v>
          </cell>
          <cell r="D569">
            <v>1.49</v>
          </cell>
          <cell r="E569">
            <v>1.43</v>
          </cell>
          <cell r="F569">
            <v>1.24</v>
          </cell>
          <cell r="G569">
            <v>1.18</v>
          </cell>
          <cell r="H569">
            <v>1.37</v>
          </cell>
          <cell r="I569">
            <v>1.46</v>
          </cell>
          <cell r="J569">
            <v>1.42</v>
          </cell>
          <cell r="K569">
            <v>1.51</v>
          </cell>
          <cell r="L569">
            <v>1.49</v>
          </cell>
          <cell r="M569">
            <v>1.39</v>
          </cell>
          <cell r="N569">
            <v>1.32</v>
          </cell>
          <cell r="O569">
            <v>1.38</v>
          </cell>
          <cell r="P569" t="str">
            <v>N</v>
          </cell>
          <cell r="Q569" t="str">
            <v>North</v>
          </cell>
          <cell r="R569" t="str">
            <v>ID</v>
          </cell>
          <cell r="S569" t="str">
            <v>14DGD: Waiting for Vincent 220 kV Bus Split, Gates No. 2 500/230 kV Transformer and possibly other</v>
          </cell>
          <cell r="T569">
            <v>1.51</v>
          </cell>
        </row>
        <row r="570">
          <cell r="A570" t="str">
            <v>OLDRV1_6_SOLAR</v>
          </cell>
          <cell r="B570" t="str">
            <v>Kern</v>
          </cell>
          <cell r="C570" t="str">
            <v>Old River One</v>
          </cell>
          <cell r="D570">
            <v>0.05</v>
          </cell>
          <cell r="E570">
            <v>0.25</v>
          </cell>
          <cell r="F570">
            <v>1.25</v>
          </cell>
          <cell r="G570">
            <v>14.34</v>
          </cell>
          <cell r="H570">
            <v>14.79</v>
          </cell>
          <cell r="I570">
            <v>15.13</v>
          </cell>
          <cell r="J570">
            <v>13.82</v>
          </cell>
          <cell r="K570">
            <v>13.85</v>
          </cell>
          <cell r="L570">
            <v>14.09</v>
          </cell>
          <cell r="M570">
            <v>11.12</v>
          </cell>
          <cell r="N570">
            <v>0.03</v>
          </cell>
          <cell r="O570">
            <v>0.02</v>
          </cell>
          <cell r="P570" t="str">
            <v>N</v>
          </cell>
          <cell r="Q570" t="str">
            <v>North</v>
          </cell>
          <cell r="R570" t="str">
            <v>ID</v>
          </cell>
          <cell r="S570" t="str">
            <v>C3&amp;4: Waiting for Gates No. 2 500/230 kV Transformer and possibly other</v>
          </cell>
          <cell r="T570">
            <v>15.13</v>
          </cell>
        </row>
        <row r="571">
          <cell r="A571" t="str">
            <v>OLINDA_2_COYCRK</v>
          </cell>
          <cell r="B571" t="str">
            <v>LA Basin</v>
          </cell>
          <cell r="C571" t="str">
            <v xml:space="preserve">MWD Coyote Creek Hydroelectric Recovery </v>
          </cell>
          <cell r="D571">
            <v>3.13</v>
          </cell>
          <cell r="E571">
            <v>3.13</v>
          </cell>
          <cell r="F571">
            <v>3.13</v>
          </cell>
          <cell r="G571">
            <v>3.13</v>
          </cell>
          <cell r="H571">
            <v>3.13</v>
          </cell>
          <cell r="I571">
            <v>3.13</v>
          </cell>
          <cell r="J571">
            <v>3.13</v>
          </cell>
          <cell r="K571">
            <v>3.13</v>
          </cell>
          <cell r="L571">
            <v>3.13</v>
          </cell>
          <cell r="M571">
            <v>3.13</v>
          </cell>
          <cell r="N571">
            <v>3.13</v>
          </cell>
          <cell r="O571">
            <v>3.13</v>
          </cell>
          <cell r="P571" t="str">
            <v>Y</v>
          </cell>
          <cell r="Q571" t="str">
            <v>South</v>
          </cell>
          <cell r="R571" t="str">
            <v>FC</v>
          </cell>
          <cell r="T571">
            <v>3.13</v>
          </cell>
        </row>
        <row r="572">
          <cell r="A572" t="str">
            <v>OLINDA_2_LNDFL2</v>
          </cell>
          <cell r="B572" t="str">
            <v>LA Basin</v>
          </cell>
          <cell r="C572" t="str">
            <v>Brea Power II</v>
          </cell>
          <cell r="D572">
            <v>24.29</v>
          </cell>
          <cell r="E572">
            <v>24.11</v>
          </cell>
          <cell r="F572">
            <v>23.3</v>
          </cell>
          <cell r="G572">
            <v>22.53</v>
          </cell>
          <cell r="H572">
            <v>23.91</v>
          </cell>
          <cell r="I572">
            <v>23.23</v>
          </cell>
          <cell r="J572">
            <v>23.56</v>
          </cell>
          <cell r="K572">
            <v>22.51</v>
          </cell>
          <cell r="L572">
            <v>23.26</v>
          </cell>
          <cell r="M572">
            <v>24.98</v>
          </cell>
          <cell r="N572">
            <v>24.31</v>
          </cell>
          <cell r="O572">
            <v>24.73</v>
          </cell>
          <cell r="P572" t="str">
            <v>N</v>
          </cell>
          <cell r="Q572" t="str">
            <v>South</v>
          </cell>
          <cell r="R572" t="str">
            <v>FC</v>
          </cell>
          <cell r="T572">
            <v>23.56</v>
          </cell>
        </row>
        <row r="573">
          <cell r="A573" t="str">
            <v>OLINDA_2_QF</v>
          </cell>
          <cell r="B573" t="str">
            <v>LA Basin</v>
          </cell>
          <cell r="C573" t="str">
            <v>OLINDA QFS</v>
          </cell>
          <cell r="D573">
            <v>0.05</v>
          </cell>
          <cell r="E573">
            <v>0.06</v>
          </cell>
          <cell r="F573">
            <v>0.06</v>
          </cell>
          <cell r="G573">
            <v>0.06</v>
          </cell>
          <cell r="H573">
            <v>7.0000000000000007E-2</v>
          </cell>
          <cell r="I573">
            <v>0.05</v>
          </cell>
          <cell r="J573">
            <v>0.09</v>
          </cell>
          <cell r="K573">
            <v>0.11</v>
          </cell>
          <cell r="L573">
            <v>0.13</v>
          </cell>
          <cell r="M573">
            <v>0.12</v>
          </cell>
          <cell r="N573">
            <v>0.09</v>
          </cell>
          <cell r="O573">
            <v>0.03</v>
          </cell>
          <cell r="P573" t="str">
            <v>N</v>
          </cell>
          <cell r="Q573" t="str">
            <v>South</v>
          </cell>
          <cell r="R573" t="str">
            <v>FC</v>
          </cell>
          <cell r="T573">
            <v>0.13</v>
          </cell>
        </row>
        <row r="574">
          <cell r="A574" t="str">
            <v>OLINDA_7_LNDFIL</v>
          </cell>
          <cell r="B574" t="str">
            <v>LA Basin</v>
          </cell>
          <cell r="C574" t="str">
            <v>OLINDA_7_LNDFIL</v>
          </cell>
          <cell r="D574">
            <v>1.69</v>
          </cell>
          <cell r="E574">
            <v>1.82</v>
          </cell>
          <cell r="F574">
            <v>1.45</v>
          </cell>
          <cell r="G574">
            <v>1.53</v>
          </cell>
          <cell r="H574">
            <v>1.65</v>
          </cell>
          <cell r="I574">
            <v>0.34</v>
          </cell>
          <cell r="J574">
            <v>0</v>
          </cell>
          <cell r="K574">
            <v>0.05</v>
          </cell>
          <cell r="L574">
            <v>0</v>
          </cell>
          <cell r="M574">
            <v>0</v>
          </cell>
          <cell r="N574">
            <v>0</v>
          </cell>
          <cell r="O574">
            <v>0.63</v>
          </cell>
          <cell r="P574" t="str">
            <v>N</v>
          </cell>
          <cell r="Q574" t="str">
            <v>South</v>
          </cell>
          <cell r="R574" t="str">
            <v>FC</v>
          </cell>
          <cell r="T574">
            <v>0.34</v>
          </cell>
        </row>
        <row r="575">
          <cell r="A575" t="str">
            <v>OLIVEP_1_SOLAR</v>
          </cell>
          <cell r="B575" t="str">
            <v>CAISO System</v>
          </cell>
          <cell r="C575" t="str">
            <v>White River Solar</v>
          </cell>
          <cell r="D575">
            <v>0.05</v>
          </cell>
          <cell r="E575">
            <v>0.33</v>
          </cell>
          <cell r="F575">
            <v>1.46</v>
          </cell>
          <cell r="G575">
            <v>16.23</v>
          </cell>
          <cell r="H575">
            <v>17.329999999999998</v>
          </cell>
          <cell r="I575">
            <v>17.399999999999999</v>
          </cell>
          <cell r="J575">
            <v>17.920000000000002</v>
          </cell>
          <cell r="K575">
            <v>17.8</v>
          </cell>
          <cell r="L575">
            <v>17.59</v>
          </cell>
          <cell r="M575">
            <v>12.51</v>
          </cell>
          <cell r="N575">
            <v>0.03</v>
          </cell>
          <cell r="O575">
            <v>0.02</v>
          </cell>
          <cell r="P575" t="str">
            <v>N</v>
          </cell>
          <cell r="Q575" t="str">
            <v>North</v>
          </cell>
          <cell r="R575" t="str">
            <v>ID</v>
          </cell>
          <cell r="S575" t="str">
            <v>C3&amp;4: Waiting for Gates No. 2 500/230 kV Transformer and possibly other</v>
          </cell>
          <cell r="T575">
            <v>17.920000000000002</v>
          </cell>
        </row>
        <row r="576">
          <cell r="A576" t="str">
            <v>OLIVEP_1_SOLAR2</v>
          </cell>
          <cell r="B576" t="str">
            <v>CAISO System</v>
          </cell>
          <cell r="C576" t="str">
            <v>White River West</v>
          </cell>
          <cell r="D576">
            <v>0.05</v>
          </cell>
          <cell r="E576">
            <v>0.25</v>
          </cell>
          <cell r="F576">
            <v>1.23</v>
          </cell>
          <cell r="G576">
            <v>14.16</v>
          </cell>
          <cell r="H576">
            <v>14.61</v>
          </cell>
          <cell r="I576">
            <v>14.94</v>
          </cell>
          <cell r="J576">
            <v>13.65</v>
          </cell>
          <cell r="K576">
            <v>13.67</v>
          </cell>
          <cell r="L576">
            <v>13.91</v>
          </cell>
          <cell r="M576">
            <v>11.38</v>
          </cell>
          <cell r="N576">
            <v>0.03</v>
          </cell>
          <cell r="O576">
            <v>0.02</v>
          </cell>
          <cell r="P576" t="str">
            <v>N</v>
          </cell>
          <cell r="Q576" t="str">
            <v>North</v>
          </cell>
          <cell r="R576" t="str">
            <v>FC</v>
          </cell>
          <cell r="T576">
            <v>14.94</v>
          </cell>
        </row>
        <row r="577">
          <cell r="A577" t="str">
            <v>OLSEN_2_UNIT</v>
          </cell>
          <cell r="B577" t="str">
            <v>CAISO System</v>
          </cell>
          <cell r="C577" t="str">
            <v>OLSEN POWER PARTNERS</v>
          </cell>
          <cell r="D577">
            <v>0.35</v>
          </cell>
          <cell r="E577">
            <v>0.23</v>
          </cell>
          <cell r="F577">
            <v>1.08</v>
          </cell>
          <cell r="G577">
            <v>1.38</v>
          </cell>
          <cell r="H577">
            <v>0.28999999999999998</v>
          </cell>
          <cell r="I577">
            <v>0.05</v>
          </cell>
          <cell r="J577">
            <v>0</v>
          </cell>
          <cell r="K577">
            <v>0</v>
          </cell>
          <cell r="L577">
            <v>0</v>
          </cell>
          <cell r="M577">
            <v>0</v>
          </cell>
          <cell r="N577">
            <v>0.04</v>
          </cell>
          <cell r="O577">
            <v>1.1299999999999999</v>
          </cell>
          <cell r="P577" t="str">
            <v>N</v>
          </cell>
          <cell r="Q577" t="str">
            <v>North</v>
          </cell>
          <cell r="R577" t="str">
            <v>FC</v>
          </cell>
          <cell r="T577">
            <v>0.05</v>
          </cell>
        </row>
        <row r="578">
          <cell r="A578" t="str">
            <v>OMAR_2_UNIT 1</v>
          </cell>
          <cell r="B578" t="str">
            <v>Big Creek-Ventura</v>
          </cell>
          <cell r="C578" t="str">
            <v>KERN RIVER COGENERATION CO. UNIT 1</v>
          </cell>
          <cell r="D578">
            <v>77.099999999999994</v>
          </cell>
          <cell r="E578">
            <v>77.099999999999994</v>
          </cell>
          <cell r="F578">
            <v>77.099999999999994</v>
          </cell>
          <cell r="G578">
            <v>77.099999999999994</v>
          </cell>
          <cell r="H578">
            <v>77.099999999999994</v>
          </cell>
          <cell r="I578">
            <v>77.099999999999994</v>
          </cell>
          <cell r="J578">
            <v>77.099999999999994</v>
          </cell>
          <cell r="K578">
            <v>77.099999999999994</v>
          </cell>
          <cell r="L578">
            <v>77.099999999999994</v>
          </cell>
          <cell r="M578">
            <v>77.099999999999994</v>
          </cell>
          <cell r="N578">
            <v>77.099999999999994</v>
          </cell>
          <cell r="O578">
            <v>77.099999999999994</v>
          </cell>
          <cell r="P578" t="str">
            <v>Y</v>
          </cell>
          <cell r="Q578" t="str">
            <v>South</v>
          </cell>
          <cell r="R578" t="str">
            <v>FC</v>
          </cell>
          <cell r="T578">
            <v>77.099999999999994</v>
          </cell>
        </row>
        <row r="579">
          <cell r="A579" t="str">
            <v>OMAR_2_UNIT 2</v>
          </cell>
          <cell r="B579" t="str">
            <v>Big Creek-Ventura</v>
          </cell>
          <cell r="C579" t="str">
            <v>KERN RIVER COGENERATION CO. UNIT 2</v>
          </cell>
          <cell r="D579">
            <v>77.25</v>
          </cell>
          <cell r="E579">
            <v>77.25</v>
          </cell>
          <cell r="F579">
            <v>77.25</v>
          </cell>
          <cell r="G579">
            <v>77.25</v>
          </cell>
          <cell r="H579">
            <v>77.25</v>
          </cell>
          <cell r="I579">
            <v>77.25</v>
          </cell>
          <cell r="J579">
            <v>77.25</v>
          </cell>
          <cell r="K579">
            <v>77.25</v>
          </cell>
          <cell r="L579">
            <v>77.25</v>
          </cell>
          <cell r="M579">
            <v>77.25</v>
          </cell>
          <cell r="N579">
            <v>77.25</v>
          </cell>
          <cell r="O579">
            <v>77.25</v>
          </cell>
          <cell r="P579" t="str">
            <v>Y</v>
          </cell>
          <cell r="Q579" t="str">
            <v>South</v>
          </cell>
          <cell r="R579" t="str">
            <v>FC</v>
          </cell>
          <cell r="T579">
            <v>77.25</v>
          </cell>
        </row>
        <row r="580">
          <cell r="A580" t="str">
            <v>OMAR_2_UNIT 3</v>
          </cell>
          <cell r="B580" t="str">
            <v>Big Creek-Ventura</v>
          </cell>
          <cell r="C580" t="str">
            <v>KERN RIVER COGENERATION CO. UNIT 3</v>
          </cell>
          <cell r="D580">
            <v>77.25</v>
          </cell>
          <cell r="E580">
            <v>77.25</v>
          </cell>
          <cell r="F580">
            <v>77.25</v>
          </cell>
          <cell r="G580">
            <v>77.25</v>
          </cell>
          <cell r="H580">
            <v>77.25</v>
          </cell>
          <cell r="I580">
            <v>77.25</v>
          </cell>
          <cell r="J580">
            <v>77.25</v>
          </cell>
          <cell r="K580">
            <v>77.25</v>
          </cell>
          <cell r="L580">
            <v>77.25</v>
          </cell>
          <cell r="M580">
            <v>77.25</v>
          </cell>
          <cell r="N580">
            <v>77.25</v>
          </cell>
          <cell r="O580">
            <v>77.25</v>
          </cell>
          <cell r="P580" t="str">
            <v>Y</v>
          </cell>
          <cell r="Q580" t="str">
            <v>South</v>
          </cell>
          <cell r="R580" t="str">
            <v>FC</v>
          </cell>
          <cell r="T580">
            <v>77.25</v>
          </cell>
        </row>
        <row r="581">
          <cell r="A581" t="str">
            <v>OMAR_2_UNIT 4</v>
          </cell>
          <cell r="B581" t="str">
            <v>Big Creek-Ventura</v>
          </cell>
          <cell r="C581" t="str">
            <v>KERN RIVER COGENERATION CO. UNIT 4</v>
          </cell>
          <cell r="D581">
            <v>77.25</v>
          </cell>
          <cell r="E581">
            <v>77.25</v>
          </cell>
          <cell r="F581">
            <v>77.25</v>
          </cell>
          <cell r="G581">
            <v>77.25</v>
          </cell>
          <cell r="H581">
            <v>77.25</v>
          </cell>
          <cell r="I581">
            <v>77.25</v>
          </cell>
          <cell r="J581">
            <v>77.25</v>
          </cell>
          <cell r="K581">
            <v>77.25</v>
          </cell>
          <cell r="L581">
            <v>77.25</v>
          </cell>
          <cell r="M581">
            <v>77.25</v>
          </cell>
          <cell r="N581">
            <v>77.25</v>
          </cell>
          <cell r="O581">
            <v>77.25</v>
          </cell>
          <cell r="P581" t="str">
            <v>Y</v>
          </cell>
          <cell r="Q581" t="str">
            <v>South</v>
          </cell>
          <cell r="R581" t="str">
            <v>FC</v>
          </cell>
          <cell r="T581">
            <v>77.25</v>
          </cell>
        </row>
        <row r="582">
          <cell r="A582" t="str">
            <v>ONLLPP_6_UNITS</v>
          </cell>
          <cell r="B582" t="str">
            <v>Fresno</v>
          </cell>
          <cell r="C582" t="str">
            <v>O'NEILL PUMP-GEN (AGGREGATE)</v>
          </cell>
          <cell r="D582">
            <v>0.03</v>
          </cell>
          <cell r="E582">
            <v>0.4</v>
          </cell>
          <cell r="F582">
            <v>0</v>
          </cell>
          <cell r="G582">
            <v>0.52</v>
          </cell>
          <cell r="H582">
            <v>1.95</v>
          </cell>
          <cell r="I582">
            <v>2.92</v>
          </cell>
          <cell r="J582">
            <v>0.65</v>
          </cell>
          <cell r="K582">
            <v>0.37</v>
          </cell>
          <cell r="L582">
            <v>0</v>
          </cell>
          <cell r="M582">
            <v>0.03</v>
          </cell>
          <cell r="N582">
            <v>0</v>
          </cell>
          <cell r="O582">
            <v>0</v>
          </cell>
          <cell r="P582" t="str">
            <v>Y</v>
          </cell>
          <cell r="Q582" t="str">
            <v>North</v>
          </cell>
          <cell r="R582" t="str">
            <v>FC</v>
          </cell>
          <cell r="T582">
            <v>2.92</v>
          </cell>
        </row>
        <row r="583">
          <cell r="A583" t="str">
            <v>ORLND_6_HIGHLI</v>
          </cell>
          <cell r="B583" t="str">
            <v>CAISO System</v>
          </cell>
          <cell r="C583" t="str">
            <v>High Line Canal Hydro</v>
          </cell>
          <cell r="D583">
            <v>0.16</v>
          </cell>
          <cell r="E583">
            <v>0.15</v>
          </cell>
          <cell r="F583">
            <v>0.16</v>
          </cell>
          <cell r="G583">
            <v>0.17</v>
          </cell>
          <cell r="H583">
            <v>0.23</v>
          </cell>
          <cell r="I583">
            <v>0.17</v>
          </cell>
          <cell r="J583">
            <v>0.18</v>
          </cell>
          <cell r="K583">
            <v>0.19</v>
          </cell>
          <cell r="L583">
            <v>0.14000000000000001</v>
          </cell>
          <cell r="M583">
            <v>0.09</v>
          </cell>
          <cell r="N583">
            <v>0.09</v>
          </cell>
          <cell r="O583">
            <v>0.1</v>
          </cell>
          <cell r="P583" t="str">
            <v>N</v>
          </cell>
          <cell r="Q583" t="str">
            <v>North</v>
          </cell>
          <cell r="R583" t="str">
            <v>FC</v>
          </cell>
          <cell r="T583">
            <v>0.19</v>
          </cell>
        </row>
        <row r="584">
          <cell r="A584" t="str">
            <v>ORLND_6_SOLAR1</v>
          </cell>
          <cell r="B584" t="str">
            <v>CAISO System</v>
          </cell>
          <cell r="C584" t="str">
            <v>Enerparc California 2</v>
          </cell>
          <cell r="D584" t="str">
            <v>-</v>
          </cell>
          <cell r="E584" t="str">
            <v>-</v>
          </cell>
          <cell r="F584" t="str">
            <v>-</v>
          </cell>
          <cell r="G584" t="str">
            <v>-</v>
          </cell>
          <cell r="H584">
            <v>1.08</v>
          </cell>
          <cell r="I584">
            <v>1.46</v>
          </cell>
          <cell r="J584">
            <v>1.34</v>
          </cell>
          <cell r="K584">
            <v>1.4</v>
          </cell>
          <cell r="L584">
            <v>1.05</v>
          </cell>
          <cell r="M584">
            <v>0.83</v>
          </cell>
          <cell r="N584">
            <v>0</v>
          </cell>
          <cell r="O584">
            <v>0</v>
          </cell>
          <cell r="P584" t="str">
            <v>N</v>
          </cell>
          <cell r="Q584" t="str">
            <v>North</v>
          </cell>
          <cell r="R584" t="str">
            <v>ID</v>
          </cell>
          <cell r="S584" t="str">
            <v>14DGD - Waiting for Contra Costa 230 kV Switch Replacement Project, Oakley SPS and possibly other</v>
          </cell>
          <cell r="T584">
            <v>1.46</v>
          </cell>
        </row>
        <row r="585">
          <cell r="A585" t="str">
            <v>ORMOND_7_UNIT 1</v>
          </cell>
          <cell r="B585" t="str">
            <v>Big Creek-Ventura</v>
          </cell>
          <cell r="C585" t="str">
            <v>ORMOND BEACH GEN STA. UNIT 1</v>
          </cell>
          <cell r="D585">
            <v>741.27</v>
          </cell>
          <cell r="E585">
            <v>741.27</v>
          </cell>
          <cell r="F585">
            <v>741.27</v>
          </cell>
          <cell r="G585">
            <v>741.27</v>
          </cell>
          <cell r="H585">
            <v>741.27</v>
          </cell>
          <cell r="I585">
            <v>741.27</v>
          </cell>
          <cell r="J585">
            <v>741.27</v>
          </cell>
          <cell r="K585">
            <v>741.27</v>
          </cell>
          <cell r="L585">
            <v>741.27</v>
          </cell>
          <cell r="M585">
            <v>741.27</v>
          </cell>
          <cell r="N585">
            <v>741.27</v>
          </cell>
          <cell r="O585">
            <v>741.27</v>
          </cell>
          <cell r="P585" t="str">
            <v>Y</v>
          </cell>
          <cell r="Q585" t="str">
            <v>South</v>
          </cell>
          <cell r="R585" t="str">
            <v>FC</v>
          </cell>
          <cell r="T585">
            <v>741.27</v>
          </cell>
        </row>
        <row r="586">
          <cell r="A586" t="str">
            <v>ORMOND_7_UNIT 2</v>
          </cell>
          <cell r="B586" t="str">
            <v>Big Creek-Ventura</v>
          </cell>
          <cell r="C586" t="str">
            <v>ORMOND BEACH GEN STA. UNIT 2</v>
          </cell>
          <cell r="D586">
            <v>775</v>
          </cell>
          <cell r="E586">
            <v>775</v>
          </cell>
          <cell r="F586">
            <v>775</v>
          </cell>
          <cell r="G586">
            <v>775</v>
          </cell>
          <cell r="H586">
            <v>775</v>
          </cell>
          <cell r="I586">
            <v>775</v>
          </cell>
          <cell r="J586">
            <v>775</v>
          </cell>
          <cell r="K586">
            <v>775</v>
          </cell>
          <cell r="L586">
            <v>775</v>
          </cell>
          <cell r="M586">
            <v>775</v>
          </cell>
          <cell r="N586">
            <v>775</v>
          </cell>
          <cell r="O586">
            <v>775</v>
          </cell>
          <cell r="P586" t="str">
            <v>Y</v>
          </cell>
          <cell r="Q586" t="str">
            <v>South</v>
          </cell>
          <cell r="R586" t="str">
            <v>FC</v>
          </cell>
          <cell r="T586">
            <v>775</v>
          </cell>
        </row>
        <row r="587">
          <cell r="A587" t="str">
            <v>OROVIL_6_UNIT</v>
          </cell>
          <cell r="B587" t="str">
            <v>Sierra</v>
          </cell>
          <cell r="C587" t="str">
            <v>Oroville Cogeneration, LP</v>
          </cell>
          <cell r="D587">
            <v>7.5</v>
          </cell>
          <cell r="E587">
            <v>7.5</v>
          </cell>
          <cell r="F587">
            <v>7.5</v>
          </cell>
          <cell r="G587">
            <v>7.5</v>
          </cell>
          <cell r="H587">
            <v>7.5</v>
          </cell>
          <cell r="I587">
            <v>7.5</v>
          </cell>
          <cell r="J587">
            <v>7.5</v>
          </cell>
          <cell r="K587">
            <v>7.5</v>
          </cell>
          <cell r="L587">
            <v>7.5</v>
          </cell>
          <cell r="M587">
            <v>7.5</v>
          </cell>
          <cell r="N587">
            <v>7.5</v>
          </cell>
          <cell r="O587">
            <v>7.5</v>
          </cell>
          <cell r="P587" t="str">
            <v>Y</v>
          </cell>
          <cell r="Q587" t="str">
            <v>North</v>
          </cell>
          <cell r="R587" t="str">
            <v>FC</v>
          </cell>
          <cell r="T587">
            <v>7.5</v>
          </cell>
        </row>
        <row r="588">
          <cell r="A588" t="str">
            <v>OSO_6_NSPIN</v>
          </cell>
          <cell r="B588" t="str">
            <v>Big Creek-Ventura</v>
          </cell>
          <cell r="C588" t="str">
            <v>OSO_6_NSPIN</v>
          </cell>
          <cell r="D588">
            <v>18</v>
          </cell>
          <cell r="E588">
            <v>18</v>
          </cell>
          <cell r="F588">
            <v>18</v>
          </cell>
          <cell r="G588">
            <v>18</v>
          </cell>
          <cell r="H588">
            <v>18</v>
          </cell>
          <cell r="I588">
            <v>18</v>
          </cell>
          <cell r="J588">
            <v>18</v>
          </cell>
          <cell r="K588">
            <v>18</v>
          </cell>
          <cell r="L588">
            <v>18</v>
          </cell>
          <cell r="M588">
            <v>18</v>
          </cell>
          <cell r="N588">
            <v>18</v>
          </cell>
          <cell r="O588">
            <v>18</v>
          </cell>
          <cell r="P588" t="str">
            <v>N</v>
          </cell>
          <cell r="Q588" t="str">
            <v>South</v>
          </cell>
          <cell r="R588" t="str">
            <v>FC</v>
          </cell>
          <cell r="T588">
            <v>18</v>
          </cell>
        </row>
        <row r="589">
          <cell r="A589" t="str">
            <v>OTAY_6_LNDFL5</v>
          </cell>
          <cell r="B589" t="str">
            <v>San Diego-IV</v>
          </cell>
          <cell r="C589" t="str">
            <v>Otay 5</v>
          </cell>
          <cell r="D589" t="str">
            <v>-</v>
          </cell>
          <cell r="E589" t="str">
            <v>-</v>
          </cell>
          <cell r="F589" t="str">
            <v>-</v>
          </cell>
          <cell r="G589" t="str">
            <v>-</v>
          </cell>
          <cell r="H589" t="str">
            <v>-</v>
          </cell>
          <cell r="I589" t="str">
            <v>-</v>
          </cell>
          <cell r="J589" t="str">
            <v>-</v>
          </cell>
          <cell r="K589" t="str">
            <v>-</v>
          </cell>
          <cell r="L589" t="str">
            <v>-</v>
          </cell>
          <cell r="M589" t="str">
            <v>-</v>
          </cell>
          <cell r="N589" t="str">
            <v>-</v>
          </cell>
          <cell r="O589" t="str">
            <v>-</v>
          </cell>
          <cell r="P589" t="str">
            <v>N</v>
          </cell>
          <cell r="Q589" t="str">
            <v>South</v>
          </cell>
          <cell r="R589" t="str">
            <v>EO</v>
          </cell>
          <cell r="T589">
            <v>0</v>
          </cell>
        </row>
        <row r="590">
          <cell r="A590" t="str">
            <v>OTAY_6_LNDFL6</v>
          </cell>
          <cell r="B590" t="str">
            <v>San Diego-IV</v>
          </cell>
          <cell r="C590" t="str">
            <v>Otay 6</v>
          </cell>
          <cell r="D590" t="str">
            <v>-</v>
          </cell>
          <cell r="E590" t="str">
            <v>-</v>
          </cell>
          <cell r="F590" t="str">
            <v>-</v>
          </cell>
          <cell r="G590" t="str">
            <v>-</v>
          </cell>
          <cell r="H590" t="str">
            <v>-</v>
          </cell>
          <cell r="I590" t="str">
            <v>-</v>
          </cell>
          <cell r="J590" t="str">
            <v>-</v>
          </cell>
          <cell r="K590" t="str">
            <v>-</v>
          </cell>
          <cell r="L590" t="str">
            <v>-</v>
          </cell>
          <cell r="M590" t="str">
            <v>-</v>
          </cell>
          <cell r="N590" t="str">
            <v>-</v>
          </cell>
          <cell r="O590" t="str">
            <v>-</v>
          </cell>
          <cell r="P590" t="str">
            <v>N</v>
          </cell>
          <cell r="Q590" t="str">
            <v>South</v>
          </cell>
          <cell r="R590" t="str">
            <v>EO</v>
          </cell>
          <cell r="T590">
            <v>0</v>
          </cell>
        </row>
        <row r="591">
          <cell r="A591" t="str">
            <v>OTAY_6_PL1X2</v>
          </cell>
          <cell r="B591" t="str">
            <v>San Diego-IV</v>
          </cell>
          <cell r="C591" t="str">
            <v>Chula Vista Energy Center, LLC</v>
          </cell>
          <cell r="D591">
            <v>35.5</v>
          </cell>
          <cell r="E591">
            <v>35.5</v>
          </cell>
          <cell r="F591">
            <v>35.5</v>
          </cell>
          <cell r="G591">
            <v>35.5</v>
          </cell>
          <cell r="H591">
            <v>35.5</v>
          </cell>
          <cell r="I591">
            <v>35.5</v>
          </cell>
          <cell r="J591">
            <v>35.5</v>
          </cell>
          <cell r="K591">
            <v>35.5</v>
          </cell>
          <cell r="L591">
            <v>35.5</v>
          </cell>
          <cell r="M591">
            <v>35.5</v>
          </cell>
          <cell r="N591">
            <v>35.5</v>
          </cell>
          <cell r="O591">
            <v>35.5</v>
          </cell>
          <cell r="P591" t="str">
            <v>Y</v>
          </cell>
          <cell r="Q591" t="str">
            <v>South</v>
          </cell>
          <cell r="R591" t="str">
            <v>FC</v>
          </cell>
          <cell r="T591">
            <v>35.5</v>
          </cell>
        </row>
        <row r="592">
          <cell r="A592" t="str">
            <v>OTAY_6_UNITB1</v>
          </cell>
          <cell r="B592" t="str">
            <v>San Diego-IV</v>
          </cell>
          <cell r="C592" t="str">
            <v>OTAY LANDFILL UNITS AGGREGATE</v>
          </cell>
          <cell r="D592">
            <v>2.0299999999999998</v>
          </cell>
          <cell r="E592">
            <v>2.41</v>
          </cell>
          <cell r="F592">
            <v>2.84</v>
          </cell>
          <cell r="G592">
            <v>2.91</v>
          </cell>
          <cell r="H592">
            <v>2.73</v>
          </cell>
          <cell r="I592">
            <v>2.75</v>
          </cell>
          <cell r="J592">
            <v>2.93</v>
          </cell>
          <cell r="K592">
            <v>2.9</v>
          </cell>
          <cell r="L592">
            <v>2.71</v>
          </cell>
          <cell r="M592">
            <v>2.69</v>
          </cell>
          <cell r="N592">
            <v>2.57</v>
          </cell>
          <cell r="O592">
            <v>2.29</v>
          </cell>
          <cell r="P592" t="str">
            <v>N</v>
          </cell>
          <cell r="Q592" t="str">
            <v>South</v>
          </cell>
          <cell r="R592" t="str">
            <v>FC</v>
          </cell>
          <cell r="T592">
            <v>2.93</v>
          </cell>
        </row>
        <row r="593">
          <cell r="A593" t="str">
            <v>OTAY_7_UNITC1</v>
          </cell>
          <cell r="B593" t="str">
            <v>San Diego-IV</v>
          </cell>
          <cell r="C593" t="str">
            <v>Otay 3</v>
          </cell>
          <cell r="D593">
            <v>2.66</v>
          </cell>
          <cell r="E593">
            <v>2.17</v>
          </cell>
          <cell r="F593">
            <v>2.44</v>
          </cell>
          <cell r="G593">
            <v>2.74</v>
          </cell>
          <cell r="H593">
            <v>2.73</v>
          </cell>
          <cell r="I593">
            <v>2.64</v>
          </cell>
          <cell r="J593">
            <v>2.0299999999999998</v>
          </cell>
          <cell r="K593">
            <v>2.29</v>
          </cell>
          <cell r="L593">
            <v>2.74</v>
          </cell>
          <cell r="M593">
            <v>2.54</v>
          </cell>
          <cell r="N593">
            <v>2.78</v>
          </cell>
          <cell r="O593">
            <v>2.86</v>
          </cell>
          <cell r="P593" t="str">
            <v>N</v>
          </cell>
          <cell r="Q593" t="str">
            <v>South</v>
          </cell>
          <cell r="R593" t="str">
            <v>FC</v>
          </cell>
          <cell r="T593">
            <v>2.74</v>
          </cell>
        </row>
        <row r="594">
          <cell r="A594" t="str">
            <v>OTMESA_2_PL1X3</v>
          </cell>
          <cell r="B594" t="str">
            <v>San Diego-IV</v>
          </cell>
          <cell r="C594" t="str">
            <v>OTAY MESA ENERGY CENTER</v>
          </cell>
          <cell r="D594">
            <v>603.6</v>
          </cell>
          <cell r="E594">
            <v>603.6</v>
          </cell>
          <cell r="F594">
            <v>603.6</v>
          </cell>
          <cell r="G594">
            <v>603.6</v>
          </cell>
          <cell r="H594">
            <v>603.6</v>
          </cell>
          <cell r="I594">
            <v>603.6</v>
          </cell>
          <cell r="J594">
            <v>603.6</v>
          </cell>
          <cell r="K594">
            <v>603.6</v>
          </cell>
          <cell r="L594">
            <v>603.6</v>
          </cell>
          <cell r="M594">
            <v>603.6</v>
          </cell>
          <cell r="N594">
            <v>603.6</v>
          </cell>
          <cell r="O594">
            <v>603.6</v>
          </cell>
          <cell r="P594" t="str">
            <v>Y</v>
          </cell>
          <cell r="Q594" t="str">
            <v>South</v>
          </cell>
          <cell r="R594" t="str">
            <v>FC</v>
          </cell>
          <cell r="T594">
            <v>603.6</v>
          </cell>
        </row>
        <row r="595">
          <cell r="A595" t="str">
            <v>OXBOW_6_DRUM</v>
          </cell>
          <cell r="B595" t="str">
            <v>Sierra</v>
          </cell>
          <cell r="C595" t="str">
            <v>OXBOW HYDRO</v>
          </cell>
          <cell r="D595">
            <v>6</v>
          </cell>
          <cell r="E595">
            <v>6</v>
          </cell>
          <cell r="F595">
            <v>6</v>
          </cell>
          <cell r="G595">
            <v>6</v>
          </cell>
          <cell r="H595">
            <v>6</v>
          </cell>
          <cell r="I595">
            <v>6</v>
          </cell>
          <cell r="J595">
            <v>6</v>
          </cell>
          <cell r="K595">
            <v>6</v>
          </cell>
          <cell r="L595">
            <v>6</v>
          </cell>
          <cell r="M595">
            <v>6</v>
          </cell>
          <cell r="N595">
            <v>6</v>
          </cell>
          <cell r="O595">
            <v>6</v>
          </cell>
          <cell r="P595" t="str">
            <v>Y</v>
          </cell>
          <cell r="Q595" t="str">
            <v>North</v>
          </cell>
          <cell r="R595" t="str">
            <v>FC</v>
          </cell>
          <cell r="T595">
            <v>6</v>
          </cell>
        </row>
        <row r="596">
          <cell r="A596" t="str">
            <v>OXMTN_6_LNDFIL</v>
          </cell>
          <cell r="B596" t="str">
            <v>Bay Area</v>
          </cell>
          <cell r="C596" t="str">
            <v>Ox Mountain Landfill Generating Plant</v>
          </cell>
          <cell r="D596">
            <v>10.47</v>
          </cell>
          <cell r="E596">
            <v>10.34</v>
          </cell>
          <cell r="F596">
            <v>10.19</v>
          </cell>
          <cell r="G596">
            <v>10.14</v>
          </cell>
          <cell r="H596">
            <v>10.14</v>
          </cell>
          <cell r="I596">
            <v>10.14</v>
          </cell>
          <cell r="J596">
            <v>10.14</v>
          </cell>
          <cell r="K596">
            <v>10.14</v>
          </cell>
          <cell r="L596">
            <v>10.14</v>
          </cell>
          <cell r="M596">
            <v>10.14</v>
          </cell>
          <cell r="N596">
            <v>10.48</v>
          </cell>
          <cell r="O596">
            <v>10.58</v>
          </cell>
          <cell r="P596" t="str">
            <v>N</v>
          </cell>
          <cell r="Q596" t="str">
            <v>North</v>
          </cell>
          <cell r="R596" t="str">
            <v>FC</v>
          </cell>
          <cell r="T596">
            <v>10.14</v>
          </cell>
        </row>
        <row r="597">
          <cell r="A597" t="str">
            <v>PACLUM_6_UNIT</v>
          </cell>
          <cell r="B597" t="str">
            <v>Humboldt</v>
          </cell>
          <cell r="C597" t="str">
            <v>PACIFIC LUMBER (HUMBOLDT)</v>
          </cell>
          <cell r="D597">
            <v>7.29</v>
          </cell>
          <cell r="E597">
            <v>5.87</v>
          </cell>
          <cell r="F597">
            <v>4.99</v>
          </cell>
          <cell r="G597">
            <v>7.0000000000000007E-2</v>
          </cell>
          <cell r="H597">
            <v>17.13</v>
          </cell>
          <cell r="I597">
            <v>18</v>
          </cell>
          <cell r="J597">
            <v>19.66</v>
          </cell>
          <cell r="K597">
            <v>19.84</v>
          </cell>
          <cell r="L597">
            <v>21.98</v>
          </cell>
          <cell r="M597">
            <v>21.69</v>
          </cell>
          <cell r="N597">
            <v>10.87</v>
          </cell>
          <cell r="O597">
            <v>2.5499999999999998</v>
          </cell>
          <cell r="P597" t="str">
            <v>N</v>
          </cell>
          <cell r="Q597" t="str">
            <v>North</v>
          </cell>
          <cell r="R597" t="str">
            <v>FC</v>
          </cell>
          <cell r="T597">
            <v>21.98</v>
          </cell>
        </row>
        <row r="598">
          <cell r="A598" t="str">
            <v>PADUA_2_ONTARO</v>
          </cell>
          <cell r="B598" t="str">
            <v>LA Basin</v>
          </cell>
          <cell r="C598" t="str">
            <v>ONTARIO/SIERRA HYDRO PSP</v>
          </cell>
          <cell r="D598">
            <v>0.36</v>
          </cell>
          <cell r="E598">
            <v>0.31</v>
          </cell>
          <cell r="F598">
            <v>0.35</v>
          </cell>
          <cell r="G598">
            <v>0.45</v>
          </cell>
          <cell r="H598">
            <v>0.46</v>
          </cell>
          <cell r="I598">
            <v>0.34</v>
          </cell>
          <cell r="J598">
            <v>0.27</v>
          </cell>
          <cell r="K598">
            <v>0.19</v>
          </cell>
          <cell r="L598">
            <v>0.16</v>
          </cell>
          <cell r="M598">
            <v>0.1</v>
          </cell>
          <cell r="N598">
            <v>0.11</v>
          </cell>
          <cell r="O598">
            <v>0.15</v>
          </cell>
          <cell r="P598" t="str">
            <v>N</v>
          </cell>
          <cell r="Q598" t="str">
            <v>South</v>
          </cell>
          <cell r="R598" t="str">
            <v>FC</v>
          </cell>
          <cell r="T598">
            <v>0.34</v>
          </cell>
        </row>
        <row r="599">
          <cell r="A599" t="str">
            <v>PADUA_2_SOLAR1</v>
          </cell>
          <cell r="B599" t="str">
            <v>LA Basin</v>
          </cell>
          <cell r="C599" t="str">
            <v>Kona Solar - Rancho DC #1</v>
          </cell>
          <cell r="D599" t="str">
            <v>-</v>
          </cell>
          <cell r="E599" t="str">
            <v>-</v>
          </cell>
          <cell r="F599" t="str">
            <v>-</v>
          </cell>
          <cell r="G599" t="str">
            <v>-</v>
          </cell>
          <cell r="H599" t="str">
            <v>-</v>
          </cell>
          <cell r="I599" t="str">
            <v>-</v>
          </cell>
          <cell r="J599" t="str">
            <v>-</v>
          </cell>
          <cell r="K599" t="str">
            <v>-</v>
          </cell>
          <cell r="L599" t="str">
            <v>-</v>
          </cell>
          <cell r="M599" t="str">
            <v>-</v>
          </cell>
          <cell r="N599" t="str">
            <v>-</v>
          </cell>
          <cell r="O599" t="str">
            <v>-</v>
          </cell>
          <cell r="P599" t="str">
            <v>N</v>
          </cell>
          <cell r="Q599" t="str">
            <v>South</v>
          </cell>
          <cell r="R599" t="str">
            <v>EO</v>
          </cell>
          <cell r="T599">
            <v>0</v>
          </cell>
        </row>
        <row r="600">
          <cell r="A600" t="str">
            <v>PADUA_6_MWDSDM</v>
          </cell>
          <cell r="B600" t="str">
            <v>LA Basin</v>
          </cell>
          <cell r="C600" t="str">
            <v>San Dimas Hydroelectric Recovery Plant</v>
          </cell>
          <cell r="D600">
            <v>2.8</v>
          </cell>
          <cell r="E600">
            <v>4.2</v>
          </cell>
          <cell r="F600">
            <v>7</v>
          </cell>
          <cell r="G600">
            <v>4.63</v>
          </cell>
          <cell r="H600">
            <v>6.16</v>
          </cell>
          <cell r="I600">
            <v>6.05</v>
          </cell>
          <cell r="J600">
            <v>2.9</v>
          </cell>
          <cell r="K600">
            <v>3.71</v>
          </cell>
          <cell r="L600">
            <v>3.51</v>
          </cell>
          <cell r="M600">
            <v>9.9</v>
          </cell>
          <cell r="N600">
            <v>9.9</v>
          </cell>
          <cell r="O600">
            <v>8.6999999999999993</v>
          </cell>
          <cell r="P600" t="str">
            <v>Y</v>
          </cell>
          <cell r="Q600" t="str">
            <v>South</v>
          </cell>
          <cell r="R600" t="str">
            <v>FC</v>
          </cell>
          <cell r="T600">
            <v>6.05</v>
          </cell>
        </row>
        <row r="601">
          <cell r="A601" t="str">
            <v>PADUA_6_QF</v>
          </cell>
          <cell r="B601" t="str">
            <v>LA Basin</v>
          </cell>
          <cell r="C601" t="str">
            <v>PADUA QFS</v>
          </cell>
          <cell r="D601">
            <v>0.27</v>
          </cell>
          <cell r="E601">
            <v>0.22</v>
          </cell>
          <cell r="F601">
            <v>0.36</v>
          </cell>
          <cell r="G601">
            <v>0.52</v>
          </cell>
          <cell r="H601">
            <v>0.56999999999999995</v>
          </cell>
          <cell r="I601">
            <v>0.66</v>
          </cell>
          <cell r="J601">
            <v>0.49</v>
          </cell>
          <cell r="K601">
            <v>0.48</v>
          </cell>
          <cell r="L601">
            <v>0.52</v>
          </cell>
          <cell r="M601">
            <v>0.45</v>
          </cell>
          <cell r="N601">
            <v>0.35</v>
          </cell>
          <cell r="O601">
            <v>0.16</v>
          </cell>
          <cell r="P601" t="str">
            <v>N</v>
          </cell>
          <cell r="Q601" t="str">
            <v>South</v>
          </cell>
          <cell r="R601" t="str">
            <v>FC</v>
          </cell>
          <cell r="T601">
            <v>0.66</v>
          </cell>
        </row>
        <row r="602">
          <cell r="A602" t="str">
            <v>PADUA_7_SDIMAS</v>
          </cell>
          <cell r="B602" t="str">
            <v>LA Basin</v>
          </cell>
          <cell r="C602" t="str">
            <v>San Dimas Wash Hydro</v>
          </cell>
          <cell r="D602">
            <v>0</v>
          </cell>
          <cell r="E602">
            <v>0</v>
          </cell>
          <cell r="F602">
            <v>0</v>
          </cell>
          <cell r="G602">
            <v>0</v>
          </cell>
          <cell r="H602">
            <v>1.05</v>
          </cell>
          <cell r="I602">
            <v>1.05</v>
          </cell>
          <cell r="J602">
            <v>1.05</v>
          </cell>
          <cell r="K602">
            <v>1.05</v>
          </cell>
          <cell r="L602">
            <v>1.05</v>
          </cell>
          <cell r="M602">
            <v>0</v>
          </cell>
          <cell r="N602">
            <v>0</v>
          </cell>
          <cell r="O602">
            <v>0</v>
          </cell>
          <cell r="P602" t="str">
            <v>Y</v>
          </cell>
          <cell r="Q602" t="str">
            <v>South</v>
          </cell>
          <cell r="R602" t="str">
            <v>FC</v>
          </cell>
          <cell r="T602">
            <v>1.05</v>
          </cell>
        </row>
        <row r="603">
          <cell r="A603" t="str">
            <v>PALALT_7_COBUG</v>
          </cell>
          <cell r="B603" t="str">
            <v>Bay Area</v>
          </cell>
          <cell r="C603" t="str">
            <v>Cooperatively Owned Back Up Generator</v>
          </cell>
          <cell r="D603">
            <v>4.5</v>
          </cell>
          <cell r="E603">
            <v>4.5</v>
          </cell>
          <cell r="F603">
            <v>4.5</v>
          </cell>
          <cell r="G603">
            <v>4.5</v>
          </cell>
          <cell r="H603">
            <v>4.5</v>
          </cell>
          <cell r="I603">
            <v>4.5</v>
          </cell>
          <cell r="J603">
            <v>4.5</v>
          </cell>
          <cell r="K603">
            <v>4.5</v>
          </cell>
          <cell r="L603">
            <v>4.5</v>
          </cell>
          <cell r="M603">
            <v>4.5</v>
          </cell>
          <cell r="N603">
            <v>4.5</v>
          </cell>
          <cell r="O603">
            <v>4.5</v>
          </cell>
          <cell r="P603" t="str">
            <v>N</v>
          </cell>
          <cell r="Q603" t="str">
            <v>North</v>
          </cell>
          <cell r="R603" t="str">
            <v>FC</v>
          </cell>
          <cell r="T603">
            <v>4.5</v>
          </cell>
        </row>
        <row r="604">
          <cell r="A604" t="str">
            <v>PALOMR_2_PL1X3</v>
          </cell>
          <cell r="B604" t="str">
            <v>San Diego-IV</v>
          </cell>
          <cell r="C604" t="str">
            <v>Palomar Energy Center</v>
          </cell>
          <cell r="D604">
            <v>565.61</v>
          </cell>
          <cell r="E604">
            <v>565.61</v>
          </cell>
          <cell r="F604">
            <v>565.61</v>
          </cell>
          <cell r="G604">
            <v>565.61</v>
          </cell>
          <cell r="H604">
            <v>565.61</v>
          </cell>
          <cell r="I604">
            <v>565.61</v>
          </cell>
          <cell r="J604">
            <v>565.61</v>
          </cell>
          <cell r="K604">
            <v>565.61</v>
          </cell>
          <cell r="L604">
            <v>565.61</v>
          </cell>
          <cell r="M604">
            <v>565.61</v>
          </cell>
          <cell r="N604">
            <v>565.61</v>
          </cell>
          <cell r="O604">
            <v>565.61</v>
          </cell>
          <cell r="P604" t="str">
            <v>Y</v>
          </cell>
          <cell r="Q604" t="str">
            <v>South</v>
          </cell>
          <cell r="R604" t="str">
            <v>FC</v>
          </cell>
          <cell r="T604">
            <v>565.61</v>
          </cell>
        </row>
        <row r="605">
          <cell r="A605" t="str">
            <v>PANDOL_6_UNIT</v>
          </cell>
          <cell r="B605" t="str">
            <v>Big Creek-Ventura</v>
          </cell>
          <cell r="C605" t="str">
            <v>Covanta Delano, Inc.</v>
          </cell>
          <cell r="D605">
            <v>36.950000000000003</v>
          </cell>
          <cell r="E605">
            <v>41.36</v>
          </cell>
          <cell r="F605">
            <v>34.78</v>
          </cell>
          <cell r="G605">
            <v>38.68</v>
          </cell>
          <cell r="H605">
            <v>30.5</v>
          </cell>
          <cell r="I605">
            <v>32.96</v>
          </cell>
          <cell r="J605">
            <v>46.38</v>
          </cell>
          <cell r="K605">
            <v>46.64</v>
          </cell>
          <cell r="L605">
            <v>46.12</v>
          </cell>
          <cell r="M605">
            <v>36.85</v>
          </cell>
          <cell r="N605">
            <v>45.87</v>
          </cell>
          <cell r="O605">
            <v>43.93</v>
          </cell>
          <cell r="P605" t="str">
            <v>Y</v>
          </cell>
          <cell r="Q605" t="str">
            <v>South</v>
          </cell>
          <cell r="R605" t="str">
            <v>FC</v>
          </cell>
          <cell r="T605">
            <v>46.64</v>
          </cell>
        </row>
        <row r="606">
          <cell r="A606" t="str">
            <v>PANSEA_1_PANARO</v>
          </cell>
          <cell r="B606" t="str">
            <v>LA Basin</v>
          </cell>
          <cell r="C606" t="str">
            <v>Mesa Wind Project</v>
          </cell>
          <cell r="D606">
            <v>0.36</v>
          </cell>
          <cell r="E606">
            <v>0.96</v>
          </cell>
          <cell r="F606">
            <v>2.5099999999999998</v>
          </cell>
          <cell r="G606">
            <v>1.08</v>
          </cell>
          <cell r="H606">
            <v>4.1399999999999997</v>
          </cell>
          <cell r="I606">
            <v>7.23</v>
          </cell>
          <cell r="J606">
            <v>0.56999999999999995</v>
          </cell>
          <cell r="K606">
            <v>0.26</v>
          </cell>
          <cell r="L606">
            <v>0.34</v>
          </cell>
          <cell r="M606">
            <v>0.55000000000000004</v>
          </cell>
          <cell r="N606">
            <v>0.21</v>
          </cell>
          <cell r="O606">
            <v>0.64</v>
          </cell>
          <cell r="P606" t="str">
            <v>N</v>
          </cell>
          <cell r="Q606" t="str">
            <v>South</v>
          </cell>
          <cell r="R606" t="str">
            <v>FC</v>
          </cell>
          <cell r="T606">
            <v>7.23</v>
          </cell>
        </row>
        <row r="607">
          <cell r="A607" t="str">
            <v>PARDEB_6_UNITS</v>
          </cell>
          <cell r="B607" t="str">
            <v>CAISO System</v>
          </cell>
          <cell r="C607" t="str">
            <v>Pardee Power House</v>
          </cell>
          <cell r="D607">
            <v>18.13</v>
          </cell>
          <cell r="E607">
            <v>17.75</v>
          </cell>
          <cell r="F607">
            <v>13.34</v>
          </cell>
          <cell r="G607">
            <v>17.14</v>
          </cell>
          <cell r="H607">
            <v>19.38</v>
          </cell>
          <cell r="I607">
            <v>13.99</v>
          </cell>
          <cell r="J607">
            <v>12.74</v>
          </cell>
          <cell r="K607">
            <v>6.98</v>
          </cell>
          <cell r="L607">
            <v>5.65</v>
          </cell>
          <cell r="M607">
            <v>12.33</v>
          </cell>
          <cell r="N607">
            <v>5.93</v>
          </cell>
          <cell r="O607">
            <v>13.31</v>
          </cell>
          <cell r="P607" t="str">
            <v>Y</v>
          </cell>
          <cell r="Q607" t="str">
            <v>North</v>
          </cell>
          <cell r="R607" t="str">
            <v>FC</v>
          </cell>
          <cell r="T607">
            <v>13.99</v>
          </cell>
        </row>
        <row r="608">
          <cell r="A608" t="str">
            <v>PEABDY_2_LNDFIL</v>
          </cell>
          <cell r="B608" t="str">
            <v>CAISO System</v>
          </cell>
          <cell r="C608" t="str">
            <v>G2 Energy Hay Road Power Plant</v>
          </cell>
          <cell r="D608">
            <v>1</v>
          </cell>
          <cell r="E608">
            <v>1.25</v>
          </cell>
          <cell r="F608">
            <v>1.28</v>
          </cell>
          <cell r="G608">
            <v>1.1299999999999999</v>
          </cell>
          <cell r="H608">
            <v>1.18</v>
          </cell>
          <cell r="I608">
            <v>1.18</v>
          </cell>
          <cell r="J608">
            <v>1.26</v>
          </cell>
          <cell r="K608">
            <v>1.35</v>
          </cell>
          <cell r="L608">
            <v>1.19</v>
          </cell>
          <cell r="M608">
            <v>1.34</v>
          </cell>
          <cell r="N608">
            <v>1.29</v>
          </cell>
          <cell r="O608">
            <v>1.33</v>
          </cell>
          <cell r="P608" t="str">
            <v>N</v>
          </cell>
          <cell r="Q608" t="str">
            <v>North</v>
          </cell>
          <cell r="R608" t="str">
            <v>ID</v>
          </cell>
          <cell r="S608" t="str">
            <v>15DGD: Waiting for Vincent 220 kV Bus Split, Contra Costa Sub 230 kV Switch Replacement, Q258 SPS and possibly other</v>
          </cell>
          <cell r="T608">
            <v>1.35</v>
          </cell>
        </row>
        <row r="609">
          <cell r="A609" t="str">
            <v>PEABDY_2_LNDFL1</v>
          </cell>
          <cell r="B609" t="str">
            <v>CAISO System</v>
          </cell>
          <cell r="C609" t="str">
            <v>Potrero Hills Energy</v>
          </cell>
          <cell r="D609" t="str">
            <v>-</v>
          </cell>
          <cell r="E609" t="str">
            <v>-</v>
          </cell>
          <cell r="F609" t="str">
            <v>-</v>
          </cell>
          <cell r="G609" t="str">
            <v>-</v>
          </cell>
          <cell r="H609" t="str">
            <v>-</v>
          </cell>
          <cell r="I609">
            <v>5.92</v>
          </cell>
          <cell r="J609">
            <v>6.08</v>
          </cell>
          <cell r="K609">
            <v>6.12</v>
          </cell>
          <cell r="L609">
            <v>5.98</v>
          </cell>
          <cell r="M609">
            <v>5.7</v>
          </cell>
          <cell r="N609">
            <v>5.49</v>
          </cell>
          <cell r="O609">
            <v>5.74</v>
          </cell>
          <cell r="P609" t="str">
            <v>N</v>
          </cell>
          <cell r="Q609" t="str">
            <v>North</v>
          </cell>
          <cell r="R609" t="str">
            <v>ID to 100%</v>
          </cell>
          <cell r="T609">
            <v>6.12</v>
          </cell>
        </row>
        <row r="610">
          <cell r="A610" t="str">
            <v>PEARBL_2_NSPIN</v>
          </cell>
          <cell r="B610" t="str">
            <v>CAISO System</v>
          </cell>
          <cell r="C610" t="str">
            <v>PEARBL_2_NSPIN</v>
          </cell>
          <cell r="D610">
            <v>42</v>
          </cell>
          <cell r="E610">
            <v>21</v>
          </cell>
          <cell r="F610">
            <v>42</v>
          </cell>
          <cell r="G610">
            <v>46</v>
          </cell>
          <cell r="H610">
            <v>46</v>
          </cell>
          <cell r="I610">
            <v>46</v>
          </cell>
          <cell r="J610">
            <v>46</v>
          </cell>
          <cell r="K610">
            <v>46</v>
          </cell>
          <cell r="L610">
            <v>46</v>
          </cell>
          <cell r="M610">
            <v>46</v>
          </cell>
          <cell r="N610">
            <v>46</v>
          </cell>
          <cell r="O610">
            <v>46</v>
          </cell>
          <cell r="P610" t="str">
            <v>N</v>
          </cell>
          <cell r="Q610" t="str">
            <v>South</v>
          </cell>
          <cell r="R610" t="str">
            <v>FC</v>
          </cell>
          <cell r="T610">
            <v>46</v>
          </cell>
        </row>
        <row r="611">
          <cell r="A611" t="str">
            <v>PEORIA_1_SOLAR</v>
          </cell>
          <cell r="B611" t="str">
            <v>Stockton</v>
          </cell>
          <cell r="C611" t="str">
            <v>Sonora 1</v>
          </cell>
          <cell r="D611">
            <v>0.04</v>
          </cell>
          <cell r="E611">
            <v>0.5</v>
          </cell>
          <cell r="F611">
            <v>0.61</v>
          </cell>
          <cell r="G611">
            <v>1.24</v>
          </cell>
          <cell r="H611">
            <v>1.1599999999999999</v>
          </cell>
          <cell r="I611">
            <v>1.2</v>
          </cell>
          <cell r="J611">
            <v>1.1000000000000001</v>
          </cell>
          <cell r="K611">
            <v>0.97</v>
          </cell>
          <cell r="L611">
            <v>0.71</v>
          </cell>
          <cell r="M611">
            <v>0.55000000000000004</v>
          </cell>
          <cell r="N611">
            <v>0.02</v>
          </cell>
          <cell r="O611">
            <v>0.05</v>
          </cell>
          <cell r="P611" t="str">
            <v>N</v>
          </cell>
          <cell r="Q611" t="str">
            <v>North</v>
          </cell>
          <cell r="R611" t="str">
            <v>ID</v>
          </cell>
          <cell r="S611" t="str">
            <v>14DGD: Waiting for Vincent 220 kV Bus Split and possibly other</v>
          </cell>
          <cell r="T611">
            <v>1.2</v>
          </cell>
        </row>
        <row r="612">
          <cell r="A612" t="str">
            <v>PGCC_1_PDRP01</v>
          </cell>
          <cell r="B612" t="str">
            <v>CAISO System</v>
          </cell>
          <cell r="D612" t="str">
            <v>-</v>
          </cell>
          <cell r="E612" t="str">
            <v>-</v>
          </cell>
          <cell r="F612" t="str">
            <v>-</v>
          </cell>
          <cell r="G612" t="str">
            <v>-</v>
          </cell>
          <cell r="H612" t="str">
            <v>-</v>
          </cell>
          <cell r="I612" t="str">
            <v>-</v>
          </cell>
          <cell r="J612">
            <v>0.35</v>
          </cell>
          <cell r="K612">
            <v>0.35</v>
          </cell>
          <cell r="L612">
            <v>0.35</v>
          </cell>
          <cell r="M612">
            <v>0.35</v>
          </cell>
          <cell r="N612">
            <v>0.35</v>
          </cell>
          <cell r="O612">
            <v>0.35</v>
          </cell>
          <cell r="P612" t="str">
            <v>Y</v>
          </cell>
          <cell r="Q612" t="str">
            <v>North</v>
          </cell>
          <cell r="R612" t="str">
            <v>FC</v>
          </cell>
          <cell r="S612" t="str">
            <v/>
          </cell>
          <cell r="T612">
            <v>0.35</v>
          </cell>
        </row>
        <row r="613">
          <cell r="A613" t="str">
            <v>PGCC_1_PDRP02</v>
          </cell>
          <cell r="B613" t="str">
            <v>CAISO System</v>
          </cell>
          <cell r="D613" t="str">
            <v>-</v>
          </cell>
          <cell r="E613" t="str">
            <v>-</v>
          </cell>
          <cell r="F613" t="str">
            <v>-</v>
          </cell>
          <cell r="G613" t="str">
            <v>-</v>
          </cell>
          <cell r="H613" t="str">
            <v>-</v>
          </cell>
          <cell r="I613" t="str">
            <v>-</v>
          </cell>
          <cell r="J613">
            <v>0.1</v>
          </cell>
          <cell r="K613">
            <v>0.1</v>
          </cell>
          <cell r="L613">
            <v>0.1</v>
          </cell>
          <cell r="M613">
            <v>0.1</v>
          </cell>
          <cell r="N613">
            <v>0.1</v>
          </cell>
          <cell r="O613">
            <v>0.1</v>
          </cell>
          <cell r="P613" t="str">
            <v>Y</v>
          </cell>
          <cell r="Q613" t="str">
            <v>North</v>
          </cell>
          <cell r="R613" t="str">
            <v>FC</v>
          </cell>
          <cell r="T613">
            <v>0.1</v>
          </cell>
        </row>
        <row r="614">
          <cell r="A614" t="str">
            <v>PGEB_2_PDRP01</v>
          </cell>
          <cell r="B614" t="str">
            <v>CAISO System</v>
          </cell>
          <cell r="D614" t="str">
            <v>-</v>
          </cell>
          <cell r="E614" t="str">
            <v>-</v>
          </cell>
          <cell r="F614" t="str">
            <v>-</v>
          </cell>
          <cell r="G614" t="str">
            <v>-</v>
          </cell>
          <cell r="H614" t="str">
            <v>-</v>
          </cell>
          <cell r="I614" t="str">
            <v>-</v>
          </cell>
          <cell r="J614">
            <v>0.8</v>
          </cell>
          <cell r="K614">
            <v>0.78</v>
          </cell>
          <cell r="L614">
            <v>0.78</v>
          </cell>
          <cell r="M614">
            <v>0.78</v>
          </cell>
          <cell r="N614">
            <v>0.78</v>
          </cell>
          <cell r="O614">
            <v>0.78</v>
          </cell>
          <cell r="P614" t="str">
            <v>Y</v>
          </cell>
          <cell r="Q614" t="str">
            <v>North</v>
          </cell>
          <cell r="R614" t="str">
            <v>FC</v>
          </cell>
          <cell r="S614" t="str">
            <v/>
          </cell>
          <cell r="T614">
            <v>0.8</v>
          </cell>
        </row>
        <row r="615">
          <cell r="A615" t="str">
            <v>PGEB_2_PDRP02</v>
          </cell>
          <cell r="B615" t="str">
            <v>CAISO System</v>
          </cell>
          <cell r="D615" t="str">
            <v>-</v>
          </cell>
          <cell r="E615" t="str">
            <v>-</v>
          </cell>
          <cell r="F615" t="str">
            <v>-</v>
          </cell>
          <cell r="G615" t="str">
            <v>-</v>
          </cell>
          <cell r="H615" t="str">
            <v>-</v>
          </cell>
          <cell r="I615" t="str">
            <v>-</v>
          </cell>
          <cell r="J615">
            <v>0.1</v>
          </cell>
          <cell r="K615">
            <v>0.1</v>
          </cell>
          <cell r="L615">
            <v>0.1</v>
          </cell>
          <cell r="M615">
            <v>0.1</v>
          </cell>
          <cell r="N615">
            <v>0.1</v>
          </cell>
          <cell r="O615">
            <v>0.1</v>
          </cell>
          <cell r="P615" t="str">
            <v>Y</v>
          </cell>
          <cell r="Q615" t="str">
            <v>North</v>
          </cell>
          <cell r="R615" t="str">
            <v>FC</v>
          </cell>
          <cell r="S615" t="str">
            <v/>
          </cell>
          <cell r="T615">
            <v>0.1</v>
          </cell>
        </row>
        <row r="616">
          <cell r="A616" t="str">
            <v>PGEB_2_PDRP03</v>
          </cell>
          <cell r="B616" t="str">
            <v>CAISO System</v>
          </cell>
          <cell r="D616" t="str">
            <v>-</v>
          </cell>
          <cell r="E616" t="str">
            <v>-</v>
          </cell>
          <cell r="F616" t="str">
            <v>-</v>
          </cell>
          <cell r="G616" t="str">
            <v>-</v>
          </cell>
          <cell r="H616" t="str">
            <v>-</v>
          </cell>
          <cell r="I616" t="str">
            <v>-</v>
          </cell>
          <cell r="J616">
            <v>0.46</v>
          </cell>
          <cell r="K616">
            <v>0</v>
          </cell>
          <cell r="L616">
            <v>0</v>
          </cell>
          <cell r="M616">
            <v>0</v>
          </cell>
          <cell r="N616">
            <v>0</v>
          </cell>
          <cell r="O616">
            <v>0</v>
          </cell>
          <cell r="P616" t="str">
            <v>Y</v>
          </cell>
          <cell r="Q616" t="str">
            <v>North</v>
          </cell>
          <cell r="R616" t="str">
            <v>FC</v>
          </cell>
          <cell r="S616" t="str">
            <v/>
          </cell>
          <cell r="T616">
            <v>0.46</v>
          </cell>
        </row>
        <row r="617">
          <cell r="A617" t="str">
            <v>PGEB_2_PDRP04</v>
          </cell>
          <cell r="B617" t="str">
            <v>CAISO System</v>
          </cell>
          <cell r="D617" t="str">
            <v>-</v>
          </cell>
          <cell r="E617" t="str">
            <v>-</v>
          </cell>
          <cell r="F617" t="str">
            <v>-</v>
          </cell>
          <cell r="G617" t="str">
            <v>-</v>
          </cell>
          <cell r="H617" t="str">
            <v>-</v>
          </cell>
          <cell r="I617" t="str">
            <v>-</v>
          </cell>
          <cell r="J617">
            <v>0.45</v>
          </cell>
          <cell r="K617">
            <v>0.45</v>
          </cell>
          <cell r="L617">
            <v>0.45</v>
          </cell>
          <cell r="M617">
            <v>0.45</v>
          </cell>
          <cell r="N617">
            <v>0.45</v>
          </cell>
          <cell r="O617">
            <v>0.45</v>
          </cell>
          <cell r="P617" t="str">
            <v>Y</v>
          </cell>
          <cell r="Q617" t="str">
            <v>North</v>
          </cell>
          <cell r="R617" t="str">
            <v>FC</v>
          </cell>
          <cell r="T617">
            <v>0.45</v>
          </cell>
        </row>
        <row r="618">
          <cell r="A618" t="str">
            <v>PGF1_2_PDRP01</v>
          </cell>
          <cell r="B618" t="str">
            <v>CAISO System</v>
          </cell>
          <cell r="D618" t="str">
            <v>-</v>
          </cell>
          <cell r="E618" t="str">
            <v>-</v>
          </cell>
          <cell r="F618" t="str">
            <v>-</v>
          </cell>
          <cell r="G618" t="str">
            <v>-</v>
          </cell>
          <cell r="H618" t="str">
            <v>-</v>
          </cell>
          <cell r="I618" t="str">
            <v>-</v>
          </cell>
          <cell r="J618">
            <v>2.1</v>
          </cell>
          <cell r="K618">
            <v>2.1</v>
          </cell>
          <cell r="L618">
            <v>3.85</v>
          </cell>
          <cell r="M618">
            <v>3.85</v>
          </cell>
          <cell r="N618">
            <v>3.85</v>
          </cell>
          <cell r="O618">
            <v>3.85</v>
          </cell>
          <cell r="P618" t="str">
            <v>Y</v>
          </cell>
          <cell r="Q618" t="str">
            <v>North</v>
          </cell>
          <cell r="R618" t="str">
            <v>FC</v>
          </cell>
          <cell r="S618" t="str">
            <v/>
          </cell>
          <cell r="T618">
            <v>3.85</v>
          </cell>
        </row>
        <row r="619">
          <cell r="A619" t="str">
            <v>PGF1_2_PDRP02</v>
          </cell>
          <cell r="B619" t="str">
            <v>CAISO System</v>
          </cell>
          <cell r="D619" t="str">
            <v>-</v>
          </cell>
          <cell r="E619" t="str">
            <v>-</v>
          </cell>
          <cell r="F619" t="str">
            <v>-</v>
          </cell>
          <cell r="G619" t="str">
            <v>-</v>
          </cell>
          <cell r="H619" t="str">
            <v>-</v>
          </cell>
          <cell r="I619" t="str">
            <v>-</v>
          </cell>
          <cell r="J619">
            <v>1.5</v>
          </cell>
          <cell r="K619">
            <v>1.5</v>
          </cell>
          <cell r="L619">
            <v>1.5</v>
          </cell>
          <cell r="M619">
            <v>1.5</v>
          </cell>
          <cell r="N619">
            <v>1.5</v>
          </cell>
          <cell r="O619">
            <v>1.5</v>
          </cell>
          <cell r="P619" t="str">
            <v>Y</v>
          </cell>
          <cell r="Q619" t="str">
            <v>North</v>
          </cell>
          <cell r="R619" t="str">
            <v>FC</v>
          </cell>
          <cell r="S619" t="str">
            <v/>
          </cell>
          <cell r="T619">
            <v>1.5</v>
          </cell>
        </row>
        <row r="620">
          <cell r="A620" t="str">
            <v>PGF1_2_PDRP03</v>
          </cell>
          <cell r="B620" t="str">
            <v>CAISO System</v>
          </cell>
          <cell r="D620" t="str">
            <v>-</v>
          </cell>
          <cell r="E620" t="str">
            <v>-</v>
          </cell>
          <cell r="F620" t="str">
            <v>-</v>
          </cell>
          <cell r="G620" t="str">
            <v>-</v>
          </cell>
          <cell r="H620" t="str">
            <v>-</v>
          </cell>
          <cell r="I620" t="str">
            <v>-</v>
          </cell>
          <cell r="J620">
            <v>0.35</v>
          </cell>
          <cell r="K620">
            <v>0.35</v>
          </cell>
          <cell r="L620">
            <v>0.35</v>
          </cell>
          <cell r="M620">
            <v>0.35</v>
          </cell>
          <cell r="N620">
            <v>0.35</v>
          </cell>
          <cell r="O620">
            <v>0.35</v>
          </cell>
          <cell r="P620" t="str">
            <v>Y</v>
          </cell>
          <cell r="Q620" t="str">
            <v>North</v>
          </cell>
          <cell r="R620" t="str">
            <v>FC</v>
          </cell>
          <cell r="T620">
            <v>0.35</v>
          </cell>
        </row>
        <row r="621">
          <cell r="A621" t="str">
            <v>PGFG_1_PDRP01</v>
          </cell>
          <cell r="B621" t="str">
            <v>CAISO System</v>
          </cell>
          <cell r="D621" t="str">
            <v>-</v>
          </cell>
          <cell r="E621" t="str">
            <v>-</v>
          </cell>
          <cell r="F621" t="str">
            <v>-</v>
          </cell>
          <cell r="G621" t="str">
            <v>-</v>
          </cell>
          <cell r="H621" t="str">
            <v>-</v>
          </cell>
          <cell r="I621" t="str">
            <v>-</v>
          </cell>
          <cell r="J621">
            <v>0.1</v>
          </cell>
          <cell r="K621">
            <v>0.1</v>
          </cell>
          <cell r="L621">
            <v>0.1</v>
          </cell>
          <cell r="M621">
            <v>0.1</v>
          </cell>
          <cell r="N621">
            <v>0.1</v>
          </cell>
          <cell r="O621">
            <v>0.1</v>
          </cell>
          <cell r="P621" t="str">
            <v>Y</v>
          </cell>
          <cell r="Q621" t="str">
            <v>North</v>
          </cell>
          <cell r="R621" t="str">
            <v>FC</v>
          </cell>
          <cell r="S621" t="str">
            <v/>
          </cell>
          <cell r="T621">
            <v>0.1</v>
          </cell>
        </row>
        <row r="622">
          <cell r="A622" t="str">
            <v>PGFG_1_PDRP02</v>
          </cell>
          <cell r="B622" t="str">
            <v>CAISO System</v>
          </cell>
          <cell r="D622" t="str">
            <v>-</v>
          </cell>
          <cell r="E622" t="str">
            <v>-</v>
          </cell>
          <cell r="F622" t="str">
            <v>-</v>
          </cell>
          <cell r="G622" t="str">
            <v>-</v>
          </cell>
          <cell r="H622" t="str">
            <v>-</v>
          </cell>
          <cell r="I622" t="str">
            <v>-</v>
          </cell>
          <cell r="J622">
            <v>0.2</v>
          </cell>
          <cell r="K622">
            <v>0.2</v>
          </cell>
          <cell r="L622">
            <v>0.2</v>
          </cell>
          <cell r="M622">
            <v>0.2</v>
          </cell>
          <cell r="N622">
            <v>0.2</v>
          </cell>
          <cell r="O622">
            <v>0.2</v>
          </cell>
          <cell r="P622" t="str">
            <v>Y</v>
          </cell>
          <cell r="Q622" t="str">
            <v>North</v>
          </cell>
          <cell r="R622" t="str">
            <v>FC</v>
          </cell>
          <cell r="S622" t="str">
            <v/>
          </cell>
          <cell r="T622">
            <v>0.2</v>
          </cell>
        </row>
        <row r="623">
          <cell r="A623" t="str">
            <v>PGLP_2_PDRP02</v>
          </cell>
          <cell r="B623" t="str">
            <v>CAISO System</v>
          </cell>
          <cell r="D623" t="str">
            <v>-</v>
          </cell>
          <cell r="E623" t="str">
            <v>-</v>
          </cell>
          <cell r="F623" t="str">
            <v>-</v>
          </cell>
          <cell r="G623" t="str">
            <v>-</v>
          </cell>
          <cell r="H623" t="str">
            <v>-</v>
          </cell>
          <cell r="I623" t="str">
            <v>-</v>
          </cell>
          <cell r="J623">
            <v>0.2</v>
          </cell>
          <cell r="K623">
            <v>0.2</v>
          </cell>
          <cell r="L623">
            <v>0.2</v>
          </cell>
          <cell r="M623">
            <v>0.2</v>
          </cell>
          <cell r="N623">
            <v>0.2</v>
          </cell>
          <cell r="O623">
            <v>0.2</v>
          </cell>
          <cell r="P623" t="str">
            <v>Y</v>
          </cell>
          <cell r="Q623" t="str">
            <v>North</v>
          </cell>
          <cell r="R623" t="str">
            <v>FC</v>
          </cell>
          <cell r="T623">
            <v>0.2</v>
          </cell>
        </row>
        <row r="624">
          <cell r="A624" t="str">
            <v>PGNV_1_PDRP01</v>
          </cell>
          <cell r="B624" t="str">
            <v>CAISO System</v>
          </cell>
          <cell r="D624" t="str">
            <v>-</v>
          </cell>
          <cell r="E624" t="str">
            <v>-</v>
          </cell>
          <cell r="F624" t="str">
            <v>-</v>
          </cell>
          <cell r="G624" t="str">
            <v>-</v>
          </cell>
          <cell r="H624" t="str">
            <v>-</v>
          </cell>
          <cell r="I624" t="str">
            <v>-</v>
          </cell>
          <cell r="J624">
            <v>0.15</v>
          </cell>
          <cell r="K624">
            <v>0.15</v>
          </cell>
          <cell r="L624">
            <v>0.15</v>
          </cell>
          <cell r="M624">
            <v>0.15</v>
          </cell>
          <cell r="N624">
            <v>0.15</v>
          </cell>
          <cell r="O624">
            <v>0.15</v>
          </cell>
          <cell r="P624" t="str">
            <v>Y</v>
          </cell>
          <cell r="Q624" t="str">
            <v>North</v>
          </cell>
          <cell r="R624" t="str">
            <v>FC</v>
          </cell>
          <cell r="T624">
            <v>0.15</v>
          </cell>
        </row>
        <row r="625">
          <cell r="A625" t="str">
            <v>PGP2_2_PDRP01</v>
          </cell>
          <cell r="B625" t="str">
            <v>CAISO System</v>
          </cell>
          <cell r="D625" t="str">
            <v>-</v>
          </cell>
          <cell r="E625" t="str">
            <v>-</v>
          </cell>
          <cell r="F625" t="str">
            <v>-</v>
          </cell>
          <cell r="G625" t="str">
            <v>-</v>
          </cell>
          <cell r="H625" t="str">
            <v>-</v>
          </cell>
          <cell r="I625" t="str">
            <v>-</v>
          </cell>
          <cell r="J625">
            <v>0.1</v>
          </cell>
          <cell r="K625">
            <v>0.1</v>
          </cell>
          <cell r="L625">
            <v>0.1</v>
          </cell>
          <cell r="M625">
            <v>0.1</v>
          </cell>
          <cell r="N625">
            <v>0.1</v>
          </cell>
          <cell r="O625">
            <v>0.1</v>
          </cell>
          <cell r="P625" t="str">
            <v>Y</v>
          </cell>
          <cell r="Q625" t="str">
            <v>North</v>
          </cell>
          <cell r="R625" t="str">
            <v>FC</v>
          </cell>
          <cell r="S625" t="str">
            <v/>
          </cell>
          <cell r="T625">
            <v>0.1</v>
          </cell>
        </row>
        <row r="626">
          <cell r="A626" t="str">
            <v>PGP2_2_PDRP04</v>
          </cell>
          <cell r="B626" t="str">
            <v>CAISO System</v>
          </cell>
          <cell r="C626">
            <v>0</v>
          </cell>
          <cell r="D626">
            <v>0</v>
          </cell>
          <cell r="E626">
            <v>0</v>
          </cell>
          <cell r="F626">
            <v>0</v>
          </cell>
          <cell r="G626">
            <v>0</v>
          </cell>
          <cell r="H626">
            <v>0</v>
          </cell>
          <cell r="I626">
            <v>0</v>
          </cell>
          <cell r="J626">
            <v>0</v>
          </cell>
          <cell r="K626">
            <v>0.15</v>
          </cell>
          <cell r="L626">
            <v>0.15</v>
          </cell>
          <cell r="M626">
            <v>0.15</v>
          </cell>
          <cell r="N626">
            <v>0.15</v>
          </cell>
          <cell r="O626">
            <v>0.15</v>
          </cell>
          <cell r="P626" t="str">
            <v>Y</v>
          </cell>
          <cell r="Q626" t="str">
            <v>North</v>
          </cell>
          <cell r="R626" t="str">
            <v>FC</v>
          </cell>
          <cell r="S626" t="str">
            <v/>
          </cell>
          <cell r="T626">
            <v>0.15</v>
          </cell>
        </row>
        <row r="627">
          <cell r="A627" t="str">
            <v>PGP2_2_PDRP05</v>
          </cell>
          <cell r="B627" t="str">
            <v>CAISO System</v>
          </cell>
          <cell r="D627" t="str">
            <v>-</v>
          </cell>
          <cell r="E627" t="str">
            <v>-</v>
          </cell>
          <cell r="F627" t="str">
            <v>-</v>
          </cell>
          <cell r="G627" t="str">
            <v>-</v>
          </cell>
          <cell r="H627" t="str">
            <v>-</v>
          </cell>
          <cell r="I627" t="str">
            <v>-</v>
          </cell>
          <cell r="J627">
            <v>0.45</v>
          </cell>
          <cell r="K627">
            <v>0.45</v>
          </cell>
          <cell r="L627">
            <v>0.45</v>
          </cell>
          <cell r="M627">
            <v>0.45</v>
          </cell>
          <cell r="N627">
            <v>0.45</v>
          </cell>
          <cell r="O627">
            <v>0.45</v>
          </cell>
          <cell r="P627" t="str">
            <v>Y</v>
          </cell>
          <cell r="Q627" t="str">
            <v>North</v>
          </cell>
          <cell r="R627" t="str">
            <v>FC</v>
          </cell>
          <cell r="T627">
            <v>0.45</v>
          </cell>
        </row>
        <row r="628">
          <cell r="A628" t="str">
            <v>PGSA_2_PDRP01</v>
          </cell>
          <cell r="B628" t="str">
            <v>CAISO System</v>
          </cell>
          <cell r="D628" t="str">
            <v>-</v>
          </cell>
          <cell r="E628" t="str">
            <v>-</v>
          </cell>
          <cell r="F628" t="str">
            <v>-</v>
          </cell>
          <cell r="G628" t="str">
            <v>-</v>
          </cell>
          <cell r="H628" t="str">
            <v>-</v>
          </cell>
          <cell r="I628" t="str">
            <v>-</v>
          </cell>
          <cell r="J628">
            <v>0.2</v>
          </cell>
          <cell r="K628">
            <v>0.2</v>
          </cell>
          <cell r="L628">
            <v>0.2</v>
          </cell>
          <cell r="M628">
            <v>0.2</v>
          </cell>
          <cell r="N628">
            <v>0.2</v>
          </cell>
          <cell r="O628">
            <v>0.2</v>
          </cell>
          <cell r="P628" t="str">
            <v>Y</v>
          </cell>
          <cell r="Q628" t="str">
            <v>North</v>
          </cell>
          <cell r="R628" t="str">
            <v>FC</v>
          </cell>
          <cell r="S628" t="str">
            <v/>
          </cell>
          <cell r="T628">
            <v>0.2</v>
          </cell>
        </row>
        <row r="629">
          <cell r="A629" t="str">
            <v>PGSA_2_PDRP02</v>
          </cell>
          <cell r="B629" t="str">
            <v>CAISO System</v>
          </cell>
          <cell r="D629" t="str">
            <v>-</v>
          </cell>
          <cell r="E629" t="str">
            <v>-</v>
          </cell>
          <cell r="F629" t="str">
            <v>-</v>
          </cell>
          <cell r="G629" t="str">
            <v>-</v>
          </cell>
          <cell r="H629" t="str">
            <v>-</v>
          </cell>
          <cell r="I629" t="str">
            <v>-</v>
          </cell>
          <cell r="J629">
            <v>1.6</v>
          </cell>
          <cell r="K629">
            <v>1.5</v>
          </cell>
          <cell r="L629">
            <v>1.5</v>
          </cell>
          <cell r="M629">
            <v>1.5</v>
          </cell>
          <cell r="N629">
            <v>1.5</v>
          </cell>
          <cell r="O629">
            <v>1.5</v>
          </cell>
          <cell r="P629" t="str">
            <v>Y</v>
          </cell>
          <cell r="Q629" t="str">
            <v>North</v>
          </cell>
          <cell r="R629" t="str">
            <v>FC</v>
          </cell>
          <cell r="S629" t="str">
            <v/>
          </cell>
          <cell r="T629">
            <v>1.6</v>
          </cell>
        </row>
        <row r="630">
          <cell r="A630" t="str">
            <v>PGSA_2_PDRP03</v>
          </cell>
          <cell r="B630" t="str">
            <v>CAISO System</v>
          </cell>
          <cell r="D630" t="str">
            <v>-</v>
          </cell>
          <cell r="E630" t="str">
            <v>-</v>
          </cell>
          <cell r="F630" t="str">
            <v>-</v>
          </cell>
          <cell r="G630" t="str">
            <v>-</v>
          </cell>
          <cell r="H630" t="str">
            <v>-</v>
          </cell>
          <cell r="I630" t="str">
            <v>-</v>
          </cell>
          <cell r="J630">
            <v>0.2</v>
          </cell>
          <cell r="K630">
            <v>0.2</v>
          </cell>
          <cell r="L630">
            <v>0.2</v>
          </cell>
          <cell r="M630">
            <v>0.2</v>
          </cell>
          <cell r="N630">
            <v>0.2</v>
          </cell>
          <cell r="O630">
            <v>0.2</v>
          </cell>
          <cell r="P630" t="str">
            <v>Y</v>
          </cell>
          <cell r="Q630" t="str">
            <v>North</v>
          </cell>
          <cell r="R630" t="str">
            <v>FC</v>
          </cell>
          <cell r="T630">
            <v>0.2</v>
          </cell>
        </row>
        <row r="631">
          <cell r="A631" t="str">
            <v>PGSB_1_PDRP02</v>
          </cell>
          <cell r="B631" t="str">
            <v>CAISO System</v>
          </cell>
          <cell r="D631" t="str">
            <v>-</v>
          </cell>
          <cell r="E631" t="str">
            <v>-</v>
          </cell>
          <cell r="F631" t="str">
            <v>-</v>
          </cell>
          <cell r="G631" t="str">
            <v>-</v>
          </cell>
          <cell r="H631" t="str">
            <v>-</v>
          </cell>
          <cell r="I631" t="str">
            <v>-</v>
          </cell>
          <cell r="J631">
            <v>0.1</v>
          </cell>
          <cell r="K631">
            <v>0.1</v>
          </cell>
          <cell r="L631">
            <v>0.1</v>
          </cell>
          <cell r="M631">
            <v>0.1</v>
          </cell>
          <cell r="N631">
            <v>0.1</v>
          </cell>
          <cell r="O631">
            <v>0.1</v>
          </cell>
          <cell r="P631" t="str">
            <v>Y</v>
          </cell>
          <cell r="Q631" t="str">
            <v>North</v>
          </cell>
          <cell r="R631" t="str">
            <v>FC</v>
          </cell>
          <cell r="S631" t="str">
            <v/>
          </cell>
          <cell r="T631">
            <v>0.1</v>
          </cell>
        </row>
        <row r="632">
          <cell r="A632" t="str">
            <v>PGSB_1_PDRP03</v>
          </cell>
          <cell r="B632" t="str">
            <v>CAISO System</v>
          </cell>
          <cell r="D632" t="str">
            <v>-</v>
          </cell>
          <cell r="E632" t="str">
            <v>-</v>
          </cell>
          <cell r="F632" t="str">
            <v>-</v>
          </cell>
          <cell r="G632" t="str">
            <v>-</v>
          </cell>
          <cell r="H632" t="str">
            <v>-</v>
          </cell>
          <cell r="I632" t="str">
            <v>-</v>
          </cell>
          <cell r="J632">
            <v>0.53</v>
          </cell>
          <cell r="K632">
            <v>0.13</v>
          </cell>
          <cell r="L632">
            <v>0.13</v>
          </cell>
          <cell r="M632">
            <v>0.13</v>
          </cell>
          <cell r="N632">
            <v>0.13</v>
          </cell>
          <cell r="O632">
            <v>0.13</v>
          </cell>
          <cell r="P632" t="str">
            <v>Y</v>
          </cell>
          <cell r="Q632" t="str">
            <v>North</v>
          </cell>
          <cell r="R632" t="str">
            <v>FC</v>
          </cell>
          <cell r="S632" t="str">
            <v/>
          </cell>
          <cell r="T632">
            <v>0.53</v>
          </cell>
        </row>
        <row r="633">
          <cell r="A633" t="str">
            <v>PGSB_1_PDRP04</v>
          </cell>
          <cell r="B633" t="str">
            <v>CAISO System</v>
          </cell>
          <cell r="D633" t="str">
            <v>-</v>
          </cell>
          <cell r="E633" t="str">
            <v>-</v>
          </cell>
          <cell r="F633" t="str">
            <v>-</v>
          </cell>
          <cell r="G633" t="str">
            <v>-</v>
          </cell>
          <cell r="H633" t="str">
            <v>-</v>
          </cell>
          <cell r="I633" t="str">
            <v>-</v>
          </cell>
          <cell r="J633">
            <v>0.2</v>
          </cell>
          <cell r="K633">
            <v>0.2</v>
          </cell>
          <cell r="L633">
            <v>0.2</v>
          </cell>
          <cell r="M633">
            <v>0.2</v>
          </cell>
          <cell r="N633">
            <v>0.2</v>
          </cell>
          <cell r="O633">
            <v>0.2</v>
          </cell>
          <cell r="P633" t="str">
            <v>Y</v>
          </cell>
          <cell r="Q633" t="str">
            <v>North</v>
          </cell>
          <cell r="R633" t="str">
            <v>FC</v>
          </cell>
          <cell r="T633">
            <v>0.2</v>
          </cell>
        </row>
        <row r="634">
          <cell r="A634" t="str">
            <v>PGSB_1_PDRP05</v>
          </cell>
          <cell r="B634" t="str">
            <v>CAISO System</v>
          </cell>
          <cell r="D634" t="str">
            <v>-</v>
          </cell>
          <cell r="E634" t="str">
            <v>-</v>
          </cell>
          <cell r="F634" t="str">
            <v>-</v>
          </cell>
          <cell r="G634" t="str">
            <v>-</v>
          </cell>
          <cell r="H634" t="str">
            <v>-</v>
          </cell>
          <cell r="I634" t="str">
            <v>-</v>
          </cell>
          <cell r="J634">
            <v>1.35</v>
          </cell>
          <cell r="K634">
            <v>0.96</v>
          </cell>
          <cell r="L634">
            <v>0.96</v>
          </cell>
          <cell r="M634">
            <v>0.96</v>
          </cell>
          <cell r="N634">
            <v>0.96</v>
          </cell>
          <cell r="O634">
            <v>0.96</v>
          </cell>
          <cell r="P634" t="str">
            <v>Y</v>
          </cell>
          <cell r="Q634" t="str">
            <v>North</v>
          </cell>
          <cell r="R634" t="str">
            <v>FC</v>
          </cell>
          <cell r="S634" t="str">
            <v/>
          </cell>
          <cell r="T634">
            <v>1.35</v>
          </cell>
        </row>
        <row r="635">
          <cell r="A635" t="str">
            <v>PGSB_1_PDRP06</v>
          </cell>
          <cell r="B635" t="str">
            <v>CAISO System</v>
          </cell>
          <cell r="D635" t="str">
            <v>-</v>
          </cell>
          <cell r="E635" t="str">
            <v>-</v>
          </cell>
          <cell r="F635" t="str">
            <v>-</v>
          </cell>
          <cell r="G635" t="str">
            <v>-</v>
          </cell>
          <cell r="H635" t="str">
            <v>-</v>
          </cell>
          <cell r="I635" t="str">
            <v>-</v>
          </cell>
          <cell r="J635">
            <v>0.96</v>
          </cell>
          <cell r="K635">
            <v>0.96</v>
          </cell>
          <cell r="L635">
            <v>0.96</v>
          </cell>
          <cell r="M635">
            <v>0.96</v>
          </cell>
          <cell r="N635">
            <v>0.96</v>
          </cell>
          <cell r="O635">
            <v>0.96</v>
          </cell>
          <cell r="P635" t="str">
            <v>Y</v>
          </cell>
          <cell r="Q635" t="str">
            <v>North</v>
          </cell>
          <cell r="R635" t="str">
            <v>FC</v>
          </cell>
          <cell r="S635" t="str">
            <v/>
          </cell>
          <cell r="T635">
            <v>0.96</v>
          </cell>
        </row>
        <row r="636">
          <cell r="A636" t="str">
            <v>PGSB_1_PDRP07</v>
          </cell>
          <cell r="B636" t="str">
            <v>CAISO System</v>
          </cell>
          <cell r="D636" t="str">
            <v>-</v>
          </cell>
          <cell r="E636" t="str">
            <v>-</v>
          </cell>
          <cell r="F636" t="str">
            <v>-</v>
          </cell>
          <cell r="G636" t="str">
            <v>-</v>
          </cell>
          <cell r="H636" t="str">
            <v>-</v>
          </cell>
          <cell r="I636" t="str">
            <v>-</v>
          </cell>
          <cell r="J636">
            <v>0.18</v>
          </cell>
          <cell r="K636">
            <v>0.14000000000000001</v>
          </cell>
          <cell r="L636">
            <v>0.14000000000000001</v>
          </cell>
          <cell r="M636">
            <v>0.14000000000000001</v>
          </cell>
          <cell r="N636">
            <v>0.14000000000000001</v>
          </cell>
          <cell r="O636">
            <v>0.14000000000000001</v>
          </cell>
          <cell r="P636" t="str">
            <v>Y</v>
          </cell>
          <cell r="Q636" t="str">
            <v>North</v>
          </cell>
          <cell r="R636" t="str">
            <v>FC</v>
          </cell>
          <cell r="S636" t="str">
            <v/>
          </cell>
          <cell r="T636">
            <v>0.18</v>
          </cell>
        </row>
        <row r="637">
          <cell r="A637" t="str">
            <v>PGSF_2_PDRP01</v>
          </cell>
          <cell r="B637" t="str">
            <v>CAISO System</v>
          </cell>
          <cell r="D637" t="str">
            <v>-</v>
          </cell>
          <cell r="E637" t="str">
            <v>-</v>
          </cell>
          <cell r="F637" t="str">
            <v>-</v>
          </cell>
          <cell r="G637" t="str">
            <v>-</v>
          </cell>
          <cell r="H637" t="str">
            <v>-</v>
          </cell>
          <cell r="I637" t="str">
            <v>-</v>
          </cell>
          <cell r="J637">
            <v>0.55000000000000004</v>
          </cell>
          <cell r="K637">
            <v>0.55000000000000004</v>
          </cell>
          <cell r="L637">
            <v>0.55000000000000004</v>
          </cell>
          <cell r="M637">
            <v>0.55000000000000004</v>
          </cell>
          <cell r="N637">
            <v>0.55000000000000004</v>
          </cell>
          <cell r="O637">
            <v>0.55000000000000004</v>
          </cell>
          <cell r="P637" t="str">
            <v>Y</v>
          </cell>
          <cell r="Q637" t="str">
            <v>North</v>
          </cell>
          <cell r="R637" t="str">
            <v>FC</v>
          </cell>
          <cell r="S637" t="str">
            <v/>
          </cell>
          <cell r="T637">
            <v>0.55000000000000004</v>
          </cell>
        </row>
        <row r="638">
          <cell r="A638" t="str">
            <v>PGSF_2_PDRP02</v>
          </cell>
          <cell r="B638" t="str">
            <v>CAISO System</v>
          </cell>
          <cell r="D638" t="str">
            <v>-</v>
          </cell>
          <cell r="E638" t="str">
            <v>-</v>
          </cell>
          <cell r="F638" t="str">
            <v>-</v>
          </cell>
          <cell r="G638" t="str">
            <v>-</v>
          </cell>
          <cell r="H638" t="str">
            <v>-</v>
          </cell>
          <cell r="I638" t="str">
            <v>-</v>
          </cell>
          <cell r="J638">
            <v>0.33</v>
          </cell>
          <cell r="K638">
            <v>0.33</v>
          </cell>
          <cell r="L638">
            <v>0.33</v>
          </cell>
          <cell r="M638">
            <v>0.33</v>
          </cell>
          <cell r="N638">
            <v>0.33</v>
          </cell>
          <cell r="O638">
            <v>0.33</v>
          </cell>
          <cell r="P638" t="str">
            <v>Y</v>
          </cell>
          <cell r="Q638" t="str">
            <v>North</v>
          </cell>
          <cell r="R638" t="str">
            <v>FC</v>
          </cell>
          <cell r="S638" t="str">
            <v/>
          </cell>
          <cell r="T638">
            <v>0.33</v>
          </cell>
        </row>
        <row r="639">
          <cell r="A639" t="str">
            <v>PGST_2_PDRP01</v>
          </cell>
          <cell r="B639" t="str">
            <v>CAISO System</v>
          </cell>
          <cell r="D639" t="str">
            <v>-</v>
          </cell>
          <cell r="E639" t="str">
            <v>-</v>
          </cell>
          <cell r="F639" t="str">
            <v>-</v>
          </cell>
          <cell r="G639" t="str">
            <v>-</v>
          </cell>
          <cell r="H639" t="str">
            <v>-</v>
          </cell>
          <cell r="I639" t="str">
            <v>-</v>
          </cell>
          <cell r="J639">
            <v>0.12</v>
          </cell>
          <cell r="K639">
            <v>0.12</v>
          </cell>
          <cell r="L639">
            <v>0.12</v>
          </cell>
          <cell r="M639">
            <v>0.12</v>
          </cell>
          <cell r="N639">
            <v>0.12</v>
          </cell>
          <cell r="O639">
            <v>0.12</v>
          </cell>
          <cell r="P639" t="str">
            <v>Y</v>
          </cell>
          <cell r="Q639" t="str">
            <v>North</v>
          </cell>
          <cell r="R639" t="str">
            <v>FC</v>
          </cell>
          <cell r="T639">
            <v>0.12</v>
          </cell>
        </row>
        <row r="640">
          <cell r="A640" t="str">
            <v>PHOENX_1_UNIT</v>
          </cell>
          <cell r="B640" t="str">
            <v>Stockton</v>
          </cell>
          <cell r="C640" t="str">
            <v>PHOENIX PH</v>
          </cell>
          <cell r="D640">
            <v>1.03</v>
          </cell>
          <cell r="E640">
            <v>0.77</v>
          </cell>
          <cell r="F640">
            <v>1.08</v>
          </cell>
          <cell r="G640">
            <v>1.47</v>
          </cell>
          <cell r="H640">
            <v>1.41</v>
          </cell>
          <cell r="I640">
            <v>1.1399999999999999</v>
          </cell>
          <cell r="J640">
            <v>1.31</v>
          </cell>
          <cell r="K640">
            <v>1.35</v>
          </cell>
          <cell r="L640">
            <v>1.27</v>
          </cell>
          <cell r="M640">
            <v>1.1599999999999999</v>
          </cell>
          <cell r="N640">
            <v>1.01</v>
          </cell>
          <cell r="O640">
            <v>0.94</v>
          </cell>
          <cell r="P640" t="str">
            <v>Y</v>
          </cell>
          <cell r="Q640" t="str">
            <v>North</v>
          </cell>
          <cell r="R640" t="str">
            <v>FC</v>
          </cell>
          <cell r="T640">
            <v>1.35</v>
          </cell>
        </row>
        <row r="641">
          <cell r="A641" t="str">
            <v>PINFLT_7_UNITS</v>
          </cell>
          <cell r="B641" t="str">
            <v>Fresno</v>
          </cell>
          <cell r="C641" t="str">
            <v>PINE FLAT HYDRO AGGREGATE</v>
          </cell>
          <cell r="D641">
            <v>0</v>
          </cell>
          <cell r="E641">
            <v>0</v>
          </cell>
          <cell r="F641">
            <v>23.55</v>
          </cell>
          <cell r="G641">
            <v>42.38</v>
          </cell>
          <cell r="H641">
            <v>74.73</v>
          </cell>
          <cell r="I641">
            <v>134.84</v>
          </cell>
          <cell r="J641">
            <v>128.18</v>
          </cell>
          <cell r="K641">
            <v>66</v>
          </cell>
          <cell r="L641">
            <v>30.3</v>
          </cell>
          <cell r="M641">
            <v>8.09</v>
          </cell>
          <cell r="N641">
            <v>0</v>
          </cell>
          <cell r="O641">
            <v>0</v>
          </cell>
          <cell r="P641" t="str">
            <v>Y</v>
          </cell>
          <cell r="Q641" t="str">
            <v>North</v>
          </cell>
          <cell r="R641" t="str">
            <v>FC</v>
          </cell>
          <cell r="T641">
            <v>134.84</v>
          </cell>
        </row>
        <row r="642">
          <cell r="A642" t="str">
            <v>PIT1_6_FRIVRA</v>
          </cell>
          <cell r="B642" t="str">
            <v>CAISO System</v>
          </cell>
          <cell r="C642" t="str">
            <v>Fall River Mills Project A</v>
          </cell>
          <cell r="D642" t="str">
            <v>-</v>
          </cell>
          <cell r="E642" t="str">
            <v>-</v>
          </cell>
          <cell r="F642" t="str">
            <v>-</v>
          </cell>
          <cell r="G642" t="str">
            <v>-</v>
          </cell>
          <cell r="H642" t="str">
            <v>-</v>
          </cell>
          <cell r="I642" t="str">
            <v>-</v>
          </cell>
          <cell r="J642" t="str">
            <v>-</v>
          </cell>
          <cell r="K642" t="str">
            <v>-</v>
          </cell>
          <cell r="L642" t="str">
            <v>-</v>
          </cell>
          <cell r="M642" t="str">
            <v>-</v>
          </cell>
          <cell r="N642" t="str">
            <v>-</v>
          </cell>
          <cell r="O642" t="str">
            <v>-</v>
          </cell>
          <cell r="P642" t="str">
            <v>N</v>
          </cell>
          <cell r="Q642" t="str">
            <v>North</v>
          </cell>
          <cell r="R642" t="str">
            <v>EO</v>
          </cell>
          <cell r="T642">
            <v>0</v>
          </cell>
        </row>
        <row r="643">
          <cell r="A643" t="str">
            <v>PIT1_7_UNIT 1</v>
          </cell>
          <cell r="B643" t="str">
            <v>CAISO System</v>
          </cell>
          <cell r="C643" t="str">
            <v>PIT PH 1 UNIT 1</v>
          </cell>
          <cell r="D643">
            <v>30.5</v>
          </cell>
          <cell r="E643">
            <v>30.5</v>
          </cell>
          <cell r="F643">
            <v>30.5</v>
          </cell>
          <cell r="G643">
            <v>30.5</v>
          </cell>
          <cell r="H643">
            <v>30.5</v>
          </cell>
          <cell r="I643">
            <v>30.5</v>
          </cell>
          <cell r="J643">
            <v>30.5</v>
          </cell>
          <cell r="K643">
            <v>30.5</v>
          </cell>
          <cell r="L643">
            <v>30.5</v>
          </cell>
          <cell r="M643">
            <v>30.5</v>
          </cell>
          <cell r="N643">
            <v>30.5</v>
          </cell>
          <cell r="O643">
            <v>30.5</v>
          </cell>
          <cell r="P643" t="str">
            <v>Y</v>
          </cell>
          <cell r="Q643" t="str">
            <v>North</v>
          </cell>
          <cell r="R643" t="str">
            <v>FC</v>
          </cell>
          <cell r="T643">
            <v>30.5</v>
          </cell>
        </row>
        <row r="644">
          <cell r="A644" t="str">
            <v>PIT1_7_UNIT 2</v>
          </cell>
          <cell r="B644" t="str">
            <v>CAISO System</v>
          </cell>
          <cell r="C644" t="str">
            <v>PIT PH 1 UNIT 2</v>
          </cell>
          <cell r="D644">
            <v>30.5</v>
          </cell>
          <cell r="E644">
            <v>30.5</v>
          </cell>
          <cell r="F644">
            <v>30.5</v>
          </cell>
          <cell r="G644">
            <v>30.5</v>
          </cell>
          <cell r="H644">
            <v>30.5</v>
          </cell>
          <cell r="I644">
            <v>30.5</v>
          </cell>
          <cell r="J644">
            <v>30.5</v>
          </cell>
          <cell r="K644">
            <v>30.5</v>
          </cell>
          <cell r="L644">
            <v>30.5</v>
          </cell>
          <cell r="M644">
            <v>30.5</v>
          </cell>
          <cell r="N644">
            <v>30.5</v>
          </cell>
          <cell r="O644">
            <v>30.5</v>
          </cell>
          <cell r="P644" t="str">
            <v>Y</v>
          </cell>
          <cell r="Q644" t="str">
            <v>North</v>
          </cell>
          <cell r="R644" t="str">
            <v>FC</v>
          </cell>
          <cell r="T644">
            <v>30.5</v>
          </cell>
        </row>
        <row r="645">
          <cell r="A645" t="str">
            <v>PIT3_7_PL1X3</v>
          </cell>
          <cell r="B645" t="str">
            <v>CAISO System</v>
          </cell>
          <cell r="C645" t="str">
            <v>PIT PH 3 UNITS 1, 2 &amp; 3 AGGREGATE</v>
          </cell>
          <cell r="D645">
            <v>70.599999999999994</v>
          </cell>
          <cell r="E645">
            <v>70.599999999999994</v>
          </cell>
          <cell r="F645">
            <v>70.599999999999994</v>
          </cell>
          <cell r="G645">
            <v>70.599999999999994</v>
          </cell>
          <cell r="H645">
            <v>70.599999999999994</v>
          </cell>
          <cell r="I645">
            <v>70.599999999999994</v>
          </cell>
          <cell r="J645">
            <v>70.599999999999994</v>
          </cell>
          <cell r="K645">
            <v>70.599999999999994</v>
          </cell>
          <cell r="L645">
            <v>70.599999999999994</v>
          </cell>
          <cell r="M645">
            <v>70.599999999999994</v>
          </cell>
          <cell r="N645">
            <v>70.599999999999994</v>
          </cell>
          <cell r="O645">
            <v>70.599999999999994</v>
          </cell>
          <cell r="P645" t="str">
            <v>Y</v>
          </cell>
          <cell r="Q645" t="str">
            <v>North</v>
          </cell>
          <cell r="R645" t="str">
            <v>FC</v>
          </cell>
          <cell r="T645">
            <v>70.599999999999994</v>
          </cell>
        </row>
        <row r="646">
          <cell r="A646" t="str">
            <v>PIT4_7_PL1X2</v>
          </cell>
          <cell r="B646" t="str">
            <v>CAISO System</v>
          </cell>
          <cell r="C646" t="str">
            <v>PIT PH 4 UNITS 1 &amp; 2 AGGREGATE</v>
          </cell>
          <cell r="D646">
            <v>95</v>
          </cell>
          <cell r="E646">
            <v>95</v>
          </cell>
          <cell r="F646">
            <v>95</v>
          </cell>
          <cell r="G646">
            <v>95</v>
          </cell>
          <cell r="H646">
            <v>95</v>
          </cell>
          <cell r="I646">
            <v>95</v>
          </cell>
          <cell r="J646">
            <v>95</v>
          </cell>
          <cell r="K646">
            <v>95</v>
          </cell>
          <cell r="L646">
            <v>95</v>
          </cell>
          <cell r="M646">
            <v>95</v>
          </cell>
          <cell r="N646">
            <v>95</v>
          </cell>
          <cell r="O646">
            <v>95</v>
          </cell>
          <cell r="P646" t="str">
            <v>Y</v>
          </cell>
          <cell r="Q646" t="str">
            <v>North</v>
          </cell>
          <cell r="R646" t="str">
            <v>FC</v>
          </cell>
          <cell r="T646">
            <v>95</v>
          </cell>
        </row>
        <row r="647">
          <cell r="A647" t="str">
            <v>PIT5_7_PL1X2</v>
          </cell>
          <cell r="B647" t="str">
            <v>CAISO System</v>
          </cell>
          <cell r="C647" t="str">
            <v>PIT PH 5 UNITS 1 &amp; 2 AGGREGATE</v>
          </cell>
          <cell r="D647">
            <v>80</v>
          </cell>
          <cell r="E647">
            <v>80</v>
          </cell>
          <cell r="F647">
            <v>80</v>
          </cell>
          <cell r="G647">
            <v>80</v>
          </cell>
          <cell r="H647">
            <v>80</v>
          </cell>
          <cell r="I647">
            <v>80</v>
          </cell>
          <cell r="J647">
            <v>80</v>
          </cell>
          <cell r="K647">
            <v>80</v>
          </cell>
          <cell r="L647">
            <v>80</v>
          </cell>
          <cell r="M647">
            <v>80</v>
          </cell>
          <cell r="N647">
            <v>80</v>
          </cell>
          <cell r="O647">
            <v>80</v>
          </cell>
          <cell r="P647" t="str">
            <v>Y</v>
          </cell>
          <cell r="Q647" t="str">
            <v>North</v>
          </cell>
          <cell r="R647" t="str">
            <v>FC</v>
          </cell>
          <cell r="T647">
            <v>80</v>
          </cell>
        </row>
        <row r="648">
          <cell r="A648" t="str">
            <v>PIT5_7_PL3X4</v>
          </cell>
          <cell r="B648" t="str">
            <v>CAISO System</v>
          </cell>
          <cell r="C648" t="str">
            <v>PIT PH 5 UNITS 3 &amp; 4 AGGREGATE</v>
          </cell>
          <cell r="D648">
            <v>80</v>
          </cell>
          <cell r="E648">
            <v>80</v>
          </cell>
          <cell r="F648">
            <v>80</v>
          </cell>
          <cell r="G648">
            <v>80</v>
          </cell>
          <cell r="H648">
            <v>80</v>
          </cell>
          <cell r="I648">
            <v>80</v>
          </cell>
          <cell r="J648">
            <v>80</v>
          </cell>
          <cell r="K648">
            <v>80</v>
          </cell>
          <cell r="L648">
            <v>80</v>
          </cell>
          <cell r="M648">
            <v>80</v>
          </cell>
          <cell r="N648">
            <v>80</v>
          </cell>
          <cell r="O648">
            <v>80</v>
          </cell>
          <cell r="P648" t="str">
            <v>Y</v>
          </cell>
          <cell r="Q648" t="str">
            <v>North</v>
          </cell>
          <cell r="R648" t="str">
            <v>FC</v>
          </cell>
          <cell r="T648">
            <v>80</v>
          </cell>
        </row>
        <row r="649">
          <cell r="A649" t="str">
            <v>PIT5_7_QFUNTS</v>
          </cell>
          <cell r="B649" t="str">
            <v>CAISO System</v>
          </cell>
          <cell r="C649" t="str">
            <v>PIT 5 HYDRO QF UNITS</v>
          </cell>
          <cell r="D649">
            <v>0.19</v>
          </cell>
          <cell r="E649">
            <v>0.35</v>
          </cell>
          <cell r="F649">
            <v>0.92</v>
          </cell>
          <cell r="G649">
            <v>1.05</v>
          </cell>
          <cell r="H649">
            <v>0.49</v>
          </cell>
          <cell r="I649">
            <v>0.26</v>
          </cell>
          <cell r="J649">
            <v>0.16</v>
          </cell>
          <cell r="K649">
            <v>0.16</v>
          </cell>
          <cell r="L649">
            <v>0.17</v>
          </cell>
          <cell r="M649">
            <v>0.15</v>
          </cell>
          <cell r="N649">
            <v>0.15</v>
          </cell>
          <cell r="O649">
            <v>0.48</v>
          </cell>
          <cell r="P649" t="str">
            <v>N</v>
          </cell>
          <cell r="Q649" t="str">
            <v>North</v>
          </cell>
          <cell r="R649" t="str">
            <v>FC</v>
          </cell>
          <cell r="T649">
            <v>0.26</v>
          </cell>
        </row>
        <row r="650">
          <cell r="A650" t="str">
            <v>PIT6_7_UNIT 1</v>
          </cell>
          <cell r="B650" t="str">
            <v>CAISO System</v>
          </cell>
          <cell r="C650" t="str">
            <v>PIT PH 6 UNIT 1</v>
          </cell>
          <cell r="D650">
            <v>39</v>
          </cell>
          <cell r="E650">
            <v>39</v>
          </cell>
          <cell r="F650">
            <v>39</v>
          </cell>
          <cell r="G650">
            <v>39</v>
          </cell>
          <cell r="H650">
            <v>39</v>
          </cell>
          <cell r="I650">
            <v>39</v>
          </cell>
          <cell r="J650">
            <v>39</v>
          </cell>
          <cell r="K650">
            <v>39</v>
          </cell>
          <cell r="L650">
            <v>39</v>
          </cell>
          <cell r="M650">
            <v>39</v>
          </cell>
          <cell r="N650">
            <v>39</v>
          </cell>
          <cell r="O650">
            <v>39</v>
          </cell>
          <cell r="P650" t="str">
            <v>Y</v>
          </cell>
          <cell r="Q650" t="str">
            <v>North</v>
          </cell>
          <cell r="R650" t="str">
            <v>FC</v>
          </cell>
          <cell r="T650">
            <v>39</v>
          </cell>
        </row>
        <row r="651">
          <cell r="A651" t="str">
            <v>PIT6_7_UNIT 2</v>
          </cell>
          <cell r="B651" t="str">
            <v>CAISO System</v>
          </cell>
          <cell r="C651" t="str">
            <v>PIT PH 6 UNIT 2</v>
          </cell>
          <cell r="D651">
            <v>40</v>
          </cell>
          <cell r="E651">
            <v>40</v>
          </cell>
          <cell r="F651">
            <v>40</v>
          </cell>
          <cell r="G651">
            <v>40</v>
          </cell>
          <cell r="H651">
            <v>40</v>
          </cell>
          <cell r="I651">
            <v>40</v>
          </cell>
          <cell r="J651">
            <v>40</v>
          </cell>
          <cell r="K651">
            <v>40</v>
          </cell>
          <cell r="L651">
            <v>40</v>
          </cell>
          <cell r="M651">
            <v>40</v>
          </cell>
          <cell r="N651">
            <v>40</v>
          </cell>
          <cell r="O651">
            <v>40</v>
          </cell>
          <cell r="P651" t="str">
            <v>Y</v>
          </cell>
          <cell r="Q651" t="str">
            <v>North</v>
          </cell>
          <cell r="R651" t="str">
            <v>FC</v>
          </cell>
          <cell r="T651">
            <v>40</v>
          </cell>
        </row>
        <row r="652">
          <cell r="A652" t="str">
            <v>PIT7_7_UNIT 1</v>
          </cell>
          <cell r="B652" t="str">
            <v>CAISO System</v>
          </cell>
          <cell r="C652" t="str">
            <v>PIT PH 7 UNIT 1</v>
          </cell>
          <cell r="D652">
            <v>54</v>
          </cell>
          <cell r="E652">
            <v>54</v>
          </cell>
          <cell r="F652">
            <v>54</v>
          </cell>
          <cell r="G652">
            <v>54</v>
          </cell>
          <cell r="H652">
            <v>54</v>
          </cell>
          <cell r="I652">
            <v>54</v>
          </cell>
          <cell r="J652">
            <v>54</v>
          </cell>
          <cell r="K652">
            <v>54</v>
          </cell>
          <cell r="L652">
            <v>54</v>
          </cell>
          <cell r="M652">
            <v>54</v>
          </cell>
          <cell r="N652">
            <v>54</v>
          </cell>
          <cell r="O652">
            <v>54</v>
          </cell>
          <cell r="P652" t="str">
            <v>Y</v>
          </cell>
          <cell r="Q652" t="str">
            <v>North</v>
          </cell>
          <cell r="R652" t="str">
            <v>FC</v>
          </cell>
          <cell r="T652">
            <v>54</v>
          </cell>
        </row>
        <row r="653">
          <cell r="A653" t="str">
            <v>PIT7_7_UNIT 2</v>
          </cell>
          <cell r="B653" t="str">
            <v>CAISO System</v>
          </cell>
          <cell r="C653" t="str">
            <v>PIT PH 7 UNIT 2</v>
          </cell>
          <cell r="D653">
            <v>54</v>
          </cell>
          <cell r="E653">
            <v>54</v>
          </cell>
          <cell r="F653">
            <v>54</v>
          </cell>
          <cell r="G653">
            <v>54</v>
          </cell>
          <cell r="H653">
            <v>54</v>
          </cell>
          <cell r="I653">
            <v>54</v>
          </cell>
          <cell r="J653">
            <v>54</v>
          </cell>
          <cell r="K653">
            <v>54</v>
          </cell>
          <cell r="L653">
            <v>54</v>
          </cell>
          <cell r="M653">
            <v>54</v>
          </cell>
          <cell r="N653">
            <v>54</v>
          </cell>
          <cell r="O653">
            <v>54</v>
          </cell>
          <cell r="P653" t="str">
            <v>Y</v>
          </cell>
          <cell r="Q653" t="str">
            <v>North</v>
          </cell>
          <cell r="R653" t="str">
            <v>FC</v>
          </cell>
          <cell r="T653">
            <v>54</v>
          </cell>
        </row>
        <row r="654">
          <cell r="A654" t="str">
            <v>PITTSP_7_UNIT 5</v>
          </cell>
          <cell r="B654" t="str">
            <v>Bay Area</v>
          </cell>
          <cell r="C654" t="str">
            <v>PITTSBURG UNIT 5</v>
          </cell>
          <cell r="D654">
            <v>312</v>
          </cell>
          <cell r="E654">
            <v>312</v>
          </cell>
          <cell r="F654">
            <v>312</v>
          </cell>
          <cell r="G654">
            <v>312</v>
          </cell>
          <cell r="H654">
            <v>312</v>
          </cell>
          <cell r="I654">
            <v>312</v>
          </cell>
          <cell r="J654">
            <v>312</v>
          </cell>
          <cell r="K654">
            <v>312</v>
          </cell>
          <cell r="L654">
            <v>312</v>
          </cell>
          <cell r="M654">
            <v>312</v>
          </cell>
          <cell r="N654">
            <v>312</v>
          </cell>
          <cell r="O654">
            <v>312</v>
          </cell>
          <cell r="P654" t="str">
            <v>Y</v>
          </cell>
          <cell r="Q654" t="str">
            <v>North</v>
          </cell>
          <cell r="R654" t="str">
            <v>FC</v>
          </cell>
          <cell r="T654">
            <v>312</v>
          </cell>
        </row>
        <row r="655">
          <cell r="A655" t="str">
            <v>PITTSP_7_UNIT 6</v>
          </cell>
          <cell r="B655" t="str">
            <v>Bay Area</v>
          </cell>
          <cell r="C655" t="str">
            <v>PITTSBURG UNIT 6</v>
          </cell>
          <cell r="D655">
            <v>317</v>
          </cell>
          <cell r="E655">
            <v>317</v>
          </cell>
          <cell r="F655">
            <v>317</v>
          </cell>
          <cell r="G655">
            <v>317</v>
          </cell>
          <cell r="H655">
            <v>317</v>
          </cell>
          <cell r="I655">
            <v>317</v>
          </cell>
          <cell r="J655">
            <v>317</v>
          </cell>
          <cell r="K655">
            <v>317</v>
          </cell>
          <cell r="L655">
            <v>317</v>
          </cell>
          <cell r="M655">
            <v>317</v>
          </cell>
          <cell r="N655">
            <v>317</v>
          </cell>
          <cell r="O655">
            <v>317</v>
          </cell>
          <cell r="P655" t="str">
            <v>Y</v>
          </cell>
          <cell r="Q655" t="str">
            <v>North</v>
          </cell>
          <cell r="R655" t="str">
            <v>FC</v>
          </cell>
          <cell r="T655">
            <v>317</v>
          </cell>
        </row>
        <row r="656">
          <cell r="A656" t="str">
            <v>PITTSP_7_UNIT 7</v>
          </cell>
          <cell r="B656" t="str">
            <v>Bay Area</v>
          </cell>
          <cell r="C656" t="str">
            <v>PITTSBURG UNIT 7</v>
          </cell>
          <cell r="D656">
            <v>530</v>
          </cell>
          <cell r="E656">
            <v>530</v>
          </cell>
          <cell r="F656">
            <v>530</v>
          </cell>
          <cell r="G656">
            <v>530</v>
          </cell>
          <cell r="H656">
            <v>530</v>
          </cell>
          <cell r="I656">
            <v>530</v>
          </cell>
          <cell r="J656">
            <v>530</v>
          </cell>
          <cell r="K656">
            <v>530</v>
          </cell>
          <cell r="L656">
            <v>530</v>
          </cell>
          <cell r="M656">
            <v>530</v>
          </cell>
          <cell r="N656">
            <v>530</v>
          </cell>
          <cell r="O656">
            <v>530</v>
          </cell>
          <cell r="P656" t="str">
            <v>Y</v>
          </cell>
          <cell r="Q656" t="str">
            <v>North</v>
          </cell>
          <cell r="R656" t="str">
            <v>FC</v>
          </cell>
          <cell r="T656">
            <v>530</v>
          </cell>
        </row>
        <row r="657">
          <cell r="A657" t="str">
            <v>PLACVL_1_CHILIB</v>
          </cell>
          <cell r="B657" t="str">
            <v>Sierra</v>
          </cell>
          <cell r="C657" t="str">
            <v>Chili Bar Hydro</v>
          </cell>
          <cell r="D657">
            <v>3.39</v>
          </cell>
          <cell r="E657">
            <v>2.34</v>
          </cell>
          <cell r="F657">
            <v>4.01</v>
          </cell>
          <cell r="G657">
            <v>6.25</v>
          </cell>
          <cell r="H657">
            <v>6.21</v>
          </cell>
          <cell r="I657">
            <v>3.94</v>
          </cell>
          <cell r="J657">
            <v>3.73</v>
          </cell>
          <cell r="K657">
            <v>3.88</v>
          </cell>
          <cell r="L657">
            <v>2.57</v>
          </cell>
          <cell r="M657">
            <v>2.33</v>
          </cell>
          <cell r="N657">
            <v>0.81</v>
          </cell>
          <cell r="O657">
            <v>1.8</v>
          </cell>
          <cell r="P657" t="str">
            <v>Y</v>
          </cell>
          <cell r="Q657" t="str">
            <v>North</v>
          </cell>
          <cell r="R657" t="str">
            <v>FC</v>
          </cell>
          <cell r="T657">
            <v>3.94</v>
          </cell>
        </row>
        <row r="658">
          <cell r="A658" t="str">
            <v>PLACVL_1_RCKCRE</v>
          </cell>
          <cell r="B658" t="str">
            <v>Sierra</v>
          </cell>
          <cell r="C658" t="str">
            <v>PLACER UNIT (ROCK CREEK)</v>
          </cell>
          <cell r="D658">
            <v>0.09</v>
          </cell>
          <cell r="E658">
            <v>7.0000000000000007E-2</v>
          </cell>
          <cell r="F658">
            <v>0.45</v>
          </cell>
          <cell r="G658">
            <v>0.56999999999999995</v>
          </cell>
          <cell r="H658">
            <v>0.09</v>
          </cell>
          <cell r="I658">
            <v>0</v>
          </cell>
          <cell r="J658">
            <v>0</v>
          </cell>
          <cell r="K658">
            <v>0</v>
          </cell>
          <cell r="L658">
            <v>0</v>
          </cell>
          <cell r="M658">
            <v>0</v>
          </cell>
          <cell r="N658">
            <v>0.02</v>
          </cell>
          <cell r="O658">
            <v>0.41</v>
          </cell>
          <cell r="P658" t="str">
            <v>N</v>
          </cell>
          <cell r="Q658" t="str">
            <v>North</v>
          </cell>
          <cell r="R658" t="str">
            <v>FC</v>
          </cell>
          <cell r="T658">
            <v>0</v>
          </cell>
        </row>
        <row r="659">
          <cell r="A659" t="str">
            <v>PLAINV_6_BSOLAR</v>
          </cell>
          <cell r="B659" t="str">
            <v>Big Creek-Ventura</v>
          </cell>
          <cell r="C659" t="str">
            <v xml:space="preserve">Western Antelope Blue Sky Ranch A </v>
          </cell>
          <cell r="D659" t="str">
            <v>-</v>
          </cell>
          <cell r="E659" t="str">
            <v>-</v>
          </cell>
          <cell r="F659" t="str">
            <v>-</v>
          </cell>
          <cell r="G659" t="str">
            <v>-</v>
          </cell>
          <cell r="H659" t="str">
            <v>-</v>
          </cell>
          <cell r="I659" t="str">
            <v>-</v>
          </cell>
          <cell r="J659" t="str">
            <v>-</v>
          </cell>
          <cell r="K659" t="str">
            <v>-</v>
          </cell>
          <cell r="L659" t="str">
            <v>-</v>
          </cell>
          <cell r="M659" t="str">
            <v>-</v>
          </cell>
          <cell r="N659" t="str">
            <v>-</v>
          </cell>
          <cell r="O659" t="str">
            <v>-</v>
          </cell>
          <cell r="P659" t="str">
            <v>N</v>
          </cell>
          <cell r="Q659" t="str">
            <v>South</v>
          </cell>
          <cell r="R659" t="str">
            <v>EO</v>
          </cell>
          <cell r="T659">
            <v>0</v>
          </cell>
        </row>
        <row r="660">
          <cell r="A660" t="str">
            <v>PLSNTG_7_LNCLND</v>
          </cell>
          <cell r="B660" t="str">
            <v>Sierra</v>
          </cell>
          <cell r="C660" t="str">
            <v>Lincoln Landfill Power Plant</v>
          </cell>
          <cell r="D660">
            <v>2.96</v>
          </cell>
          <cell r="E660">
            <v>3.05</v>
          </cell>
          <cell r="F660">
            <v>3.02</v>
          </cell>
          <cell r="G660">
            <v>2.91</v>
          </cell>
          <cell r="H660">
            <v>2.97</v>
          </cell>
          <cell r="I660">
            <v>3.16</v>
          </cell>
          <cell r="J660">
            <v>3.06</v>
          </cell>
          <cell r="K660">
            <v>2.79</v>
          </cell>
          <cell r="L660">
            <v>2.66</v>
          </cell>
          <cell r="M660">
            <v>2.87</v>
          </cell>
          <cell r="N660">
            <v>3.15</v>
          </cell>
          <cell r="O660">
            <v>3.38</v>
          </cell>
          <cell r="P660" t="str">
            <v>N</v>
          </cell>
          <cell r="Q660" t="str">
            <v>North</v>
          </cell>
          <cell r="R660" t="str">
            <v>ID</v>
          </cell>
          <cell r="S660" t="str">
            <v>15DGD: Waiting for Vincent 220 kV Bus Split, Lodi-Eight Mile 230 kV Line Reconductoring and possibly other</v>
          </cell>
          <cell r="T660">
            <v>3.16</v>
          </cell>
        </row>
        <row r="661">
          <cell r="A661" t="str">
            <v>PMPJCK_1_SOLAR1</v>
          </cell>
          <cell r="B661" t="str">
            <v>CAISO System</v>
          </cell>
          <cell r="C661" t="str">
            <v>Pumpjack Solar I</v>
          </cell>
          <cell r="D661">
            <v>0</v>
          </cell>
          <cell r="E661">
            <v>0.19</v>
          </cell>
          <cell r="F661">
            <v>1.17</v>
          </cell>
          <cell r="G661">
            <v>14.03</v>
          </cell>
          <cell r="H661">
            <v>14.42</v>
          </cell>
          <cell r="I661">
            <v>14.8</v>
          </cell>
          <cell r="J661">
            <v>13.44</v>
          </cell>
          <cell r="K661">
            <v>13.44</v>
          </cell>
          <cell r="L661">
            <v>13.64</v>
          </cell>
          <cell r="M661">
            <v>10.91</v>
          </cell>
          <cell r="N661">
            <v>0</v>
          </cell>
          <cell r="O661">
            <v>0</v>
          </cell>
          <cell r="P661" t="str">
            <v>N</v>
          </cell>
          <cell r="Q661" t="str">
            <v>North</v>
          </cell>
          <cell r="R661" t="str">
            <v>ID</v>
          </cell>
          <cell r="S661" t="str">
            <v>C3&amp;4: Waiting for Gates No. 2 500/230 kV Transformer, Midway-Temblor 115 kV Line Reconductor and possibly other</v>
          </cell>
          <cell r="T661">
            <v>14.8</v>
          </cell>
        </row>
        <row r="662">
          <cell r="A662" t="str">
            <v>PNCHEG_2_PL1X4</v>
          </cell>
          <cell r="B662" t="str">
            <v>CAISO System</v>
          </cell>
          <cell r="C662" t="str">
            <v>PANOCHE ENERGY CENTER (Aggregated)</v>
          </cell>
          <cell r="D662">
            <v>380.96</v>
          </cell>
          <cell r="E662">
            <v>380.96</v>
          </cell>
          <cell r="F662">
            <v>380.96</v>
          </cell>
          <cell r="G662">
            <v>380.96</v>
          </cell>
          <cell r="H662">
            <v>380.96</v>
          </cell>
          <cell r="I662">
            <v>380.96</v>
          </cell>
          <cell r="J662">
            <v>380.96</v>
          </cell>
          <cell r="K662">
            <v>380.96</v>
          </cell>
          <cell r="L662">
            <v>380.96</v>
          </cell>
          <cell r="M662">
            <v>380.96</v>
          </cell>
          <cell r="N662">
            <v>380.96</v>
          </cell>
          <cell r="O662">
            <v>380.96</v>
          </cell>
          <cell r="P662" t="str">
            <v>Y</v>
          </cell>
          <cell r="Q662" t="str">
            <v>North</v>
          </cell>
          <cell r="R662" t="str">
            <v>FC</v>
          </cell>
          <cell r="T662">
            <v>380.96</v>
          </cell>
        </row>
        <row r="663">
          <cell r="A663" t="str">
            <v>PNCHPP_1_PL1X2</v>
          </cell>
          <cell r="B663" t="str">
            <v>Fresno</v>
          </cell>
          <cell r="C663" t="str">
            <v>Midway Peaking Aggregate</v>
          </cell>
          <cell r="D663">
            <v>111.16</v>
          </cell>
          <cell r="E663">
            <v>111.16</v>
          </cell>
          <cell r="F663">
            <v>111.16</v>
          </cell>
          <cell r="G663">
            <v>111.16</v>
          </cell>
          <cell r="H663">
            <v>111.16</v>
          </cell>
          <cell r="I663">
            <v>111.16</v>
          </cell>
          <cell r="J663">
            <v>111.16</v>
          </cell>
          <cell r="K663">
            <v>111.16</v>
          </cell>
          <cell r="L663">
            <v>111.16</v>
          </cell>
          <cell r="M663">
            <v>111.16</v>
          </cell>
          <cell r="N663">
            <v>111.16</v>
          </cell>
          <cell r="O663">
            <v>111.16</v>
          </cell>
          <cell r="P663" t="str">
            <v>Y</v>
          </cell>
          <cell r="Q663" t="str">
            <v>North</v>
          </cell>
          <cell r="R663" t="str">
            <v>FC</v>
          </cell>
          <cell r="T663">
            <v>111.16</v>
          </cell>
        </row>
        <row r="664">
          <cell r="A664" t="str">
            <v>PNOCHE_1_PL1X2</v>
          </cell>
          <cell r="B664" t="str">
            <v>Fresno</v>
          </cell>
          <cell r="C664" t="str">
            <v>Panoche Peaker</v>
          </cell>
          <cell r="D664">
            <v>49.97</v>
          </cell>
          <cell r="E664">
            <v>49.97</v>
          </cell>
          <cell r="F664">
            <v>49.97</v>
          </cell>
          <cell r="G664">
            <v>49.97</v>
          </cell>
          <cell r="H664">
            <v>49.97</v>
          </cell>
          <cell r="I664">
            <v>49.97</v>
          </cell>
          <cell r="J664">
            <v>49.97</v>
          </cell>
          <cell r="K664">
            <v>49.97</v>
          </cell>
          <cell r="L664">
            <v>49.97</v>
          </cell>
          <cell r="M664">
            <v>49.97</v>
          </cell>
          <cell r="N664">
            <v>49.97</v>
          </cell>
          <cell r="O664">
            <v>49.97</v>
          </cell>
          <cell r="P664" t="str">
            <v>Y</v>
          </cell>
          <cell r="Q664" t="str">
            <v>North</v>
          </cell>
          <cell r="R664" t="str">
            <v>FC</v>
          </cell>
          <cell r="T664">
            <v>49.97</v>
          </cell>
        </row>
        <row r="665">
          <cell r="A665" t="str">
            <v>PNOCHE_1_UNITA1</v>
          </cell>
          <cell r="B665" t="str">
            <v>Fresno</v>
          </cell>
          <cell r="C665" t="str">
            <v>CalPeak Power Panoche Unit 1</v>
          </cell>
          <cell r="D665">
            <v>48</v>
          </cell>
          <cell r="E665">
            <v>48</v>
          </cell>
          <cell r="F665">
            <v>48</v>
          </cell>
          <cell r="G665">
            <v>48</v>
          </cell>
          <cell r="H665">
            <v>48</v>
          </cell>
          <cell r="I665">
            <v>48</v>
          </cell>
          <cell r="J665">
            <v>48</v>
          </cell>
          <cell r="K665">
            <v>48</v>
          </cell>
          <cell r="L665">
            <v>48</v>
          </cell>
          <cell r="M665">
            <v>48</v>
          </cell>
          <cell r="N665">
            <v>48</v>
          </cell>
          <cell r="O665">
            <v>48</v>
          </cell>
          <cell r="P665" t="str">
            <v>Y</v>
          </cell>
          <cell r="Q665" t="str">
            <v>North</v>
          </cell>
          <cell r="R665" t="str">
            <v>FC</v>
          </cell>
          <cell r="T665">
            <v>48</v>
          </cell>
        </row>
        <row r="666">
          <cell r="A666" t="str">
            <v>POEPH_7_UNIT 1</v>
          </cell>
          <cell r="B666" t="str">
            <v>Sierra</v>
          </cell>
          <cell r="C666" t="str">
            <v>POE HYDRO UNIT 1</v>
          </cell>
          <cell r="D666">
            <v>60</v>
          </cell>
          <cell r="E666">
            <v>60</v>
          </cell>
          <cell r="F666">
            <v>60</v>
          </cell>
          <cell r="G666">
            <v>60</v>
          </cell>
          <cell r="H666">
            <v>60</v>
          </cell>
          <cell r="I666">
            <v>60</v>
          </cell>
          <cell r="J666">
            <v>60</v>
          </cell>
          <cell r="K666">
            <v>60</v>
          </cell>
          <cell r="L666">
            <v>60</v>
          </cell>
          <cell r="M666">
            <v>60</v>
          </cell>
          <cell r="N666">
            <v>60</v>
          </cell>
          <cell r="O666">
            <v>60</v>
          </cell>
          <cell r="P666" t="str">
            <v>Y</v>
          </cell>
          <cell r="Q666" t="str">
            <v>North</v>
          </cell>
          <cell r="R666" t="str">
            <v>FC</v>
          </cell>
          <cell r="T666">
            <v>60</v>
          </cell>
        </row>
        <row r="667">
          <cell r="A667" t="str">
            <v>POEPH_7_UNIT 2</v>
          </cell>
          <cell r="B667" t="str">
            <v>Sierra</v>
          </cell>
          <cell r="C667" t="str">
            <v>POE HYDRO UNIT 2</v>
          </cell>
          <cell r="D667">
            <v>60</v>
          </cell>
          <cell r="E667">
            <v>60</v>
          </cell>
          <cell r="F667">
            <v>60</v>
          </cell>
          <cell r="G667">
            <v>60</v>
          </cell>
          <cell r="H667">
            <v>60</v>
          </cell>
          <cell r="I667">
            <v>60</v>
          </cell>
          <cell r="J667">
            <v>60</v>
          </cell>
          <cell r="K667">
            <v>60</v>
          </cell>
          <cell r="L667">
            <v>60</v>
          </cell>
          <cell r="M667">
            <v>60</v>
          </cell>
          <cell r="N667">
            <v>60</v>
          </cell>
          <cell r="O667">
            <v>60</v>
          </cell>
          <cell r="P667" t="str">
            <v>Y</v>
          </cell>
          <cell r="Q667" t="str">
            <v>North</v>
          </cell>
          <cell r="R667" t="str">
            <v>FC</v>
          </cell>
          <cell r="T667">
            <v>60</v>
          </cell>
        </row>
        <row r="668">
          <cell r="A668" t="str">
            <v>POTTER_6_UNITS</v>
          </cell>
          <cell r="B668" t="str">
            <v>NCNB</v>
          </cell>
          <cell r="C668" t="str">
            <v>Potter Valley</v>
          </cell>
          <cell r="D668">
            <v>9.1999999999999993</v>
          </cell>
          <cell r="E668">
            <v>9.1999999999999993</v>
          </cell>
          <cell r="F668">
            <v>9.1999999999999993</v>
          </cell>
          <cell r="G668">
            <v>9.1999999999999993</v>
          </cell>
          <cell r="H668">
            <v>9.1999999999999993</v>
          </cell>
          <cell r="I668">
            <v>9.1999999999999993</v>
          </cell>
          <cell r="J668">
            <v>9.1999999999999993</v>
          </cell>
          <cell r="K668">
            <v>9.1999999999999993</v>
          </cell>
          <cell r="L668">
            <v>9.1999999999999993</v>
          </cell>
          <cell r="M668">
            <v>9.1999999999999993</v>
          </cell>
          <cell r="N668">
            <v>9.1999999999999993</v>
          </cell>
          <cell r="O668">
            <v>9.1999999999999993</v>
          </cell>
          <cell r="P668" t="str">
            <v>Y</v>
          </cell>
          <cell r="Q668" t="str">
            <v>North</v>
          </cell>
          <cell r="R668" t="str">
            <v>FC</v>
          </cell>
          <cell r="T668">
            <v>9.1999999999999993</v>
          </cell>
        </row>
        <row r="669">
          <cell r="A669" t="str">
            <v>POTTER_7_VECINO</v>
          </cell>
          <cell r="B669" t="str">
            <v>NCNB</v>
          </cell>
          <cell r="C669" t="str">
            <v>Vecino Vineyards LLC</v>
          </cell>
          <cell r="D669">
            <v>0.02</v>
          </cell>
          <cell r="E669">
            <v>0.01</v>
          </cell>
          <cell r="F669">
            <v>0</v>
          </cell>
          <cell r="G669">
            <v>0.01</v>
          </cell>
          <cell r="H669">
            <v>0.02</v>
          </cell>
          <cell r="I669">
            <v>0.01</v>
          </cell>
          <cell r="J669">
            <v>0.01</v>
          </cell>
          <cell r="K669">
            <v>0.01</v>
          </cell>
          <cell r="L669">
            <v>0.01</v>
          </cell>
          <cell r="M669">
            <v>0</v>
          </cell>
          <cell r="N669">
            <v>0</v>
          </cell>
          <cell r="O669">
            <v>0.01</v>
          </cell>
          <cell r="P669" t="str">
            <v>N</v>
          </cell>
          <cell r="Q669" t="str">
            <v>North</v>
          </cell>
          <cell r="R669" t="str">
            <v>FC</v>
          </cell>
          <cell r="T669">
            <v>0.01</v>
          </cell>
        </row>
        <row r="670">
          <cell r="A670" t="str">
            <v>PRIMM_2_SOLAR1</v>
          </cell>
          <cell r="B670" t="str">
            <v>CAISO System</v>
          </cell>
          <cell r="C670" t="str">
            <v>Silver State South</v>
          </cell>
          <cell r="D670" t="str">
            <v>-</v>
          </cell>
          <cell r="E670" t="str">
            <v>-</v>
          </cell>
          <cell r="F670" t="str">
            <v>-</v>
          </cell>
          <cell r="G670" t="str">
            <v>-</v>
          </cell>
          <cell r="H670" t="str">
            <v>-</v>
          </cell>
          <cell r="I670" t="str">
            <v>-</v>
          </cell>
          <cell r="J670" t="str">
            <v>-</v>
          </cell>
          <cell r="K670" t="str">
            <v>-</v>
          </cell>
          <cell r="L670">
            <v>175.41</v>
          </cell>
          <cell r="M670">
            <v>138.41</v>
          </cell>
          <cell r="N670">
            <v>0.35</v>
          </cell>
          <cell r="O670">
            <v>0.26</v>
          </cell>
          <cell r="P670" t="str">
            <v>N</v>
          </cell>
          <cell r="Q670" t="str">
            <v>South</v>
          </cell>
          <cell r="R670" t="str">
            <v>ID to 0%</v>
          </cell>
          <cell r="S670" t="str">
            <v xml:space="preserve">Waiting for Eldorado bus split and SPS_x000D_
</v>
          </cell>
          <cell r="T670">
            <v>175.41</v>
          </cell>
        </row>
        <row r="671">
          <cell r="A671" t="str">
            <v>PSWEET_1_STCRUZ</v>
          </cell>
          <cell r="B671" t="str">
            <v>CAISO System</v>
          </cell>
          <cell r="C671" t="str">
            <v>Santa Cruz Energy LLC</v>
          </cell>
          <cell r="D671" t="str">
            <v>-</v>
          </cell>
          <cell r="E671" t="str">
            <v>-</v>
          </cell>
          <cell r="F671" t="str">
            <v>-</v>
          </cell>
          <cell r="G671" t="str">
            <v>-</v>
          </cell>
          <cell r="H671" t="str">
            <v>-</v>
          </cell>
          <cell r="I671" t="str">
            <v>-</v>
          </cell>
          <cell r="J671" t="str">
            <v>-</v>
          </cell>
          <cell r="K671" t="str">
            <v>-</v>
          </cell>
          <cell r="L671" t="str">
            <v>-</v>
          </cell>
          <cell r="M671" t="str">
            <v>-</v>
          </cell>
          <cell r="N671" t="str">
            <v>-</v>
          </cell>
          <cell r="O671" t="str">
            <v>-</v>
          </cell>
          <cell r="P671" t="str">
            <v>Y</v>
          </cell>
          <cell r="Q671" t="str">
            <v>North</v>
          </cell>
          <cell r="R671" t="str">
            <v>EO</v>
          </cell>
          <cell r="T671">
            <v>0</v>
          </cell>
        </row>
        <row r="672">
          <cell r="A672" t="str">
            <v>PSWEET_7_QFUNTS</v>
          </cell>
          <cell r="B672" t="str">
            <v>CAISO System</v>
          </cell>
          <cell r="C672" t="str">
            <v>PSWEET_7_QFUNTS</v>
          </cell>
          <cell r="D672">
            <v>0</v>
          </cell>
          <cell r="E672">
            <v>0</v>
          </cell>
          <cell r="F672">
            <v>0</v>
          </cell>
          <cell r="G672">
            <v>0</v>
          </cell>
          <cell r="H672">
            <v>0</v>
          </cell>
          <cell r="I672">
            <v>0</v>
          </cell>
          <cell r="J672">
            <v>0</v>
          </cell>
          <cell r="K672">
            <v>0</v>
          </cell>
          <cell r="L672">
            <v>0</v>
          </cell>
          <cell r="M672">
            <v>0</v>
          </cell>
          <cell r="N672">
            <v>0</v>
          </cell>
          <cell r="O672">
            <v>0</v>
          </cell>
          <cell r="P672" t="str">
            <v>N</v>
          </cell>
          <cell r="Q672" t="str">
            <v>North</v>
          </cell>
          <cell r="R672" t="str">
            <v>FC</v>
          </cell>
          <cell r="T672">
            <v>0</v>
          </cell>
        </row>
        <row r="673">
          <cell r="A673" t="str">
            <v>PTLOMA_6_NTCCGN</v>
          </cell>
          <cell r="B673" t="str">
            <v>San Diego-IV</v>
          </cell>
          <cell r="C673" t="str">
            <v>AEI MCRD STEAM TURBINE</v>
          </cell>
          <cell r="D673">
            <v>1.72</v>
          </cell>
          <cell r="E673">
            <v>1.96</v>
          </cell>
          <cell r="F673">
            <v>1.96</v>
          </cell>
          <cell r="G673">
            <v>1.84</v>
          </cell>
          <cell r="H673">
            <v>2.1</v>
          </cell>
          <cell r="I673">
            <v>2.21</v>
          </cell>
          <cell r="J673">
            <v>2.1</v>
          </cell>
          <cell r="K673">
            <v>2.06</v>
          </cell>
          <cell r="L673">
            <v>2.0499999999999998</v>
          </cell>
          <cell r="M673">
            <v>1.95</v>
          </cell>
          <cell r="N673">
            <v>2.27</v>
          </cell>
          <cell r="O673">
            <v>1.81</v>
          </cell>
          <cell r="P673" t="str">
            <v>N</v>
          </cell>
          <cell r="Q673" t="str">
            <v>South</v>
          </cell>
          <cell r="R673" t="str">
            <v>FC</v>
          </cell>
          <cell r="T673">
            <v>2.21</v>
          </cell>
        </row>
        <row r="674">
          <cell r="A674" t="str">
            <v>PTLOMA_6_NTCQF</v>
          </cell>
          <cell r="B674" t="str">
            <v>San Diego-IV</v>
          </cell>
          <cell r="C674" t="str">
            <v>NTC/MCRD COGENERATION</v>
          </cell>
          <cell r="D674">
            <v>21.05</v>
          </cell>
          <cell r="E674">
            <v>20.27</v>
          </cell>
          <cell r="F674">
            <v>19.71</v>
          </cell>
          <cell r="G674">
            <v>18.09</v>
          </cell>
          <cell r="H674">
            <v>18.68</v>
          </cell>
          <cell r="I674">
            <v>19.38</v>
          </cell>
          <cell r="J674">
            <v>18.54</v>
          </cell>
          <cell r="K674">
            <v>18.420000000000002</v>
          </cell>
          <cell r="L674">
            <v>18.53</v>
          </cell>
          <cell r="M674">
            <v>17.690000000000001</v>
          </cell>
          <cell r="N674">
            <v>21.23</v>
          </cell>
          <cell r="O674">
            <v>19.190000000000001</v>
          </cell>
          <cell r="P674" t="str">
            <v>N</v>
          </cell>
          <cell r="Q674" t="str">
            <v>South</v>
          </cell>
          <cell r="R674" t="str">
            <v>FC</v>
          </cell>
          <cell r="T674">
            <v>19.38</v>
          </cell>
        </row>
        <row r="675">
          <cell r="A675" t="str">
            <v>PUTHCR_1_SOLAR1</v>
          </cell>
          <cell r="B675" t="str">
            <v>CAISO System</v>
          </cell>
          <cell r="C675" t="str">
            <v>Putah Creek Solar Farm</v>
          </cell>
          <cell r="D675">
            <v>0</v>
          </cell>
          <cell r="E675">
            <v>0.02</v>
          </cell>
          <cell r="F675">
            <v>0.12</v>
          </cell>
          <cell r="G675">
            <v>1.42</v>
          </cell>
          <cell r="H675">
            <v>1.46</v>
          </cell>
          <cell r="I675">
            <v>1.5</v>
          </cell>
          <cell r="J675">
            <v>1.37</v>
          </cell>
          <cell r="K675">
            <v>1.37</v>
          </cell>
          <cell r="L675">
            <v>1.39</v>
          </cell>
          <cell r="M675">
            <v>1.1000000000000001</v>
          </cell>
          <cell r="N675">
            <v>0</v>
          </cell>
          <cell r="O675">
            <v>0</v>
          </cell>
          <cell r="P675" t="str">
            <v>N</v>
          </cell>
          <cell r="Q675" t="str">
            <v>North</v>
          </cell>
          <cell r="R675" t="str">
            <v>ID</v>
          </cell>
          <cell r="S675" t="str">
            <v>AFC C5: Waiting for Vincent 220 kV Bus Split, Contra Costa Sub 230 kV Switch Replacement, Q258 SPS and possibly other</v>
          </cell>
          <cell r="T675">
            <v>1.5</v>
          </cell>
        </row>
        <row r="676">
          <cell r="A676" t="str">
            <v>PWEST_1_UNIT</v>
          </cell>
          <cell r="B676" t="str">
            <v>LA Basin</v>
          </cell>
          <cell r="C676" t="str">
            <v>PACIFIC WEST 1 WIND GENERATION</v>
          </cell>
          <cell r="D676">
            <v>0.05</v>
          </cell>
          <cell r="E676">
            <v>0.17</v>
          </cell>
          <cell r="F676">
            <v>0.4</v>
          </cell>
          <cell r="G676">
            <v>0.18</v>
          </cell>
          <cell r="H676">
            <v>0.42</v>
          </cell>
          <cell r="I676">
            <v>0.91</v>
          </cell>
          <cell r="J676">
            <v>0.18</v>
          </cell>
          <cell r="K676">
            <v>0.12</v>
          </cell>
          <cell r="L676">
            <v>0.15</v>
          </cell>
          <cell r="M676">
            <v>0.15</v>
          </cell>
          <cell r="N676">
            <v>0.06</v>
          </cell>
          <cell r="O676">
            <v>0.09</v>
          </cell>
          <cell r="P676" t="str">
            <v>N</v>
          </cell>
          <cell r="Q676" t="str">
            <v>South</v>
          </cell>
          <cell r="R676" t="str">
            <v>FC</v>
          </cell>
          <cell r="T676">
            <v>0.91</v>
          </cell>
        </row>
        <row r="677">
          <cell r="A677" t="str">
            <v>RCKCRK_7_UNIT 1</v>
          </cell>
          <cell r="B677" t="str">
            <v>Sierra</v>
          </cell>
          <cell r="C677" t="str">
            <v>ROCK CREEK HYDRO UNIT 1</v>
          </cell>
          <cell r="D677">
            <v>57</v>
          </cell>
          <cell r="E677">
            <v>57</v>
          </cell>
          <cell r="F677">
            <v>57</v>
          </cell>
          <cell r="G677">
            <v>57</v>
          </cell>
          <cell r="H677">
            <v>57</v>
          </cell>
          <cell r="I677">
            <v>57</v>
          </cell>
          <cell r="J677">
            <v>57</v>
          </cell>
          <cell r="K677">
            <v>57</v>
          </cell>
          <cell r="L677">
            <v>57</v>
          </cell>
          <cell r="M677">
            <v>57</v>
          </cell>
          <cell r="N677">
            <v>57</v>
          </cell>
          <cell r="O677">
            <v>57</v>
          </cell>
          <cell r="P677" t="str">
            <v>Y</v>
          </cell>
          <cell r="Q677" t="str">
            <v>North</v>
          </cell>
          <cell r="R677" t="str">
            <v>FC</v>
          </cell>
          <cell r="T677">
            <v>57</v>
          </cell>
        </row>
        <row r="678">
          <cell r="A678" t="str">
            <v>RCKCRK_7_UNIT 2</v>
          </cell>
          <cell r="B678" t="str">
            <v>Sierra</v>
          </cell>
          <cell r="C678" t="str">
            <v>ROCK CREEK HYDRO UNIT 2</v>
          </cell>
          <cell r="D678">
            <v>56.9</v>
          </cell>
          <cell r="E678">
            <v>56.9</v>
          </cell>
          <cell r="F678">
            <v>56.9</v>
          </cell>
          <cell r="G678">
            <v>56.9</v>
          </cell>
          <cell r="H678">
            <v>56.9</v>
          </cell>
          <cell r="I678">
            <v>56.9</v>
          </cell>
          <cell r="J678">
            <v>56.9</v>
          </cell>
          <cell r="K678">
            <v>56.9</v>
          </cell>
          <cell r="L678">
            <v>56.9</v>
          </cell>
          <cell r="M678">
            <v>56.9</v>
          </cell>
          <cell r="N678">
            <v>56.9</v>
          </cell>
          <cell r="O678">
            <v>56.9</v>
          </cell>
          <cell r="P678" t="str">
            <v>Y</v>
          </cell>
          <cell r="Q678" t="str">
            <v>North</v>
          </cell>
          <cell r="R678" t="str">
            <v>FC</v>
          </cell>
          <cell r="T678">
            <v>56.9</v>
          </cell>
        </row>
        <row r="679">
          <cell r="A679" t="str">
            <v>RECTOR_2_KAWEAH</v>
          </cell>
          <cell r="B679" t="str">
            <v>Big Creek-Ventura</v>
          </cell>
          <cell r="C679" t="str">
            <v>KAWEAH PH 2 &amp; 3 PSP AGGREGATE</v>
          </cell>
          <cell r="D679">
            <v>0.77</v>
          </cell>
          <cell r="E679">
            <v>2.2999999999999998</v>
          </cell>
          <cell r="F679">
            <v>3.94</v>
          </cell>
          <cell r="G679">
            <v>3.94</v>
          </cell>
          <cell r="H679">
            <v>4.0599999999999996</v>
          </cell>
          <cell r="I679">
            <v>3.87</v>
          </cell>
          <cell r="J679">
            <v>0.67</v>
          </cell>
          <cell r="K679">
            <v>0</v>
          </cell>
          <cell r="L679">
            <v>0</v>
          </cell>
          <cell r="M679">
            <v>0</v>
          </cell>
          <cell r="N679">
            <v>0</v>
          </cell>
          <cell r="O679">
            <v>0</v>
          </cell>
          <cell r="P679" t="str">
            <v>N</v>
          </cell>
          <cell r="Q679" t="str">
            <v>South</v>
          </cell>
          <cell r="R679" t="str">
            <v>FC</v>
          </cell>
          <cell r="T679">
            <v>3.87</v>
          </cell>
        </row>
        <row r="680">
          <cell r="A680" t="str">
            <v>RECTOR_2_KAWH 1</v>
          </cell>
          <cell r="B680" t="str">
            <v>Big Creek-Ventura</v>
          </cell>
          <cell r="C680" t="str">
            <v>KAWEAH PH 1 UNIT 1</v>
          </cell>
          <cell r="D680">
            <v>0.36</v>
          </cell>
          <cell r="E680">
            <v>1.22</v>
          </cell>
          <cell r="F680">
            <v>1.28</v>
          </cell>
          <cell r="G680">
            <v>1.64</v>
          </cell>
          <cell r="H680">
            <v>1.62</v>
          </cell>
          <cell r="I680">
            <v>1.1200000000000001</v>
          </cell>
          <cell r="J680">
            <v>0.46</v>
          </cell>
          <cell r="K680">
            <v>0.31</v>
          </cell>
          <cell r="L680">
            <v>0.01</v>
          </cell>
          <cell r="M680">
            <v>0</v>
          </cell>
          <cell r="N680">
            <v>0</v>
          </cell>
          <cell r="O680">
            <v>0</v>
          </cell>
          <cell r="P680" t="str">
            <v>N</v>
          </cell>
          <cell r="Q680" t="str">
            <v>South</v>
          </cell>
          <cell r="R680" t="str">
            <v>FC</v>
          </cell>
          <cell r="T680">
            <v>1.1200000000000001</v>
          </cell>
        </row>
        <row r="681">
          <cell r="A681" t="str">
            <v>RECTOR_2_QF</v>
          </cell>
          <cell r="B681" t="str">
            <v>Big Creek-Ventura</v>
          </cell>
          <cell r="C681" t="str">
            <v>RECTOR QFS</v>
          </cell>
          <cell r="D681">
            <v>0.27</v>
          </cell>
          <cell r="E681">
            <v>0.43</v>
          </cell>
          <cell r="F681">
            <v>0</v>
          </cell>
          <cell r="G681">
            <v>0</v>
          </cell>
          <cell r="H681">
            <v>1.82</v>
          </cell>
          <cell r="I681">
            <v>10.63</v>
          </cell>
          <cell r="J681">
            <v>6.43</v>
          </cell>
          <cell r="K681">
            <v>0.41</v>
          </cell>
          <cell r="L681">
            <v>0</v>
          </cell>
          <cell r="M681">
            <v>0</v>
          </cell>
          <cell r="N681">
            <v>0</v>
          </cell>
          <cell r="O681">
            <v>0</v>
          </cell>
          <cell r="P681" t="str">
            <v>N</v>
          </cell>
          <cell r="Q681" t="str">
            <v>South</v>
          </cell>
          <cell r="R681" t="str">
            <v>FC</v>
          </cell>
          <cell r="T681">
            <v>10.63</v>
          </cell>
        </row>
        <row r="682">
          <cell r="A682" t="str">
            <v>RECTOR_7_TULARE</v>
          </cell>
          <cell r="B682" t="str">
            <v>Big Creek-Ventura</v>
          </cell>
          <cell r="C682" t="str">
            <v>RECTOR_7_TULARE</v>
          </cell>
          <cell r="D682">
            <v>0</v>
          </cell>
          <cell r="E682">
            <v>0</v>
          </cell>
          <cell r="F682">
            <v>0</v>
          </cell>
          <cell r="G682">
            <v>0</v>
          </cell>
          <cell r="H682">
            <v>0</v>
          </cell>
          <cell r="I682">
            <v>0</v>
          </cell>
          <cell r="J682">
            <v>0</v>
          </cell>
          <cell r="K682">
            <v>0</v>
          </cell>
          <cell r="L682">
            <v>0</v>
          </cell>
          <cell r="M682">
            <v>0</v>
          </cell>
          <cell r="N682">
            <v>0</v>
          </cell>
          <cell r="O682">
            <v>0</v>
          </cell>
          <cell r="P682" t="str">
            <v>N</v>
          </cell>
          <cell r="Q682" t="str">
            <v>South</v>
          </cell>
          <cell r="R682" t="str">
            <v>FC</v>
          </cell>
          <cell r="T682">
            <v>0</v>
          </cell>
        </row>
        <row r="683">
          <cell r="A683" t="str">
            <v>REDBLF_6_UNIT</v>
          </cell>
          <cell r="B683" t="str">
            <v>CAISO System</v>
          </cell>
          <cell r="C683" t="str">
            <v>RED BLUFF PEAKER PLANT</v>
          </cell>
          <cell r="D683">
            <v>44</v>
          </cell>
          <cell r="E683">
            <v>44</v>
          </cell>
          <cell r="F683">
            <v>44</v>
          </cell>
          <cell r="G683">
            <v>44</v>
          </cell>
          <cell r="H683">
            <v>44</v>
          </cell>
          <cell r="I683">
            <v>44</v>
          </cell>
          <cell r="J683">
            <v>44</v>
          </cell>
          <cell r="K683">
            <v>44</v>
          </cell>
          <cell r="L683">
            <v>44</v>
          </cell>
          <cell r="M683">
            <v>44</v>
          </cell>
          <cell r="N683">
            <v>44</v>
          </cell>
          <cell r="O683">
            <v>44</v>
          </cell>
          <cell r="P683" t="str">
            <v>Y</v>
          </cell>
          <cell r="Q683" t="str">
            <v>North</v>
          </cell>
          <cell r="R683" t="str">
            <v>FC</v>
          </cell>
          <cell r="T683">
            <v>44</v>
          </cell>
        </row>
        <row r="684">
          <cell r="A684" t="str">
            <v>REDOND_7_UNIT 5</v>
          </cell>
          <cell r="B684" t="str">
            <v>LA Basin</v>
          </cell>
          <cell r="C684" t="str">
            <v>REDONDO GEN STA. UNIT 5</v>
          </cell>
          <cell r="D684">
            <v>178.87</v>
          </cell>
          <cell r="E684">
            <v>178.87</v>
          </cell>
          <cell r="F684">
            <v>178.87</v>
          </cell>
          <cell r="G684">
            <v>178.87</v>
          </cell>
          <cell r="H684">
            <v>178.87</v>
          </cell>
          <cell r="I684">
            <v>178.87</v>
          </cell>
          <cell r="J684">
            <v>178.87</v>
          </cell>
          <cell r="K684">
            <v>178.87</v>
          </cell>
          <cell r="L684">
            <v>178.87</v>
          </cell>
          <cell r="M684">
            <v>178.87</v>
          </cell>
          <cell r="N684">
            <v>178.87</v>
          </cell>
          <cell r="O684">
            <v>178.87</v>
          </cell>
          <cell r="P684" t="str">
            <v>Y</v>
          </cell>
          <cell r="Q684" t="str">
            <v>South</v>
          </cell>
          <cell r="R684" t="str">
            <v>FC</v>
          </cell>
          <cell r="T684">
            <v>178.87</v>
          </cell>
        </row>
        <row r="685">
          <cell r="A685" t="str">
            <v>REDOND_7_UNIT 6</v>
          </cell>
          <cell r="B685" t="str">
            <v>LA Basin</v>
          </cell>
          <cell r="C685" t="str">
            <v>REDONDO GEN STA. UNIT 6</v>
          </cell>
          <cell r="D685">
            <v>175</v>
          </cell>
          <cell r="E685">
            <v>175</v>
          </cell>
          <cell r="F685">
            <v>175</v>
          </cell>
          <cell r="G685">
            <v>175</v>
          </cell>
          <cell r="H685">
            <v>175</v>
          </cell>
          <cell r="I685">
            <v>175</v>
          </cell>
          <cell r="J685">
            <v>175</v>
          </cell>
          <cell r="K685">
            <v>175</v>
          </cell>
          <cell r="L685">
            <v>175</v>
          </cell>
          <cell r="M685">
            <v>175</v>
          </cell>
          <cell r="N685">
            <v>175</v>
          </cell>
          <cell r="O685">
            <v>175</v>
          </cell>
          <cell r="P685" t="str">
            <v>Y</v>
          </cell>
          <cell r="Q685" t="str">
            <v>South</v>
          </cell>
          <cell r="R685" t="str">
            <v>FC</v>
          </cell>
          <cell r="T685">
            <v>175</v>
          </cell>
        </row>
        <row r="686">
          <cell r="A686" t="str">
            <v>REDOND_7_UNIT 7</v>
          </cell>
          <cell r="B686" t="str">
            <v>LA Basin</v>
          </cell>
          <cell r="C686" t="str">
            <v>REDONDO GEN STA. UNIT 7</v>
          </cell>
          <cell r="D686">
            <v>505.96</v>
          </cell>
          <cell r="E686">
            <v>505.96</v>
          </cell>
          <cell r="F686">
            <v>505.96</v>
          </cell>
          <cell r="G686">
            <v>505.96</v>
          </cell>
          <cell r="H686">
            <v>505.96</v>
          </cell>
          <cell r="I686">
            <v>505.96</v>
          </cell>
          <cell r="J686">
            <v>505.96</v>
          </cell>
          <cell r="K686">
            <v>505.96</v>
          </cell>
          <cell r="L686">
            <v>505.96</v>
          </cell>
          <cell r="M686">
            <v>505.96</v>
          </cell>
          <cell r="N686">
            <v>505.96</v>
          </cell>
          <cell r="O686">
            <v>505.96</v>
          </cell>
          <cell r="P686" t="str">
            <v>Y</v>
          </cell>
          <cell r="Q686" t="str">
            <v>South</v>
          </cell>
          <cell r="R686" t="str">
            <v>FC</v>
          </cell>
          <cell r="T686">
            <v>505.96</v>
          </cell>
        </row>
        <row r="687">
          <cell r="A687" t="str">
            <v>REDOND_7_UNIT 8</v>
          </cell>
          <cell r="B687" t="str">
            <v>LA Basin</v>
          </cell>
          <cell r="C687" t="str">
            <v>REDONDO GEN STA. UNIT 8</v>
          </cell>
          <cell r="D687">
            <v>495.9</v>
          </cell>
          <cell r="E687">
            <v>495.9</v>
          </cell>
          <cell r="F687">
            <v>495.9</v>
          </cell>
          <cell r="G687">
            <v>495.9</v>
          </cell>
          <cell r="H687">
            <v>495.9</v>
          </cell>
          <cell r="I687">
            <v>495.9</v>
          </cell>
          <cell r="J687">
            <v>495.9</v>
          </cell>
          <cell r="K687">
            <v>495.9</v>
          </cell>
          <cell r="L687">
            <v>495.9</v>
          </cell>
          <cell r="M687">
            <v>495.9</v>
          </cell>
          <cell r="N687">
            <v>495.9</v>
          </cell>
          <cell r="O687">
            <v>495.9</v>
          </cell>
          <cell r="P687" t="str">
            <v>Y</v>
          </cell>
          <cell r="Q687" t="str">
            <v>South</v>
          </cell>
          <cell r="R687" t="str">
            <v>FC</v>
          </cell>
          <cell r="T687">
            <v>495.9</v>
          </cell>
        </row>
        <row r="688">
          <cell r="A688" t="str">
            <v>REEDLY_6_SOLAR</v>
          </cell>
          <cell r="B688" t="str">
            <v>Fresno</v>
          </cell>
          <cell r="C688" t="str">
            <v>Terzian</v>
          </cell>
          <cell r="D688" t="str">
            <v>-</v>
          </cell>
          <cell r="E688" t="str">
            <v>-</v>
          </cell>
          <cell r="F688" t="str">
            <v>-</v>
          </cell>
          <cell r="G688" t="str">
            <v>-</v>
          </cell>
          <cell r="H688" t="str">
            <v>-</v>
          </cell>
          <cell r="I688" t="str">
            <v>-</v>
          </cell>
          <cell r="J688" t="str">
            <v>-</v>
          </cell>
          <cell r="K688" t="str">
            <v>-</v>
          </cell>
          <cell r="L688" t="str">
            <v>-</v>
          </cell>
          <cell r="M688" t="str">
            <v>-</v>
          </cell>
          <cell r="N688" t="str">
            <v>-</v>
          </cell>
          <cell r="O688" t="str">
            <v>-</v>
          </cell>
          <cell r="P688" t="str">
            <v>N</v>
          </cell>
          <cell r="Q688" t="str">
            <v>North</v>
          </cell>
          <cell r="R688" t="str">
            <v>EO</v>
          </cell>
          <cell r="T688">
            <v>0</v>
          </cell>
        </row>
        <row r="689">
          <cell r="A689" t="str">
            <v>RENWD_1_QF</v>
          </cell>
          <cell r="B689" t="str">
            <v>LA Basin</v>
          </cell>
          <cell r="C689" t="str">
            <v>Renwind re-powering project</v>
          </cell>
          <cell r="D689">
            <v>0.44</v>
          </cell>
          <cell r="E689">
            <v>1.89</v>
          </cell>
          <cell r="F689">
            <v>3.42</v>
          </cell>
          <cell r="G689">
            <v>2.78</v>
          </cell>
          <cell r="H689">
            <v>4.37</v>
          </cell>
          <cell r="I689">
            <v>7.77</v>
          </cell>
          <cell r="J689">
            <v>3.55</v>
          </cell>
          <cell r="K689">
            <v>2.4700000000000002</v>
          </cell>
          <cell r="L689">
            <v>2.1800000000000002</v>
          </cell>
          <cell r="M689">
            <v>1.65</v>
          </cell>
          <cell r="N689">
            <v>0.59</v>
          </cell>
          <cell r="O689">
            <v>0.59</v>
          </cell>
          <cell r="P689" t="str">
            <v>N</v>
          </cell>
          <cell r="Q689" t="str">
            <v>South</v>
          </cell>
          <cell r="R689" t="str">
            <v>FC</v>
          </cell>
          <cell r="T689">
            <v>7.77</v>
          </cell>
        </row>
        <row r="690">
          <cell r="A690" t="str">
            <v>RHONDO_2_QF</v>
          </cell>
          <cell r="B690" t="str">
            <v>LA Basin</v>
          </cell>
          <cell r="C690" t="str">
            <v>RIO HONDO QFS</v>
          </cell>
          <cell r="D690">
            <v>0</v>
          </cell>
          <cell r="E690">
            <v>0.01</v>
          </cell>
          <cell r="F690">
            <v>0.16</v>
          </cell>
          <cell r="G690">
            <v>0.14000000000000001</v>
          </cell>
          <cell r="H690">
            <v>0.24</v>
          </cell>
          <cell r="I690">
            <v>0.65</v>
          </cell>
          <cell r="J690">
            <v>0.72</v>
          </cell>
          <cell r="K690">
            <v>0.4</v>
          </cell>
          <cell r="L690">
            <v>0</v>
          </cell>
          <cell r="M690">
            <v>0</v>
          </cell>
          <cell r="N690">
            <v>0</v>
          </cell>
          <cell r="O690">
            <v>0</v>
          </cell>
          <cell r="P690" t="str">
            <v>N</v>
          </cell>
          <cell r="Q690" t="str">
            <v>South</v>
          </cell>
          <cell r="R690" t="str">
            <v>FC</v>
          </cell>
          <cell r="T690">
            <v>0.72</v>
          </cell>
        </row>
        <row r="691">
          <cell r="A691" t="str">
            <v>RHONDO_6_PUENTE</v>
          </cell>
          <cell r="B691" t="str">
            <v>LA Basin</v>
          </cell>
          <cell r="C691" t="str">
            <v>Puente Hills GTE Facility Phase II</v>
          </cell>
          <cell r="D691">
            <v>0.06</v>
          </cell>
          <cell r="E691">
            <v>0</v>
          </cell>
          <cell r="F691">
            <v>0</v>
          </cell>
          <cell r="G691">
            <v>0</v>
          </cell>
          <cell r="H691">
            <v>7.0000000000000007E-2</v>
          </cell>
          <cell r="I691">
            <v>0</v>
          </cell>
          <cell r="J691">
            <v>0</v>
          </cell>
          <cell r="K691">
            <v>0</v>
          </cell>
          <cell r="L691">
            <v>0</v>
          </cell>
          <cell r="M691">
            <v>0.01</v>
          </cell>
          <cell r="N691">
            <v>7.0000000000000007E-2</v>
          </cell>
          <cell r="O691">
            <v>0</v>
          </cell>
          <cell r="P691" t="str">
            <v>N</v>
          </cell>
          <cell r="Q691" t="str">
            <v>South</v>
          </cell>
          <cell r="R691" t="str">
            <v>FC</v>
          </cell>
          <cell r="T691">
            <v>0</v>
          </cell>
        </row>
        <row r="692">
          <cell r="A692" t="str">
            <v>RICHMN_7_BAYENV</v>
          </cell>
          <cell r="B692" t="str">
            <v>Bay Area</v>
          </cell>
          <cell r="C692" t="str">
            <v>BAY ENVIRONMENTAL (NOVE POWER)</v>
          </cell>
          <cell r="D692">
            <v>2</v>
          </cell>
          <cell r="E692">
            <v>2</v>
          </cell>
          <cell r="F692">
            <v>2</v>
          </cell>
          <cell r="G692">
            <v>2</v>
          </cell>
          <cell r="H692">
            <v>2</v>
          </cell>
          <cell r="I692">
            <v>2</v>
          </cell>
          <cell r="J692">
            <v>2</v>
          </cell>
          <cell r="K692">
            <v>2</v>
          </cell>
          <cell r="L692">
            <v>2</v>
          </cell>
          <cell r="M692">
            <v>2</v>
          </cell>
          <cell r="N692">
            <v>2</v>
          </cell>
          <cell r="O692">
            <v>2</v>
          </cell>
          <cell r="P692" t="str">
            <v>N</v>
          </cell>
          <cell r="Q692" t="str">
            <v>North</v>
          </cell>
          <cell r="R692" t="str">
            <v>FC</v>
          </cell>
          <cell r="T692">
            <v>2</v>
          </cell>
        </row>
        <row r="693">
          <cell r="A693" t="str">
            <v>RIOBRV_6_UNIT 1</v>
          </cell>
          <cell r="B693" t="str">
            <v>CAISO System</v>
          </cell>
          <cell r="C693" t="str">
            <v>RIO BRAVO FRESNO</v>
          </cell>
          <cell r="D693">
            <v>0.49</v>
          </cell>
          <cell r="E693">
            <v>0.43</v>
          </cell>
          <cell r="F693">
            <v>1.04</v>
          </cell>
          <cell r="G693">
            <v>1.88</v>
          </cell>
          <cell r="H693">
            <v>3.32</v>
          </cell>
          <cell r="I693">
            <v>4.2699999999999996</v>
          </cell>
          <cell r="J693">
            <v>2.93</v>
          </cell>
          <cell r="K693">
            <v>1.25</v>
          </cell>
          <cell r="L693">
            <v>0.03</v>
          </cell>
          <cell r="M693">
            <v>0</v>
          </cell>
          <cell r="N693">
            <v>0</v>
          </cell>
          <cell r="O693">
            <v>0</v>
          </cell>
          <cell r="P693" t="str">
            <v>N</v>
          </cell>
          <cell r="Q693" t="str">
            <v>North</v>
          </cell>
          <cell r="R693" t="str">
            <v>FC</v>
          </cell>
          <cell r="T693">
            <v>4.2699999999999996</v>
          </cell>
        </row>
        <row r="694">
          <cell r="A694" t="str">
            <v>RIOOSO_1_QF</v>
          </cell>
          <cell r="B694" t="str">
            <v>Sierra</v>
          </cell>
          <cell r="C694" t="str">
            <v>SMALL QF AGGREGATION - GRASS VALLEY</v>
          </cell>
          <cell r="D694">
            <v>0.52</v>
          </cell>
          <cell r="E694">
            <v>0.76</v>
          </cell>
          <cell r="F694">
            <v>1.1100000000000001</v>
          </cell>
          <cell r="G694">
            <v>1.52</v>
          </cell>
          <cell r="H694">
            <v>1.44</v>
          </cell>
          <cell r="I694">
            <v>1.22</v>
          </cell>
          <cell r="J694">
            <v>1.22</v>
          </cell>
          <cell r="K694">
            <v>1.1399999999999999</v>
          </cell>
          <cell r="L694">
            <v>1.01</v>
          </cell>
          <cell r="M694">
            <v>0.32</v>
          </cell>
          <cell r="N694">
            <v>0.16</v>
          </cell>
          <cell r="O694">
            <v>0.5</v>
          </cell>
          <cell r="P694" t="str">
            <v>N</v>
          </cell>
          <cell r="Q694" t="str">
            <v>North</v>
          </cell>
          <cell r="R694" t="str">
            <v>FC</v>
          </cell>
          <cell r="T694">
            <v>1.22</v>
          </cell>
        </row>
        <row r="695">
          <cell r="A695" t="str">
            <v>ROLLIN_6_UNIT</v>
          </cell>
          <cell r="B695" t="str">
            <v>Sierra</v>
          </cell>
          <cell r="C695" t="str">
            <v>ROLLINS HYDRO</v>
          </cell>
          <cell r="D695">
            <v>7.45</v>
          </cell>
          <cell r="E695">
            <v>6.97</v>
          </cell>
          <cell r="F695">
            <v>9.3699999999999992</v>
          </cell>
          <cell r="G695">
            <v>11.16</v>
          </cell>
          <cell r="H695">
            <v>11.55</v>
          </cell>
          <cell r="I695">
            <v>11.65</v>
          </cell>
          <cell r="J695">
            <v>11.43</v>
          </cell>
          <cell r="K695">
            <v>11.09</v>
          </cell>
          <cell r="L695">
            <v>10.94</v>
          </cell>
          <cell r="M695">
            <v>8.2899999999999991</v>
          </cell>
          <cell r="N695">
            <v>7.94</v>
          </cell>
          <cell r="O695">
            <v>8.1199999999999992</v>
          </cell>
          <cell r="P695" t="str">
            <v>Y</v>
          </cell>
          <cell r="Q695" t="str">
            <v>North</v>
          </cell>
          <cell r="R695" t="str">
            <v>FC</v>
          </cell>
          <cell r="T695">
            <v>11.65</v>
          </cell>
        </row>
        <row r="696">
          <cell r="A696" t="str">
            <v>ROSMDW_2_WIND1</v>
          </cell>
          <cell r="B696" t="str">
            <v>CAISO System</v>
          </cell>
          <cell r="C696" t="str">
            <v>Pacific Wind - Phase 1</v>
          </cell>
          <cell r="D696">
            <v>4.84</v>
          </cell>
          <cell r="E696">
            <v>22.78</v>
          </cell>
          <cell r="F696">
            <v>34.159999999999997</v>
          </cell>
          <cell r="G696">
            <v>40.64</v>
          </cell>
          <cell r="H696">
            <v>60.41</v>
          </cell>
          <cell r="I696">
            <v>46.04</v>
          </cell>
          <cell r="J696">
            <v>25.62</v>
          </cell>
          <cell r="K696">
            <v>27.22</v>
          </cell>
          <cell r="L696">
            <v>20.81</v>
          </cell>
          <cell r="M696">
            <v>14.42</v>
          </cell>
          <cell r="N696">
            <v>6.74</v>
          </cell>
          <cell r="O696">
            <v>5.62</v>
          </cell>
          <cell r="P696" t="str">
            <v>N</v>
          </cell>
          <cell r="Q696" t="str">
            <v>South</v>
          </cell>
          <cell r="R696" t="str">
            <v>FC</v>
          </cell>
          <cell r="T696">
            <v>46.04</v>
          </cell>
        </row>
        <row r="697">
          <cell r="A697" t="str">
            <v>RSMSLR_6_SOLAR1</v>
          </cell>
          <cell r="B697" t="str">
            <v>Big Creek-Ventura</v>
          </cell>
          <cell r="C697" t="str">
            <v>Rosamond One</v>
          </cell>
          <cell r="D697">
            <v>0.05</v>
          </cell>
          <cell r="E697">
            <v>0.34</v>
          </cell>
          <cell r="F697">
            <v>1.5</v>
          </cell>
          <cell r="G697">
            <v>16.7</v>
          </cell>
          <cell r="H697">
            <v>17.39</v>
          </cell>
          <cell r="I697">
            <v>17.47</v>
          </cell>
          <cell r="J697">
            <v>16.43</v>
          </cell>
          <cell r="K697">
            <v>16.809999999999999</v>
          </cell>
          <cell r="L697">
            <v>16.670000000000002</v>
          </cell>
          <cell r="M697">
            <v>12.71</v>
          </cell>
          <cell r="N697">
            <v>0.03</v>
          </cell>
          <cell r="O697">
            <v>0.02</v>
          </cell>
          <cell r="P697" t="str">
            <v>N</v>
          </cell>
          <cell r="Q697" t="str">
            <v>South</v>
          </cell>
          <cell r="R697" t="str">
            <v>FC</v>
          </cell>
          <cell r="T697">
            <v>17.47</v>
          </cell>
        </row>
        <row r="698">
          <cell r="A698" t="str">
            <v>RSMSLR_6_SOLAR2</v>
          </cell>
          <cell r="B698" t="str">
            <v>Big Creek-Ventura</v>
          </cell>
          <cell r="C698" t="str">
            <v>Rosamond Two</v>
          </cell>
          <cell r="D698">
            <v>0.05</v>
          </cell>
          <cell r="E698">
            <v>0.33</v>
          </cell>
          <cell r="F698">
            <v>1.41</v>
          </cell>
          <cell r="G698">
            <v>15.68</v>
          </cell>
          <cell r="H698">
            <v>16.23</v>
          </cell>
          <cell r="I698">
            <v>16.37</v>
          </cell>
          <cell r="J698">
            <v>15.14</v>
          </cell>
          <cell r="K698">
            <v>15.57</v>
          </cell>
          <cell r="L698">
            <v>15.37</v>
          </cell>
          <cell r="M698">
            <v>11.9</v>
          </cell>
          <cell r="N698">
            <v>0.03</v>
          </cell>
          <cell r="O698">
            <v>0.02</v>
          </cell>
          <cell r="P698" t="str">
            <v>N</v>
          </cell>
          <cell r="Q698" t="str">
            <v>South</v>
          </cell>
          <cell r="R698" t="str">
            <v>ID</v>
          </cell>
          <cell r="S698" t="str">
            <v>Waiting for Vincent 220 kV Bus Split</v>
          </cell>
          <cell r="T698">
            <v>16.37</v>
          </cell>
        </row>
        <row r="699">
          <cell r="A699" t="str">
            <v>RTREE_2_WIND1</v>
          </cell>
          <cell r="B699" t="str">
            <v>CAISO System</v>
          </cell>
          <cell r="C699" t="str">
            <v>Rising Tree 1</v>
          </cell>
          <cell r="D699">
            <v>3.17</v>
          </cell>
          <cell r="E699">
            <v>9.5</v>
          </cell>
          <cell r="F699">
            <v>15.84</v>
          </cell>
          <cell r="G699">
            <v>14.26</v>
          </cell>
          <cell r="H699">
            <v>24.55</v>
          </cell>
          <cell r="I699">
            <v>22.18</v>
          </cell>
          <cell r="J699">
            <v>13.46</v>
          </cell>
          <cell r="K699">
            <v>12.67</v>
          </cell>
          <cell r="L699">
            <v>8.7100000000000009</v>
          </cell>
          <cell r="M699">
            <v>5.54</v>
          </cell>
          <cell r="N699">
            <v>2.38</v>
          </cell>
          <cell r="O699">
            <v>4.75</v>
          </cell>
          <cell r="P699" t="str">
            <v>N</v>
          </cell>
          <cell r="Q699" t="str">
            <v>South</v>
          </cell>
          <cell r="R699" t="str">
            <v>FC</v>
          </cell>
          <cell r="T699">
            <v>22.18</v>
          </cell>
        </row>
        <row r="700">
          <cell r="A700" t="str">
            <v>RTREE_2_WIND2</v>
          </cell>
          <cell r="B700" t="str">
            <v>CAISO System</v>
          </cell>
          <cell r="C700" t="str">
            <v>Rising Tree 2</v>
          </cell>
          <cell r="D700">
            <v>0.79</v>
          </cell>
          <cell r="E700">
            <v>2.38</v>
          </cell>
          <cell r="F700">
            <v>3.96</v>
          </cell>
          <cell r="G700">
            <v>3.56</v>
          </cell>
          <cell r="H700">
            <v>6.14</v>
          </cell>
          <cell r="I700">
            <v>5.54</v>
          </cell>
          <cell r="J700">
            <v>3.37</v>
          </cell>
          <cell r="K700">
            <v>3.17</v>
          </cell>
          <cell r="L700">
            <v>2.1800000000000002</v>
          </cell>
          <cell r="M700">
            <v>1.39</v>
          </cell>
          <cell r="N700">
            <v>0.59</v>
          </cell>
          <cell r="O700">
            <v>1.19</v>
          </cell>
          <cell r="P700" t="str">
            <v>N</v>
          </cell>
          <cell r="Q700" t="str">
            <v>South</v>
          </cell>
          <cell r="R700" t="str">
            <v>FC</v>
          </cell>
          <cell r="T700">
            <v>5.54</v>
          </cell>
        </row>
        <row r="701">
          <cell r="A701" t="str">
            <v>RTREE_2_WIND3</v>
          </cell>
          <cell r="B701" t="str">
            <v>CAISO System</v>
          </cell>
          <cell r="C701" t="str">
            <v>Rising Tree 3</v>
          </cell>
          <cell r="D701">
            <v>3.76</v>
          </cell>
          <cell r="E701">
            <v>11.86</v>
          </cell>
          <cell r="F701">
            <v>19.66</v>
          </cell>
          <cell r="G701">
            <v>18.25</v>
          </cell>
          <cell r="H701">
            <v>30.74</v>
          </cell>
          <cell r="I701">
            <v>27.49</v>
          </cell>
          <cell r="J701">
            <v>17.12</v>
          </cell>
          <cell r="K701">
            <v>15.57</v>
          </cell>
          <cell r="L701">
            <v>10.58</v>
          </cell>
          <cell r="M701">
            <v>7.19</v>
          </cell>
          <cell r="N701">
            <v>3.19</v>
          </cell>
          <cell r="O701">
            <v>5.49</v>
          </cell>
          <cell r="P701" t="str">
            <v>N</v>
          </cell>
          <cell r="Q701" t="str">
            <v>South</v>
          </cell>
          <cell r="R701" t="str">
            <v>FC</v>
          </cell>
          <cell r="T701">
            <v>27.49</v>
          </cell>
        </row>
        <row r="702">
          <cell r="A702" t="str">
            <v>RUSCTY_2_UNITS</v>
          </cell>
          <cell r="B702" t="str">
            <v>Bay Area</v>
          </cell>
          <cell r="C702" t="str">
            <v>Russell City Energy Center</v>
          </cell>
          <cell r="D702">
            <v>612.79999999999995</v>
          </cell>
          <cell r="E702">
            <v>607.9</v>
          </cell>
          <cell r="F702">
            <v>607.9</v>
          </cell>
          <cell r="G702">
            <v>600.70000000000005</v>
          </cell>
          <cell r="H702">
            <v>595.79999999999995</v>
          </cell>
          <cell r="I702">
            <v>589.20000000000005</v>
          </cell>
          <cell r="J702">
            <v>585.70000000000005</v>
          </cell>
          <cell r="K702">
            <v>585.70000000000005</v>
          </cell>
          <cell r="L702">
            <v>589.1</v>
          </cell>
          <cell r="M702">
            <v>594.20000000000005</v>
          </cell>
          <cell r="N702">
            <v>605.1</v>
          </cell>
          <cell r="O702">
            <v>612.79999999999995</v>
          </cell>
          <cell r="P702" t="str">
            <v>Y</v>
          </cell>
          <cell r="Q702" t="str">
            <v>North</v>
          </cell>
          <cell r="R702" t="str">
            <v>FC</v>
          </cell>
          <cell r="T702">
            <v>589.20000000000005</v>
          </cell>
        </row>
        <row r="703">
          <cell r="A703" t="str">
            <v>RVRVEW_1_UNITA1</v>
          </cell>
          <cell r="B703" t="str">
            <v>Bay Area</v>
          </cell>
          <cell r="C703" t="str">
            <v>Riverview Energy Center (GP Antioch)</v>
          </cell>
          <cell r="D703">
            <v>48.7</v>
          </cell>
          <cell r="E703">
            <v>48.7</v>
          </cell>
          <cell r="F703">
            <v>48.7</v>
          </cell>
          <cell r="G703">
            <v>48.7</v>
          </cell>
          <cell r="H703">
            <v>47.7</v>
          </cell>
          <cell r="I703">
            <v>46</v>
          </cell>
          <cell r="J703">
            <v>46</v>
          </cell>
          <cell r="K703">
            <v>46</v>
          </cell>
          <cell r="L703">
            <v>47</v>
          </cell>
          <cell r="M703">
            <v>48.7</v>
          </cell>
          <cell r="N703">
            <v>48.7</v>
          </cell>
          <cell r="O703">
            <v>48.7</v>
          </cell>
          <cell r="P703" t="str">
            <v>Y</v>
          </cell>
          <cell r="Q703" t="str">
            <v>North</v>
          </cell>
          <cell r="R703" t="str">
            <v>FC</v>
          </cell>
          <cell r="T703">
            <v>47</v>
          </cell>
        </row>
        <row r="704">
          <cell r="A704" t="str">
            <v>RVSIDE_2_RERCU3</v>
          </cell>
          <cell r="B704" t="str">
            <v>LA Basin</v>
          </cell>
          <cell r="C704" t="str">
            <v>Riverside Energy Res. Ctr Unit 3</v>
          </cell>
          <cell r="D704">
            <v>48.5</v>
          </cell>
          <cell r="E704">
            <v>48.5</v>
          </cell>
          <cell r="F704">
            <v>48.5</v>
          </cell>
          <cell r="G704">
            <v>48.5</v>
          </cell>
          <cell r="H704">
            <v>48.5</v>
          </cell>
          <cell r="I704">
            <v>48.5</v>
          </cell>
          <cell r="J704">
            <v>48.5</v>
          </cell>
          <cell r="K704">
            <v>48.5</v>
          </cell>
          <cell r="L704">
            <v>48.5</v>
          </cell>
          <cell r="M704">
            <v>48.5</v>
          </cell>
          <cell r="N704">
            <v>48.5</v>
          </cell>
          <cell r="O704">
            <v>48.5</v>
          </cell>
          <cell r="P704" t="str">
            <v>Y</v>
          </cell>
          <cell r="Q704" t="str">
            <v>South</v>
          </cell>
          <cell r="R704" t="str">
            <v>FC</v>
          </cell>
          <cell r="T704">
            <v>48.5</v>
          </cell>
        </row>
        <row r="705">
          <cell r="A705" t="str">
            <v>RVSIDE_2_RERCU4</v>
          </cell>
          <cell r="B705" t="str">
            <v>LA Basin</v>
          </cell>
          <cell r="C705" t="str">
            <v>Riverside Energy Res. Ctr Unit 4</v>
          </cell>
          <cell r="D705">
            <v>48.5</v>
          </cell>
          <cell r="E705">
            <v>48.5</v>
          </cell>
          <cell r="F705">
            <v>48.5</v>
          </cell>
          <cell r="G705">
            <v>48.5</v>
          </cell>
          <cell r="H705">
            <v>48.5</v>
          </cell>
          <cell r="I705">
            <v>48.5</v>
          </cell>
          <cell r="J705">
            <v>48.5</v>
          </cell>
          <cell r="K705">
            <v>48.5</v>
          </cell>
          <cell r="L705">
            <v>48.5</v>
          </cell>
          <cell r="M705">
            <v>48.5</v>
          </cell>
          <cell r="N705">
            <v>48.5</v>
          </cell>
          <cell r="O705">
            <v>48.5</v>
          </cell>
          <cell r="P705" t="str">
            <v>Y</v>
          </cell>
          <cell r="Q705" t="str">
            <v>South</v>
          </cell>
          <cell r="R705" t="str">
            <v>FC</v>
          </cell>
          <cell r="T705">
            <v>48.5</v>
          </cell>
        </row>
        <row r="706">
          <cell r="A706" t="str">
            <v>RVSIDE_6_RERCU1</v>
          </cell>
          <cell r="B706" t="str">
            <v>LA Basin</v>
          </cell>
          <cell r="C706" t="str">
            <v>Riverside Energy Res. Ctr Unit 1</v>
          </cell>
          <cell r="D706">
            <v>48.35</v>
          </cell>
          <cell r="E706">
            <v>48.35</v>
          </cell>
          <cell r="F706">
            <v>48.35</v>
          </cell>
          <cell r="G706">
            <v>48.35</v>
          </cell>
          <cell r="H706">
            <v>48.35</v>
          </cell>
          <cell r="I706">
            <v>48.35</v>
          </cell>
          <cell r="J706">
            <v>48.35</v>
          </cell>
          <cell r="K706">
            <v>48.35</v>
          </cell>
          <cell r="L706">
            <v>48.35</v>
          </cell>
          <cell r="M706">
            <v>48.35</v>
          </cell>
          <cell r="N706">
            <v>48.35</v>
          </cell>
          <cell r="O706">
            <v>48.35</v>
          </cell>
          <cell r="P706" t="str">
            <v>Y</v>
          </cell>
          <cell r="Q706" t="str">
            <v>South</v>
          </cell>
          <cell r="R706" t="str">
            <v>FC</v>
          </cell>
          <cell r="T706">
            <v>48.35</v>
          </cell>
        </row>
        <row r="707">
          <cell r="A707" t="str">
            <v>RVSIDE_6_RERCU2</v>
          </cell>
          <cell r="B707" t="str">
            <v>LA Basin</v>
          </cell>
          <cell r="C707" t="str">
            <v>Riverside Energy Res. Ctr Unit 2</v>
          </cell>
          <cell r="D707">
            <v>48.5</v>
          </cell>
          <cell r="E707">
            <v>48.5</v>
          </cell>
          <cell r="F707">
            <v>48.5</v>
          </cell>
          <cell r="G707">
            <v>48.5</v>
          </cell>
          <cell r="H707">
            <v>48.5</v>
          </cell>
          <cell r="I707">
            <v>48.5</v>
          </cell>
          <cell r="J707">
            <v>48.5</v>
          </cell>
          <cell r="K707">
            <v>48.5</v>
          </cell>
          <cell r="L707">
            <v>48.5</v>
          </cell>
          <cell r="M707">
            <v>48.5</v>
          </cell>
          <cell r="N707">
            <v>48.5</v>
          </cell>
          <cell r="O707">
            <v>48.5</v>
          </cell>
          <cell r="P707" t="str">
            <v>Y</v>
          </cell>
          <cell r="Q707" t="str">
            <v>South</v>
          </cell>
          <cell r="R707" t="str">
            <v>FC</v>
          </cell>
          <cell r="T707">
            <v>48.5</v>
          </cell>
        </row>
        <row r="708">
          <cell r="A708" t="str">
            <v>RVSIDE_6_SOLAR1</v>
          </cell>
          <cell r="B708" t="str">
            <v>LA Basin</v>
          </cell>
          <cell r="C708" t="str">
            <v>Tequesquite Landfill Solar Project</v>
          </cell>
          <cell r="D708">
            <v>0.03</v>
          </cell>
          <cell r="E708">
            <v>0.41</v>
          </cell>
          <cell r="F708">
            <v>1.18</v>
          </cell>
          <cell r="G708">
            <v>5.95</v>
          </cell>
          <cell r="H708">
            <v>5.42</v>
          </cell>
          <cell r="I708">
            <v>7.31</v>
          </cell>
          <cell r="J708">
            <v>6.74</v>
          </cell>
          <cell r="K708">
            <v>7.02</v>
          </cell>
          <cell r="L708">
            <v>6.72</v>
          </cell>
          <cell r="M708">
            <v>3.62</v>
          </cell>
          <cell r="N708">
            <v>0.02</v>
          </cell>
          <cell r="O708">
            <v>0.02</v>
          </cell>
          <cell r="P708" t="str">
            <v>N</v>
          </cell>
          <cell r="Q708" t="str">
            <v>South</v>
          </cell>
          <cell r="R708" t="str">
            <v>FC</v>
          </cell>
          <cell r="T708">
            <v>7.31</v>
          </cell>
        </row>
        <row r="709">
          <cell r="A709" t="str">
            <v>RVSIDE_6_SPRING</v>
          </cell>
          <cell r="B709" t="str">
            <v>LA Basin</v>
          </cell>
          <cell r="C709" t="str">
            <v>SPRINGS GENERATION PROJECT AGGREGATE</v>
          </cell>
          <cell r="D709">
            <v>36</v>
          </cell>
          <cell r="E709">
            <v>36</v>
          </cell>
          <cell r="F709">
            <v>36</v>
          </cell>
          <cell r="G709">
            <v>36</v>
          </cell>
          <cell r="H709">
            <v>36</v>
          </cell>
          <cell r="I709">
            <v>36</v>
          </cell>
          <cell r="J709">
            <v>36</v>
          </cell>
          <cell r="K709">
            <v>36</v>
          </cell>
          <cell r="L709">
            <v>36</v>
          </cell>
          <cell r="M709">
            <v>36</v>
          </cell>
          <cell r="N709">
            <v>36</v>
          </cell>
          <cell r="O709">
            <v>36</v>
          </cell>
          <cell r="P709" t="str">
            <v>Y</v>
          </cell>
          <cell r="Q709" t="str">
            <v>South</v>
          </cell>
          <cell r="R709" t="str">
            <v>FC</v>
          </cell>
          <cell r="T709">
            <v>36</v>
          </cell>
        </row>
        <row r="710">
          <cell r="A710" t="str">
            <v>S_RITA_6_SOLAR1</v>
          </cell>
          <cell r="B710" t="str">
            <v>Fresno</v>
          </cell>
          <cell r="C710" t="str">
            <v>Sun Harvest Solar</v>
          </cell>
          <cell r="D710" t="str">
            <v>-</v>
          </cell>
          <cell r="E710" t="str">
            <v>-</v>
          </cell>
          <cell r="F710" t="str">
            <v>-</v>
          </cell>
          <cell r="G710" t="str">
            <v>-</v>
          </cell>
          <cell r="H710" t="str">
            <v>-</v>
          </cell>
          <cell r="I710" t="str">
            <v>-</v>
          </cell>
          <cell r="J710" t="str">
            <v>-</v>
          </cell>
          <cell r="K710" t="str">
            <v>-</v>
          </cell>
          <cell r="L710" t="str">
            <v>-</v>
          </cell>
          <cell r="M710" t="str">
            <v>-</v>
          </cell>
          <cell r="N710" t="str">
            <v>-</v>
          </cell>
          <cell r="O710" t="str">
            <v>-</v>
          </cell>
          <cell r="P710" t="str">
            <v>N</v>
          </cell>
          <cell r="Q710" t="str">
            <v>North</v>
          </cell>
          <cell r="R710" t="str">
            <v>EO</v>
          </cell>
          <cell r="T710">
            <v>0</v>
          </cell>
        </row>
        <row r="711">
          <cell r="A711" t="str">
            <v>SALIRV_2_UNIT</v>
          </cell>
          <cell r="B711" t="str">
            <v>CAISO System</v>
          </cell>
          <cell r="C711" t="str">
            <v>SALINAS RIVER COGEN CO.</v>
          </cell>
          <cell r="D711">
            <v>33.630000000000003</v>
          </cell>
          <cell r="E711">
            <v>31.05</v>
          </cell>
          <cell r="F711">
            <v>30.61</v>
          </cell>
          <cell r="G711">
            <v>31.28</v>
          </cell>
          <cell r="H711">
            <v>24.22</v>
          </cell>
          <cell r="I711">
            <v>31.17</v>
          </cell>
          <cell r="J711">
            <v>30.66</v>
          </cell>
          <cell r="K711">
            <v>31.2</v>
          </cell>
          <cell r="L711">
            <v>31.41</v>
          </cell>
          <cell r="M711">
            <v>31.42</v>
          </cell>
          <cell r="N711">
            <v>33.18</v>
          </cell>
          <cell r="O711">
            <v>29.25</v>
          </cell>
          <cell r="P711" t="str">
            <v>N</v>
          </cell>
          <cell r="Q711" t="str">
            <v>North</v>
          </cell>
          <cell r="R711" t="str">
            <v>FC</v>
          </cell>
          <cell r="T711">
            <v>31.41</v>
          </cell>
        </row>
        <row r="712">
          <cell r="A712" t="str">
            <v>SALTSP_7_UNITS</v>
          </cell>
          <cell r="B712" t="str">
            <v>CAISO System</v>
          </cell>
          <cell r="C712" t="str">
            <v>SALT SPRINGS HYDRO AGGREGATE</v>
          </cell>
          <cell r="D712">
            <v>33.82</v>
          </cell>
          <cell r="E712">
            <v>33.72</v>
          </cell>
          <cell r="F712">
            <v>34.18</v>
          </cell>
          <cell r="G712">
            <v>34.94</v>
          </cell>
          <cell r="H712">
            <v>36.51</v>
          </cell>
          <cell r="I712">
            <v>37.92</v>
          </cell>
          <cell r="J712">
            <v>37.97</v>
          </cell>
          <cell r="K712">
            <v>37.57</v>
          </cell>
          <cell r="L712">
            <v>37.26</v>
          </cell>
          <cell r="M712">
            <v>36.85</v>
          </cell>
          <cell r="N712">
            <v>36.270000000000003</v>
          </cell>
          <cell r="O712">
            <v>35.26</v>
          </cell>
          <cell r="P712" t="str">
            <v>Y</v>
          </cell>
          <cell r="Q712" t="str">
            <v>North</v>
          </cell>
          <cell r="R712" t="str">
            <v>FC</v>
          </cell>
          <cell r="T712">
            <v>37.97</v>
          </cell>
        </row>
        <row r="713">
          <cell r="A713" t="str">
            <v>SAMPSN_6_KELCO1</v>
          </cell>
          <cell r="B713" t="str">
            <v>San Diego-IV</v>
          </cell>
          <cell r="C713" t="str">
            <v>KELCO QUALIFYING FACILITY</v>
          </cell>
          <cell r="D713">
            <v>1.82</v>
          </cell>
          <cell r="E713">
            <v>0.38</v>
          </cell>
          <cell r="F713">
            <v>0.78</v>
          </cell>
          <cell r="G713">
            <v>1.19</v>
          </cell>
          <cell r="H713">
            <v>0.94</v>
          </cell>
          <cell r="I713">
            <v>1.03</v>
          </cell>
          <cell r="J713">
            <v>1.84</v>
          </cell>
          <cell r="K713">
            <v>0.6</v>
          </cell>
          <cell r="L713">
            <v>0.74</v>
          </cell>
          <cell r="M713">
            <v>1.47</v>
          </cell>
          <cell r="N713">
            <v>2.0299999999999998</v>
          </cell>
          <cell r="O713">
            <v>4.82</v>
          </cell>
          <cell r="P713" t="str">
            <v>N</v>
          </cell>
          <cell r="Q713" t="str">
            <v>South</v>
          </cell>
          <cell r="R713" t="str">
            <v>FC</v>
          </cell>
          <cell r="T713">
            <v>1.84</v>
          </cell>
        </row>
        <row r="714">
          <cell r="A714" t="str">
            <v>SANDLT_2_SUNITS</v>
          </cell>
          <cell r="B714" t="str">
            <v>CAISO System</v>
          </cell>
          <cell r="C714" t="str">
            <v>Mojave Solar</v>
          </cell>
          <cell r="D714">
            <v>1.96</v>
          </cell>
          <cell r="E714">
            <v>16.559999999999999</v>
          </cell>
          <cell r="F714">
            <v>37.799999999999997</v>
          </cell>
          <cell r="G714">
            <v>151.08000000000001</v>
          </cell>
          <cell r="H714">
            <v>160.31</v>
          </cell>
          <cell r="I714">
            <v>200.08</v>
          </cell>
          <cell r="J714">
            <v>200.97</v>
          </cell>
          <cell r="K714">
            <v>187.14</v>
          </cell>
          <cell r="L714">
            <v>182.62</v>
          </cell>
          <cell r="M714">
            <v>120.73</v>
          </cell>
          <cell r="N714">
            <v>6.23</v>
          </cell>
          <cell r="O714">
            <v>3.32</v>
          </cell>
          <cell r="P714" t="str">
            <v>N</v>
          </cell>
          <cell r="Q714" t="str">
            <v>South</v>
          </cell>
          <cell r="R714" t="str">
            <v>FC</v>
          </cell>
          <cell r="T714">
            <v>200.97</v>
          </cell>
        </row>
        <row r="715">
          <cell r="A715" t="str">
            <v>SANLOB_1_LNDFIL</v>
          </cell>
          <cell r="B715" t="str">
            <v>CAISO System</v>
          </cell>
          <cell r="C715" t="str">
            <v>Cold Canyon</v>
          </cell>
          <cell r="D715" t="str">
            <v>-</v>
          </cell>
          <cell r="E715" t="str">
            <v>-</v>
          </cell>
          <cell r="F715" t="str">
            <v>-</v>
          </cell>
          <cell r="G715" t="str">
            <v>-</v>
          </cell>
          <cell r="H715" t="str">
            <v>-</v>
          </cell>
          <cell r="I715" t="str">
            <v>-</v>
          </cell>
          <cell r="J715" t="str">
            <v>-</v>
          </cell>
          <cell r="K715" t="str">
            <v>-</v>
          </cell>
          <cell r="L715" t="str">
            <v>-</v>
          </cell>
          <cell r="M715" t="str">
            <v>-</v>
          </cell>
          <cell r="N715" t="str">
            <v>-</v>
          </cell>
          <cell r="O715" t="str">
            <v>-</v>
          </cell>
          <cell r="P715" t="str">
            <v>N</v>
          </cell>
          <cell r="Q715" t="str">
            <v>North</v>
          </cell>
          <cell r="R715" t="str">
            <v>EO</v>
          </cell>
          <cell r="T715">
            <v>0</v>
          </cell>
        </row>
        <row r="716">
          <cell r="A716" t="str">
            <v>SANTFG_7_UNITS</v>
          </cell>
          <cell r="B716" t="str">
            <v>NCNB</v>
          </cell>
          <cell r="C716" t="str">
            <v>GEYSERS CALISTOGA AGGREGATE</v>
          </cell>
          <cell r="D716">
            <v>60</v>
          </cell>
          <cell r="E716">
            <v>60</v>
          </cell>
          <cell r="F716">
            <v>60</v>
          </cell>
          <cell r="G716">
            <v>60</v>
          </cell>
          <cell r="H716">
            <v>60</v>
          </cell>
          <cell r="I716">
            <v>60</v>
          </cell>
          <cell r="J716">
            <v>63</v>
          </cell>
          <cell r="K716">
            <v>63</v>
          </cell>
          <cell r="L716">
            <v>63</v>
          </cell>
          <cell r="M716">
            <v>63</v>
          </cell>
          <cell r="N716">
            <v>63</v>
          </cell>
          <cell r="O716">
            <v>63</v>
          </cell>
          <cell r="P716" t="str">
            <v>Y</v>
          </cell>
          <cell r="Q716" t="str">
            <v>North</v>
          </cell>
          <cell r="R716" t="str">
            <v>FC</v>
          </cell>
          <cell r="T716">
            <v>63</v>
          </cell>
        </row>
        <row r="717">
          <cell r="A717" t="str">
            <v>SANTGO_2_LNDFL1</v>
          </cell>
          <cell r="B717" t="str">
            <v>LA Basin</v>
          </cell>
          <cell r="D717" t="str">
            <v>-</v>
          </cell>
          <cell r="E717" t="str">
            <v>-</v>
          </cell>
          <cell r="F717" t="str">
            <v>-</v>
          </cell>
          <cell r="G717" t="str">
            <v>-</v>
          </cell>
          <cell r="H717" t="str">
            <v>-</v>
          </cell>
          <cell r="I717" t="str">
            <v>-</v>
          </cell>
          <cell r="J717">
            <v>19.600000000000001</v>
          </cell>
          <cell r="K717">
            <v>19.600000000000001</v>
          </cell>
          <cell r="L717">
            <v>19.600000000000001</v>
          </cell>
          <cell r="M717">
            <v>19.600000000000001</v>
          </cell>
          <cell r="N717">
            <v>19.600000000000001</v>
          </cell>
          <cell r="O717">
            <v>19.600000000000001</v>
          </cell>
          <cell r="P717" t="str">
            <v>N</v>
          </cell>
          <cell r="Q717" t="str">
            <v>South</v>
          </cell>
          <cell r="R717" t="str">
            <v>FC</v>
          </cell>
          <cell r="S717" t="str">
            <v/>
          </cell>
          <cell r="T717">
            <v>19.600000000000001</v>
          </cell>
        </row>
        <row r="718">
          <cell r="A718" t="str">
            <v>SANWD_1_QF</v>
          </cell>
          <cell r="B718" t="str">
            <v>LA Basin</v>
          </cell>
          <cell r="C718" t="str">
            <v>San Gorgonio Farms Wind Farm</v>
          </cell>
          <cell r="D718">
            <v>0.69</v>
          </cell>
          <cell r="E718">
            <v>2.79</v>
          </cell>
          <cell r="F718">
            <v>6.6</v>
          </cell>
          <cell r="G718">
            <v>2.84</v>
          </cell>
          <cell r="H718">
            <v>8.32</v>
          </cell>
          <cell r="I718">
            <v>13.54</v>
          </cell>
          <cell r="J718">
            <v>2.5099999999999998</v>
          </cell>
          <cell r="K718">
            <v>1.75</v>
          </cell>
          <cell r="L718">
            <v>1.82</v>
          </cell>
          <cell r="M718">
            <v>2.09</v>
          </cell>
          <cell r="N718">
            <v>0.79</v>
          </cell>
          <cell r="O718">
            <v>1.22</v>
          </cell>
          <cell r="P718" t="str">
            <v>N</v>
          </cell>
          <cell r="Q718" t="str">
            <v>South</v>
          </cell>
          <cell r="R718" t="str">
            <v>FC</v>
          </cell>
          <cell r="T718">
            <v>13.54</v>
          </cell>
        </row>
        <row r="719">
          <cell r="A719" t="str">
            <v>SARGNT_2_UNIT</v>
          </cell>
          <cell r="B719" t="str">
            <v>CAISO System</v>
          </cell>
          <cell r="C719" t="str">
            <v>SARGENT CANYON COGEN. COMPANY</v>
          </cell>
          <cell r="D719">
            <v>33.86</v>
          </cell>
          <cell r="E719">
            <v>34.35</v>
          </cell>
          <cell r="F719">
            <v>31.4</v>
          </cell>
          <cell r="G719">
            <v>29</v>
          </cell>
          <cell r="H719">
            <v>19.72</v>
          </cell>
          <cell r="I719">
            <v>32.67</v>
          </cell>
          <cell r="J719">
            <v>29.33</v>
          </cell>
          <cell r="K719">
            <v>32.18</v>
          </cell>
          <cell r="L719">
            <v>30.94</v>
          </cell>
          <cell r="M719">
            <v>28.63</v>
          </cell>
          <cell r="N719">
            <v>29.75</v>
          </cell>
          <cell r="O719">
            <v>32.67</v>
          </cell>
          <cell r="P719" t="str">
            <v>N</v>
          </cell>
          <cell r="Q719" t="str">
            <v>North</v>
          </cell>
          <cell r="R719" t="str">
            <v>FC</v>
          </cell>
          <cell r="T719">
            <v>32.67</v>
          </cell>
        </row>
        <row r="720">
          <cell r="A720" t="str">
            <v>SAUGUS_2_TOLAND</v>
          </cell>
          <cell r="B720" t="str">
            <v>Big Creek-Ventura</v>
          </cell>
          <cell r="C720" t="str">
            <v>Toland Landfill gas to Energy Project</v>
          </cell>
          <cell r="D720" t="str">
            <v>-</v>
          </cell>
          <cell r="E720" t="str">
            <v>-</v>
          </cell>
          <cell r="F720" t="str">
            <v>-</v>
          </cell>
          <cell r="G720" t="str">
            <v>-</v>
          </cell>
          <cell r="H720" t="str">
            <v>-</v>
          </cell>
          <cell r="I720" t="str">
            <v>-</v>
          </cell>
          <cell r="J720" t="str">
            <v>-</v>
          </cell>
          <cell r="K720" t="str">
            <v>-</v>
          </cell>
          <cell r="L720" t="str">
            <v>-</v>
          </cell>
          <cell r="M720" t="str">
            <v>-</v>
          </cell>
          <cell r="N720" t="str">
            <v>-</v>
          </cell>
          <cell r="O720" t="str">
            <v>-</v>
          </cell>
          <cell r="P720" t="str">
            <v>N</v>
          </cell>
          <cell r="Q720" t="str">
            <v>South</v>
          </cell>
          <cell r="R720" t="str">
            <v>EO</v>
          </cell>
          <cell r="T720">
            <v>0</v>
          </cell>
        </row>
        <row r="721">
          <cell r="A721" t="str">
            <v>SAUGUS_6_MWDFTH</v>
          </cell>
          <cell r="B721" t="str">
            <v>Big Creek-Ventura</v>
          </cell>
          <cell r="C721" t="str">
            <v>Foothill Hydroelectric Recovery Plant</v>
          </cell>
          <cell r="D721">
            <v>7.4</v>
          </cell>
          <cell r="E721">
            <v>6.4</v>
          </cell>
          <cell r="F721">
            <v>6.7</v>
          </cell>
          <cell r="G721">
            <v>7.2</v>
          </cell>
          <cell r="H721">
            <v>6.42</v>
          </cell>
          <cell r="I721">
            <v>7.26</v>
          </cell>
          <cell r="J721">
            <v>7.34</v>
          </cell>
          <cell r="K721">
            <v>7.36</v>
          </cell>
          <cell r="L721">
            <v>7.24</v>
          </cell>
          <cell r="M721">
            <v>6.05</v>
          </cell>
          <cell r="N721">
            <v>5.0199999999999996</v>
          </cell>
          <cell r="O721">
            <v>5.21</v>
          </cell>
          <cell r="P721" t="str">
            <v>Y</v>
          </cell>
          <cell r="Q721" t="str">
            <v>South</v>
          </cell>
          <cell r="R721" t="str">
            <v>FC</v>
          </cell>
          <cell r="T721">
            <v>7.36</v>
          </cell>
        </row>
        <row r="722">
          <cell r="A722" t="str">
            <v>SAUGUS_6_PTCHGN</v>
          </cell>
          <cell r="B722" t="str">
            <v>Big Creek-Ventura</v>
          </cell>
          <cell r="C722" t="str">
            <v>COUNTY OF LOS ANGELES -- PITCHLE</v>
          </cell>
          <cell r="D722">
            <v>21.13</v>
          </cell>
          <cell r="E722">
            <v>21.31</v>
          </cell>
          <cell r="F722">
            <v>16.350000000000001</v>
          </cell>
          <cell r="G722">
            <v>8.58</v>
          </cell>
          <cell r="H722">
            <v>16.77</v>
          </cell>
          <cell r="I722">
            <v>20.329999999999998</v>
          </cell>
          <cell r="J722">
            <v>20.12</v>
          </cell>
          <cell r="K722">
            <v>19.47</v>
          </cell>
          <cell r="L722">
            <v>19.36</v>
          </cell>
          <cell r="M722">
            <v>18.61</v>
          </cell>
          <cell r="N722">
            <v>20.93</v>
          </cell>
          <cell r="O722">
            <v>20.440000000000001</v>
          </cell>
          <cell r="P722" t="str">
            <v>N</v>
          </cell>
          <cell r="Q722" t="str">
            <v>South</v>
          </cell>
          <cell r="R722" t="str">
            <v>FC</v>
          </cell>
          <cell r="T722">
            <v>20.329999999999998</v>
          </cell>
        </row>
        <row r="723">
          <cell r="A723" t="str">
            <v>SAUGUS_6_QF</v>
          </cell>
          <cell r="B723" t="str">
            <v>Big Creek-Ventura</v>
          </cell>
          <cell r="C723" t="str">
            <v>SAUGUS QFS</v>
          </cell>
          <cell r="D723">
            <v>0.72</v>
          </cell>
          <cell r="E723">
            <v>0.13</v>
          </cell>
          <cell r="F723">
            <v>0.52</v>
          </cell>
          <cell r="G723">
            <v>0.63</v>
          </cell>
          <cell r="H723">
            <v>0.76</v>
          </cell>
          <cell r="I723">
            <v>0.89</v>
          </cell>
          <cell r="J723">
            <v>0.88</v>
          </cell>
          <cell r="K723">
            <v>0.78</v>
          </cell>
          <cell r="L723">
            <v>0.77</v>
          </cell>
          <cell r="M723">
            <v>0.83</v>
          </cell>
          <cell r="N723">
            <v>0.65</v>
          </cell>
          <cell r="O723">
            <v>0.28999999999999998</v>
          </cell>
          <cell r="P723" t="str">
            <v>N</v>
          </cell>
          <cell r="Q723" t="str">
            <v>South</v>
          </cell>
          <cell r="R723" t="str">
            <v>FC</v>
          </cell>
          <cell r="T723">
            <v>0.89</v>
          </cell>
        </row>
        <row r="724">
          <cell r="A724" t="str">
            <v>SAUGUS_7_CHIQCN</v>
          </cell>
          <cell r="B724" t="str">
            <v>Big Creek-Ventura</v>
          </cell>
          <cell r="C724" t="str">
            <v>Chiquita Canyon Landfill Generating Plant</v>
          </cell>
          <cell r="D724">
            <v>5.31</v>
          </cell>
          <cell r="E724">
            <v>5.58</v>
          </cell>
          <cell r="F724">
            <v>5.54</v>
          </cell>
          <cell r="G724">
            <v>5.17</v>
          </cell>
          <cell r="H724">
            <v>4.99</v>
          </cell>
          <cell r="I724">
            <v>4.68</v>
          </cell>
          <cell r="J724">
            <v>4.13</v>
          </cell>
          <cell r="K724">
            <v>3.96</v>
          </cell>
          <cell r="L724">
            <v>4.49</v>
          </cell>
          <cell r="M724">
            <v>4.3499999999999996</v>
          </cell>
          <cell r="N724">
            <v>5.71</v>
          </cell>
          <cell r="O724">
            <v>5.69</v>
          </cell>
          <cell r="P724" t="str">
            <v>N</v>
          </cell>
          <cell r="Q724" t="str">
            <v>South</v>
          </cell>
          <cell r="R724" t="str">
            <v>FC</v>
          </cell>
          <cell r="T724">
            <v>4.68</v>
          </cell>
        </row>
        <row r="725">
          <cell r="A725" t="str">
            <v>SAUGUS_7_LOPEZ</v>
          </cell>
          <cell r="B725" t="str">
            <v>Big Creek-Ventura</v>
          </cell>
          <cell r="C725" t="str">
            <v>MM Lopez Energy</v>
          </cell>
          <cell r="D725">
            <v>4.12</v>
          </cell>
          <cell r="E725">
            <v>4.67</v>
          </cell>
          <cell r="F725">
            <v>5.67</v>
          </cell>
          <cell r="G725">
            <v>5.69</v>
          </cell>
          <cell r="H725">
            <v>5.55</v>
          </cell>
          <cell r="I725">
            <v>4.67</v>
          </cell>
          <cell r="J725">
            <v>5.09</v>
          </cell>
          <cell r="K725">
            <v>5.34</v>
          </cell>
          <cell r="L725">
            <v>5.47</v>
          </cell>
          <cell r="M725">
            <v>5.24</v>
          </cell>
          <cell r="N725">
            <v>5.48</v>
          </cell>
          <cell r="O725">
            <v>5.29</v>
          </cell>
          <cell r="P725" t="str">
            <v>Y</v>
          </cell>
          <cell r="Q725" t="str">
            <v>South</v>
          </cell>
          <cell r="R725" t="str">
            <v>FC</v>
          </cell>
          <cell r="T725">
            <v>5.47</v>
          </cell>
        </row>
        <row r="726">
          <cell r="A726" t="str">
            <v>SBERDO_2_PSP3</v>
          </cell>
          <cell r="B726" t="str">
            <v>LA Basin</v>
          </cell>
          <cell r="C726" t="str">
            <v>Mountainview Gen Sta. Unit 3</v>
          </cell>
          <cell r="D726">
            <v>484.5</v>
          </cell>
          <cell r="E726">
            <v>484.5</v>
          </cell>
          <cell r="F726">
            <v>484.5</v>
          </cell>
          <cell r="G726">
            <v>484.5</v>
          </cell>
          <cell r="H726">
            <v>484.5</v>
          </cell>
          <cell r="I726">
            <v>484.5</v>
          </cell>
          <cell r="J726">
            <v>484.5</v>
          </cell>
          <cell r="K726">
            <v>484.5</v>
          </cell>
          <cell r="L726">
            <v>484.5</v>
          </cell>
          <cell r="M726">
            <v>484.5</v>
          </cell>
          <cell r="N726">
            <v>484.5</v>
          </cell>
          <cell r="O726">
            <v>484.5</v>
          </cell>
          <cell r="P726" t="str">
            <v>Y</v>
          </cell>
          <cell r="Q726" t="str">
            <v>South</v>
          </cell>
          <cell r="R726" t="str">
            <v>PD</v>
          </cell>
          <cell r="S726" t="str">
            <v>Increase of NQC from 484.5 MW to 500 MW is not studied in any deliverability assessment</v>
          </cell>
          <cell r="T726">
            <v>484.5</v>
          </cell>
        </row>
        <row r="727">
          <cell r="A727" t="str">
            <v>SBERDO_2_PSP4</v>
          </cell>
          <cell r="B727" t="str">
            <v>LA Basin</v>
          </cell>
          <cell r="C727" t="str">
            <v>Mountainview Gen Sta. Unit 4</v>
          </cell>
          <cell r="D727">
            <v>484.5</v>
          </cell>
          <cell r="E727">
            <v>484.5</v>
          </cell>
          <cell r="F727">
            <v>484.5</v>
          </cell>
          <cell r="G727">
            <v>484.5</v>
          </cell>
          <cell r="H727">
            <v>484.5</v>
          </cell>
          <cell r="I727">
            <v>484.5</v>
          </cell>
          <cell r="J727">
            <v>484.5</v>
          </cell>
          <cell r="K727">
            <v>484.5</v>
          </cell>
          <cell r="L727">
            <v>484.5</v>
          </cell>
          <cell r="M727">
            <v>484.5</v>
          </cell>
          <cell r="N727">
            <v>484.5</v>
          </cell>
          <cell r="O727">
            <v>484.5</v>
          </cell>
          <cell r="P727" t="str">
            <v>Y</v>
          </cell>
          <cell r="Q727" t="str">
            <v>South</v>
          </cell>
          <cell r="R727" t="str">
            <v>PD</v>
          </cell>
          <cell r="S727" t="str">
            <v>Increase of NQC from 484.5 MW to 500 MW is not studied in any deliverability assessment</v>
          </cell>
          <cell r="T727">
            <v>484.5</v>
          </cell>
        </row>
        <row r="728">
          <cell r="A728" t="str">
            <v>SBERDO_2_QF</v>
          </cell>
          <cell r="B728" t="str">
            <v>LA Basin</v>
          </cell>
          <cell r="C728" t="str">
            <v>SAN BERADINO QFS</v>
          </cell>
          <cell r="D728">
            <v>0.19</v>
          </cell>
          <cell r="E728">
            <v>0.17</v>
          </cell>
          <cell r="F728">
            <v>0.12</v>
          </cell>
          <cell r="G728">
            <v>0.1</v>
          </cell>
          <cell r="H728">
            <v>0.09</v>
          </cell>
          <cell r="I728">
            <v>0.08</v>
          </cell>
          <cell r="J728">
            <v>0.06</v>
          </cell>
          <cell r="K728">
            <v>0.06</v>
          </cell>
          <cell r="L728">
            <v>0.1</v>
          </cell>
          <cell r="M728">
            <v>0.04</v>
          </cell>
          <cell r="N728">
            <v>0.21</v>
          </cell>
          <cell r="O728">
            <v>0.3</v>
          </cell>
          <cell r="P728" t="str">
            <v>N</v>
          </cell>
          <cell r="Q728" t="str">
            <v>South</v>
          </cell>
          <cell r="R728" t="str">
            <v>FC</v>
          </cell>
          <cell r="T728">
            <v>0.1</v>
          </cell>
        </row>
        <row r="729">
          <cell r="A729" t="str">
            <v>SBERDO_2_REDLND</v>
          </cell>
          <cell r="B729" t="str">
            <v>LA Basin</v>
          </cell>
          <cell r="C729" t="str">
            <v>Redlands RT Solar</v>
          </cell>
          <cell r="D729">
            <v>0</v>
          </cell>
          <cell r="E729">
            <v>0.01</v>
          </cell>
          <cell r="F729">
            <v>0.06</v>
          </cell>
          <cell r="G729">
            <v>0.68</v>
          </cell>
          <cell r="H729">
            <v>0.79</v>
          </cell>
          <cell r="I729">
            <v>0.82</v>
          </cell>
          <cell r="J729">
            <v>0.74</v>
          </cell>
          <cell r="K729">
            <v>0.66</v>
          </cell>
          <cell r="L729">
            <v>1.06</v>
          </cell>
          <cell r="M729">
            <v>0.79</v>
          </cell>
          <cell r="N729">
            <v>0</v>
          </cell>
          <cell r="O729">
            <v>0</v>
          </cell>
          <cell r="P729" t="str">
            <v>N</v>
          </cell>
          <cell r="Q729" t="str">
            <v>South</v>
          </cell>
          <cell r="R729" t="str">
            <v>FC</v>
          </cell>
          <cell r="T729">
            <v>1.06</v>
          </cell>
        </row>
        <row r="730">
          <cell r="A730" t="str">
            <v>SBERDO_2_RTS005</v>
          </cell>
          <cell r="B730" t="str">
            <v>LA Basin</v>
          </cell>
          <cell r="C730" t="str">
            <v>SPVP005 Redlands RT Solar</v>
          </cell>
          <cell r="D730">
            <v>0</v>
          </cell>
          <cell r="E730">
            <v>0.02</v>
          </cell>
          <cell r="F730">
            <v>0.11</v>
          </cell>
          <cell r="G730">
            <v>1.41</v>
          </cell>
          <cell r="H730">
            <v>1.46</v>
          </cell>
          <cell r="I730">
            <v>1.1100000000000001</v>
          </cell>
          <cell r="J730">
            <v>0.88</v>
          </cell>
          <cell r="K730">
            <v>1.28</v>
          </cell>
          <cell r="L730">
            <v>1.23</v>
          </cell>
          <cell r="M730">
            <v>1.01</v>
          </cell>
          <cell r="N730">
            <v>0</v>
          </cell>
          <cell r="O730">
            <v>0</v>
          </cell>
          <cell r="P730" t="str">
            <v>N</v>
          </cell>
          <cell r="Q730" t="str">
            <v>South</v>
          </cell>
          <cell r="R730" t="str">
            <v>FC</v>
          </cell>
          <cell r="T730">
            <v>1.28</v>
          </cell>
        </row>
        <row r="731">
          <cell r="A731" t="str">
            <v>SBERDO_2_RTS007</v>
          </cell>
          <cell r="B731" t="str">
            <v>LA Basin</v>
          </cell>
          <cell r="C731" t="str">
            <v>SPVP007 Redlands RT Solar</v>
          </cell>
          <cell r="D731">
            <v>0</v>
          </cell>
          <cell r="E731">
            <v>0.01</v>
          </cell>
          <cell r="F731">
            <v>0.12</v>
          </cell>
          <cell r="G731">
            <v>1.58</v>
          </cell>
          <cell r="H731">
            <v>1.48</v>
          </cell>
          <cell r="I731">
            <v>1.65</v>
          </cell>
          <cell r="J731">
            <v>1.02</v>
          </cell>
          <cell r="K731">
            <v>1.1499999999999999</v>
          </cell>
          <cell r="L731">
            <v>1.42</v>
          </cell>
          <cell r="M731">
            <v>1.01</v>
          </cell>
          <cell r="N731">
            <v>0</v>
          </cell>
          <cell r="O731">
            <v>0</v>
          </cell>
          <cell r="P731" t="str">
            <v>N</v>
          </cell>
          <cell r="Q731" t="str">
            <v>South</v>
          </cell>
          <cell r="R731" t="str">
            <v>FC</v>
          </cell>
          <cell r="T731">
            <v>1.65</v>
          </cell>
        </row>
        <row r="732">
          <cell r="A732" t="str">
            <v>SBERDO_2_RTS011</v>
          </cell>
          <cell r="B732" t="str">
            <v>LA Basin</v>
          </cell>
          <cell r="C732" t="str">
            <v>SPVP011</v>
          </cell>
          <cell r="D732">
            <v>0.03</v>
          </cell>
          <cell r="E732">
            <v>0.23</v>
          </cell>
          <cell r="F732">
            <v>0.53</v>
          </cell>
          <cell r="G732">
            <v>2.12</v>
          </cell>
          <cell r="H732">
            <v>2.2400000000000002</v>
          </cell>
          <cell r="I732">
            <v>2.8</v>
          </cell>
          <cell r="J732">
            <v>2.81</v>
          </cell>
          <cell r="K732">
            <v>2.62</v>
          </cell>
          <cell r="L732">
            <v>2.56</v>
          </cell>
          <cell r="M732">
            <v>1.69</v>
          </cell>
          <cell r="N732">
            <v>0.09</v>
          </cell>
          <cell r="O732">
            <v>0.05</v>
          </cell>
          <cell r="P732" t="str">
            <v>N</v>
          </cell>
          <cell r="Q732" t="str">
            <v>South</v>
          </cell>
          <cell r="R732" t="str">
            <v>FC</v>
          </cell>
          <cell r="T732">
            <v>2.81</v>
          </cell>
        </row>
        <row r="733">
          <cell r="A733" t="str">
            <v>SBERDO_2_RTS013</v>
          </cell>
          <cell r="B733" t="str">
            <v>LA Basin</v>
          </cell>
          <cell r="C733" t="str">
            <v>SPVP013</v>
          </cell>
          <cell r="D733">
            <v>0.03</v>
          </cell>
          <cell r="E733">
            <v>0.23</v>
          </cell>
          <cell r="F733">
            <v>0.53</v>
          </cell>
          <cell r="G733">
            <v>2.12</v>
          </cell>
          <cell r="H733">
            <v>2.2400000000000002</v>
          </cell>
          <cell r="I733">
            <v>2.8</v>
          </cell>
          <cell r="J733">
            <v>2.81</v>
          </cell>
          <cell r="K733">
            <v>2.62</v>
          </cell>
          <cell r="L733">
            <v>2.56</v>
          </cell>
          <cell r="M733">
            <v>1.69</v>
          </cell>
          <cell r="N733">
            <v>0.09</v>
          </cell>
          <cell r="O733">
            <v>0.05</v>
          </cell>
          <cell r="P733" t="str">
            <v>N</v>
          </cell>
          <cell r="Q733" t="str">
            <v>South</v>
          </cell>
          <cell r="R733" t="str">
            <v>FC</v>
          </cell>
          <cell r="T733">
            <v>2.81</v>
          </cell>
        </row>
        <row r="734">
          <cell r="A734" t="str">
            <v>SBERDO_2_RTS016</v>
          </cell>
          <cell r="B734" t="str">
            <v>LA Basin</v>
          </cell>
          <cell r="C734" t="str">
            <v>SPVP016 Redlands RT Solar</v>
          </cell>
          <cell r="D734">
            <v>0.01</v>
          </cell>
          <cell r="E734">
            <v>0.1</v>
          </cell>
          <cell r="F734">
            <v>0.23</v>
          </cell>
          <cell r="G734">
            <v>0.91</v>
          </cell>
          <cell r="H734">
            <v>0.96</v>
          </cell>
          <cell r="I734">
            <v>1.2</v>
          </cell>
          <cell r="J734">
            <v>1.21</v>
          </cell>
          <cell r="K734">
            <v>1.1200000000000001</v>
          </cell>
          <cell r="L734">
            <v>1.1000000000000001</v>
          </cell>
          <cell r="M734">
            <v>0.72</v>
          </cell>
          <cell r="N734">
            <v>0.04</v>
          </cell>
          <cell r="O734">
            <v>0.02</v>
          </cell>
          <cell r="P734" t="str">
            <v>N</v>
          </cell>
          <cell r="Q734" t="str">
            <v>South</v>
          </cell>
          <cell r="R734" t="str">
            <v>FC</v>
          </cell>
          <cell r="T734">
            <v>1.21</v>
          </cell>
        </row>
        <row r="735">
          <cell r="A735" t="str">
            <v>SBERDO_2_RTS048</v>
          </cell>
          <cell r="B735" t="str">
            <v>LA Basin</v>
          </cell>
          <cell r="C735" t="str">
            <v>SPVP048</v>
          </cell>
          <cell r="D735" t="str">
            <v>-</v>
          </cell>
          <cell r="E735" t="str">
            <v>-</v>
          </cell>
          <cell r="F735" t="str">
            <v>-</v>
          </cell>
          <cell r="G735" t="str">
            <v>-</v>
          </cell>
          <cell r="H735" t="str">
            <v>-</v>
          </cell>
          <cell r="I735" t="str">
            <v>-</v>
          </cell>
          <cell r="J735" t="str">
            <v>-</v>
          </cell>
          <cell r="K735" t="str">
            <v>-</v>
          </cell>
          <cell r="L735" t="str">
            <v>-</v>
          </cell>
          <cell r="M735" t="str">
            <v>-</v>
          </cell>
          <cell r="N735" t="str">
            <v>-</v>
          </cell>
          <cell r="O735" t="str">
            <v>-</v>
          </cell>
          <cell r="P735" t="str">
            <v>N</v>
          </cell>
          <cell r="Q735" t="str">
            <v>South</v>
          </cell>
          <cell r="R735" t="str">
            <v>EO</v>
          </cell>
          <cell r="T735">
            <v>0</v>
          </cell>
        </row>
        <row r="736">
          <cell r="A736" t="str">
            <v>SBERDO_2_SNTANA</v>
          </cell>
          <cell r="B736" t="str">
            <v>LA Basin</v>
          </cell>
          <cell r="C736" t="str">
            <v>SANTA ANA PSP</v>
          </cell>
          <cell r="D736">
            <v>0.97</v>
          </cell>
          <cell r="E736">
            <v>1.1499999999999999</v>
          </cell>
          <cell r="F736">
            <v>1.31</v>
          </cell>
          <cell r="G736">
            <v>1.1100000000000001</v>
          </cell>
          <cell r="H736">
            <v>0.32</v>
          </cell>
          <cell r="I736">
            <v>7.0000000000000007E-2</v>
          </cell>
          <cell r="J736">
            <v>0</v>
          </cell>
          <cell r="K736">
            <v>0</v>
          </cell>
          <cell r="L736">
            <v>0.33</v>
          </cell>
          <cell r="M736">
            <v>0.28999999999999998</v>
          </cell>
          <cell r="N736">
            <v>0.4</v>
          </cell>
          <cell r="O736">
            <v>0.93</v>
          </cell>
          <cell r="P736" t="str">
            <v>N</v>
          </cell>
          <cell r="Q736" t="str">
            <v>South</v>
          </cell>
          <cell r="R736" t="str">
            <v>FC</v>
          </cell>
          <cell r="T736">
            <v>0.33</v>
          </cell>
        </row>
        <row r="737">
          <cell r="A737" t="str">
            <v>SBERDO_6_MILLCK</v>
          </cell>
          <cell r="B737" t="str">
            <v>LA Basin</v>
          </cell>
          <cell r="C737" t="str">
            <v>MILL CREEK PSP</v>
          </cell>
          <cell r="D737">
            <v>1.08</v>
          </cell>
          <cell r="E737">
            <v>1.34</v>
          </cell>
          <cell r="F737">
            <v>1.25</v>
          </cell>
          <cell r="G737">
            <v>1.25</v>
          </cell>
          <cell r="H737">
            <v>1.3</v>
          </cell>
          <cell r="I737">
            <v>1.17</v>
          </cell>
          <cell r="J737">
            <v>0.94</v>
          </cell>
          <cell r="K737">
            <v>0.64</v>
          </cell>
          <cell r="L737">
            <v>0.76</v>
          </cell>
          <cell r="M737">
            <v>1.1499999999999999</v>
          </cell>
          <cell r="N737">
            <v>0.87</v>
          </cell>
          <cell r="O737">
            <v>0.94</v>
          </cell>
          <cell r="P737" t="str">
            <v>N</v>
          </cell>
          <cell r="Q737" t="str">
            <v>South</v>
          </cell>
          <cell r="R737" t="str">
            <v>FC</v>
          </cell>
          <cell r="T737">
            <v>1.17</v>
          </cell>
        </row>
        <row r="738">
          <cell r="A738" t="str">
            <v>SCEC_1_PDRP26</v>
          </cell>
          <cell r="B738" t="str">
            <v>CAISO System</v>
          </cell>
          <cell r="D738" t="str">
            <v>-</v>
          </cell>
          <cell r="E738" t="str">
            <v>-</v>
          </cell>
          <cell r="F738" t="str">
            <v>-</v>
          </cell>
          <cell r="G738" t="str">
            <v>-</v>
          </cell>
          <cell r="H738" t="str">
            <v>-</v>
          </cell>
          <cell r="I738" t="str">
            <v>-</v>
          </cell>
          <cell r="J738">
            <v>2.4</v>
          </cell>
          <cell r="K738">
            <v>2.34</v>
          </cell>
          <cell r="L738">
            <v>2.34</v>
          </cell>
          <cell r="M738">
            <v>2.34</v>
          </cell>
          <cell r="N738">
            <v>2.34</v>
          </cell>
          <cell r="O738">
            <v>2.34</v>
          </cell>
          <cell r="P738" t="str">
            <v>Y</v>
          </cell>
          <cell r="Q738" t="str">
            <v>South</v>
          </cell>
          <cell r="R738" t="str">
            <v>FC</v>
          </cell>
          <cell r="S738" t="str">
            <v/>
          </cell>
          <cell r="T738">
            <v>2.4</v>
          </cell>
        </row>
        <row r="739">
          <cell r="A739" t="str">
            <v>SCEC_1_PDRP27</v>
          </cell>
          <cell r="B739" t="str">
            <v>CAISO System</v>
          </cell>
          <cell r="D739" t="str">
            <v>-</v>
          </cell>
          <cell r="E739" t="str">
            <v>-</v>
          </cell>
          <cell r="F739" t="str">
            <v>-</v>
          </cell>
          <cell r="G739" t="str">
            <v>-</v>
          </cell>
          <cell r="H739" t="str">
            <v>-</v>
          </cell>
          <cell r="I739" t="str">
            <v>-</v>
          </cell>
          <cell r="J739">
            <v>1.6</v>
          </cell>
          <cell r="K739">
            <v>1.5</v>
          </cell>
          <cell r="L739">
            <v>1.5</v>
          </cell>
          <cell r="M739">
            <v>1.5</v>
          </cell>
          <cell r="N739">
            <v>1.5</v>
          </cell>
          <cell r="O739">
            <v>1.5</v>
          </cell>
          <cell r="P739" t="str">
            <v>Y</v>
          </cell>
          <cell r="Q739" t="str">
            <v>South</v>
          </cell>
          <cell r="R739" t="str">
            <v>FC</v>
          </cell>
          <cell r="S739" t="str">
            <v/>
          </cell>
          <cell r="T739">
            <v>1.6</v>
          </cell>
        </row>
        <row r="740">
          <cell r="A740" t="str">
            <v>SCEC_1_PDRP28</v>
          </cell>
          <cell r="B740" t="str">
            <v>CAISO System</v>
          </cell>
          <cell r="D740" t="str">
            <v>-</v>
          </cell>
          <cell r="E740" t="str">
            <v>-</v>
          </cell>
          <cell r="F740" t="str">
            <v>-</v>
          </cell>
          <cell r="G740" t="str">
            <v>-</v>
          </cell>
          <cell r="H740" t="str">
            <v>-</v>
          </cell>
          <cell r="I740" t="str">
            <v>-</v>
          </cell>
          <cell r="J740">
            <v>0.1</v>
          </cell>
          <cell r="K740">
            <v>0.4</v>
          </cell>
          <cell r="L740">
            <v>0.4</v>
          </cell>
          <cell r="M740">
            <v>0.4</v>
          </cell>
          <cell r="N740">
            <v>0.4</v>
          </cell>
          <cell r="O740">
            <v>0.4</v>
          </cell>
          <cell r="P740" t="str">
            <v>Y</v>
          </cell>
          <cell r="Q740" t="str">
            <v>South</v>
          </cell>
          <cell r="R740" t="str">
            <v>FC</v>
          </cell>
          <cell r="S740" t="str">
            <v/>
          </cell>
          <cell r="T740">
            <v>0.4</v>
          </cell>
        </row>
        <row r="741">
          <cell r="A741" t="str">
            <v>SCEC_1_PDRP29</v>
          </cell>
          <cell r="B741" t="str">
            <v>CAISO System</v>
          </cell>
          <cell r="D741" t="str">
            <v>-</v>
          </cell>
          <cell r="E741" t="str">
            <v>-</v>
          </cell>
          <cell r="F741" t="str">
            <v>-</v>
          </cell>
          <cell r="G741" t="str">
            <v>-</v>
          </cell>
          <cell r="H741" t="str">
            <v>-</v>
          </cell>
          <cell r="I741" t="str">
            <v>-</v>
          </cell>
          <cell r="J741">
            <v>0.35</v>
          </cell>
          <cell r="K741">
            <v>0.13</v>
          </cell>
          <cell r="L741">
            <v>0.35</v>
          </cell>
          <cell r="M741">
            <v>0.35</v>
          </cell>
          <cell r="N741">
            <v>0.35</v>
          </cell>
          <cell r="O741">
            <v>0.35</v>
          </cell>
          <cell r="P741" t="str">
            <v>Y</v>
          </cell>
          <cell r="Q741" t="str">
            <v>South</v>
          </cell>
          <cell r="R741" t="str">
            <v>FC</v>
          </cell>
          <cell r="S741" t="str">
            <v/>
          </cell>
          <cell r="T741">
            <v>0.35</v>
          </cell>
        </row>
        <row r="742">
          <cell r="A742" t="str">
            <v>SCEC_1_PDRP30</v>
          </cell>
          <cell r="B742" t="str">
            <v>CAISO System</v>
          </cell>
          <cell r="D742" t="str">
            <v>-</v>
          </cell>
          <cell r="E742" t="str">
            <v>-</v>
          </cell>
          <cell r="F742" t="str">
            <v>-</v>
          </cell>
          <cell r="G742" t="str">
            <v>-</v>
          </cell>
          <cell r="H742" t="str">
            <v>-</v>
          </cell>
          <cell r="I742" t="str">
            <v>-</v>
          </cell>
          <cell r="J742">
            <v>0.6</v>
          </cell>
          <cell r="K742">
            <v>0.6</v>
          </cell>
          <cell r="L742">
            <v>0.6</v>
          </cell>
          <cell r="M742">
            <v>0.6</v>
          </cell>
          <cell r="N742">
            <v>0.6</v>
          </cell>
          <cell r="O742">
            <v>0.6</v>
          </cell>
          <cell r="P742" t="str">
            <v>Y</v>
          </cell>
          <cell r="Q742" t="str">
            <v>South</v>
          </cell>
          <cell r="R742" t="str">
            <v>FC</v>
          </cell>
          <cell r="T742">
            <v>0.6</v>
          </cell>
        </row>
        <row r="743">
          <cell r="A743" t="str">
            <v>SCEC_1_PDRP31</v>
          </cell>
          <cell r="B743" t="str">
            <v>CAISO System</v>
          </cell>
          <cell r="D743" t="str">
            <v>-</v>
          </cell>
          <cell r="E743" t="str">
            <v>-</v>
          </cell>
          <cell r="F743" t="str">
            <v>-</v>
          </cell>
          <cell r="G743" t="str">
            <v>-</v>
          </cell>
          <cell r="H743" t="str">
            <v>-</v>
          </cell>
          <cell r="I743" t="str">
            <v>-</v>
          </cell>
          <cell r="J743">
            <v>0.2</v>
          </cell>
          <cell r="K743">
            <v>0.2</v>
          </cell>
          <cell r="L743">
            <v>0.2</v>
          </cell>
          <cell r="M743">
            <v>0.2</v>
          </cell>
          <cell r="N743">
            <v>0.2</v>
          </cell>
          <cell r="O743">
            <v>0.2</v>
          </cell>
          <cell r="P743" t="str">
            <v>Y</v>
          </cell>
          <cell r="Q743" t="str">
            <v>South</v>
          </cell>
          <cell r="R743" t="str">
            <v>FC</v>
          </cell>
          <cell r="T743">
            <v>0.2</v>
          </cell>
        </row>
        <row r="744">
          <cell r="A744" t="str">
            <v>SCEC_1_PDRP32</v>
          </cell>
          <cell r="B744" t="str">
            <v>CAISO System</v>
          </cell>
          <cell r="D744" t="str">
            <v>-</v>
          </cell>
          <cell r="E744" t="str">
            <v>-</v>
          </cell>
          <cell r="F744" t="str">
            <v>-</v>
          </cell>
          <cell r="G744" t="str">
            <v>-</v>
          </cell>
          <cell r="H744" t="str">
            <v>-</v>
          </cell>
          <cell r="I744" t="str">
            <v>-</v>
          </cell>
          <cell r="J744">
            <v>0.55000000000000004</v>
          </cell>
          <cell r="K744">
            <v>0.55000000000000004</v>
          </cell>
          <cell r="L744">
            <v>0.55000000000000004</v>
          </cell>
          <cell r="M744">
            <v>0.55000000000000004</v>
          </cell>
          <cell r="N744">
            <v>0.55000000000000004</v>
          </cell>
          <cell r="O744">
            <v>0.55000000000000004</v>
          </cell>
          <cell r="P744" t="str">
            <v>Y</v>
          </cell>
          <cell r="Q744" t="str">
            <v>South</v>
          </cell>
          <cell r="R744" t="str">
            <v>FC</v>
          </cell>
          <cell r="S744" t="str">
            <v/>
          </cell>
          <cell r="T744">
            <v>0.55000000000000004</v>
          </cell>
        </row>
        <row r="745">
          <cell r="A745" t="str">
            <v>SCEC_1_PDRP33</v>
          </cell>
          <cell r="B745" t="str">
            <v>CAISO System</v>
          </cell>
          <cell r="D745" t="str">
            <v>-</v>
          </cell>
          <cell r="E745" t="str">
            <v>-</v>
          </cell>
          <cell r="F745" t="str">
            <v>-</v>
          </cell>
          <cell r="G745" t="str">
            <v>-</v>
          </cell>
          <cell r="H745" t="str">
            <v>-</v>
          </cell>
          <cell r="I745" t="str">
            <v>-</v>
          </cell>
          <cell r="J745" t="str">
            <v>-</v>
          </cell>
          <cell r="K745" t="str">
            <v>-</v>
          </cell>
          <cell r="L745">
            <v>0.16</v>
          </cell>
          <cell r="M745">
            <v>0.16</v>
          </cell>
          <cell r="N745">
            <v>0.22</v>
          </cell>
          <cell r="O745">
            <v>0.22</v>
          </cell>
          <cell r="P745" t="str">
            <v>Y</v>
          </cell>
          <cell r="Q745" t="str">
            <v>South</v>
          </cell>
          <cell r="R745" t="str">
            <v>FC</v>
          </cell>
          <cell r="S745" t="str">
            <v/>
          </cell>
          <cell r="T745">
            <v>0.16</v>
          </cell>
        </row>
        <row r="746">
          <cell r="A746" t="str">
            <v>SCEN_6_PDRP01</v>
          </cell>
          <cell r="B746" t="str">
            <v>CAISO System</v>
          </cell>
          <cell r="D746" t="str">
            <v>-</v>
          </cell>
          <cell r="E746" t="str">
            <v>-</v>
          </cell>
          <cell r="F746" t="str">
            <v>-</v>
          </cell>
          <cell r="G746" t="str">
            <v>-</v>
          </cell>
          <cell r="H746" t="str">
            <v>-</v>
          </cell>
          <cell r="I746" t="str">
            <v>-</v>
          </cell>
          <cell r="J746">
            <v>0.2</v>
          </cell>
          <cell r="K746">
            <v>0.2</v>
          </cell>
          <cell r="L746">
            <v>0.2</v>
          </cell>
          <cell r="M746">
            <v>0.2</v>
          </cell>
          <cell r="N746">
            <v>0.2</v>
          </cell>
          <cell r="O746">
            <v>0.2</v>
          </cell>
          <cell r="P746" t="str">
            <v>Y</v>
          </cell>
          <cell r="Q746" t="str">
            <v>South</v>
          </cell>
          <cell r="R746" t="str">
            <v>FC</v>
          </cell>
          <cell r="T746">
            <v>0.2</v>
          </cell>
        </row>
        <row r="747">
          <cell r="A747" t="str">
            <v>SCEW_2_PDRP15</v>
          </cell>
          <cell r="B747" t="str">
            <v>CAISO System</v>
          </cell>
          <cell r="D747" t="str">
            <v>-</v>
          </cell>
          <cell r="E747" t="str">
            <v>-</v>
          </cell>
          <cell r="F747" t="str">
            <v>-</v>
          </cell>
          <cell r="G747" t="str">
            <v>-</v>
          </cell>
          <cell r="H747" t="str">
            <v>-</v>
          </cell>
          <cell r="I747" t="str">
            <v>-</v>
          </cell>
          <cell r="J747">
            <v>1.4</v>
          </cell>
          <cell r="K747">
            <v>1.4</v>
          </cell>
          <cell r="L747">
            <v>1.4</v>
          </cell>
          <cell r="M747">
            <v>1.4</v>
          </cell>
          <cell r="N747">
            <v>1.4</v>
          </cell>
          <cell r="O747">
            <v>1.4</v>
          </cell>
          <cell r="P747" t="str">
            <v>Y</v>
          </cell>
          <cell r="Q747" t="str">
            <v>South</v>
          </cell>
          <cell r="R747" t="str">
            <v>FC</v>
          </cell>
          <cell r="S747" t="str">
            <v/>
          </cell>
          <cell r="T747">
            <v>1.4</v>
          </cell>
        </row>
        <row r="748">
          <cell r="A748" t="str">
            <v>SCEW_2_PDRP16</v>
          </cell>
          <cell r="B748" t="str">
            <v>CAISO System</v>
          </cell>
          <cell r="D748" t="str">
            <v>-</v>
          </cell>
          <cell r="E748" t="str">
            <v>-</v>
          </cell>
          <cell r="F748" t="str">
            <v>-</v>
          </cell>
          <cell r="G748" t="str">
            <v>-</v>
          </cell>
          <cell r="H748" t="str">
            <v>-</v>
          </cell>
          <cell r="I748" t="str">
            <v>-</v>
          </cell>
          <cell r="J748">
            <v>1.6</v>
          </cell>
          <cell r="K748">
            <v>1.5</v>
          </cell>
          <cell r="L748">
            <v>1.5</v>
          </cell>
          <cell r="M748">
            <v>1.5</v>
          </cell>
          <cell r="N748">
            <v>1.5</v>
          </cell>
          <cell r="O748">
            <v>1.5</v>
          </cell>
          <cell r="P748" t="str">
            <v>Y</v>
          </cell>
          <cell r="Q748" t="str">
            <v>South</v>
          </cell>
          <cell r="R748" t="str">
            <v>FC</v>
          </cell>
          <cell r="S748" t="str">
            <v/>
          </cell>
          <cell r="T748">
            <v>1.6</v>
          </cell>
        </row>
        <row r="749">
          <cell r="A749" t="str">
            <v>SCEW_2_PDRP17</v>
          </cell>
          <cell r="B749" t="str">
            <v>CAISO System</v>
          </cell>
          <cell r="D749" t="str">
            <v>-</v>
          </cell>
          <cell r="E749" t="str">
            <v>-</v>
          </cell>
          <cell r="F749" t="str">
            <v>-</v>
          </cell>
          <cell r="G749" t="str">
            <v>-</v>
          </cell>
          <cell r="H749" t="str">
            <v>-</v>
          </cell>
          <cell r="I749" t="str">
            <v>-</v>
          </cell>
          <cell r="J749">
            <v>0.12</v>
          </cell>
          <cell r="K749">
            <v>0.1</v>
          </cell>
          <cell r="L749">
            <v>0.1</v>
          </cell>
          <cell r="M749">
            <v>0.1</v>
          </cell>
          <cell r="N749">
            <v>0.1</v>
          </cell>
          <cell r="O749">
            <v>0.1</v>
          </cell>
          <cell r="P749" t="str">
            <v>Y</v>
          </cell>
          <cell r="Q749" t="str">
            <v>South</v>
          </cell>
          <cell r="R749" t="str">
            <v>FC</v>
          </cell>
          <cell r="S749" t="str">
            <v/>
          </cell>
          <cell r="T749">
            <v>0.12</v>
          </cell>
        </row>
        <row r="750">
          <cell r="A750" t="str">
            <v>SCEW_2_PDRP18</v>
          </cell>
          <cell r="B750" t="str">
            <v>CAISO System</v>
          </cell>
          <cell r="D750" t="str">
            <v>-</v>
          </cell>
          <cell r="E750" t="str">
            <v>-</v>
          </cell>
          <cell r="F750" t="str">
            <v>-</v>
          </cell>
          <cell r="G750" t="str">
            <v>-</v>
          </cell>
          <cell r="H750" t="str">
            <v>-</v>
          </cell>
          <cell r="I750" t="str">
            <v>-</v>
          </cell>
          <cell r="J750">
            <v>0.1</v>
          </cell>
          <cell r="K750">
            <v>0.4</v>
          </cell>
          <cell r="L750">
            <v>0.4</v>
          </cell>
          <cell r="M750">
            <v>0.4</v>
          </cell>
          <cell r="N750">
            <v>0.4</v>
          </cell>
          <cell r="O750">
            <v>0.4</v>
          </cell>
          <cell r="P750" t="str">
            <v>Y</v>
          </cell>
          <cell r="Q750" t="str">
            <v>South</v>
          </cell>
          <cell r="R750" t="str">
            <v>FC</v>
          </cell>
          <cell r="S750" t="str">
            <v/>
          </cell>
          <cell r="T750">
            <v>0.4</v>
          </cell>
        </row>
        <row r="751">
          <cell r="A751" t="str">
            <v>SCEW_2_PDRP19</v>
          </cell>
          <cell r="B751" t="str">
            <v>CAISO System</v>
          </cell>
          <cell r="D751" t="str">
            <v>-</v>
          </cell>
          <cell r="E751" t="str">
            <v>-</v>
          </cell>
          <cell r="F751" t="str">
            <v>-</v>
          </cell>
          <cell r="G751" t="str">
            <v>-</v>
          </cell>
          <cell r="H751" t="str">
            <v>-</v>
          </cell>
          <cell r="I751" t="str">
            <v>-</v>
          </cell>
          <cell r="J751">
            <v>0.8</v>
          </cell>
          <cell r="K751">
            <v>0.8</v>
          </cell>
          <cell r="L751">
            <v>0.8</v>
          </cell>
          <cell r="M751">
            <v>0.8</v>
          </cell>
          <cell r="N751">
            <v>0.8</v>
          </cell>
          <cell r="O751">
            <v>0.8</v>
          </cell>
          <cell r="P751" t="str">
            <v>Y</v>
          </cell>
          <cell r="Q751" t="str">
            <v>South</v>
          </cell>
          <cell r="R751" t="str">
            <v>FC</v>
          </cell>
          <cell r="T751">
            <v>0.8</v>
          </cell>
        </row>
        <row r="752">
          <cell r="A752" t="str">
            <v>SCEW_2_PDRP20</v>
          </cell>
          <cell r="B752" t="str">
            <v>CAISO System</v>
          </cell>
          <cell r="D752" t="str">
            <v>-</v>
          </cell>
          <cell r="E752" t="str">
            <v>-</v>
          </cell>
          <cell r="F752" t="str">
            <v>-</v>
          </cell>
          <cell r="G752" t="str">
            <v>-</v>
          </cell>
          <cell r="H752" t="str">
            <v>-</v>
          </cell>
          <cell r="I752" t="str">
            <v>-</v>
          </cell>
          <cell r="J752">
            <v>0.6</v>
          </cell>
          <cell r="K752">
            <v>0.6</v>
          </cell>
          <cell r="L752">
            <v>0.6</v>
          </cell>
          <cell r="M752">
            <v>0.6</v>
          </cell>
          <cell r="N752">
            <v>0.6</v>
          </cell>
          <cell r="O752">
            <v>0.6</v>
          </cell>
          <cell r="P752" t="str">
            <v>Y</v>
          </cell>
          <cell r="Q752" t="str">
            <v>South</v>
          </cell>
          <cell r="R752" t="str">
            <v>FC</v>
          </cell>
          <cell r="T752">
            <v>0.6</v>
          </cell>
        </row>
        <row r="753">
          <cell r="A753" t="str">
            <v>SCEW_2_PDRP21</v>
          </cell>
          <cell r="B753" t="str">
            <v>CAISO System</v>
          </cell>
          <cell r="D753" t="str">
            <v>-</v>
          </cell>
          <cell r="E753" t="str">
            <v>-</v>
          </cell>
          <cell r="F753" t="str">
            <v>-</v>
          </cell>
          <cell r="G753" t="str">
            <v>-</v>
          </cell>
          <cell r="H753" t="str">
            <v>-</v>
          </cell>
          <cell r="I753" t="str">
            <v>-</v>
          </cell>
          <cell r="J753" t="str">
            <v>-</v>
          </cell>
          <cell r="K753" t="str">
            <v>-</v>
          </cell>
          <cell r="L753">
            <v>0.14000000000000001</v>
          </cell>
          <cell r="M753">
            <v>0.14000000000000001</v>
          </cell>
          <cell r="N753">
            <v>0.2</v>
          </cell>
          <cell r="O753">
            <v>0.2</v>
          </cell>
          <cell r="P753" t="str">
            <v>Y</v>
          </cell>
          <cell r="Q753" t="str">
            <v>South</v>
          </cell>
          <cell r="R753" t="str">
            <v>FC</v>
          </cell>
          <cell r="S753" t="str">
            <v/>
          </cell>
          <cell r="T753">
            <v>0.14000000000000001</v>
          </cell>
        </row>
        <row r="754">
          <cell r="A754" t="str">
            <v>SCHD_1_PDRP01</v>
          </cell>
          <cell r="B754" t="str">
            <v>CAISO System</v>
          </cell>
          <cell r="D754" t="str">
            <v>-</v>
          </cell>
          <cell r="E754" t="str">
            <v>-</v>
          </cell>
          <cell r="F754" t="str">
            <v>-</v>
          </cell>
          <cell r="G754" t="str">
            <v>-</v>
          </cell>
          <cell r="H754" t="str">
            <v>-</v>
          </cell>
          <cell r="I754" t="str">
            <v>-</v>
          </cell>
          <cell r="J754">
            <v>1.08</v>
          </cell>
          <cell r="K754">
            <v>1.08</v>
          </cell>
          <cell r="L754">
            <v>1.08</v>
          </cell>
          <cell r="M754">
            <v>1.08</v>
          </cell>
          <cell r="N754">
            <v>1.08</v>
          </cell>
          <cell r="O754">
            <v>1.08</v>
          </cell>
          <cell r="P754" t="str">
            <v>Y</v>
          </cell>
          <cell r="Q754" t="str">
            <v>South</v>
          </cell>
          <cell r="R754" t="str">
            <v>FC</v>
          </cell>
          <cell r="S754" t="str">
            <v/>
          </cell>
          <cell r="T754">
            <v>1.08</v>
          </cell>
        </row>
        <row r="755">
          <cell r="A755" t="str">
            <v>SCHD_1_PDRP11</v>
          </cell>
          <cell r="B755" t="str">
            <v>CAISO System</v>
          </cell>
          <cell r="D755" t="str">
            <v>-</v>
          </cell>
          <cell r="E755" t="str">
            <v>-</v>
          </cell>
          <cell r="F755" t="str">
            <v>-</v>
          </cell>
          <cell r="G755" t="str">
            <v>-</v>
          </cell>
          <cell r="H755" t="str">
            <v>-</v>
          </cell>
          <cell r="I755" t="str">
            <v>-</v>
          </cell>
          <cell r="J755">
            <v>0.6</v>
          </cell>
          <cell r="K755">
            <v>0.6</v>
          </cell>
          <cell r="L755">
            <v>0.6</v>
          </cell>
          <cell r="M755">
            <v>0.6</v>
          </cell>
          <cell r="N755">
            <v>0.6</v>
          </cell>
          <cell r="O755">
            <v>0.6</v>
          </cell>
          <cell r="P755" t="str">
            <v>Y</v>
          </cell>
          <cell r="Q755" t="str">
            <v>South</v>
          </cell>
          <cell r="R755" t="str">
            <v>FC</v>
          </cell>
          <cell r="T755">
            <v>0.6</v>
          </cell>
        </row>
        <row r="756">
          <cell r="A756" t="str">
            <v>SCHD_1_PDRP12</v>
          </cell>
          <cell r="B756" t="str">
            <v>CAISO System</v>
          </cell>
          <cell r="D756" t="str">
            <v>-</v>
          </cell>
          <cell r="E756" t="str">
            <v>-</v>
          </cell>
          <cell r="F756" t="str">
            <v>-</v>
          </cell>
          <cell r="G756" t="str">
            <v>-</v>
          </cell>
          <cell r="H756" t="str">
            <v>-</v>
          </cell>
          <cell r="I756" t="str">
            <v>-</v>
          </cell>
          <cell r="J756">
            <v>0.55000000000000004</v>
          </cell>
          <cell r="K756">
            <v>0.55000000000000004</v>
          </cell>
          <cell r="L756">
            <v>0.55000000000000004</v>
          </cell>
          <cell r="M756">
            <v>0.55000000000000004</v>
          </cell>
          <cell r="N756">
            <v>0.55000000000000004</v>
          </cell>
          <cell r="O756">
            <v>0.55000000000000004</v>
          </cell>
          <cell r="P756" t="str">
            <v>Y</v>
          </cell>
          <cell r="Q756" t="str">
            <v>South</v>
          </cell>
          <cell r="R756" t="str">
            <v>FC</v>
          </cell>
          <cell r="T756">
            <v>0.55000000000000004</v>
          </cell>
        </row>
        <row r="757">
          <cell r="A757" t="str">
            <v>SCHLTE_1_PL1X3</v>
          </cell>
          <cell r="B757" t="str">
            <v>Stockton</v>
          </cell>
          <cell r="C757" t="str">
            <v>Tracy Combined Cycle Power Plant</v>
          </cell>
          <cell r="D757">
            <v>327.7</v>
          </cell>
          <cell r="E757">
            <v>325</v>
          </cell>
          <cell r="F757">
            <v>321.60000000000002</v>
          </cell>
          <cell r="G757">
            <v>323.39999999999998</v>
          </cell>
          <cell r="H757">
            <v>299.39999999999998</v>
          </cell>
          <cell r="I757">
            <v>299.39999999999998</v>
          </cell>
          <cell r="J757">
            <v>299.39999999999998</v>
          </cell>
          <cell r="K757">
            <v>299.39999999999998</v>
          </cell>
          <cell r="L757">
            <v>299.39999999999998</v>
          </cell>
          <cell r="M757">
            <v>321</v>
          </cell>
          <cell r="N757">
            <v>322.89999999999998</v>
          </cell>
          <cell r="O757">
            <v>327.39999999999998</v>
          </cell>
          <cell r="P757" t="str">
            <v>Y</v>
          </cell>
          <cell r="Q757" t="str">
            <v>North</v>
          </cell>
          <cell r="R757" t="str">
            <v>FC</v>
          </cell>
          <cell r="T757">
            <v>299.39999999999998</v>
          </cell>
        </row>
        <row r="758">
          <cell r="A758" t="str">
            <v>SCHNDR_1_FIVPTS</v>
          </cell>
          <cell r="B758" t="str">
            <v>Fresno</v>
          </cell>
          <cell r="C758" t="str">
            <v>Five Points Solar Station</v>
          </cell>
          <cell r="D758">
            <v>0.32</v>
          </cell>
          <cell r="E758">
            <v>0.65</v>
          </cell>
          <cell r="F758">
            <v>1.67</v>
          </cell>
          <cell r="G758">
            <v>7.75</v>
          </cell>
          <cell r="H758">
            <v>8.66</v>
          </cell>
          <cell r="I758">
            <v>8.3000000000000007</v>
          </cell>
          <cell r="J758">
            <v>7.59</v>
          </cell>
          <cell r="K758">
            <v>6.37</v>
          </cell>
          <cell r="L758">
            <v>6.52</v>
          </cell>
          <cell r="M758">
            <v>6.32</v>
          </cell>
          <cell r="N758">
            <v>0.04</v>
          </cell>
          <cell r="O758">
            <v>0.01</v>
          </cell>
          <cell r="P758" t="str">
            <v>Y</v>
          </cell>
          <cell r="Q758" t="str">
            <v>North</v>
          </cell>
          <cell r="R758" t="str">
            <v>ID</v>
          </cell>
          <cell r="S758" t="str">
            <v>C3&amp;4: Waiting for Gates No. 2 500/230 kV Transformer, Oro Loma-Mendota 115 kV Conversion, Coaliga1-Coalinga2 70 kV reconductor and possibly other</v>
          </cell>
          <cell r="T758">
            <v>8.3000000000000007</v>
          </cell>
        </row>
        <row r="759">
          <cell r="A759" t="str">
            <v>SCHNDR_1_WSTSDE</v>
          </cell>
          <cell r="B759" t="str">
            <v>Fresno</v>
          </cell>
          <cell r="C759" t="str">
            <v>Westside Solar Station</v>
          </cell>
          <cell r="D759">
            <v>0.31</v>
          </cell>
          <cell r="E759">
            <v>0.67</v>
          </cell>
          <cell r="F759">
            <v>1.83</v>
          </cell>
          <cell r="G759">
            <v>8.77</v>
          </cell>
          <cell r="H759">
            <v>9.25</v>
          </cell>
          <cell r="I759">
            <v>8.98</v>
          </cell>
          <cell r="J759">
            <v>8.43</v>
          </cell>
          <cell r="K759">
            <v>9.26</v>
          </cell>
          <cell r="L759">
            <v>8.81</v>
          </cell>
          <cell r="M759">
            <v>6.84</v>
          </cell>
          <cell r="N759">
            <v>0.04</v>
          </cell>
          <cell r="O759">
            <v>0.01</v>
          </cell>
          <cell r="P759" t="str">
            <v>Y</v>
          </cell>
          <cell r="Q759" t="str">
            <v>North</v>
          </cell>
          <cell r="R759" t="str">
            <v>ID</v>
          </cell>
          <cell r="S759" t="str">
            <v>C3&amp;4: Waiting for Gates No. 2 500/230 kV Transformer, Oro Loma-Mendota 115 kV Conversion, Coaliga1-Coalinga2 70 kV reconductor and possibly other</v>
          </cell>
          <cell r="T759">
            <v>9.26</v>
          </cell>
        </row>
        <row r="760">
          <cell r="A760" t="str">
            <v>SCLD_1_PDRP10</v>
          </cell>
          <cell r="B760" t="str">
            <v>CAISO System</v>
          </cell>
          <cell r="D760" t="str">
            <v>-</v>
          </cell>
          <cell r="E760" t="str">
            <v>-</v>
          </cell>
          <cell r="F760" t="str">
            <v>-</v>
          </cell>
          <cell r="G760" t="str">
            <v>-</v>
          </cell>
          <cell r="H760" t="str">
            <v>-</v>
          </cell>
          <cell r="I760" t="str">
            <v>-</v>
          </cell>
          <cell r="J760">
            <v>0.2</v>
          </cell>
          <cell r="K760">
            <v>0.2</v>
          </cell>
          <cell r="L760">
            <v>0.2</v>
          </cell>
          <cell r="M760">
            <v>0.2</v>
          </cell>
          <cell r="N760">
            <v>0.2</v>
          </cell>
          <cell r="O760">
            <v>0.2</v>
          </cell>
          <cell r="P760" t="str">
            <v>Y</v>
          </cell>
          <cell r="Q760" t="str">
            <v>South</v>
          </cell>
          <cell r="R760" t="str">
            <v>FC</v>
          </cell>
          <cell r="T760">
            <v>0.2</v>
          </cell>
        </row>
        <row r="761">
          <cell r="A761" t="str">
            <v>SCNW_6_PDRP01</v>
          </cell>
          <cell r="B761" t="str">
            <v>CAISO System</v>
          </cell>
          <cell r="D761" t="str">
            <v>-</v>
          </cell>
          <cell r="E761" t="str">
            <v>-</v>
          </cell>
          <cell r="F761" t="str">
            <v>-</v>
          </cell>
          <cell r="G761" t="str">
            <v>-</v>
          </cell>
          <cell r="H761" t="str">
            <v>-</v>
          </cell>
          <cell r="I761" t="str">
            <v>-</v>
          </cell>
          <cell r="J761">
            <v>0.45</v>
          </cell>
          <cell r="K761">
            <v>0.45</v>
          </cell>
          <cell r="L761">
            <v>0.45</v>
          </cell>
          <cell r="M761">
            <v>0.45</v>
          </cell>
          <cell r="N761">
            <v>0.45</v>
          </cell>
          <cell r="O761">
            <v>0.45</v>
          </cell>
          <cell r="P761" t="str">
            <v>Y</v>
          </cell>
          <cell r="Q761" t="str">
            <v>South</v>
          </cell>
          <cell r="R761" t="str">
            <v>FC</v>
          </cell>
          <cell r="S761" t="str">
            <v/>
          </cell>
          <cell r="T761">
            <v>0.45</v>
          </cell>
        </row>
        <row r="762">
          <cell r="A762" t="str">
            <v>SCNW_6_PDRP02</v>
          </cell>
          <cell r="B762" t="str">
            <v>CAISO System</v>
          </cell>
          <cell r="D762" t="str">
            <v>-</v>
          </cell>
          <cell r="E762" t="str">
            <v>-</v>
          </cell>
          <cell r="F762" t="str">
            <v>-</v>
          </cell>
          <cell r="G762" t="str">
            <v>-</v>
          </cell>
          <cell r="H762" t="str">
            <v>-</v>
          </cell>
          <cell r="I762" t="str">
            <v>-</v>
          </cell>
          <cell r="J762">
            <v>1</v>
          </cell>
          <cell r="K762">
            <v>1</v>
          </cell>
          <cell r="L762">
            <v>1</v>
          </cell>
          <cell r="M762">
            <v>1</v>
          </cell>
          <cell r="N762">
            <v>1</v>
          </cell>
          <cell r="O762">
            <v>1</v>
          </cell>
          <cell r="P762" t="str">
            <v>Y</v>
          </cell>
          <cell r="Q762" t="str">
            <v>South</v>
          </cell>
          <cell r="R762" t="str">
            <v>FC</v>
          </cell>
          <cell r="S762" t="str">
            <v/>
          </cell>
          <cell r="T762">
            <v>1</v>
          </cell>
        </row>
        <row r="763">
          <cell r="A763" t="str">
            <v>SCNW_6_PDRP10</v>
          </cell>
          <cell r="B763" t="str">
            <v>CAISO System</v>
          </cell>
          <cell r="D763" t="str">
            <v>-</v>
          </cell>
          <cell r="E763" t="str">
            <v>-</v>
          </cell>
          <cell r="F763" t="str">
            <v>-</v>
          </cell>
          <cell r="G763" t="str">
            <v>-</v>
          </cell>
          <cell r="H763" t="str">
            <v>-</v>
          </cell>
          <cell r="I763" t="str">
            <v>-</v>
          </cell>
          <cell r="J763">
            <v>0.6</v>
          </cell>
          <cell r="K763">
            <v>0.6</v>
          </cell>
          <cell r="L763">
            <v>0.6</v>
          </cell>
          <cell r="M763">
            <v>0.6</v>
          </cell>
          <cell r="N763">
            <v>0.6</v>
          </cell>
          <cell r="O763">
            <v>0.6</v>
          </cell>
          <cell r="P763" t="str">
            <v>Y</v>
          </cell>
          <cell r="Q763" t="str">
            <v>South</v>
          </cell>
          <cell r="R763" t="str">
            <v>FC</v>
          </cell>
          <cell r="T763">
            <v>0.6</v>
          </cell>
        </row>
        <row r="764">
          <cell r="A764" t="str">
            <v>SCNW_6_PDRP11</v>
          </cell>
          <cell r="B764" t="str">
            <v>CAISO System</v>
          </cell>
          <cell r="D764" t="str">
            <v>-</v>
          </cell>
          <cell r="E764" t="str">
            <v>-</v>
          </cell>
          <cell r="F764" t="str">
            <v>-</v>
          </cell>
          <cell r="G764" t="str">
            <v>-</v>
          </cell>
          <cell r="H764" t="str">
            <v>-</v>
          </cell>
          <cell r="I764" t="str">
            <v>-</v>
          </cell>
          <cell r="J764">
            <v>0.45</v>
          </cell>
          <cell r="K764">
            <v>0.45</v>
          </cell>
          <cell r="L764">
            <v>0.45</v>
          </cell>
          <cell r="M764">
            <v>0.45</v>
          </cell>
          <cell r="N764">
            <v>0.45</v>
          </cell>
          <cell r="O764">
            <v>0.45</v>
          </cell>
          <cell r="P764" t="str">
            <v>Y</v>
          </cell>
          <cell r="Q764" t="str">
            <v>South</v>
          </cell>
          <cell r="R764" t="str">
            <v>FC</v>
          </cell>
          <cell r="T764">
            <v>0.45</v>
          </cell>
        </row>
        <row r="765">
          <cell r="A765" t="str">
            <v>SCNW_6_PDRP12</v>
          </cell>
          <cell r="B765" t="str">
            <v>CAISO System</v>
          </cell>
          <cell r="D765" t="str">
            <v>-</v>
          </cell>
          <cell r="E765" t="str">
            <v>-</v>
          </cell>
          <cell r="F765" t="str">
            <v>-</v>
          </cell>
          <cell r="G765" t="str">
            <v>-</v>
          </cell>
          <cell r="H765" t="str">
            <v>-</v>
          </cell>
          <cell r="I765" t="str">
            <v>-</v>
          </cell>
          <cell r="J765">
            <v>0.2</v>
          </cell>
          <cell r="K765">
            <v>0.2</v>
          </cell>
          <cell r="L765">
            <v>0.2</v>
          </cell>
          <cell r="M765">
            <v>0.2</v>
          </cell>
          <cell r="N765">
            <v>0.2</v>
          </cell>
          <cell r="O765">
            <v>0.2</v>
          </cell>
          <cell r="P765" t="str">
            <v>Y</v>
          </cell>
          <cell r="Q765" t="str">
            <v>South</v>
          </cell>
          <cell r="R765" t="str">
            <v>FC</v>
          </cell>
          <cell r="T765">
            <v>0.2</v>
          </cell>
        </row>
        <row r="766">
          <cell r="A766" t="str">
            <v>SDG1_1_PDRP01</v>
          </cell>
          <cell r="B766" t="str">
            <v>CAISO System</v>
          </cell>
          <cell r="D766" t="str">
            <v>-</v>
          </cell>
          <cell r="E766" t="str">
            <v>-</v>
          </cell>
          <cell r="F766" t="str">
            <v>-</v>
          </cell>
          <cell r="G766" t="str">
            <v>-</v>
          </cell>
          <cell r="H766" t="str">
            <v>-</v>
          </cell>
          <cell r="I766" t="str">
            <v>-</v>
          </cell>
          <cell r="J766">
            <v>0.27</v>
          </cell>
          <cell r="K766">
            <v>0.25</v>
          </cell>
          <cell r="L766">
            <v>0.25</v>
          </cell>
          <cell r="M766">
            <v>0.28000000000000003</v>
          </cell>
          <cell r="N766">
            <v>0.28000000000000003</v>
          </cell>
          <cell r="O766">
            <v>0.28000000000000003</v>
          </cell>
          <cell r="P766" t="str">
            <v>Y</v>
          </cell>
          <cell r="Q766" t="str">
            <v>South</v>
          </cell>
          <cell r="R766" t="str">
            <v>FC</v>
          </cell>
          <cell r="S766" t="str">
            <v/>
          </cell>
          <cell r="T766">
            <v>0.27</v>
          </cell>
        </row>
        <row r="767">
          <cell r="A767" t="str">
            <v>SDG1_1_PDRP02</v>
          </cell>
          <cell r="B767" t="str">
            <v>CAISO System</v>
          </cell>
          <cell r="D767" t="str">
            <v>-</v>
          </cell>
          <cell r="E767" t="str">
            <v>-</v>
          </cell>
          <cell r="F767" t="str">
            <v>-</v>
          </cell>
          <cell r="G767" t="str">
            <v>-</v>
          </cell>
          <cell r="H767" t="str">
            <v>-</v>
          </cell>
          <cell r="I767" t="str">
            <v>-</v>
          </cell>
          <cell r="J767">
            <v>0.3</v>
          </cell>
          <cell r="K767">
            <v>0</v>
          </cell>
          <cell r="L767">
            <v>0.3</v>
          </cell>
          <cell r="M767">
            <v>0.3</v>
          </cell>
          <cell r="N767">
            <v>0.3</v>
          </cell>
          <cell r="O767">
            <v>0.3</v>
          </cell>
          <cell r="P767" t="str">
            <v>Y</v>
          </cell>
          <cell r="Q767" t="str">
            <v>South</v>
          </cell>
          <cell r="R767" t="str">
            <v>FC</v>
          </cell>
          <cell r="S767" t="str">
            <v/>
          </cell>
          <cell r="T767">
            <v>0.3</v>
          </cell>
        </row>
        <row r="768">
          <cell r="A768" t="str">
            <v>SDG1_1_PDRP03</v>
          </cell>
          <cell r="B768" t="str">
            <v>CAISO System</v>
          </cell>
          <cell r="D768" t="str">
            <v>-</v>
          </cell>
          <cell r="E768" t="str">
            <v>-</v>
          </cell>
          <cell r="F768" t="str">
            <v>-</v>
          </cell>
          <cell r="G768" t="str">
            <v>-</v>
          </cell>
          <cell r="H768" t="str">
            <v>-</v>
          </cell>
          <cell r="I768" t="str">
            <v>-</v>
          </cell>
          <cell r="J768">
            <v>0.2</v>
          </cell>
          <cell r="K768">
            <v>0.13</v>
          </cell>
          <cell r="L768">
            <v>0.2</v>
          </cell>
          <cell r="M768">
            <v>0.2</v>
          </cell>
          <cell r="N768">
            <v>0.2</v>
          </cell>
          <cell r="O768">
            <v>0.2</v>
          </cell>
          <cell r="P768" t="str">
            <v>Y</v>
          </cell>
          <cell r="Q768" t="str">
            <v>South</v>
          </cell>
          <cell r="R768" t="str">
            <v>FC</v>
          </cell>
          <cell r="S768" t="str">
            <v/>
          </cell>
          <cell r="T768">
            <v>0.2</v>
          </cell>
        </row>
        <row r="769">
          <cell r="A769" t="str">
            <v>SDG1_1_PDRP04</v>
          </cell>
          <cell r="B769" t="str">
            <v>CAISO System</v>
          </cell>
          <cell r="D769" t="str">
            <v>-</v>
          </cell>
          <cell r="E769" t="str">
            <v>-</v>
          </cell>
          <cell r="F769" t="str">
            <v>-</v>
          </cell>
          <cell r="G769" t="str">
            <v>-</v>
          </cell>
          <cell r="H769" t="str">
            <v>-</v>
          </cell>
          <cell r="I769" t="str">
            <v>-</v>
          </cell>
          <cell r="J769">
            <v>0.1</v>
          </cell>
          <cell r="K769">
            <v>0.1</v>
          </cell>
          <cell r="L769">
            <v>0.1</v>
          </cell>
          <cell r="M769">
            <v>0.1</v>
          </cell>
          <cell r="N769">
            <v>0.1</v>
          </cell>
          <cell r="O769">
            <v>0.1</v>
          </cell>
          <cell r="P769" t="str">
            <v>Y</v>
          </cell>
          <cell r="Q769" t="str">
            <v>South</v>
          </cell>
          <cell r="R769" t="str">
            <v>FC</v>
          </cell>
          <cell r="T769">
            <v>0.1</v>
          </cell>
        </row>
        <row r="770">
          <cell r="A770" t="str">
            <v>SDG1_1_PDRP05</v>
          </cell>
          <cell r="B770" t="str">
            <v>CAISO System</v>
          </cell>
          <cell r="D770" t="str">
            <v>-</v>
          </cell>
          <cell r="E770" t="str">
            <v>-</v>
          </cell>
          <cell r="F770" t="str">
            <v>-</v>
          </cell>
          <cell r="G770" t="str">
            <v>-</v>
          </cell>
          <cell r="H770" t="str">
            <v>-</v>
          </cell>
          <cell r="I770" t="str">
            <v>-</v>
          </cell>
          <cell r="J770">
            <v>0.35</v>
          </cell>
          <cell r="K770">
            <v>0.35</v>
          </cell>
          <cell r="L770">
            <v>0.35</v>
          </cell>
          <cell r="M770">
            <v>0.35</v>
          </cell>
          <cell r="N770">
            <v>0.35</v>
          </cell>
          <cell r="O770">
            <v>0.35</v>
          </cell>
          <cell r="P770" t="str">
            <v>Y</v>
          </cell>
          <cell r="Q770" t="str">
            <v>South</v>
          </cell>
          <cell r="R770" t="str">
            <v>FC</v>
          </cell>
          <cell r="T770">
            <v>0.35</v>
          </cell>
        </row>
        <row r="771">
          <cell r="A771" t="str">
            <v>SDG1_1_PDRP06</v>
          </cell>
          <cell r="B771" t="str">
            <v>CAISO System</v>
          </cell>
          <cell r="D771" t="str">
            <v>-</v>
          </cell>
          <cell r="E771" t="str">
            <v>-</v>
          </cell>
          <cell r="F771" t="str">
            <v>-</v>
          </cell>
          <cell r="G771" t="str">
            <v>-</v>
          </cell>
          <cell r="H771" t="str">
            <v>-</v>
          </cell>
          <cell r="I771" t="str">
            <v>-</v>
          </cell>
          <cell r="J771">
            <v>0.3</v>
          </cell>
          <cell r="K771">
            <v>0.3</v>
          </cell>
          <cell r="L771">
            <v>0.3</v>
          </cell>
          <cell r="M771">
            <v>0.3</v>
          </cell>
          <cell r="N771">
            <v>0.3</v>
          </cell>
          <cell r="O771">
            <v>0.3</v>
          </cell>
          <cell r="P771" t="str">
            <v>Y</v>
          </cell>
          <cell r="Q771" t="str">
            <v>South</v>
          </cell>
          <cell r="R771" t="str">
            <v>FC</v>
          </cell>
          <cell r="T771">
            <v>0.3</v>
          </cell>
        </row>
        <row r="772">
          <cell r="A772" t="str">
            <v>SDG1_1_PDRP07</v>
          </cell>
          <cell r="B772" t="str">
            <v>CAISO System</v>
          </cell>
          <cell r="D772" t="str">
            <v>-</v>
          </cell>
          <cell r="E772" t="str">
            <v>-</v>
          </cell>
          <cell r="F772" t="str">
            <v>-</v>
          </cell>
          <cell r="G772" t="str">
            <v>-</v>
          </cell>
          <cell r="H772" t="str">
            <v>-</v>
          </cell>
          <cell r="I772" t="str">
            <v>-</v>
          </cell>
          <cell r="J772">
            <v>0.3</v>
          </cell>
          <cell r="K772">
            <v>0.3</v>
          </cell>
          <cell r="L772">
            <v>0.3</v>
          </cell>
          <cell r="M772">
            <v>0.3</v>
          </cell>
          <cell r="N772">
            <v>0.3</v>
          </cell>
          <cell r="O772">
            <v>0.3</v>
          </cell>
          <cell r="P772" t="str">
            <v>Y</v>
          </cell>
          <cell r="Q772" t="str">
            <v>South</v>
          </cell>
          <cell r="R772" t="str">
            <v>FC</v>
          </cell>
          <cell r="T772">
            <v>0.3</v>
          </cell>
        </row>
        <row r="773">
          <cell r="A773" t="str">
            <v>SDG1_1_PDRP08</v>
          </cell>
          <cell r="B773" t="str">
            <v>CAISO System</v>
          </cell>
          <cell r="D773" t="str">
            <v>-</v>
          </cell>
          <cell r="E773" t="str">
            <v>-</v>
          </cell>
          <cell r="F773" t="str">
            <v>-</v>
          </cell>
          <cell r="G773" t="str">
            <v>-</v>
          </cell>
          <cell r="H773" t="str">
            <v>-</v>
          </cell>
          <cell r="I773" t="str">
            <v>-</v>
          </cell>
          <cell r="J773">
            <v>0.35</v>
          </cell>
          <cell r="K773">
            <v>0.35</v>
          </cell>
          <cell r="L773">
            <v>0.35</v>
          </cell>
          <cell r="M773">
            <v>0.35</v>
          </cell>
          <cell r="N773">
            <v>0.35</v>
          </cell>
          <cell r="O773">
            <v>0.35</v>
          </cell>
          <cell r="P773" t="str">
            <v>Y</v>
          </cell>
          <cell r="Q773" t="str">
            <v>South</v>
          </cell>
          <cell r="R773" t="str">
            <v>FC</v>
          </cell>
          <cell r="T773">
            <v>0.35</v>
          </cell>
        </row>
        <row r="774">
          <cell r="A774" t="str">
            <v>SDG1_1_PDRP09</v>
          </cell>
          <cell r="B774" t="str">
            <v>CAISO System</v>
          </cell>
          <cell r="D774" t="str">
            <v>-</v>
          </cell>
          <cell r="E774" t="str">
            <v>-</v>
          </cell>
          <cell r="F774" t="str">
            <v>-</v>
          </cell>
          <cell r="G774" t="str">
            <v>-</v>
          </cell>
          <cell r="H774" t="str">
            <v>-</v>
          </cell>
          <cell r="I774" t="str">
            <v>-</v>
          </cell>
          <cell r="J774">
            <v>0.45</v>
          </cell>
          <cell r="K774">
            <v>0.45</v>
          </cell>
          <cell r="L774">
            <v>0.45</v>
          </cell>
          <cell r="M774">
            <v>0.45</v>
          </cell>
          <cell r="N774">
            <v>0.45</v>
          </cell>
          <cell r="O774">
            <v>0.45</v>
          </cell>
          <cell r="P774" t="str">
            <v>Y</v>
          </cell>
          <cell r="Q774" t="str">
            <v>South</v>
          </cell>
          <cell r="R774" t="str">
            <v>FC</v>
          </cell>
          <cell r="T774">
            <v>0.45</v>
          </cell>
        </row>
        <row r="775">
          <cell r="A775" t="str">
            <v>SDG1_1_PDRP11</v>
          </cell>
          <cell r="B775" t="str">
            <v>CAISO System</v>
          </cell>
          <cell r="D775" t="str">
            <v>-</v>
          </cell>
          <cell r="E775" t="str">
            <v>-</v>
          </cell>
          <cell r="F775" t="str">
            <v>-</v>
          </cell>
          <cell r="G775" t="str">
            <v>-</v>
          </cell>
          <cell r="H775" t="str">
            <v>-</v>
          </cell>
          <cell r="I775" t="str">
            <v>-</v>
          </cell>
          <cell r="J775" t="str">
            <v>-</v>
          </cell>
          <cell r="K775">
            <v>0.3</v>
          </cell>
          <cell r="L775">
            <v>0.3</v>
          </cell>
          <cell r="M775">
            <v>0.3</v>
          </cell>
          <cell r="N775">
            <v>0.3</v>
          </cell>
          <cell r="O775">
            <v>0.3</v>
          </cell>
          <cell r="P775" t="str">
            <v>Y</v>
          </cell>
          <cell r="Q775" t="str">
            <v>South</v>
          </cell>
          <cell r="R775" t="str">
            <v>FC</v>
          </cell>
          <cell r="T775">
            <v>0.3</v>
          </cell>
        </row>
        <row r="776">
          <cell r="A776" t="str">
            <v>SEARLS_7_ARGUS</v>
          </cell>
          <cell r="B776" t="str">
            <v>CAISO System</v>
          </cell>
          <cell r="C776" t="str">
            <v>NORTH AMERICAN ARGUS</v>
          </cell>
          <cell r="D776">
            <v>11.1</v>
          </cell>
          <cell r="E776">
            <v>11.78</v>
          </cell>
          <cell r="F776">
            <v>10.55</v>
          </cell>
          <cell r="G776">
            <v>5.96</v>
          </cell>
          <cell r="H776">
            <v>8.2799999999999994</v>
          </cell>
          <cell r="I776">
            <v>12.05</v>
          </cell>
          <cell r="J776">
            <v>11.3</v>
          </cell>
          <cell r="K776">
            <v>10.67</v>
          </cell>
          <cell r="L776">
            <v>10.95</v>
          </cell>
          <cell r="M776">
            <v>9.48</v>
          </cell>
          <cell r="N776">
            <v>9.73</v>
          </cell>
          <cell r="O776">
            <v>9.9499999999999993</v>
          </cell>
          <cell r="P776" t="str">
            <v>N</v>
          </cell>
          <cell r="Q776" t="str">
            <v>South</v>
          </cell>
          <cell r="R776" t="str">
            <v>FC</v>
          </cell>
          <cell r="T776">
            <v>12.05</v>
          </cell>
        </row>
        <row r="777">
          <cell r="A777" t="str">
            <v>SENTNL_2_CTG1</v>
          </cell>
          <cell r="B777" t="str">
            <v>LA Basin</v>
          </cell>
          <cell r="C777" t="str">
            <v>Sentinel Unit 1</v>
          </cell>
          <cell r="D777">
            <v>91</v>
          </cell>
          <cell r="E777">
            <v>91</v>
          </cell>
          <cell r="F777">
            <v>91</v>
          </cell>
          <cell r="G777">
            <v>91</v>
          </cell>
          <cell r="H777">
            <v>91</v>
          </cell>
          <cell r="I777">
            <v>91</v>
          </cell>
          <cell r="J777">
            <v>91</v>
          </cell>
          <cell r="K777">
            <v>91</v>
          </cell>
          <cell r="L777">
            <v>91</v>
          </cell>
          <cell r="M777">
            <v>91</v>
          </cell>
          <cell r="N777">
            <v>91</v>
          </cell>
          <cell r="O777">
            <v>91</v>
          </cell>
          <cell r="P777" t="str">
            <v>Y</v>
          </cell>
          <cell r="Q777" t="str">
            <v>South</v>
          </cell>
          <cell r="R777" t="str">
            <v>FC</v>
          </cell>
          <cell r="T777">
            <v>91</v>
          </cell>
        </row>
        <row r="778">
          <cell r="A778" t="str">
            <v>SENTNL_2_CTG2</v>
          </cell>
          <cell r="B778" t="str">
            <v>LA Basin</v>
          </cell>
          <cell r="C778" t="str">
            <v>Sentinel Unit 2</v>
          </cell>
          <cell r="D778">
            <v>91</v>
          </cell>
          <cell r="E778">
            <v>91</v>
          </cell>
          <cell r="F778">
            <v>91</v>
          </cell>
          <cell r="G778">
            <v>91</v>
          </cell>
          <cell r="H778">
            <v>91</v>
          </cell>
          <cell r="I778">
            <v>91</v>
          </cell>
          <cell r="J778">
            <v>91</v>
          </cell>
          <cell r="K778">
            <v>91</v>
          </cell>
          <cell r="L778">
            <v>91</v>
          </cell>
          <cell r="M778">
            <v>91</v>
          </cell>
          <cell r="N778">
            <v>91</v>
          </cell>
          <cell r="O778">
            <v>91</v>
          </cell>
          <cell r="P778" t="str">
            <v>Y</v>
          </cell>
          <cell r="Q778" t="str">
            <v>South</v>
          </cell>
          <cell r="R778" t="str">
            <v>FC</v>
          </cell>
          <cell r="T778">
            <v>91</v>
          </cell>
        </row>
        <row r="779">
          <cell r="A779" t="str">
            <v>SENTNL_2_CTG3</v>
          </cell>
          <cell r="B779" t="str">
            <v>LA Basin</v>
          </cell>
          <cell r="C779" t="str">
            <v>Sentinel Unit 3</v>
          </cell>
          <cell r="D779">
            <v>91</v>
          </cell>
          <cell r="E779">
            <v>91</v>
          </cell>
          <cell r="F779">
            <v>91</v>
          </cell>
          <cell r="G779">
            <v>91</v>
          </cell>
          <cell r="H779">
            <v>91</v>
          </cell>
          <cell r="I779">
            <v>91</v>
          </cell>
          <cell r="J779">
            <v>91</v>
          </cell>
          <cell r="K779">
            <v>91</v>
          </cell>
          <cell r="L779">
            <v>91</v>
          </cell>
          <cell r="M779">
            <v>91</v>
          </cell>
          <cell r="N779">
            <v>91</v>
          </cell>
          <cell r="O779">
            <v>91</v>
          </cell>
          <cell r="P779" t="str">
            <v>Y</v>
          </cell>
          <cell r="Q779" t="str">
            <v>South</v>
          </cell>
          <cell r="R779" t="str">
            <v>FC</v>
          </cell>
          <cell r="T779">
            <v>91</v>
          </cell>
        </row>
        <row r="780">
          <cell r="A780" t="str">
            <v>SENTNL_2_CTG4</v>
          </cell>
          <cell r="B780" t="str">
            <v>LA Basin</v>
          </cell>
          <cell r="C780" t="str">
            <v>Sentinel Unit 4</v>
          </cell>
          <cell r="D780">
            <v>91</v>
          </cell>
          <cell r="E780">
            <v>91</v>
          </cell>
          <cell r="F780">
            <v>91</v>
          </cell>
          <cell r="G780">
            <v>91</v>
          </cell>
          <cell r="H780">
            <v>91</v>
          </cell>
          <cell r="I780">
            <v>91</v>
          </cell>
          <cell r="J780">
            <v>91</v>
          </cell>
          <cell r="K780">
            <v>91</v>
          </cell>
          <cell r="L780">
            <v>91</v>
          </cell>
          <cell r="M780">
            <v>91</v>
          </cell>
          <cell r="N780">
            <v>91</v>
          </cell>
          <cell r="O780">
            <v>91</v>
          </cell>
          <cell r="P780" t="str">
            <v>Y</v>
          </cell>
          <cell r="Q780" t="str">
            <v>South</v>
          </cell>
          <cell r="R780" t="str">
            <v>FC</v>
          </cell>
          <cell r="T780">
            <v>91</v>
          </cell>
        </row>
        <row r="781">
          <cell r="A781" t="str">
            <v>SENTNL_2_CTG5</v>
          </cell>
          <cell r="B781" t="str">
            <v>LA Basin</v>
          </cell>
          <cell r="C781" t="str">
            <v>Sentinel Unit 5</v>
          </cell>
          <cell r="D781">
            <v>91</v>
          </cell>
          <cell r="E781">
            <v>91</v>
          </cell>
          <cell r="F781">
            <v>91</v>
          </cell>
          <cell r="G781">
            <v>91</v>
          </cell>
          <cell r="H781">
            <v>91</v>
          </cell>
          <cell r="I781">
            <v>91</v>
          </cell>
          <cell r="J781">
            <v>91</v>
          </cell>
          <cell r="K781">
            <v>91</v>
          </cell>
          <cell r="L781">
            <v>91</v>
          </cell>
          <cell r="M781">
            <v>91</v>
          </cell>
          <cell r="N781">
            <v>91</v>
          </cell>
          <cell r="O781">
            <v>91</v>
          </cell>
          <cell r="P781" t="str">
            <v>Y</v>
          </cell>
          <cell r="Q781" t="str">
            <v>South</v>
          </cell>
          <cell r="R781" t="str">
            <v>FC</v>
          </cell>
          <cell r="T781">
            <v>91</v>
          </cell>
        </row>
        <row r="782">
          <cell r="A782" t="str">
            <v>SENTNL_2_CTG6</v>
          </cell>
          <cell r="B782" t="str">
            <v>LA Basin</v>
          </cell>
          <cell r="C782" t="str">
            <v>Sentinel Unit 6</v>
          </cell>
          <cell r="D782">
            <v>91</v>
          </cell>
          <cell r="E782">
            <v>91</v>
          </cell>
          <cell r="F782">
            <v>91</v>
          </cell>
          <cell r="G782">
            <v>91</v>
          </cell>
          <cell r="H782">
            <v>91</v>
          </cell>
          <cell r="I782">
            <v>91</v>
          </cell>
          <cell r="J782">
            <v>91</v>
          </cell>
          <cell r="K782">
            <v>91</v>
          </cell>
          <cell r="L782">
            <v>91</v>
          </cell>
          <cell r="M782">
            <v>91</v>
          </cell>
          <cell r="N782">
            <v>91</v>
          </cell>
          <cell r="O782">
            <v>91</v>
          </cell>
          <cell r="P782" t="str">
            <v>Y</v>
          </cell>
          <cell r="Q782" t="str">
            <v>South</v>
          </cell>
          <cell r="R782" t="str">
            <v>FC</v>
          </cell>
          <cell r="T782">
            <v>91</v>
          </cell>
        </row>
        <row r="783">
          <cell r="A783" t="str">
            <v>SENTNL_2_CTG7</v>
          </cell>
          <cell r="B783" t="str">
            <v>LA Basin</v>
          </cell>
          <cell r="C783" t="str">
            <v>Sentinel Unit 7</v>
          </cell>
          <cell r="D783">
            <v>91</v>
          </cell>
          <cell r="E783">
            <v>91</v>
          </cell>
          <cell r="F783">
            <v>91</v>
          </cell>
          <cell r="G783">
            <v>91</v>
          </cell>
          <cell r="H783">
            <v>91</v>
          </cell>
          <cell r="I783">
            <v>91</v>
          </cell>
          <cell r="J783">
            <v>91</v>
          </cell>
          <cell r="K783">
            <v>91</v>
          </cell>
          <cell r="L783">
            <v>91</v>
          </cell>
          <cell r="M783">
            <v>91</v>
          </cell>
          <cell r="N783">
            <v>91</v>
          </cell>
          <cell r="O783">
            <v>91</v>
          </cell>
          <cell r="P783" t="str">
            <v>Y</v>
          </cell>
          <cell r="Q783" t="str">
            <v>South</v>
          </cell>
          <cell r="R783" t="str">
            <v>FC</v>
          </cell>
          <cell r="T783">
            <v>91</v>
          </cell>
        </row>
        <row r="784">
          <cell r="A784" t="str">
            <v>SENTNL_2_CTG8</v>
          </cell>
          <cell r="B784" t="str">
            <v>LA Basin</v>
          </cell>
          <cell r="C784" t="str">
            <v>Sentinel Unit 8</v>
          </cell>
          <cell r="D784">
            <v>91</v>
          </cell>
          <cell r="E784">
            <v>91</v>
          </cell>
          <cell r="F784">
            <v>91</v>
          </cell>
          <cell r="G784">
            <v>91</v>
          </cell>
          <cell r="H784">
            <v>91</v>
          </cell>
          <cell r="I784">
            <v>91</v>
          </cell>
          <cell r="J784">
            <v>91</v>
          </cell>
          <cell r="K784">
            <v>91</v>
          </cell>
          <cell r="L784">
            <v>91</v>
          </cell>
          <cell r="M784">
            <v>91</v>
          </cell>
          <cell r="N784">
            <v>91</v>
          </cell>
          <cell r="O784">
            <v>91</v>
          </cell>
          <cell r="P784" t="str">
            <v>Y</v>
          </cell>
          <cell r="Q784" t="str">
            <v>South</v>
          </cell>
          <cell r="R784" t="str">
            <v>FC</v>
          </cell>
          <cell r="T784">
            <v>91</v>
          </cell>
        </row>
        <row r="785">
          <cell r="A785" t="str">
            <v>SGREGY_6_SANGER</v>
          </cell>
          <cell r="B785" t="str">
            <v>Fresno</v>
          </cell>
          <cell r="C785" t="str">
            <v>DYNAMIS COGEN</v>
          </cell>
          <cell r="D785">
            <v>23.95</v>
          </cell>
          <cell r="E785">
            <v>18.62</v>
          </cell>
          <cell r="F785">
            <v>16.739999999999998</v>
          </cell>
          <cell r="G785">
            <v>14.09</v>
          </cell>
          <cell r="H785">
            <v>29.41</v>
          </cell>
          <cell r="I785">
            <v>29.02</v>
          </cell>
          <cell r="J785">
            <v>29.92</v>
          </cell>
          <cell r="K785">
            <v>29.95</v>
          </cell>
          <cell r="L785">
            <v>27.74</v>
          </cell>
          <cell r="M785">
            <v>31.28</v>
          </cell>
          <cell r="N785">
            <v>26.62</v>
          </cell>
          <cell r="O785">
            <v>28.45</v>
          </cell>
          <cell r="P785" t="str">
            <v>N</v>
          </cell>
          <cell r="Q785" t="str">
            <v>North</v>
          </cell>
          <cell r="R785" t="str">
            <v>FC</v>
          </cell>
          <cell r="T785">
            <v>29.95</v>
          </cell>
        </row>
        <row r="786">
          <cell r="A786" t="str">
            <v>SIERRA_1_UNITS</v>
          </cell>
          <cell r="B786" t="str">
            <v>Kern</v>
          </cell>
          <cell r="C786" t="str">
            <v>HIGH SIERRA LIMITED</v>
          </cell>
          <cell r="D786">
            <v>52.43</v>
          </cell>
          <cell r="E786">
            <v>52.43</v>
          </cell>
          <cell r="F786">
            <v>52.43</v>
          </cell>
          <cell r="G786">
            <v>52.43</v>
          </cell>
          <cell r="H786">
            <v>52.43</v>
          </cell>
          <cell r="I786">
            <v>52.43</v>
          </cell>
          <cell r="J786">
            <v>52.43</v>
          </cell>
          <cell r="K786">
            <v>52.43</v>
          </cell>
          <cell r="L786">
            <v>52.43</v>
          </cell>
          <cell r="M786">
            <v>52.43</v>
          </cell>
          <cell r="N786">
            <v>52.43</v>
          </cell>
          <cell r="O786">
            <v>52.43</v>
          </cell>
          <cell r="P786" t="str">
            <v>Y</v>
          </cell>
          <cell r="Q786" t="str">
            <v>North</v>
          </cell>
          <cell r="R786" t="str">
            <v>FC</v>
          </cell>
          <cell r="T786">
            <v>52.43</v>
          </cell>
        </row>
        <row r="787">
          <cell r="A787" t="str">
            <v>SISQUC_1_SMARIA</v>
          </cell>
          <cell r="B787" t="str">
            <v>CAISO System</v>
          </cell>
          <cell r="C787" t="str">
            <v>Santa Maria II LFG Power Plant</v>
          </cell>
          <cell r="D787">
            <v>0.59</v>
          </cell>
          <cell r="E787">
            <v>0.96</v>
          </cell>
          <cell r="F787">
            <v>0.91</v>
          </cell>
          <cell r="G787">
            <v>0.86</v>
          </cell>
          <cell r="H787">
            <v>0.88</v>
          </cell>
          <cell r="I787">
            <v>1</v>
          </cell>
          <cell r="J787">
            <v>1.03</v>
          </cell>
          <cell r="K787">
            <v>0.93</v>
          </cell>
          <cell r="L787">
            <v>1.1000000000000001</v>
          </cell>
          <cell r="M787">
            <v>1.1000000000000001</v>
          </cell>
          <cell r="N787">
            <v>1</v>
          </cell>
          <cell r="O787">
            <v>0.89</v>
          </cell>
          <cell r="P787" t="str">
            <v>N</v>
          </cell>
          <cell r="Q787" t="str">
            <v>North</v>
          </cell>
          <cell r="R787" t="str">
            <v>FC</v>
          </cell>
          <cell r="T787">
            <v>1.1000000000000001</v>
          </cell>
        </row>
        <row r="788">
          <cell r="A788" t="str">
            <v>SKERN_6_SOLAR1</v>
          </cell>
          <cell r="B788" t="str">
            <v>Kern</v>
          </cell>
          <cell r="C788" t="str">
            <v>Algonquin SKIC 20 Solar</v>
          </cell>
          <cell r="D788">
            <v>0</v>
          </cell>
          <cell r="E788">
            <v>0.2</v>
          </cell>
          <cell r="F788">
            <v>1.2</v>
          </cell>
          <cell r="G788">
            <v>14.4</v>
          </cell>
          <cell r="H788">
            <v>14.8</v>
          </cell>
          <cell r="I788">
            <v>15.2</v>
          </cell>
          <cell r="J788">
            <v>13.8</v>
          </cell>
          <cell r="K788">
            <v>13.8</v>
          </cell>
          <cell r="L788">
            <v>14</v>
          </cell>
          <cell r="M788">
            <v>11.2</v>
          </cell>
          <cell r="N788">
            <v>0</v>
          </cell>
          <cell r="O788">
            <v>0</v>
          </cell>
          <cell r="P788" t="str">
            <v>N</v>
          </cell>
          <cell r="Q788" t="str">
            <v>North</v>
          </cell>
          <cell r="R788" t="str">
            <v>ID</v>
          </cell>
          <cell r="S788" t="str">
            <v>C3&amp;4: Waiting for Gates No. 2 500/230 kV Transformer and possibly other</v>
          </cell>
          <cell r="T788">
            <v>15.2</v>
          </cell>
        </row>
        <row r="789">
          <cell r="A789" t="str">
            <v>SLST13_2_SOLAR1</v>
          </cell>
          <cell r="B789" t="str">
            <v>CAISO System</v>
          </cell>
          <cell r="C789" t="str">
            <v>Quinto Solar PV Project</v>
          </cell>
          <cell r="D789" t="str">
            <v>-</v>
          </cell>
          <cell r="E789">
            <v>5.84</v>
          </cell>
          <cell r="F789">
            <v>16.98</v>
          </cell>
          <cell r="G789">
            <v>85.37</v>
          </cell>
          <cell r="H789">
            <v>77.709999999999994</v>
          </cell>
          <cell r="I789">
            <v>104.86</v>
          </cell>
          <cell r="J789">
            <v>96.65</v>
          </cell>
          <cell r="K789">
            <v>100.72</v>
          </cell>
          <cell r="L789">
            <v>96.38</v>
          </cell>
          <cell r="M789">
            <v>51.95</v>
          </cell>
          <cell r="N789">
            <v>0.28999999999999998</v>
          </cell>
          <cell r="O789">
            <v>0.34</v>
          </cell>
          <cell r="P789" t="str">
            <v>N</v>
          </cell>
          <cell r="Q789" t="str">
            <v>North</v>
          </cell>
          <cell r="R789" t="str">
            <v>FC</v>
          </cell>
          <cell r="T789">
            <v>104.86</v>
          </cell>
        </row>
        <row r="790">
          <cell r="A790" t="str">
            <v>SLSTR1_2_SOLAR1</v>
          </cell>
          <cell r="B790" t="str">
            <v>CAISO System</v>
          </cell>
          <cell r="C790" t="str">
            <v>Solar Star 1</v>
          </cell>
          <cell r="D790">
            <v>0.76</v>
          </cell>
          <cell r="E790">
            <v>3.9</v>
          </cell>
          <cell r="F790">
            <v>19.3</v>
          </cell>
          <cell r="G790">
            <v>217.32</v>
          </cell>
          <cell r="H790">
            <v>217.32</v>
          </cell>
          <cell r="I790">
            <v>222.36</v>
          </cell>
          <cell r="J790">
            <v>203.35</v>
          </cell>
          <cell r="K790">
            <v>205.23</v>
          </cell>
          <cell r="L790">
            <v>208.48</v>
          </cell>
          <cell r="M790">
            <v>169.17</v>
          </cell>
          <cell r="N790">
            <v>0.42</v>
          </cell>
          <cell r="O790">
            <v>0.32</v>
          </cell>
          <cell r="P790" t="str">
            <v>N</v>
          </cell>
          <cell r="Q790" t="str">
            <v>South</v>
          </cell>
          <cell r="R790" t="str">
            <v>FC</v>
          </cell>
          <cell r="T790">
            <v>222.36</v>
          </cell>
        </row>
        <row r="791">
          <cell r="A791" t="str">
            <v>SLSTR2_2_SOLAR2</v>
          </cell>
          <cell r="B791" t="str">
            <v>CAISO System</v>
          </cell>
          <cell r="C791" t="str">
            <v>Solar Star 2</v>
          </cell>
          <cell r="D791">
            <v>0.68</v>
          </cell>
          <cell r="E791">
            <v>3.47</v>
          </cell>
          <cell r="F791">
            <v>17.18</v>
          </cell>
          <cell r="G791">
            <v>193.42</v>
          </cell>
          <cell r="H791">
            <v>194.1</v>
          </cell>
          <cell r="I791">
            <v>202.32</v>
          </cell>
          <cell r="J791">
            <v>186.74</v>
          </cell>
          <cell r="K791">
            <v>188.59</v>
          </cell>
          <cell r="L791">
            <v>191.51</v>
          </cell>
          <cell r="M791">
            <v>154.51</v>
          </cell>
          <cell r="N791">
            <v>0.4</v>
          </cell>
          <cell r="O791">
            <v>0.3</v>
          </cell>
          <cell r="P791" t="str">
            <v>N</v>
          </cell>
          <cell r="Q791" t="str">
            <v>South</v>
          </cell>
          <cell r="R791" t="str">
            <v>FC</v>
          </cell>
          <cell r="T791">
            <v>202.32</v>
          </cell>
        </row>
        <row r="792">
          <cell r="A792" t="str">
            <v>SLUISP_2_UNITS</v>
          </cell>
          <cell r="B792" t="str">
            <v>CAISO System</v>
          </cell>
          <cell r="C792" t="str">
            <v>SAN LUIS (GIANELLI) PUMP-GEN (AGGREGATE)</v>
          </cell>
          <cell r="D792">
            <v>8.8000000000000007</v>
          </cell>
          <cell r="E792">
            <v>28.95</v>
          </cell>
          <cell r="F792">
            <v>0</v>
          </cell>
          <cell r="G792">
            <v>34.31</v>
          </cell>
          <cell r="H792">
            <v>77.78</v>
          </cell>
          <cell r="I792">
            <v>101.52</v>
          </cell>
          <cell r="J792">
            <v>49.3</v>
          </cell>
          <cell r="K792">
            <v>22.74</v>
          </cell>
          <cell r="L792">
            <v>0.02</v>
          </cell>
          <cell r="M792">
            <v>22.66</v>
          </cell>
          <cell r="N792">
            <v>0</v>
          </cell>
          <cell r="O792">
            <v>0</v>
          </cell>
          <cell r="P792" t="str">
            <v>N</v>
          </cell>
          <cell r="Q792" t="str">
            <v>South</v>
          </cell>
          <cell r="R792" t="str">
            <v>FC</v>
          </cell>
          <cell r="T792">
            <v>101.52</v>
          </cell>
        </row>
        <row r="793">
          <cell r="A793" t="str">
            <v>SLYCRK_1_UNIT 1</v>
          </cell>
          <cell r="B793" t="str">
            <v>Sierra</v>
          </cell>
          <cell r="C793" t="str">
            <v>SLY CREEK HYDRO</v>
          </cell>
          <cell r="D793">
            <v>6.35</v>
          </cell>
          <cell r="E793">
            <v>6.63</v>
          </cell>
          <cell r="F793">
            <v>9.49</v>
          </cell>
          <cell r="G793">
            <v>12.01</v>
          </cell>
          <cell r="H793">
            <v>13</v>
          </cell>
          <cell r="I793">
            <v>13</v>
          </cell>
          <cell r="J793">
            <v>12.92</v>
          </cell>
          <cell r="K793">
            <v>10.36</v>
          </cell>
          <cell r="L793">
            <v>8.3000000000000007</v>
          </cell>
          <cell r="M793">
            <v>8</v>
          </cell>
          <cell r="N793">
            <v>7.85</v>
          </cell>
          <cell r="O793">
            <v>6.94</v>
          </cell>
          <cell r="P793" t="str">
            <v>Y</v>
          </cell>
          <cell r="Q793" t="str">
            <v>North</v>
          </cell>
          <cell r="R793" t="str">
            <v>FC</v>
          </cell>
          <cell r="T793">
            <v>13</v>
          </cell>
        </row>
        <row r="794">
          <cell r="A794" t="str">
            <v>SMPRIP_1_SMPSON</v>
          </cell>
          <cell r="B794" t="str">
            <v>CAISO System</v>
          </cell>
          <cell r="C794" t="str">
            <v>RIPON COGENERATION Unit 1</v>
          </cell>
          <cell r="D794">
            <v>45.6</v>
          </cell>
          <cell r="E794">
            <v>45.6</v>
          </cell>
          <cell r="F794">
            <v>45.6</v>
          </cell>
          <cell r="G794">
            <v>45.6</v>
          </cell>
          <cell r="H794">
            <v>45.6</v>
          </cell>
          <cell r="I794">
            <v>45.6</v>
          </cell>
          <cell r="J794">
            <v>45.6</v>
          </cell>
          <cell r="K794">
            <v>45.6</v>
          </cell>
          <cell r="L794">
            <v>45.6</v>
          </cell>
          <cell r="M794">
            <v>45.6</v>
          </cell>
          <cell r="N794">
            <v>45.6</v>
          </cell>
          <cell r="O794">
            <v>45.6</v>
          </cell>
          <cell r="P794" t="str">
            <v>Y</v>
          </cell>
          <cell r="Q794" t="str">
            <v>North</v>
          </cell>
          <cell r="R794" t="str">
            <v>FC</v>
          </cell>
          <cell r="T794">
            <v>45.6</v>
          </cell>
        </row>
        <row r="795">
          <cell r="A795" t="str">
            <v>SMRCOS_6_LNDFIL</v>
          </cell>
          <cell r="B795" t="str">
            <v>San Diego-IV</v>
          </cell>
          <cell r="C795" t="str">
            <v>San Marcos Energy</v>
          </cell>
          <cell r="D795">
            <v>1.23</v>
          </cell>
          <cell r="E795">
            <v>1.38</v>
          </cell>
          <cell r="F795">
            <v>1.39</v>
          </cell>
          <cell r="G795">
            <v>1.1599999999999999</v>
          </cell>
          <cell r="H795">
            <v>0.97</v>
          </cell>
          <cell r="I795">
            <v>0.99</v>
          </cell>
          <cell r="J795">
            <v>1.31</v>
          </cell>
          <cell r="K795">
            <v>1.4</v>
          </cell>
          <cell r="L795">
            <v>1.4</v>
          </cell>
          <cell r="M795">
            <v>1.35</v>
          </cell>
          <cell r="N795">
            <v>1.39</v>
          </cell>
          <cell r="O795">
            <v>1.35</v>
          </cell>
          <cell r="P795" t="str">
            <v>N</v>
          </cell>
          <cell r="Q795" t="str">
            <v>South</v>
          </cell>
          <cell r="R795" t="str">
            <v>FC</v>
          </cell>
          <cell r="T795">
            <v>1.4</v>
          </cell>
        </row>
        <row r="796">
          <cell r="A796" t="str">
            <v>SMUDGO_7_UNIT 1</v>
          </cell>
          <cell r="B796" t="str">
            <v>NCNB</v>
          </cell>
          <cell r="C796" t="str">
            <v>SONOMA POWER PLANT</v>
          </cell>
          <cell r="D796">
            <v>37</v>
          </cell>
          <cell r="E796">
            <v>37</v>
          </cell>
          <cell r="F796">
            <v>37</v>
          </cell>
          <cell r="G796">
            <v>37</v>
          </cell>
          <cell r="H796">
            <v>37</v>
          </cell>
          <cell r="I796">
            <v>37</v>
          </cell>
          <cell r="J796">
            <v>37</v>
          </cell>
          <cell r="K796">
            <v>37</v>
          </cell>
          <cell r="L796">
            <v>37</v>
          </cell>
          <cell r="M796">
            <v>37</v>
          </cell>
          <cell r="N796">
            <v>37</v>
          </cell>
          <cell r="O796">
            <v>37</v>
          </cell>
          <cell r="P796" t="str">
            <v>Y</v>
          </cell>
          <cell r="Q796" t="str">
            <v>North</v>
          </cell>
          <cell r="R796" t="str">
            <v>FC</v>
          </cell>
          <cell r="T796">
            <v>37</v>
          </cell>
        </row>
        <row r="797">
          <cell r="A797" t="str">
            <v>SNCLRA_2_UNIT1</v>
          </cell>
          <cell r="B797" t="str">
            <v>Big Creek-Ventura</v>
          </cell>
          <cell r="D797" t="str">
            <v>-</v>
          </cell>
          <cell r="E797" t="str">
            <v>-</v>
          </cell>
          <cell r="F797" t="str">
            <v>-</v>
          </cell>
          <cell r="G797" t="str">
            <v>-</v>
          </cell>
          <cell r="H797" t="str">
            <v>-</v>
          </cell>
          <cell r="I797" t="str">
            <v>-</v>
          </cell>
          <cell r="J797" t="str">
            <v>-</v>
          </cell>
          <cell r="K797" t="str">
            <v>-</v>
          </cell>
          <cell r="L797">
            <v>13.5</v>
          </cell>
          <cell r="M797">
            <v>12.27</v>
          </cell>
          <cell r="N797">
            <v>12.25</v>
          </cell>
          <cell r="O797">
            <v>12.32</v>
          </cell>
          <cell r="P797" t="str">
            <v>N</v>
          </cell>
          <cell r="Q797" t="str">
            <v>South</v>
          </cell>
          <cell r="R797" t="str">
            <v>FC</v>
          </cell>
          <cell r="T797">
            <v>13.5</v>
          </cell>
        </row>
        <row r="798">
          <cell r="A798" t="str">
            <v>SNCLRA_6_OXGEN</v>
          </cell>
          <cell r="B798" t="str">
            <v>Big Creek-Ventura</v>
          </cell>
          <cell r="C798" t="str">
            <v>E.F. OXNARD INCORPORATED</v>
          </cell>
          <cell r="D798">
            <v>34.630000000000003</v>
          </cell>
          <cell r="E798">
            <v>33.06</v>
          </cell>
          <cell r="F798">
            <v>29.23</v>
          </cell>
          <cell r="G798">
            <v>35.24</v>
          </cell>
          <cell r="H798">
            <v>30.95</v>
          </cell>
          <cell r="I798">
            <v>33.61</v>
          </cell>
          <cell r="J798">
            <v>34.159999999999997</v>
          </cell>
          <cell r="K798">
            <v>34.619999999999997</v>
          </cell>
          <cell r="L798">
            <v>32.14</v>
          </cell>
          <cell r="M798">
            <v>33.869999999999997</v>
          </cell>
          <cell r="N798">
            <v>30.87</v>
          </cell>
          <cell r="O798">
            <v>31.31</v>
          </cell>
          <cell r="P798" t="str">
            <v>N</v>
          </cell>
          <cell r="Q798" t="str">
            <v>South</v>
          </cell>
          <cell r="R798" t="str">
            <v>FC</v>
          </cell>
          <cell r="T798">
            <v>34.619999999999997</v>
          </cell>
        </row>
        <row r="799">
          <cell r="A799" t="str">
            <v>SNCLRA_6_PROCGN</v>
          </cell>
          <cell r="B799" t="str">
            <v>Big Creek-Ventura</v>
          </cell>
          <cell r="C799" t="str">
            <v>PROCTER  AND  GAMBLE OXNARD II</v>
          </cell>
          <cell r="D799">
            <v>45.59</v>
          </cell>
          <cell r="E799">
            <v>42.59</v>
          </cell>
          <cell r="F799">
            <v>44.3</v>
          </cell>
          <cell r="G799">
            <v>41.72</v>
          </cell>
          <cell r="H799">
            <v>44.81</v>
          </cell>
          <cell r="I799">
            <v>44.55</v>
          </cell>
          <cell r="J799">
            <v>44.38</v>
          </cell>
          <cell r="K799">
            <v>44.22</v>
          </cell>
          <cell r="L799">
            <v>43.9</v>
          </cell>
          <cell r="M799">
            <v>42.97</v>
          </cell>
          <cell r="N799">
            <v>45.09</v>
          </cell>
          <cell r="O799">
            <v>44.69</v>
          </cell>
          <cell r="P799" t="str">
            <v>N</v>
          </cell>
          <cell r="Q799" t="str">
            <v>South</v>
          </cell>
          <cell r="R799" t="str">
            <v>FC</v>
          </cell>
          <cell r="T799">
            <v>44.55</v>
          </cell>
        </row>
        <row r="800">
          <cell r="A800" t="str">
            <v>SNCLRA_6_QF</v>
          </cell>
          <cell r="B800" t="str">
            <v>Big Creek-Ventura</v>
          </cell>
          <cell r="C800" t="str">
            <v>SANTA CLARA QFS</v>
          </cell>
          <cell r="D800">
            <v>0</v>
          </cell>
          <cell r="E800">
            <v>0</v>
          </cell>
          <cell r="F800">
            <v>0</v>
          </cell>
          <cell r="G800">
            <v>0</v>
          </cell>
          <cell r="H800">
            <v>0</v>
          </cell>
          <cell r="I800">
            <v>0</v>
          </cell>
          <cell r="J800">
            <v>0</v>
          </cell>
          <cell r="K800">
            <v>0</v>
          </cell>
          <cell r="L800">
            <v>0</v>
          </cell>
          <cell r="M800">
            <v>0</v>
          </cell>
          <cell r="N800">
            <v>0</v>
          </cell>
          <cell r="O800">
            <v>0</v>
          </cell>
          <cell r="P800" t="str">
            <v>N</v>
          </cell>
          <cell r="Q800" t="str">
            <v>South</v>
          </cell>
          <cell r="R800" t="str">
            <v>FC</v>
          </cell>
          <cell r="T800">
            <v>0</v>
          </cell>
        </row>
        <row r="801">
          <cell r="A801" t="str">
            <v>SNCLRA_6_WILLMT</v>
          </cell>
          <cell r="B801" t="str">
            <v>Big Creek-Ventura</v>
          </cell>
          <cell r="C801" t="str">
            <v>WILLIAMETTE</v>
          </cell>
          <cell r="D801">
            <v>11.82</v>
          </cell>
          <cell r="E801">
            <v>12.38</v>
          </cell>
          <cell r="F801">
            <v>12.11</v>
          </cell>
          <cell r="G801">
            <v>12.89</v>
          </cell>
          <cell r="H801">
            <v>12.7</v>
          </cell>
          <cell r="I801">
            <v>13.71</v>
          </cell>
          <cell r="J801">
            <v>13.75</v>
          </cell>
          <cell r="K801">
            <v>13.61</v>
          </cell>
          <cell r="L801">
            <v>13.5</v>
          </cell>
          <cell r="M801">
            <v>12.27</v>
          </cell>
          <cell r="N801">
            <v>12.25</v>
          </cell>
          <cell r="O801">
            <v>12.32</v>
          </cell>
          <cell r="P801" t="str">
            <v>N</v>
          </cell>
          <cell r="Q801" t="str">
            <v>South</v>
          </cell>
          <cell r="R801" t="str">
            <v>FC</v>
          </cell>
          <cell r="T801">
            <v>13.75</v>
          </cell>
        </row>
        <row r="802">
          <cell r="A802" t="str">
            <v>SNDBAR_7_UNIT 1</v>
          </cell>
          <cell r="B802" t="str">
            <v>Stockton</v>
          </cell>
          <cell r="C802" t="str">
            <v>SAND BAR HYDRO</v>
          </cell>
          <cell r="D802">
            <v>4.78</v>
          </cell>
          <cell r="E802">
            <v>3.83</v>
          </cell>
          <cell r="F802">
            <v>4.1399999999999997</v>
          </cell>
          <cell r="G802">
            <v>4</v>
          </cell>
          <cell r="H802">
            <v>5.35</v>
          </cell>
          <cell r="I802">
            <v>4.67</v>
          </cell>
          <cell r="J802">
            <v>4.83</v>
          </cell>
          <cell r="K802">
            <v>6.29</v>
          </cell>
          <cell r="L802">
            <v>6.52</v>
          </cell>
          <cell r="M802">
            <v>2.79</v>
          </cell>
          <cell r="N802">
            <v>4.8499999999999996</v>
          </cell>
          <cell r="O802">
            <v>7.33</v>
          </cell>
          <cell r="P802" t="str">
            <v>N</v>
          </cell>
          <cell r="Q802" t="str">
            <v>North</v>
          </cell>
          <cell r="R802" t="str">
            <v>FC</v>
          </cell>
          <cell r="T802">
            <v>6.52</v>
          </cell>
        </row>
        <row r="803">
          <cell r="A803" t="str">
            <v>SNMALF_6_UNITS</v>
          </cell>
          <cell r="B803" t="str">
            <v>NCNB</v>
          </cell>
          <cell r="C803" t="str">
            <v>Sonoma County Landfill</v>
          </cell>
          <cell r="D803">
            <v>3.82</v>
          </cell>
          <cell r="E803">
            <v>3.79</v>
          </cell>
          <cell r="F803">
            <v>3.89</v>
          </cell>
          <cell r="G803">
            <v>3.78</v>
          </cell>
          <cell r="H803">
            <v>3.6</v>
          </cell>
          <cell r="I803">
            <v>3.68</v>
          </cell>
          <cell r="J803">
            <v>3.6</v>
          </cell>
          <cell r="K803">
            <v>3.56</v>
          </cell>
          <cell r="L803">
            <v>3.49</v>
          </cell>
          <cell r="M803">
            <v>3.2</v>
          </cell>
          <cell r="N803">
            <v>3.28</v>
          </cell>
          <cell r="O803">
            <v>3.54</v>
          </cell>
          <cell r="P803" t="str">
            <v>N</v>
          </cell>
          <cell r="Q803" t="str">
            <v>North</v>
          </cell>
          <cell r="R803" t="str">
            <v>FC</v>
          </cell>
          <cell r="T803">
            <v>3.68</v>
          </cell>
        </row>
        <row r="804">
          <cell r="A804" t="str">
            <v>SOUTH_2_UNIT</v>
          </cell>
          <cell r="B804" t="str">
            <v>CAISO System</v>
          </cell>
          <cell r="C804" t="str">
            <v>SOUTH HYDRO</v>
          </cell>
          <cell r="D804">
            <v>5.53</v>
          </cell>
          <cell r="E804">
            <v>5.7</v>
          </cell>
          <cell r="F804">
            <v>6.07</v>
          </cell>
          <cell r="G804">
            <v>5.98</v>
          </cell>
          <cell r="H804">
            <v>6.67</v>
          </cell>
          <cell r="I804">
            <v>5.4</v>
          </cell>
          <cell r="J804">
            <v>4.51</v>
          </cell>
          <cell r="K804">
            <v>3.87</v>
          </cell>
          <cell r="L804">
            <v>3.32</v>
          </cell>
          <cell r="M804">
            <v>3.74</v>
          </cell>
          <cell r="N804">
            <v>3.95</v>
          </cell>
          <cell r="O804">
            <v>4.38</v>
          </cell>
          <cell r="P804" t="str">
            <v>Y</v>
          </cell>
          <cell r="Q804" t="str">
            <v>North</v>
          </cell>
          <cell r="R804" t="str">
            <v>FC</v>
          </cell>
          <cell r="T804">
            <v>5.4</v>
          </cell>
        </row>
        <row r="805">
          <cell r="A805" t="str">
            <v>SPAULD_6_UNIT 3</v>
          </cell>
          <cell r="B805" t="str">
            <v>Sierra</v>
          </cell>
          <cell r="C805" t="str">
            <v>SPAULDING HYDRO PH 3 UNIT</v>
          </cell>
          <cell r="D805">
            <v>3.66</v>
          </cell>
          <cell r="E805">
            <v>3.11</v>
          </cell>
          <cell r="F805">
            <v>3.91</v>
          </cell>
          <cell r="G805">
            <v>5.54</v>
          </cell>
          <cell r="H805">
            <v>5.5</v>
          </cell>
          <cell r="I805">
            <v>5.04</v>
          </cell>
          <cell r="J805">
            <v>4.68</v>
          </cell>
          <cell r="K805">
            <v>5.74</v>
          </cell>
          <cell r="L805">
            <v>5.56</v>
          </cell>
          <cell r="M805">
            <v>4.6100000000000003</v>
          </cell>
          <cell r="N805">
            <v>2.2999999999999998</v>
          </cell>
          <cell r="O805">
            <v>2.46</v>
          </cell>
          <cell r="P805" t="str">
            <v>Y</v>
          </cell>
          <cell r="Q805" t="str">
            <v>North</v>
          </cell>
          <cell r="R805" t="str">
            <v>FC</v>
          </cell>
          <cell r="T805">
            <v>5.74</v>
          </cell>
        </row>
        <row r="806">
          <cell r="A806" t="str">
            <v>SPAULD_6_UNIT12</v>
          </cell>
          <cell r="B806" t="str">
            <v>Sierra</v>
          </cell>
          <cell r="C806" t="str">
            <v>SPAULDING HYDRO PH 1 &amp; 2 AGGREGATE</v>
          </cell>
          <cell r="D806">
            <v>5.93</v>
          </cell>
          <cell r="E806">
            <v>6.14</v>
          </cell>
          <cell r="F806">
            <v>9.43</v>
          </cell>
          <cell r="G806">
            <v>11.12</v>
          </cell>
          <cell r="H806">
            <v>11.4</v>
          </cell>
          <cell r="I806">
            <v>11.4</v>
          </cell>
          <cell r="J806">
            <v>11.4</v>
          </cell>
          <cell r="K806">
            <v>9.91</v>
          </cell>
          <cell r="L806">
            <v>7.73</v>
          </cell>
          <cell r="M806">
            <v>9.06</v>
          </cell>
          <cell r="N806">
            <v>9.5399999999999991</v>
          </cell>
          <cell r="O806">
            <v>7.93</v>
          </cell>
          <cell r="P806" t="str">
            <v>Y</v>
          </cell>
          <cell r="Q806" t="str">
            <v>North</v>
          </cell>
          <cell r="R806" t="str">
            <v>FC</v>
          </cell>
          <cell r="T806">
            <v>11.4</v>
          </cell>
        </row>
        <row r="807">
          <cell r="A807" t="str">
            <v>SPBURN_2_UNIT 1</v>
          </cell>
          <cell r="B807" t="str">
            <v>CAISO System</v>
          </cell>
          <cell r="C807" t="str">
            <v>SIERRA PACIFIC IND. (BURNEY)</v>
          </cell>
          <cell r="D807">
            <v>10.95</v>
          </cell>
          <cell r="E807">
            <v>9.99</v>
          </cell>
          <cell r="F807">
            <v>10.220000000000001</v>
          </cell>
          <cell r="G807">
            <v>8.2899999999999991</v>
          </cell>
          <cell r="H807">
            <v>11.73</v>
          </cell>
          <cell r="I807">
            <v>13.37</v>
          </cell>
          <cell r="J807">
            <v>13.01</v>
          </cell>
          <cell r="K807">
            <v>12.88</v>
          </cell>
          <cell r="L807">
            <v>11.76</v>
          </cell>
          <cell r="M807">
            <v>10.23</v>
          </cell>
          <cell r="N807">
            <v>7.43</v>
          </cell>
          <cell r="O807">
            <v>10.83</v>
          </cell>
          <cell r="P807" t="str">
            <v>N</v>
          </cell>
          <cell r="Q807" t="str">
            <v>North</v>
          </cell>
          <cell r="R807" t="str">
            <v>FC</v>
          </cell>
          <cell r="T807">
            <v>13.37</v>
          </cell>
        </row>
        <row r="808">
          <cell r="A808" t="str">
            <v>SPBURN_7_SNOWMT</v>
          </cell>
          <cell r="B808" t="str">
            <v>CAISO System</v>
          </cell>
          <cell r="C808" t="str">
            <v>SPBURN_7_SNOWMT</v>
          </cell>
          <cell r="D808">
            <v>0.04</v>
          </cell>
          <cell r="E808">
            <v>0.05</v>
          </cell>
          <cell r="F808">
            <v>1.18</v>
          </cell>
          <cell r="G808">
            <v>1.33</v>
          </cell>
          <cell r="H808">
            <v>0.22</v>
          </cell>
          <cell r="I808">
            <v>0</v>
          </cell>
          <cell r="J808">
            <v>0</v>
          </cell>
          <cell r="K808">
            <v>0</v>
          </cell>
          <cell r="L808">
            <v>0</v>
          </cell>
          <cell r="M808">
            <v>0</v>
          </cell>
          <cell r="N808">
            <v>0.06</v>
          </cell>
          <cell r="O808">
            <v>0.64</v>
          </cell>
          <cell r="P808" t="str">
            <v>N</v>
          </cell>
          <cell r="Q808" t="str">
            <v>North</v>
          </cell>
          <cell r="R808" t="str">
            <v>FC</v>
          </cell>
          <cell r="T808">
            <v>0</v>
          </cell>
        </row>
        <row r="809">
          <cell r="A809" t="str">
            <v>SPI LI_2_UNIT 1</v>
          </cell>
          <cell r="B809" t="str">
            <v>Sierra</v>
          </cell>
          <cell r="C809" t="str">
            <v>SIERRA PACIFIC IND. (LINCOLN)</v>
          </cell>
          <cell r="D809">
            <v>7.9</v>
          </cell>
          <cell r="E809">
            <v>7.44</v>
          </cell>
          <cell r="F809">
            <v>7.16</v>
          </cell>
          <cell r="G809">
            <v>5.91</v>
          </cell>
          <cell r="H809">
            <v>9.35</v>
          </cell>
          <cell r="I809">
            <v>8.98</v>
          </cell>
          <cell r="J809">
            <v>9.99</v>
          </cell>
          <cell r="K809">
            <v>9.73</v>
          </cell>
          <cell r="L809">
            <v>9.23</v>
          </cell>
          <cell r="M809">
            <v>7.85</v>
          </cell>
          <cell r="N809">
            <v>8.09</v>
          </cell>
          <cell r="O809">
            <v>7.99</v>
          </cell>
          <cell r="P809" t="str">
            <v>N</v>
          </cell>
          <cell r="Q809" t="str">
            <v>North</v>
          </cell>
          <cell r="R809" t="str">
            <v>FC</v>
          </cell>
          <cell r="T809">
            <v>9.99</v>
          </cell>
        </row>
        <row r="810">
          <cell r="A810" t="str">
            <v>SPIAND_1_ANDSN2</v>
          </cell>
          <cell r="B810" t="str">
            <v>CAISO System</v>
          </cell>
          <cell r="C810" t="str">
            <v xml:space="preserve">SPI Anderson 2 </v>
          </cell>
          <cell r="D810">
            <v>22.44</v>
          </cell>
          <cell r="E810">
            <v>21.56</v>
          </cell>
          <cell r="F810">
            <v>22.22</v>
          </cell>
          <cell r="G810">
            <v>18.62</v>
          </cell>
          <cell r="H810">
            <v>19.86</v>
          </cell>
          <cell r="I810">
            <v>22.34</v>
          </cell>
          <cell r="J810">
            <v>22.93</v>
          </cell>
          <cell r="K810">
            <v>23.07</v>
          </cell>
          <cell r="L810">
            <v>22.56</v>
          </cell>
          <cell r="M810">
            <v>21.49</v>
          </cell>
          <cell r="N810">
            <v>20.71</v>
          </cell>
          <cell r="O810">
            <v>21.67</v>
          </cell>
          <cell r="P810" t="str">
            <v>N</v>
          </cell>
          <cell r="Q810" t="str">
            <v>North</v>
          </cell>
          <cell r="R810" t="str">
            <v>FC</v>
          </cell>
          <cell r="T810">
            <v>23.07</v>
          </cell>
        </row>
        <row r="811">
          <cell r="A811" t="str">
            <v>SPICER_1_UNITS</v>
          </cell>
          <cell r="B811" t="str">
            <v>CAISO System</v>
          </cell>
          <cell r="C811" t="str">
            <v>SPICER HYDRO UNITS 1-3 AGGREGATE</v>
          </cell>
          <cell r="D811">
            <v>6</v>
          </cell>
          <cell r="E811">
            <v>6</v>
          </cell>
          <cell r="F811">
            <v>6</v>
          </cell>
          <cell r="G811">
            <v>6</v>
          </cell>
          <cell r="H811">
            <v>6</v>
          </cell>
          <cell r="I811">
            <v>6</v>
          </cell>
          <cell r="J811">
            <v>6</v>
          </cell>
          <cell r="K811">
            <v>6</v>
          </cell>
          <cell r="L811">
            <v>6</v>
          </cell>
          <cell r="M811">
            <v>6</v>
          </cell>
          <cell r="N811">
            <v>6</v>
          </cell>
          <cell r="O811">
            <v>6</v>
          </cell>
          <cell r="P811" t="str">
            <v>Y</v>
          </cell>
          <cell r="Q811" t="str">
            <v>North</v>
          </cell>
          <cell r="R811" t="str">
            <v>FC</v>
          </cell>
          <cell r="T811">
            <v>6</v>
          </cell>
        </row>
        <row r="812">
          <cell r="A812" t="str">
            <v>SPIFBD_1_PL1X2</v>
          </cell>
          <cell r="B812" t="str">
            <v>Stockton</v>
          </cell>
          <cell r="C812" t="str">
            <v>SIERRA PACIFIC IND. (SONORA)</v>
          </cell>
          <cell r="D812">
            <v>1.04</v>
          </cell>
          <cell r="E812">
            <v>1.47</v>
          </cell>
          <cell r="F812">
            <v>1.43</v>
          </cell>
          <cell r="G812">
            <v>0.97</v>
          </cell>
          <cell r="H812">
            <v>1.76</v>
          </cell>
          <cell r="I812">
            <v>1.58</v>
          </cell>
          <cell r="J812">
            <v>1.85</v>
          </cell>
          <cell r="K812">
            <v>1.57</v>
          </cell>
          <cell r="L812">
            <v>1.89</v>
          </cell>
          <cell r="M812">
            <v>1.86</v>
          </cell>
          <cell r="N812">
            <v>1.44</v>
          </cell>
          <cell r="O812">
            <v>1.5</v>
          </cell>
          <cell r="P812" t="str">
            <v>N</v>
          </cell>
          <cell r="Q812" t="str">
            <v>North</v>
          </cell>
          <cell r="R812" t="str">
            <v>FC</v>
          </cell>
          <cell r="T812">
            <v>1.89</v>
          </cell>
        </row>
        <row r="813">
          <cell r="A813" t="str">
            <v>SPQUIN_6_SRPCQU</v>
          </cell>
          <cell r="B813" t="str">
            <v>CAISO System</v>
          </cell>
          <cell r="C813" t="str">
            <v>SIERRA PACIFIC IND. (QUINCY)</v>
          </cell>
          <cell r="D813">
            <v>14.82</v>
          </cell>
          <cell r="E813">
            <v>14.82</v>
          </cell>
          <cell r="F813">
            <v>15.26</v>
          </cell>
          <cell r="G813">
            <v>13.23</v>
          </cell>
          <cell r="H813">
            <v>8.83</v>
          </cell>
          <cell r="I813">
            <v>18.34</v>
          </cell>
          <cell r="J813">
            <v>18.170000000000002</v>
          </cell>
          <cell r="K813">
            <v>17.510000000000002</v>
          </cell>
          <cell r="L813">
            <v>17.809999999999999</v>
          </cell>
          <cell r="M813">
            <v>15.75</v>
          </cell>
          <cell r="N813">
            <v>11.33</v>
          </cell>
          <cell r="O813">
            <v>15.06</v>
          </cell>
          <cell r="P813" t="str">
            <v>N</v>
          </cell>
          <cell r="Q813" t="str">
            <v>North</v>
          </cell>
          <cell r="R813" t="str">
            <v>FC</v>
          </cell>
          <cell r="T813">
            <v>18.34</v>
          </cell>
        </row>
        <row r="814">
          <cell r="A814" t="str">
            <v>SPRGAP_1_UNIT 1</v>
          </cell>
          <cell r="B814" t="str">
            <v>Stockton</v>
          </cell>
          <cell r="C814" t="str">
            <v>SPRING GAP HYDRO</v>
          </cell>
          <cell r="D814">
            <v>4.2</v>
          </cell>
          <cell r="E814">
            <v>3.64</v>
          </cell>
          <cell r="F814">
            <v>3.82</v>
          </cell>
          <cell r="G814">
            <v>5.8</v>
          </cell>
          <cell r="H814">
            <v>6.38</v>
          </cell>
          <cell r="I814">
            <v>3.52</v>
          </cell>
          <cell r="J814">
            <v>1.67</v>
          </cell>
          <cell r="K814">
            <v>0</v>
          </cell>
          <cell r="L814">
            <v>3.37</v>
          </cell>
          <cell r="M814">
            <v>3.46</v>
          </cell>
          <cell r="N814">
            <v>3.53</v>
          </cell>
          <cell r="O814">
            <v>3.52</v>
          </cell>
          <cell r="P814" t="str">
            <v>Y</v>
          </cell>
          <cell r="Q814" t="str">
            <v>North</v>
          </cell>
          <cell r="R814" t="str">
            <v>FC</v>
          </cell>
          <cell r="T814">
            <v>3.52</v>
          </cell>
        </row>
        <row r="815">
          <cell r="A815" t="str">
            <v>SPRGVL_2_QF</v>
          </cell>
          <cell r="B815" t="str">
            <v>Big Creek-Ventura</v>
          </cell>
          <cell r="C815" t="str">
            <v>SPRINGVILLE QFS</v>
          </cell>
          <cell r="D815">
            <v>0.01</v>
          </cell>
          <cell r="E815">
            <v>0.01</v>
          </cell>
          <cell r="F815">
            <v>0.01</v>
          </cell>
          <cell r="G815">
            <v>0.01</v>
          </cell>
          <cell r="H815">
            <v>0.02</v>
          </cell>
          <cell r="I815">
            <v>0.18</v>
          </cell>
          <cell r="J815">
            <v>0.23</v>
          </cell>
          <cell r="K815">
            <v>0.23</v>
          </cell>
          <cell r="L815">
            <v>0.01</v>
          </cell>
          <cell r="M815">
            <v>0.01</v>
          </cell>
          <cell r="N815">
            <v>0.01</v>
          </cell>
          <cell r="O815">
            <v>0.01</v>
          </cell>
          <cell r="P815" t="str">
            <v>N</v>
          </cell>
          <cell r="Q815" t="str">
            <v>South</v>
          </cell>
          <cell r="R815" t="str">
            <v>FC</v>
          </cell>
          <cell r="T815">
            <v>0.23</v>
          </cell>
        </row>
        <row r="816">
          <cell r="A816" t="str">
            <v>SPRGVL_2_TULE</v>
          </cell>
          <cell r="B816" t="str">
            <v>Big Creek-Ventura</v>
          </cell>
          <cell r="C816" t="str">
            <v>TULE RIVER HYDRO PLANT (PG&amp;E)</v>
          </cell>
          <cell r="D816">
            <v>2.5499999999999998</v>
          </cell>
          <cell r="E816">
            <v>2.2599999999999998</v>
          </cell>
          <cell r="F816">
            <v>3.51</v>
          </cell>
          <cell r="G816">
            <v>4.68</v>
          </cell>
          <cell r="H816">
            <v>4.32</v>
          </cell>
          <cell r="I816">
            <v>2.09</v>
          </cell>
          <cell r="J816">
            <v>1.25</v>
          </cell>
          <cell r="K816">
            <v>0</v>
          </cell>
          <cell r="L816">
            <v>0</v>
          </cell>
          <cell r="M816">
            <v>0</v>
          </cell>
          <cell r="N816">
            <v>0</v>
          </cell>
          <cell r="O816">
            <v>0</v>
          </cell>
          <cell r="P816" t="str">
            <v>Y</v>
          </cell>
          <cell r="Q816" t="str">
            <v>South</v>
          </cell>
          <cell r="R816" t="str">
            <v>FC</v>
          </cell>
          <cell r="T816">
            <v>2.09</v>
          </cell>
        </row>
        <row r="817">
          <cell r="A817" t="str">
            <v>SPRGVL_2_TULESC</v>
          </cell>
          <cell r="B817" t="str">
            <v>Big Creek-Ventura</v>
          </cell>
          <cell r="C817" t="str">
            <v>TULE RIVER HYDRO PLANT (SCE)</v>
          </cell>
          <cell r="D817">
            <v>1.1000000000000001</v>
          </cell>
          <cell r="E817">
            <v>1.53</v>
          </cell>
          <cell r="F817">
            <v>2</v>
          </cell>
          <cell r="G817">
            <v>1.37</v>
          </cell>
          <cell r="H817">
            <v>1.47</v>
          </cell>
          <cell r="I817">
            <v>0.97</v>
          </cell>
          <cell r="J817">
            <v>0.47</v>
          </cell>
          <cell r="K817">
            <v>0.28999999999999998</v>
          </cell>
          <cell r="L817">
            <v>0.16</v>
          </cell>
          <cell r="M817">
            <v>0.08</v>
          </cell>
          <cell r="N817">
            <v>0.63</v>
          </cell>
          <cell r="O817">
            <v>1.03</v>
          </cell>
          <cell r="P817" t="str">
            <v>N</v>
          </cell>
          <cell r="Q817" t="str">
            <v>South</v>
          </cell>
          <cell r="R817" t="str">
            <v>FC</v>
          </cell>
          <cell r="T817">
            <v>0.97</v>
          </cell>
        </row>
        <row r="818">
          <cell r="A818" t="str">
            <v>SRINTL_6_UNIT</v>
          </cell>
          <cell r="B818" t="str">
            <v>Bay Area</v>
          </cell>
          <cell r="C818" t="str">
            <v>SRI INTERNATIONAL</v>
          </cell>
          <cell r="D818">
            <v>0.98</v>
          </cell>
          <cell r="E818">
            <v>0.9</v>
          </cell>
          <cell r="F818">
            <v>0.96</v>
          </cell>
          <cell r="G818">
            <v>0.39</v>
          </cell>
          <cell r="H818">
            <v>1.34</v>
          </cell>
          <cell r="I818">
            <v>1.1299999999999999</v>
          </cell>
          <cell r="J818">
            <v>0.78</v>
          </cell>
          <cell r="K818">
            <v>0.82</v>
          </cell>
          <cell r="L818">
            <v>0.83</v>
          </cell>
          <cell r="M818">
            <v>0.91</v>
          </cell>
          <cell r="N818">
            <v>1.03</v>
          </cell>
          <cell r="O818">
            <v>1.03</v>
          </cell>
          <cell r="P818" t="str">
            <v>N</v>
          </cell>
          <cell r="Q818" t="str">
            <v>North</v>
          </cell>
          <cell r="R818" t="str">
            <v>FC</v>
          </cell>
          <cell r="T818">
            <v>1.1299999999999999</v>
          </cell>
        </row>
        <row r="819">
          <cell r="A819" t="str">
            <v>STANIS_7_UNIT 1</v>
          </cell>
          <cell r="B819" t="str">
            <v>Stockton</v>
          </cell>
          <cell r="C819" t="str">
            <v>STANISLAUS HYDRO</v>
          </cell>
          <cell r="D819">
            <v>91</v>
          </cell>
          <cell r="E819">
            <v>91</v>
          </cell>
          <cell r="F819">
            <v>91</v>
          </cell>
          <cell r="G819">
            <v>91</v>
          </cell>
          <cell r="H819">
            <v>91</v>
          </cell>
          <cell r="I819">
            <v>91</v>
          </cell>
          <cell r="J819">
            <v>91</v>
          </cell>
          <cell r="K819">
            <v>91</v>
          </cell>
          <cell r="L819">
            <v>91</v>
          </cell>
          <cell r="M819">
            <v>91</v>
          </cell>
          <cell r="N819">
            <v>91</v>
          </cell>
          <cell r="O819">
            <v>91</v>
          </cell>
          <cell r="P819" t="str">
            <v>Y</v>
          </cell>
          <cell r="Q819" t="str">
            <v>North</v>
          </cell>
          <cell r="R819" t="str">
            <v>FC</v>
          </cell>
          <cell r="T819">
            <v>91</v>
          </cell>
        </row>
        <row r="820">
          <cell r="A820" t="str">
            <v>STAUFF_1_UNIT</v>
          </cell>
          <cell r="B820" t="str">
            <v>Bay Area</v>
          </cell>
          <cell r="C820" t="str">
            <v>RHODIA INC. (RHONE-POULENC)</v>
          </cell>
          <cell r="D820">
            <v>0.12</v>
          </cell>
          <cell r="E820">
            <v>7.0000000000000007E-2</v>
          </cell>
          <cell r="F820">
            <v>0.19</v>
          </cell>
          <cell r="G820">
            <v>0.08</v>
          </cell>
          <cell r="H820">
            <v>0.13</v>
          </cell>
          <cell r="I820">
            <v>0.04</v>
          </cell>
          <cell r="J820">
            <v>0.13</v>
          </cell>
          <cell r="K820">
            <v>0.09</v>
          </cell>
          <cell r="L820">
            <v>0.06</v>
          </cell>
          <cell r="M820">
            <v>0.1</v>
          </cell>
          <cell r="N820">
            <v>0.16</v>
          </cell>
          <cell r="O820">
            <v>0.16</v>
          </cell>
          <cell r="P820" t="str">
            <v>N</v>
          </cell>
          <cell r="Q820" t="str">
            <v>North</v>
          </cell>
          <cell r="R820" t="str">
            <v>FC</v>
          </cell>
          <cell r="T820">
            <v>0.13</v>
          </cell>
        </row>
        <row r="821">
          <cell r="A821" t="str">
            <v>STIGCT_2_LODI</v>
          </cell>
          <cell r="B821" t="str">
            <v>Sierra</v>
          </cell>
          <cell r="C821" t="str">
            <v>LODI STIG UNIT</v>
          </cell>
          <cell r="D821">
            <v>49.5</v>
          </cell>
          <cell r="E821">
            <v>49.5</v>
          </cell>
          <cell r="F821">
            <v>49.5</v>
          </cell>
          <cell r="G821">
            <v>49.5</v>
          </cell>
          <cell r="H821">
            <v>49.5</v>
          </cell>
          <cell r="I821">
            <v>49.5</v>
          </cell>
          <cell r="J821">
            <v>49.5</v>
          </cell>
          <cell r="K821">
            <v>49.5</v>
          </cell>
          <cell r="L821">
            <v>49.5</v>
          </cell>
          <cell r="M821">
            <v>49.5</v>
          </cell>
          <cell r="N821">
            <v>49.5</v>
          </cell>
          <cell r="O821">
            <v>49.5</v>
          </cell>
          <cell r="P821" t="str">
            <v>Y</v>
          </cell>
          <cell r="Q821" t="str">
            <v>North</v>
          </cell>
          <cell r="R821" t="str">
            <v>FC</v>
          </cell>
          <cell r="T821">
            <v>49.5</v>
          </cell>
        </row>
        <row r="822">
          <cell r="A822" t="str">
            <v>STNRES_1_UNIT</v>
          </cell>
          <cell r="B822" t="str">
            <v>Stockton</v>
          </cell>
          <cell r="C822" t="str">
            <v>STANISLAUS WASTE ENERGY CO.</v>
          </cell>
          <cell r="D822">
            <v>14.62</v>
          </cell>
          <cell r="E822">
            <v>11.86</v>
          </cell>
          <cell r="F822">
            <v>11.76</v>
          </cell>
          <cell r="G822">
            <v>7.24</v>
          </cell>
          <cell r="H822">
            <v>12.79</v>
          </cell>
          <cell r="I822">
            <v>11.14</v>
          </cell>
          <cell r="J822">
            <v>11.78</v>
          </cell>
          <cell r="K822">
            <v>12.19</v>
          </cell>
          <cell r="L822">
            <v>11.85</v>
          </cell>
          <cell r="M822">
            <v>11.38</v>
          </cell>
          <cell r="N822">
            <v>13.04</v>
          </cell>
          <cell r="O822">
            <v>17.05</v>
          </cell>
          <cell r="P822" t="str">
            <v>N</v>
          </cell>
          <cell r="Q822" t="str">
            <v>North</v>
          </cell>
          <cell r="R822" t="str">
            <v>FC</v>
          </cell>
          <cell r="T822">
            <v>12.19</v>
          </cell>
        </row>
        <row r="823">
          <cell r="A823" t="str">
            <v>STOILS_1_UNITS</v>
          </cell>
          <cell r="B823" t="str">
            <v>Bay Area</v>
          </cell>
          <cell r="C823" t="str">
            <v>CHEVRON RICHMOND REFINERY</v>
          </cell>
          <cell r="D823">
            <v>6.21</v>
          </cell>
          <cell r="E823">
            <v>6.31</v>
          </cell>
          <cell r="F823">
            <v>5.7</v>
          </cell>
          <cell r="G823">
            <v>2.65</v>
          </cell>
          <cell r="H823">
            <v>0.01</v>
          </cell>
          <cell r="I823">
            <v>0</v>
          </cell>
          <cell r="J823">
            <v>0.01</v>
          </cell>
          <cell r="K823">
            <v>1.72</v>
          </cell>
          <cell r="L823">
            <v>1.82</v>
          </cell>
          <cell r="M823">
            <v>3.83</v>
          </cell>
          <cell r="N823">
            <v>3.3</v>
          </cell>
          <cell r="O823">
            <v>5.32</v>
          </cell>
          <cell r="P823" t="str">
            <v>N</v>
          </cell>
          <cell r="Q823" t="str">
            <v>North</v>
          </cell>
          <cell r="R823" t="str">
            <v>FC</v>
          </cell>
          <cell r="T823">
            <v>1.82</v>
          </cell>
        </row>
        <row r="824">
          <cell r="A824" t="str">
            <v>STOREY_7_MDRCHW</v>
          </cell>
          <cell r="B824" t="str">
            <v>Fresno</v>
          </cell>
          <cell r="C824" t="str">
            <v>MADERA CHOWCHILLA</v>
          </cell>
          <cell r="D824">
            <v>0</v>
          </cell>
          <cell r="E824">
            <v>0</v>
          </cell>
          <cell r="F824">
            <v>0</v>
          </cell>
          <cell r="G824">
            <v>0</v>
          </cell>
          <cell r="H824">
            <v>0.21</v>
          </cell>
          <cell r="I824">
            <v>0.82</v>
          </cell>
          <cell r="J824">
            <v>0.54</v>
          </cell>
          <cell r="K824">
            <v>0.2</v>
          </cell>
          <cell r="L824">
            <v>0.04</v>
          </cell>
          <cell r="M824">
            <v>0</v>
          </cell>
          <cell r="N824">
            <v>0</v>
          </cell>
          <cell r="O824">
            <v>0</v>
          </cell>
          <cell r="P824" t="str">
            <v>N</v>
          </cell>
          <cell r="Q824" t="str">
            <v>North</v>
          </cell>
          <cell r="R824" t="str">
            <v>FC</v>
          </cell>
          <cell r="T824">
            <v>0.82</v>
          </cell>
        </row>
        <row r="825">
          <cell r="A825" t="str">
            <v>STROUD_6_SOLAR</v>
          </cell>
          <cell r="B825" t="str">
            <v>Fresno</v>
          </cell>
          <cell r="C825" t="str">
            <v>Stroud Solar Station</v>
          </cell>
          <cell r="D825">
            <v>0.42</v>
          </cell>
          <cell r="E825">
            <v>0.88</v>
          </cell>
          <cell r="F825">
            <v>2.44</v>
          </cell>
          <cell r="G825">
            <v>11.27</v>
          </cell>
          <cell r="H825">
            <v>12.2</v>
          </cell>
          <cell r="I825">
            <v>11.93</v>
          </cell>
          <cell r="J825">
            <v>11.34</v>
          </cell>
          <cell r="K825">
            <v>13.14</v>
          </cell>
          <cell r="L825">
            <v>12.76</v>
          </cell>
          <cell r="M825">
            <v>6.53</v>
          </cell>
          <cell r="N825">
            <v>0.04</v>
          </cell>
          <cell r="O825">
            <v>0.02</v>
          </cell>
          <cell r="P825" t="str">
            <v>Y</v>
          </cell>
          <cell r="Q825" t="str">
            <v>North</v>
          </cell>
          <cell r="R825" t="str">
            <v>ID</v>
          </cell>
          <cell r="S825" t="str">
            <v>C3&amp;4: Waiting for Gates No. 2 500/230 kV Transformer and possibly other</v>
          </cell>
          <cell r="T825">
            <v>13.14</v>
          </cell>
        </row>
        <row r="826">
          <cell r="A826" t="str">
            <v>SUNRIS_2_PL1X3</v>
          </cell>
          <cell r="B826" t="str">
            <v>CAISO System</v>
          </cell>
          <cell r="C826" t="str">
            <v>Sunrise Power Project AGGREGATE II</v>
          </cell>
          <cell r="D826">
            <v>586.02</v>
          </cell>
          <cell r="E826">
            <v>586.02</v>
          </cell>
          <cell r="F826">
            <v>586.02</v>
          </cell>
          <cell r="G826">
            <v>586.02</v>
          </cell>
          <cell r="H826">
            <v>586.02</v>
          </cell>
          <cell r="I826">
            <v>586.02</v>
          </cell>
          <cell r="J826">
            <v>586.02</v>
          </cell>
          <cell r="K826">
            <v>586.02</v>
          </cell>
          <cell r="L826">
            <v>586.02</v>
          </cell>
          <cell r="M826">
            <v>586.02</v>
          </cell>
          <cell r="N826">
            <v>586.02</v>
          </cell>
          <cell r="O826">
            <v>586.02</v>
          </cell>
          <cell r="P826" t="str">
            <v>Y</v>
          </cell>
          <cell r="Q826" t="str">
            <v>North</v>
          </cell>
          <cell r="R826" t="str">
            <v>FC</v>
          </cell>
          <cell r="T826">
            <v>586.02</v>
          </cell>
        </row>
        <row r="827">
          <cell r="A827" t="str">
            <v>SUNSET_2_UNITS</v>
          </cell>
          <cell r="B827" t="str">
            <v>CAISO System</v>
          </cell>
          <cell r="C827" t="str">
            <v>Midway Sunset Cogeneration Company</v>
          </cell>
          <cell r="D827">
            <v>245</v>
          </cell>
          <cell r="E827">
            <v>242</v>
          </cell>
          <cell r="F827">
            <v>239</v>
          </cell>
          <cell r="G827">
            <v>236</v>
          </cell>
          <cell r="H827">
            <v>230</v>
          </cell>
          <cell r="I827">
            <v>224</v>
          </cell>
          <cell r="J827">
            <v>218</v>
          </cell>
          <cell r="K827">
            <v>218</v>
          </cell>
          <cell r="L827">
            <v>221</v>
          </cell>
          <cell r="M827">
            <v>233</v>
          </cell>
          <cell r="N827">
            <v>234</v>
          </cell>
          <cell r="O827">
            <v>234</v>
          </cell>
          <cell r="P827" t="str">
            <v>Y</v>
          </cell>
          <cell r="Q827" t="str">
            <v>North</v>
          </cell>
          <cell r="R827" t="str">
            <v>FC</v>
          </cell>
          <cell r="T827">
            <v>224</v>
          </cell>
        </row>
        <row r="828">
          <cell r="A828" t="str">
            <v>SUNSHN_2_LNDFL</v>
          </cell>
          <cell r="B828" t="str">
            <v>Big Creek-Ventura</v>
          </cell>
          <cell r="C828" t="str">
            <v>Sunshine Landfill</v>
          </cell>
          <cell r="D828">
            <v>14.18</v>
          </cell>
          <cell r="E828">
            <v>14.57</v>
          </cell>
          <cell r="F828">
            <v>13.74</v>
          </cell>
          <cell r="G828">
            <v>12.22</v>
          </cell>
          <cell r="H828">
            <v>12.12</v>
          </cell>
          <cell r="I828">
            <v>14.7</v>
          </cell>
          <cell r="J828">
            <v>15.49</v>
          </cell>
          <cell r="K828">
            <v>15.23</v>
          </cell>
          <cell r="L828">
            <v>15.22</v>
          </cell>
          <cell r="M828">
            <v>14.28</v>
          </cell>
          <cell r="N828">
            <v>14.09</v>
          </cell>
          <cell r="O828">
            <v>14.51</v>
          </cell>
          <cell r="P828" t="str">
            <v>N</v>
          </cell>
          <cell r="Q828" t="str">
            <v>South</v>
          </cell>
          <cell r="R828" t="str">
            <v>ID</v>
          </cell>
          <cell r="S828" t="str">
            <v>Waiting for: Desert Area upgrades</v>
          </cell>
          <cell r="T828">
            <v>15.49</v>
          </cell>
        </row>
        <row r="829">
          <cell r="A829" t="str">
            <v>SUTTER_2_PL1X3</v>
          </cell>
          <cell r="B829" t="str">
            <v>CAISO System</v>
          </cell>
          <cell r="C829" t="str">
            <v>SUTTER POWER PLANT AGGREGATE</v>
          </cell>
          <cell r="D829">
            <v>525</v>
          </cell>
          <cell r="E829">
            <v>525</v>
          </cell>
          <cell r="F829">
            <v>525</v>
          </cell>
          <cell r="G829">
            <v>525</v>
          </cell>
          <cell r="H829">
            <v>525</v>
          </cell>
          <cell r="I829">
            <v>515</v>
          </cell>
          <cell r="J829">
            <v>505</v>
          </cell>
          <cell r="K829">
            <v>500</v>
          </cell>
          <cell r="L829">
            <v>515</v>
          </cell>
          <cell r="M829">
            <v>520</v>
          </cell>
          <cell r="N829">
            <v>525</v>
          </cell>
          <cell r="O829">
            <v>525</v>
          </cell>
          <cell r="P829" t="str">
            <v>Y</v>
          </cell>
          <cell r="Q829" t="str">
            <v>North</v>
          </cell>
          <cell r="R829" t="str">
            <v>FC</v>
          </cell>
          <cell r="T829">
            <v>515</v>
          </cell>
        </row>
        <row r="830">
          <cell r="A830" t="str">
            <v>SYCAMR_2_UNIT 1</v>
          </cell>
          <cell r="B830" t="str">
            <v>Big Creek-Ventura</v>
          </cell>
          <cell r="C830" t="str">
            <v>Sycamore Cogeneration Unit 1</v>
          </cell>
          <cell r="D830">
            <v>80.84</v>
          </cell>
          <cell r="E830">
            <v>79.62</v>
          </cell>
          <cell r="F830">
            <v>77.55</v>
          </cell>
          <cell r="G830">
            <v>78.290000000000006</v>
          </cell>
          <cell r="H830">
            <v>75.790000000000006</v>
          </cell>
          <cell r="I830">
            <v>73.97</v>
          </cell>
          <cell r="J830">
            <v>74.37</v>
          </cell>
          <cell r="K830">
            <v>75.52</v>
          </cell>
          <cell r="L830">
            <v>76.39</v>
          </cell>
          <cell r="M830">
            <v>69.319999999999993</v>
          </cell>
          <cell r="N830">
            <v>78.55</v>
          </cell>
          <cell r="O830">
            <v>80.62</v>
          </cell>
          <cell r="P830" t="str">
            <v>N</v>
          </cell>
          <cell r="Q830" t="str">
            <v>South</v>
          </cell>
          <cell r="R830" t="str">
            <v>FC</v>
          </cell>
          <cell r="T830">
            <v>76.39</v>
          </cell>
        </row>
        <row r="831">
          <cell r="A831" t="str">
            <v>SYCAMR_2_UNIT 2</v>
          </cell>
          <cell r="B831" t="str">
            <v>Big Creek-Ventura</v>
          </cell>
          <cell r="C831" t="str">
            <v>Sycamore Cogeneration Unit 2</v>
          </cell>
          <cell r="D831">
            <v>85</v>
          </cell>
          <cell r="E831">
            <v>85</v>
          </cell>
          <cell r="F831">
            <v>85</v>
          </cell>
          <cell r="G831">
            <v>85</v>
          </cell>
          <cell r="H831">
            <v>85</v>
          </cell>
          <cell r="I831">
            <v>85</v>
          </cell>
          <cell r="J831">
            <v>85</v>
          </cell>
          <cell r="K831">
            <v>85</v>
          </cell>
          <cell r="L831">
            <v>85</v>
          </cell>
          <cell r="M831">
            <v>85</v>
          </cell>
          <cell r="N831">
            <v>85</v>
          </cell>
          <cell r="O831">
            <v>85</v>
          </cell>
          <cell r="P831" t="str">
            <v>Y</v>
          </cell>
          <cell r="Q831" t="str">
            <v>South</v>
          </cell>
          <cell r="R831" t="str">
            <v>FC</v>
          </cell>
          <cell r="T831">
            <v>85</v>
          </cell>
        </row>
        <row r="832">
          <cell r="A832" t="str">
            <v>SYCAMR_2_UNIT 3</v>
          </cell>
          <cell r="B832" t="str">
            <v>Big Creek-Ventura</v>
          </cell>
          <cell r="C832" t="str">
            <v>Sycamore Cogeneration Unit 3</v>
          </cell>
          <cell r="D832">
            <v>81.239999999999995</v>
          </cell>
          <cell r="E832">
            <v>80.56</v>
          </cell>
          <cell r="F832">
            <v>79.14</v>
          </cell>
          <cell r="G832">
            <v>71.290000000000006</v>
          </cell>
          <cell r="H832">
            <v>67.290000000000006</v>
          </cell>
          <cell r="I832">
            <v>74.33</v>
          </cell>
          <cell r="J832">
            <v>76.349999999999994</v>
          </cell>
          <cell r="K832">
            <v>75.25</v>
          </cell>
          <cell r="L832">
            <v>77.22</v>
          </cell>
          <cell r="M832">
            <v>78.89</v>
          </cell>
          <cell r="N832">
            <v>80.36</v>
          </cell>
          <cell r="O832">
            <v>80.83</v>
          </cell>
          <cell r="P832" t="str">
            <v>N</v>
          </cell>
          <cell r="Q832" t="str">
            <v>South</v>
          </cell>
          <cell r="R832" t="str">
            <v>FC</v>
          </cell>
          <cell r="T832">
            <v>77.22</v>
          </cell>
        </row>
        <row r="833">
          <cell r="A833" t="str">
            <v>SYCAMR_2_UNIT 4</v>
          </cell>
          <cell r="B833" t="str">
            <v>Big Creek-Ventura</v>
          </cell>
          <cell r="C833" t="str">
            <v>Sycamore Cogeneration Unit 4</v>
          </cell>
          <cell r="D833">
            <v>85</v>
          </cell>
          <cell r="E833">
            <v>85</v>
          </cell>
          <cell r="F833">
            <v>85</v>
          </cell>
          <cell r="G833">
            <v>85</v>
          </cell>
          <cell r="H833">
            <v>85</v>
          </cell>
          <cell r="I833">
            <v>85</v>
          </cell>
          <cell r="J833">
            <v>85</v>
          </cell>
          <cell r="K833">
            <v>85</v>
          </cell>
          <cell r="L833">
            <v>85</v>
          </cell>
          <cell r="M833">
            <v>85</v>
          </cell>
          <cell r="N833">
            <v>85</v>
          </cell>
          <cell r="O833">
            <v>85</v>
          </cell>
          <cell r="P833" t="str">
            <v>Y</v>
          </cell>
          <cell r="Q833" t="str">
            <v>South</v>
          </cell>
          <cell r="R833" t="str">
            <v>FC</v>
          </cell>
          <cell r="T833">
            <v>85</v>
          </cell>
        </row>
        <row r="834">
          <cell r="A834" t="str">
            <v>TANHIL_6_SOLART</v>
          </cell>
          <cell r="B834" t="str">
            <v>CAISO System</v>
          </cell>
          <cell r="C834" t="str">
            <v>BERRY PETROLEUM COGEN 18 AGGREGATE</v>
          </cell>
          <cell r="D834">
            <v>10.66</v>
          </cell>
          <cell r="E834">
            <v>8.31</v>
          </cell>
          <cell r="F834">
            <v>9.41</v>
          </cell>
          <cell r="G834">
            <v>9.8000000000000007</v>
          </cell>
          <cell r="H834">
            <v>9.6199999999999992</v>
          </cell>
          <cell r="I834">
            <v>8.89</v>
          </cell>
          <cell r="J834">
            <v>7.37</v>
          </cell>
          <cell r="K834">
            <v>6.26</v>
          </cell>
          <cell r="L834">
            <v>5</v>
          </cell>
          <cell r="M834">
            <v>9.6</v>
          </cell>
          <cell r="N834">
            <v>8.24</v>
          </cell>
          <cell r="O834">
            <v>10.210000000000001</v>
          </cell>
          <cell r="P834" t="str">
            <v>N</v>
          </cell>
          <cell r="Q834" t="str">
            <v>North</v>
          </cell>
          <cell r="R834" t="str">
            <v>FC</v>
          </cell>
          <cell r="T834">
            <v>8.89</v>
          </cell>
        </row>
        <row r="835">
          <cell r="A835" t="str">
            <v>TBLMTN_6_QF</v>
          </cell>
          <cell r="B835" t="str">
            <v>CAISO System</v>
          </cell>
          <cell r="C835" t="str">
            <v>SMALL QF AGGREGATION - PARADISE</v>
          </cell>
          <cell r="D835">
            <v>0.6</v>
          </cell>
          <cell r="E835">
            <v>0.45</v>
          </cell>
          <cell r="F835">
            <v>0.85</v>
          </cell>
          <cell r="G835">
            <v>1.56</v>
          </cell>
          <cell r="H835">
            <v>1.39</v>
          </cell>
          <cell r="I835">
            <v>1.1100000000000001</v>
          </cell>
          <cell r="J835">
            <v>0.7</v>
          </cell>
          <cell r="K835">
            <v>0.48</v>
          </cell>
          <cell r="L835">
            <v>0.37</v>
          </cell>
          <cell r="M835">
            <v>0.31</v>
          </cell>
          <cell r="N835">
            <v>0.27</v>
          </cell>
          <cell r="O835">
            <v>0.61</v>
          </cell>
          <cell r="P835" t="str">
            <v>N</v>
          </cell>
          <cell r="Q835" t="str">
            <v>North</v>
          </cell>
          <cell r="R835" t="str">
            <v>FC</v>
          </cell>
          <cell r="T835">
            <v>1.1100000000000001</v>
          </cell>
        </row>
        <row r="836">
          <cell r="A836" t="str">
            <v>TEHAPI_2_WIND1</v>
          </cell>
          <cell r="B836" t="str">
            <v>CAISO System</v>
          </cell>
          <cell r="C836" t="str">
            <v>Wind Wall Monolith I</v>
          </cell>
          <cell r="D836" t="str">
            <v>-</v>
          </cell>
          <cell r="E836" t="str">
            <v>-</v>
          </cell>
          <cell r="F836" t="str">
            <v>-</v>
          </cell>
          <cell r="G836" t="str">
            <v>-</v>
          </cell>
          <cell r="H836" t="str">
            <v>-</v>
          </cell>
          <cell r="I836" t="str">
            <v>-</v>
          </cell>
          <cell r="J836" t="str">
            <v>-</v>
          </cell>
          <cell r="K836" t="str">
            <v>-</v>
          </cell>
          <cell r="L836">
            <v>1.59</v>
          </cell>
          <cell r="M836">
            <v>1.08</v>
          </cell>
          <cell r="N836">
            <v>0.48</v>
          </cell>
          <cell r="O836">
            <v>0.83</v>
          </cell>
          <cell r="P836" t="str">
            <v>N</v>
          </cell>
          <cell r="Q836" t="str">
            <v>South</v>
          </cell>
          <cell r="R836" t="str">
            <v>FC</v>
          </cell>
          <cell r="T836">
            <v>1.59</v>
          </cell>
        </row>
        <row r="837">
          <cell r="A837" t="str">
            <v>TEHAPI_2_WIND2</v>
          </cell>
          <cell r="B837" t="str">
            <v>CAISO System</v>
          </cell>
          <cell r="C837" t="str">
            <v>Wind Wall Monolith II</v>
          </cell>
          <cell r="D837" t="str">
            <v>-</v>
          </cell>
          <cell r="E837" t="str">
            <v>-</v>
          </cell>
          <cell r="F837" t="str">
            <v>-</v>
          </cell>
          <cell r="G837" t="str">
            <v>-</v>
          </cell>
          <cell r="H837" t="str">
            <v>-</v>
          </cell>
          <cell r="I837" t="str">
            <v>-</v>
          </cell>
          <cell r="J837" t="str">
            <v>-</v>
          </cell>
          <cell r="K837" t="str">
            <v>-</v>
          </cell>
          <cell r="L837">
            <v>2.27</v>
          </cell>
          <cell r="M837">
            <v>1.54</v>
          </cell>
          <cell r="N837">
            <v>0.69</v>
          </cell>
          <cell r="O837">
            <v>1.18</v>
          </cell>
          <cell r="P837" t="str">
            <v>N</v>
          </cell>
          <cell r="Q837" t="str">
            <v>South</v>
          </cell>
          <cell r="R837" t="str">
            <v>FC</v>
          </cell>
          <cell r="T837">
            <v>2.27</v>
          </cell>
        </row>
        <row r="838">
          <cell r="A838" t="str">
            <v>TENGEN_2_PL1X2</v>
          </cell>
          <cell r="B838" t="str">
            <v>Big Creek-Ventura</v>
          </cell>
          <cell r="C838" t="str">
            <v>Berry Cogen 42</v>
          </cell>
          <cell r="D838">
            <v>36.909999999999997</v>
          </cell>
          <cell r="E838">
            <v>36.200000000000003</v>
          </cell>
          <cell r="F838">
            <v>37.270000000000003</v>
          </cell>
          <cell r="G838">
            <v>27.17</v>
          </cell>
          <cell r="H838">
            <v>28.68</v>
          </cell>
          <cell r="I838">
            <v>36.86</v>
          </cell>
          <cell r="J838">
            <v>37.17</v>
          </cell>
          <cell r="K838">
            <v>36.24</v>
          </cell>
          <cell r="L838">
            <v>35.799999999999997</v>
          </cell>
          <cell r="M838">
            <v>32.549999999999997</v>
          </cell>
          <cell r="N838">
            <v>34.89</v>
          </cell>
          <cell r="O838">
            <v>36.880000000000003</v>
          </cell>
          <cell r="P838" t="str">
            <v>N</v>
          </cell>
          <cell r="Q838" t="str">
            <v>South</v>
          </cell>
          <cell r="R838" t="str">
            <v>FC</v>
          </cell>
          <cell r="T838">
            <v>37.17</v>
          </cell>
        </row>
        <row r="839">
          <cell r="A839" t="str">
            <v>TERMEX_2_PL1X3</v>
          </cell>
          <cell r="B839" t="str">
            <v>San Diego-IV</v>
          </cell>
          <cell r="C839" t="str">
            <v>TDM</v>
          </cell>
          <cell r="D839">
            <v>605</v>
          </cell>
          <cell r="E839">
            <v>605</v>
          </cell>
          <cell r="F839">
            <v>605</v>
          </cell>
          <cell r="G839">
            <v>605</v>
          </cell>
          <cell r="H839">
            <v>601</v>
          </cell>
          <cell r="I839">
            <v>593</v>
          </cell>
          <cell r="J839">
            <v>591</v>
          </cell>
          <cell r="K839">
            <v>593</v>
          </cell>
          <cell r="L839">
            <v>596</v>
          </cell>
          <cell r="M839">
            <v>605</v>
          </cell>
          <cell r="N839">
            <v>605</v>
          </cell>
          <cell r="O839">
            <v>605</v>
          </cell>
          <cell r="P839" t="str">
            <v>Y</v>
          </cell>
          <cell r="Q839" t="str">
            <v>South</v>
          </cell>
          <cell r="R839" t="str">
            <v>FC</v>
          </cell>
          <cell r="T839">
            <v>596</v>
          </cell>
        </row>
        <row r="840">
          <cell r="A840" t="str">
            <v>TESLA_1_QF</v>
          </cell>
          <cell r="B840" t="str">
            <v>CAISO System</v>
          </cell>
          <cell r="C840" t="str">
            <v>SMALL QF AGGREGATION - STOCKTON</v>
          </cell>
          <cell r="D840">
            <v>0.34</v>
          </cell>
          <cell r="E840">
            <v>0.33</v>
          </cell>
          <cell r="F840">
            <v>0.24</v>
          </cell>
          <cell r="G840">
            <v>0.35</v>
          </cell>
          <cell r="H840">
            <v>0.57999999999999996</v>
          </cell>
          <cell r="I840">
            <v>0.45</v>
          </cell>
          <cell r="J840">
            <v>0.61</v>
          </cell>
          <cell r="K840">
            <v>0.54</v>
          </cell>
          <cell r="L840">
            <v>0.47</v>
          </cell>
          <cell r="M840">
            <v>0.28999999999999998</v>
          </cell>
          <cell r="N840">
            <v>0.09</v>
          </cell>
          <cell r="O840">
            <v>0.08</v>
          </cell>
          <cell r="P840" t="str">
            <v>N</v>
          </cell>
          <cell r="Q840" t="str">
            <v>North</v>
          </cell>
          <cell r="R840" t="str">
            <v>FC</v>
          </cell>
          <cell r="T840">
            <v>0.61</v>
          </cell>
        </row>
        <row r="841">
          <cell r="A841" t="str">
            <v>THMENG_1_UNIT 1</v>
          </cell>
          <cell r="B841" t="str">
            <v>CAISO System</v>
          </cell>
          <cell r="C841" t="str">
            <v>THERMAL ENERGY DEV. CORP.</v>
          </cell>
          <cell r="D841">
            <v>17.21</v>
          </cell>
          <cell r="E841">
            <v>17.63</v>
          </cell>
          <cell r="F841">
            <v>12.45</v>
          </cell>
          <cell r="G841">
            <v>5.79</v>
          </cell>
          <cell r="H841">
            <v>17.78</v>
          </cell>
          <cell r="I841">
            <v>16.79</v>
          </cell>
          <cell r="J841">
            <v>16.88</v>
          </cell>
          <cell r="K841">
            <v>15.46</v>
          </cell>
          <cell r="L841">
            <v>16.989999999999998</v>
          </cell>
          <cell r="M841">
            <v>13.73</v>
          </cell>
          <cell r="N841">
            <v>8.69</v>
          </cell>
          <cell r="O841">
            <v>9.2799999999999994</v>
          </cell>
          <cell r="P841" t="str">
            <v>N</v>
          </cell>
          <cell r="Q841" t="str">
            <v>North</v>
          </cell>
          <cell r="R841" t="str">
            <v>FC</v>
          </cell>
          <cell r="T841">
            <v>16.989999999999998</v>
          </cell>
        </row>
        <row r="842">
          <cell r="A842" t="str">
            <v>TIDWTR_2_UNITS</v>
          </cell>
          <cell r="B842" t="str">
            <v>Bay Area</v>
          </cell>
          <cell r="C842" t="str">
            <v>MARTINEZ COGEN LIMITED PARTNERSHIP</v>
          </cell>
          <cell r="D842">
            <v>30.94</v>
          </cell>
          <cell r="E842">
            <v>37.31</v>
          </cell>
          <cell r="F842">
            <v>13.33</v>
          </cell>
          <cell r="G842">
            <v>16.71</v>
          </cell>
          <cell r="H842">
            <v>22.58</v>
          </cell>
          <cell r="I842">
            <v>11.22</v>
          </cell>
          <cell r="J842">
            <v>14.42</v>
          </cell>
          <cell r="K842">
            <v>21.01</v>
          </cell>
          <cell r="L842">
            <v>18.23</v>
          </cell>
          <cell r="M842">
            <v>32.35</v>
          </cell>
          <cell r="N842">
            <v>33.79</v>
          </cell>
          <cell r="O842">
            <v>20.13</v>
          </cell>
          <cell r="P842" t="str">
            <v>N</v>
          </cell>
          <cell r="Q842" t="str">
            <v>North</v>
          </cell>
          <cell r="R842" t="str">
            <v>FC</v>
          </cell>
          <cell r="T842">
            <v>21.01</v>
          </cell>
        </row>
        <row r="843">
          <cell r="A843" t="str">
            <v>TIFFNY_1_DILLON</v>
          </cell>
          <cell r="B843" t="str">
            <v>LA Basin</v>
          </cell>
          <cell r="C843" t="str">
            <v>TIFFNY_1_DILLON</v>
          </cell>
          <cell r="D843">
            <v>1.29</v>
          </cell>
          <cell r="E843">
            <v>5.66</v>
          </cell>
          <cell r="F843">
            <v>12.64</v>
          </cell>
          <cell r="G843">
            <v>6.79</v>
          </cell>
          <cell r="H843">
            <v>19.239999999999998</v>
          </cell>
          <cell r="I843">
            <v>21.64</v>
          </cell>
          <cell r="J843">
            <v>4.62</v>
          </cell>
          <cell r="K843">
            <v>4.01</v>
          </cell>
          <cell r="L843">
            <v>3.83</v>
          </cell>
          <cell r="M843">
            <v>4.34</v>
          </cell>
          <cell r="N843">
            <v>1.65</v>
          </cell>
          <cell r="O843">
            <v>2.69</v>
          </cell>
          <cell r="P843" t="str">
            <v>N</v>
          </cell>
          <cell r="Q843" t="str">
            <v>South</v>
          </cell>
          <cell r="R843" t="str">
            <v>FC</v>
          </cell>
          <cell r="T843">
            <v>21.64</v>
          </cell>
        </row>
        <row r="844">
          <cell r="A844" t="str">
            <v>TIGRCK_7_UNITS</v>
          </cell>
          <cell r="B844" t="str">
            <v>CAISO System</v>
          </cell>
          <cell r="C844" t="str">
            <v>TIGER CREEK HYDRO AGGREGATE</v>
          </cell>
          <cell r="D844">
            <v>62</v>
          </cell>
          <cell r="E844">
            <v>62</v>
          </cell>
          <cell r="F844">
            <v>62</v>
          </cell>
          <cell r="G844">
            <v>62</v>
          </cell>
          <cell r="H844">
            <v>62</v>
          </cell>
          <cell r="I844">
            <v>62</v>
          </cell>
          <cell r="J844">
            <v>62</v>
          </cell>
          <cell r="K844">
            <v>62</v>
          </cell>
          <cell r="L844">
            <v>62</v>
          </cell>
          <cell r="M844">
            <v>62</v>
          </cell>
          <cell r="N844">
            <v>62</v>
          </cell>
          <cell r="O844">
            <v>62</v>
          </cell>
          <cell r="P844" t="str">
            <v>Y</v>
          </cell>
          <cell r="Q844" t="str">
            <v>North</v>
          </cell>
          <cell r="R844" t="str">
            <v>FC</v>
          </cell>
          <cell r="T844">
            <v>62</v>
          </cell>
        </row>
        <row r="845">
          <cell r="A845" t="str">
            <v>TMPLTN_2_SOLAR</v>
          </cell>
          <cell r="B845" t="str">
            <v>CAISO System</v>
          </cell>
          <cell r="C845" t="str">
            <v>Vintner Solar</v>
          </cell>
          <cell r="D845">
            <v>0</v>
          </cell>
          <cell r="E845">
            <v>0.02</v>
          </cell>
          <cell r="F845">
            <v>0.11</v>
          </cell>
          <cell r="G845">
            <v>1.26</v>
          </cell>
          <cell r="H845">
            <v>0.96</v>
          </cell>
          <cell r="I845">
            <v>1.1399999999999999</v>
          </cell>
          <cell r="J845">
            <v>1.17</v>
          </cell>
          <cell r="K845">
            <v>1.28</v>
          </cell>
          <cell r="L845">
            <v>1.1299999999999999</v>
          </cell>
          <cell r="M845">
            <v>0.87</v>
          </cell>
          <cell r="N845">
            <v>0</v>
          </cell>
          <cell r="O845">
            <v>0</v>
          </cell>
          <cell r="P845" t="str">
            <v>N</v>
          </cell>
          <cell r="Q845" t="str">
            <v>North</v>
          </cell>
          <cell r="R845" t="str">
            <v>ID</v>
          </cell>
          <cell r="S845" t="str">
            <v>13DGD: Waiting for Vincent 220 kV Bus Split, Gates No. 2 500/230 kV Transformer and possibly other</v>
          </cell>
          <cell r="T845">
            <v>1.28</v>
          </cell>
        </row>
        <row r="846">
          <cell r="A846" t="str">
            <v>TOADTW_6_UNIT</v>
          </cell>
          <cell r="B846" t="str">
            <v>CAISO System</v>
          </cell>
          <cell r="C846" t="str">
            <v>TOAD TOWN</v>
          </cell>
          <cell r="D846">
            <v>0.78</v>
          </cell>
          <cell r="E846">
            <v>0.82</v>
          </cell>
          <cell r="F846">
            <v>0.97</v>
          </cell>
          <cell r="G846">
            <v>1.22</v>
          </cell>
          <cell r="H846">
            <v>0.96</v>
          </cell>
          <cell r="I846">
            <v>0.77</v>
          </cell>
          <cell r="J846">
            <v>0.7</v>
          </cell>
          <cell r="K846">
            <v>0.65</v>
          </cell>
          <cell r="L846">
            <v>0.38</v>
          </cell>
          <cell r="M846">
            <v>0.03</v>
          </cell>
          <cell r="N846">
            <v>0</v>
          </cell>
          <cell r="O846">
            <v>0.17</v>
          </cell>
          <cell r="P846" t="str">
            <v>Y</v>
          </cell>
          <cell r="Q846" t="str">
            <v>North</v>
          </cell>
          <cell r="R846" t="str">
            <v>FC</v>
          </cell>
          <cell r="T846">
            <v>0.77</v>
          </cell>
        </row>
        <row r="847">
          <cell r="A847" t="str">
            <v>TOPAZ_2_SOLAR</v>
          </cell>
          <cell r="B847" t="str">
            <v>CAISO System</v>
          </cell>
          <cell r="C847" t="str">
            <v>Topaz Solar Farms</v>
          </cell>
          <cell r="D847">
            <v>1.31</v>
          </cell>
          <cell r="E847">
            <v>7.07</v>
          </cell>
          <cell r="F847">
            <v>33</v>
          </cell>
          <cell r="G847">
            <v>374.63</v>
          </cell>
          <cell r="H847">
            <v>385.41</v>
          </cell>
          <cell r="I847">
            <v>400.38</v>
          </cell>
          <cell r="J847">
            <v>379.24</v>
          </cell>
          <cell r="K847">
            <v>394.15</v>
          </cell>
          <cell r="L847">
            <v>363.79</v>
          </cell>
          <cell r="M847">
            <v>295.27999999999997</v>
          </cell>
          <cell r="N847">
            <v>0.9</v>
          </cell>
          <cell r="O847">
            <v>0.66</v>
          </cell>
          <cell r="P847" t="str">
            <v>N</v>
          </cell>
          <cell r="Q847" t="str">
            <v>North</v>
          </cell>
          <cell r="R847" t="str">
            <v>FC</v>
          </cell>
          <cell r="T847">
            <v>400.38</v>
          </cell>
        </row>
        <row r="848">
          <cell r="A848" t="str">
            <v>TRNQLT_2_SOLAR</v>
          </cell>
          <cell r="B848" t="str">
            <v>Fresno</v>
          </cell>
          <cell r="D848" t="str">
            <v>-</v>
          </cell>
          <cell r="E848" t="str">
            <v>-</v>
          </cell>
          <cell r="F848" t="str">
            <v>-</v>
          </cell>
          <cell r="G848" t="str">
            <v>-</v>
          </cell>
          <cell r="H848" t="str">
            <v>-</v>
          </cell>
          <cell r="I848" t="str">
            <v>-</v>
          </cell>
          <cell r="J848" t="str">
            <v>-</v>
          </cell>
          <cell r="K848" t="str">
            <v>-</v>
          </cell>
          <cell r="L848">
            <v>0</v>
          </cell>
          <cell r="M848">
            <v>0</v>
          </cell>
          <cell r="N848">
            <v>0</v>
          </cell>
          <cell r="O848">
            <v>0</v>
          </cell>
          <cell r="P848" t="str">
            <v>N</v>
          </cell>
          <cell r="Q848" t="str">
            <v>North</v>
          </cell>
          <cell r="R848" t="str">
            <v>ID</v>
          </cell>
          <cell r="S848" t="str">
            <v>Not modeled in the 2016 NQC Deliverability studies.</v>
          </cell>
          <cell r="T848">
            <v>0</v>
          </cell>
        </row>
        <row r="849">
          <cell r="A849" t="str">
            <v>TRNSWD_1_QF</v>
          </cell>
          <cell r="B849" t="str">
            <v>LA Basin</v>
          </cell>
          <cell r="C849" t="str">
            <v>FPL Energy C Wind</v>
          </cell>
          <cell r="D849">
            <v>0.38</v>
          </cell>
          <cell r="E849">
            <v>1.1599999999999999</v>
          </cell>
          <cell r="F849">
            <v>2.19</v>
          </cell>
          <cell r="G849">
            <v>4.3600000000000003</v>
          </cell>
          <cell r="H849">
            <v>5.63</v>
          </cell>
          <cell r="I849">
            <v>5.86</v>
          </cell>
          <cell r="J849">
            <v>4.72</v>
          </cell>
          <cell r="K849">
            <v>4.66</v>
          </cell>
          <cell r="L849">
            <v>4.21</v>
          </cell>
          <cell r="M849">
            <v>3</v>
          </cell>
          <cell r="N849">
            <v>0.27</v>
          </cell>
          <cell r="O849">
            <v>0.53</v>
          </cell>
          <cell r="P849" t="str">
            <v>N</v>
          </cell>
          <cell r="Q849" t="str">
            <v>South</v>
          </cell>
          <cell r="R849" t="str">
            <v>FC</v>
          </cell>
          <cell r="T849">
            <v>5.86</v>
          </cell>
        </row>
        <row r="850">
          <cell r="A850" t="str">
            <v>TULLCK_7_UNITS</v>
          </cell>
          <cell r="B850" t="str">
            <v>Stockton</v>
          </cell>
          <cell r="C850" t="str">
            <v>TULLOCH HYDRO AGGREGATE</v>
          </cell>
          <cell r="D850">
            <v>4.3099999999999996</v>
          </cell>
          <cell r="E850">
            <v>5.84</v>
          </cell>
          <cell r="F850">
            <v>10.119999999999999</v>
          </cell>
          <cell r="G850">
            <v>19.510000000000002</v>
          </cell>
          <cell r="H850">
            <v>21.88</v>
          </cell>
          <cell r="I850">
            <v>18.559999999999999</v>
          </cell>
          <cell r="J850">
            <v>19.47</v>
          </cell>
          <cell r="K850">
            <v>16.850000000000001</v>
          </cell>
          <cell r="L850">
            <v>12.26</v>
          </cell>
          <cell r="M850">
            <v>7.8</v>
          </cell>
          <cell r="N850">
            <v>3.08</v>
          </cell>
          <cell r="O850">
            <v>2.2400000000000002</v>
          </cell>
          <cell r="P850" t="str">
            <v>N</v>
          </cell>
          <cell r="Q850" t="str">
            <v>North</v>
          </cell>
          <cell r="R850" t="str">
            <v>FC</v>
          </cell>
          <cell r="T850">
            <v>19.47</v>
          </cell>
        </row>
        <row r="851">
          <cell r="A851" t="str">
            <v>TWISSL_6_SOLAR</v>
          </cell>
          <cell r="B851" t="str">
            <v>CAISO System</v>
          </cell>
          <cell r="C851" t="str">
            <v>Nickel 1 ("NLH1")</v>
          </cell>
          <cell r="D851">
            <v>0</v>
          </cell>
          <cell r="E851">
            <v>0.02</v>
          </cell>
          <cell r="F851">
            <v>0.09</v>
          </cell>
          <cell r="G851">
            <v>1.03</v>
          </cell>
          <cell r="H851">
            <v>1.06</v>
          </cell>
          <cell r="I851">
            <v>1.04</v>
          </cell>
          <cell r="J851">
            <v>0.97</v>
          </cell>
          <cell r="K851">
            <v>1.03</v>
          </cell>
          <cell r="L851">
            <v>1.01</v>
          </cell>
          <cell r="M851">
            <v>0.81</v>
          </cell>
          <cell r="N851">
            <v>0</v>
          </cell>
          <cell r="O851">
            <v>0</v>
          </cell>
          <cell r="P851" t="str">
            <v>N</v>
          </cell>
          <cell r="Q851" t="str">
            <v>North</v>
          </cell>
          <cell r="R851" t="str">
            <v>ID</v>
          </cell>
          <cell r="S851" t="str">
            <v>14DGD: Waiting for Vincent 220 kV Bus Split, Gates No. 2 500/230 kV Transformer and possibly other</v>
          </cell>
          <cell r="T851">
            <v>1.04</v>
          </cell>
        </row>
        <row r="852">
          <cell r="A852" t="str">
            <v>TWISSL_6_SOLAR1</v>
          </cell>
          <cell r="B852" t="str">
            <v>CAISO System</v>
          </cell>
          <cell r="C852" t="str">
            <v>Coronal Lost Hills, LLC</v>
          </cell>
          <cell r="D852">
            <v>0</v>
          </cell>
          <cell r="E852">
            <v>0.2</v>
          </cell>
          <cell r="F852">
            <v>1.2</v>
          </cell>
          <cell r="G852">
            <v>14.4</v>
          </cell>
          <cell r="H852">
            <v>14.8</v>
          </cell>
          <cell r="I852">
            <v>15.2</v>
          </cell>
          <cell r="J852">
            <v>13.8</v>
          </cell>
          <cell r="K852">
            <v>13.8</v>
          </cell>
          <cell r="L852">
            <v>14</v>
          </cell>
          <cell r="M852">
            <v>11.2</v>
          </cell>
          <cell r="N852">
            <v>0</v>
          </cell>
          <cell r="O852">
            <v>0</v>
          </cell>
          <cell r="P852" t="str">
            <v>N</v>
          </cell>
          <cell r="Q852" t="str">
            <v>North</v>
          </cell>
          <cell r="R852" t="str">
            <v>ID</v>
          </cell>
          <cell r="S852" t="str">
            <v>15DGD: Waiting for Vincent 220 kV Bus Split, Gates No. 2 500/230 kV Transformer and possibly other</v>
          </cell>
          <cell r="T852">
            <v>15.2</v>
          </cell>
        </row>
        <row r="853">
          <cell r="A853" t="str">
            <v>TXMCKT_6_UNIT</v>
          </cell>
          <cell r="B853" t="str">
            <v>CAISO System</v>
          </cell>
          <cell r="C853" t="str">
            <v>McKittrick Cogen</v>
          </cell>
          <cell r="D853">
            <v>0.02</v>
          </cell>
          <cell r="E853">
            <v>0</v>
          </cell>
          <cell r="F853">
            <v>0.14000000000000001</v>
          </cell>
          <cell r="G853">
            <v>0.1</v>
          </cell>
          <cell r="H853">
            <v>0</v>
          </cell>
          <cell r="I853">
            <v>0.83</v>
          </cell>
          <cell r="J853">
            <v>0.69</v>
          </cell>
          <cell r="K853">
            <v>1.31</v>
          </cell>
          <cell r="L853">
            <v>1.63</v>
          </cell>
          <cell r="M853">
            <v>3.28</v>
          </cell>
          <cell r="N853">
            <v>2.94</v>
          </cell>
          <cell r="O853">
            <v>2.74</v>
          </cell>
          <cell r="P853" t="str">
            <v>N</v>
          </cell>
          <cell r="Q853" t="str">
            <v>North</v>
          </cell>
          <cell r="R853" t="str">
            <v>FC</v>
          </cell>
          <cell r="T853">
            <v>1.63</v>
          </cell>
        </row>
        <row r="854">
          <cell r="A854" t="str">
            <v>UKIAH_7_LAKEMN</v>
          </cell>
          <cell r="B854" t="str">
            <v>NCNB</v>
          </cell>
          <cell r="C854" t="str">
            <v>UKIAH LAKE MENDOCINO HYDRO</v>
          </cell>
          <cell r="D854">
            <v>2.17</v>
          </cell>
          <cell r="E854">
            <v>1.7</v>
          </cell>
          <cell r="F854">
            <v>1.7</v>
          </cell>
          <cell r="G854">
            <v>1.7</v>
          </cell>
          <cell r="H854">
            <v>1.7</v>
          </cell>
          <cell r="I854">
            <v>1.7</v>
          </cell>
          <cell r="J854">
            <v>1.7</v>
          </cell>
          <cell r="K854">
            <v>1.7</v>
          </cell>
          <cell r="L854">
            <v>1.7</v>
          </cell>
          <cell r="M854">
            <v>1.7</v>
          </cell>
          <cell r="N854">
            <v>1.7</v>
          </cell>
          <cell r="O854">
            <v>1.7</v>
          </cell>
          <cell r="P854" t="str">
            <v>Y</v>
          </cell>
          <cell r="Q854" t="str">
            <v>North</v>
          </cell>
          <cell r="R854" t="str">
            <v>FC</v>
          </cell>
          <cell r="T854">
            <v>1.7</v>
          </cell>
        </row>
        <row r="855">
          <cell r="A855" t="str">
            <v>ULTPCH_1_UNIT 1</v>
          </cell>
          <cell r="B855" t="str">
            <v>Stockton</v>
          </cell>
          <cell r="C855" t="str">
            <v>OGDEN POWER PACIFIC (CHINESE STATION)</v>
          </cell>
          <cell r="D855">
            <v>17.71</v>
          </cell>
          <cell r="E855">
            <v>16.79</v>
          </cell>
          <cell r="F855">
            <v>17.73</v>
          </cell>
          <cell r="G855">
            <v>12.4</v>
          </cell>
          <cell r="H855">
            <v>13.38</v>
          </cell>
          <cell r="I855">
            <v>16.75</v>
          </cell>
          <cell r="J855">
            <v>16.2</v>
          </cell>
          <cell r="K855">
            <v>15.89</v>
          </cell>
          <cell r="L855">
            <v>15.83</v>
          </cell>
          <cell r="M855">
            <v>16.54</v>
          </cell>
          <cell r="N855">
            <v>12.21</v>
          </cell>
          <cell r="O855">
            <v>18.09</v>
          </cell>
          <cell r="P855" t="str">
            <v>N</v>
          </cell>
          <cell r="Q855" t="str">
            <v>North</v>
          </cell>
          <cell r="R855" t="str">
            <v>FC</v>
          </cell>
          <cell r="T855">
            <v>16.75</v>
          </cell>
        </row>
        <row r="856">
          <cell r="A856" t="str">
            <v>ULTPFR_1_UNIT 1</v>
          </cell>
          <cell r="B856" t="str">
            <v>Fresno</v>
          </cell>
          <cell r="C856" t="str">
            <v>RIO BRAVO FRESNO (AKA ULTRAPOWER)</v>
          </cell>
          <cell r="D856">
            <v>23.55</v>
          </cell>
          <cell r="E856">
            <v>10.7</v>
          </cell>
          <cell r="F856">
            <v>23.53</v>
          </cell>
          <cell r="G856">
            <v>24.19</v>
          </cell>
          <cell r="H856">
            <v>17.059999999999999</v>
          </cell>
          <cell r="I856">
            <v>22.55</v>
          </cell>
          <cell r="J856">
            <v>22.7</v>
          </cell>
          <cell r="K856">
            <v>22.72</v>
          </cell>
          <cell r="L856">
            <v>18.920000000000002</v>
          </cell>
          <cell r="M856">
            <v>24.14</v>
          </cell>
          <cell r="N856">
            <v>20.36</v>
          </cell>
          <cell r="O856">
            <v>23.81</v>
          </cell>
          <cell r="P856" t="str">
            <v>N</v>
          </cell>
          <cell r="Q856" t="str">
            <v>North</v>
          </cell>
          <cell r="R856" t="str">
            <v>FC</v>
          </cell>
          <cell r="T856">
            <v>22.72</v>
          </cell>
        </row>
        <row r="857">
          <cell r="A857" t="str">
            <v>ULTRCK_2_UNIT</v>
          </cell>
          <cell r="B857" t="str">
            <v>Sierra</v>
          </cell>
          <cell r="C857" t="str">
            <v>Rio Bravo Rocklin</v>
          </cell>
          <cell r="D857">
            <v>23.51</v>
          </cell>
          <cell r="E857">
            <v>19.22</v>
          </cell>
          <cell r="F857">
            <v>24.17</v>
          </cell>
          <cell r="G857">
            <v>17.02</v>
          </cell>
          <cell r="H857">
            <v>14.23</v>
          </cell>
          <cell r="I857">
            <v>23.61</v>
          </cell>
          <cell r="J857">
            <v>23.12</v>
          </cell>
          <cell r="K857">
            <v>20.89</v>
          </cell>
          <cell r="L857">
            <v>20.98</v>
          </cell>
          <cell r="M857">
            <v>22.47</v>
          </cell>
          <cell r="N857">
            <v>19.559999999999999</v>
          </cell>
          <cell r="O857">
            <v>23.98</v>
          </cell>
          <cell r="P857" t="str">
            <v>N</v>
          </cell>
          <cell r="Q857" t="str">
            <v>North</v>
          </cell>
          <cell r="R857" t="str">
            <v>FC</v>
          </cell>
          <cell r="T857">
            <v>23.61</v>
          </cell>
        </row>
        <row r="858">
          <cell r="A858" t="str">
            <v>UNCHEM_1_UNIT</v>
          </cell>
          <cell r="B858" t="str">
            <v>Bay Area</v>
          </cell>
          <cell r="C858" t="str">
            <v>CONTRA COSTA CARBON PLANT</v>
          </cell>
          <cell r="D858">
            <v>10.48</v>
          </cell>
          <cell r="E858">
            <v>10.73</v>
          </cell>
          <cell r="F858">
            <v>10.56</v>
          </cell>
          <cell r="G858">
            <v>7.05</v>
          </cell>
          <cell r="H858">
            <v>10.1</v>
          </cell>
          <cell r="I858">
            <v>11.96</v>
          </cell>
          <cell r="J858">
            <v>12.15</v>
          </cell>
          <cell r="K858">
            <v>10.45</v>
          </cell>
          <cell r="L858">
            <v>9.1300000000000008</v>
          </cell>
          <cell r="M858">
            <v>8.48</v>
          </cell>
          <cell r="N858">
            <v>7.58</v>
          </cell>
          <cell r="O858">
            <v>6.63</v>
          </cell>
          <cell r="P858" t="str">
            <v>N</v>
          </cell>
          <cell r="Q858" t="str">
            <v>North</v>
          </cell>
          <cell r="R858" t="str">
            <v>FC</v>
          </cell>
          <cell r="T858">
            <v>12.15</v>
          </cell>
        </row>
        <row r="859">
          <cell r="A859" t="str">
            <v>UNOCAL_1_UNITS</v>
          </cell>
          <cell r="B859" t="str">
            <v>Bay Area</v>
          </cell>
          <cell r="C859" t="str">
            <v>TOSCO (RODEO PLANT)</v>
          </cell>
          <cell r="D859">
            <v>4.58</v>
          </cell>
          <cell r="E859">
            <v>2.4300000000000002</v>
          </cell>
          <cell r="F859">
            <v>3.96</v>
          </cell>
          <cell r="G859">
            <v>2.69</v>
          </cell>
          <cell r="H859">
            <v>4.67</v>
          </cell>
          <cell r="I859">
            <v>1.2</v>
          </cell>
          <cell r="J859">
            <v>0.38</v>
          </cell>
          <cell r="K859">
            <v>1.1399999999999999</v>
          </cell>
          <cell r="L859">
            <v>0.97</v>
          </cell>
          <cell r="M859">
            <v>3.26</v>
          </cell>
          <cell r="N859">
            <v>2.0699999999999998</v>
          </cell>
          <cell r="O859">
            <v>3.43</v>
          </cell>
          <cell r="P859" t="str">
            <v>N</v>
          </cell>
          <cell r="Q859" t="str">
            <v>North</v>
          </cell>
          <cell r="R859" t="str">
            <v>FC</v>
          </cell>
          <cell r="T859">
            <v>1.2</v>
          </cell>
        </row>
        <row r="860">
          <cell r="A860" t="str">
            <v>UNVRSY_1_UNIT 1</v>
          </cell>
          <cell r="B860" t="str">
            <v>CAISO System</v>
          </cell>
          <cell r="C860" t="str">
            <v>Berry Cogen 38 - Unit 1</v>
          </cell>
          <cell r="D860">
            <v>36.130000000000003</v>
          </cell>
          <cell r="E860">
            <v>36.75</v>
          </cell>
          <cell r="F860">
            <v>27.76</v>
          </cell>
          <cell r="G860">
            <v>36.25</v>
          </cell>
          <cell r="H860">
            <v>34.4</v>
          </cell>
          <cell r="I860">
            <v>34.71</v>
          </cell>
          <cell r="J860">
            <v>34.479999999999997</v>
          </cell>
          <cell r="K860">
            <v>34.520000000000003</v>
          </cell>
          <cell r="L860">
            <v>35.159999999999997</v>
          </cell>
          <cell r="M860">
            <v>36.06</v>
          </cell>
          <cell r="N860">
            <v>31.7</v>
          </cell>
          <cell r="O860">
            <v>36.32</v>
          </cell>
          <cell r="P860" t="str">
            <v>N</v>
          </cell>
          <cell r="Q860" t="str">
            <v>North</v>
          </cell>
          <cell r="R860" t="str">
            <v>FC</v>
          </cell>
          <cell r="T860">
            <v>35.159999999999997</v>
          </cell>
        </row>
        <row r="861">
          <cell r="A861" t="str">
            <v>USWND2_1_WIND1</v>
          </cell>
          <cell r="B861" t="str">
            <v>CAISO System</v>
          </cell>
          <cell r="C861" t="str">
            <v>Golden Hills A</v>
          </cell>
          <cell r="D861" t="str">
            <v>-</v>
          </cell>
          <cell r="E861" t="str">
            <v>-</v>
          </cell>
          <cell r="F861" t="str">
            <v>-</v>
          </cell>
          <cell r="G861">
            <v>7.92</v>
          </cell>
          <cell r="H861">
            <v>13.34</v>
          </cell>
          <cell r="I861">
            <v>11.93</v>
          </cell>
          <cell r="J861">
            <v>7.43</v>
          </cell>
          <cell r="K861">
            <v>6.75</v>
          </cell>
          <cell r="L861">
            <v>4.59</v>
          </cell>
          <cell r="M861">
            <v>3.12</v>
          </cell>
          <cell r="N861">
            <v>1.39</v>
          </cell>
          <cell r="O861">
            <v>2.38</v>
          </cell>
          <cell r="P861" t="str">
            <v>N</v>
          </cell>
          <cell r="Q861" t="str">
            <v>North</v>
          </cell>
          <cell r="R861" t="str">
            <v>FC</v>
          </cell>
          <cell r="T861">
            <v>11.93</v>
          </cell>
        </row>
        <row r="862">
          <cell r="A862" t="str">
            <v>USWND2_1_WIND2</v>
          </cell>
          <cell r="B862" t="str">
            <v>CAISO System</v>
          </cell>
          <cell r="C862" t="str">
            <v>Golden Hills B</v>
          </cell>
          <cell r="D862" t="str">
            <v>-</v>
          </cell>
          <cell r="E862" t="str">
            <v>-</v>
          </cell>
          <cell r="F862" t="str">
            <v>-</v>
          </cell>
          <cell r="G862">
            <v>7.92</v>
          </cell>
          <cell r="H862">
            <v>13.34</v>
          </cell>
          <cell r="I862">
            <v>11.93</v>
          </cell>
          <cell r="J862">
            <v>7.43</v>
          </cell>
          <cell r="K862">
            <v>6.75</v>
          </cell>
          <cell r="L862">
            <v>4.59</v>
          </cell>
          <cell r="M862">
            <v>3.12</v>
          </cell>
          <cell r="N862">
            <v>1.39</v>
          </cell>
          <cell r="O862">
            <v>2.38</v>
          </cell>
          <cell r="P862" t="str">
            <v>N</v>
          </cell>
          <cell r="Q862" t="str">
            <v>North</v>
          </cell>
          <cell r="R862" t="str">
            <v>FC</v>
          </cell>
          <cell r="T862">
            <v>11.93</v>
          </cell>
        </row>
        <row r="863">
          <cell r="A863" t="str">
            <v>USWND4_2_UNITS</v>
          </cell>
          <cell r="B863" t="str">
            <v>CAISO System</v>
          </cell>
          <cell r="C863" t="str">
            <v>US WIND POWER#4(RALPH)</v>
          </cell>
          <cell r="D863">
            <v>5.36</v>
          </cell>
          <cell r="E863">
            <v>6.51</v>
          </cell>
          <cell r="F863">
            <v>9.1</v>
          </cell>
          <cell r="G863">
            <v>6.65</v>
          </cell>
          <cell r="H863">
            <v>8.8800000000000008</v>
          </cell>
          <cell r="I863">
            <v>8.2899999999999991</v>
          </cell>
          <cell r="J863">
            <v>7.37</v>
          </cell>
          <cell r="K863">
            <v>8.52</v>
          </cell>
          <cell r="L863">
            <v>7.32</v>
          </cell>
          <cell r="M863">
            <v>6.32</v>
          </cell>
          <cell r="N863">
            <v>4.7</v>
          </cell>
          <cell r="O863">
            <v>5.46</v>
          </cell>
          <cell r="P863" t="str">
            <v>N</v>
          </cell>
          <cell r="Q863" t="str">
            <v>North</v>
          </cell>
          <cell r="R863" t="str">
            <v>FC</v>
          </cell>
          <cell r="T863">
            <v>8.52</v>
          </cell>
        </row>
        <row r="864">
          <cell r="A864" t="str">
            <v>USWNDR_2_SMUD</v>
          </cell>
          <cell r="B864" t="str">
            <v>Bay Area</v>
          </cell>
          <cell r="C864" t="str">
            <v>SOLANO WIND FARM</v>
          </cell>
          <cell r="D864">
            <v>1.82</v>
          </cell>
          <cell r="E864">
            <v>4.7699999999999996</v>
          </cell>
          <cell r="F864">
            <v>12.86</v>
          </cell>
          <cell r="G864">
            <v>8.07</v>
          </cell>
          <cell r="H864">
            <v>19.010000000000002</v>
          </cell>
          <cell r="I864">
            <v>19.36</v>
          </cell>
          <cell r="J864">
            <v>25.82</v>
          </cell>
          <cell r="K864">
            <v>21.94</v>
          </cell>
          <cell r="L864">
            <v>9.9</v>
          </cell>
          <cell r="M864">
            <v>2.91</v>
          </cell>
          <cell r="N864">
            <v>0.98</v>
          </cell>
          <cell r="O864">
            <v>2.98</v>
          </cell>
          <cell r="P864" t="str">
            <v>N</v>
          </cell>
          <cell r="Q864" t="str">
            <v>North</v>
          </cell>
          <cell r="R864" t="str">
            <v>FC</v>
          </cell>
          <cell r="T864">
            <v>25.82</v>
          </cell>
        </row>
        <row r="865">
          <cell r="A865" t="str">
            <v>USWNDR_2_SMUD2</v>
          </cell>
          <cell r="B865" t="str">
            <v>Bay Area</v>
          </cell>
          <cell r="C865" t="str">
            <v>Solano Wind Project Phase 3</v>
          </cell>
          <cell r="D865">
            <v>2.89</v>
          </cell>
          <cell r="E865">
            <v>10.95</v>
          </cell>
          <cell r="F865">
            <v>20.46</v>
          </cell>
          <cell r="G865">
            <v>20.64</v>
          </cell>
          <cell r="H865">
            <v>35.36</v>
          </cell>
          <cell r="I865">
            <v>37.49</v>
          </cell>
          <cell r="J865">
            <v>47.37</v>
          </cell>
          <cell r="K865">
            <v>42.6</v>
          </cell>
          <cell r="L865">
            <v>20.76</v>
          </cell>
          <cell r="M865">
            <v>5.61</v>
          </cell>
          <cell r="N865">
            <v>1.76</v>
          </cell>
          <cell r="O865">
            <v>5.07</v>
          </cell>
          <cell r="P865" t="str">
            <v>N</v>
          </cell>
          <cell r="Q865" t="str">
            <v>North</v>
          </cell>
          <cell r="R865" t="str">
            <v>FC</v>
          </cell>
          <cell r="T865">
            <v>47.37</v>
          </cell>
        </row>
        <row r="866">
          <cell r="A866" t="str">
            <v>USWNDR_2_UNITS</v>
          </cell>
          <cell r="B866" t="str">
            <v>Bay Area</v>
          </cell>
          <cell r="C866" t="str">
            <v>US WIND POWER(RUSSELL)</v>
          </cell>
          <cell r="D866">
            <v>0.26</v>
          </cell>
          <cell r="E866">
            <v>0.57999999999999996</v>
          </cell>
          <cell r="F866">
            <v>1.1599999999999999</v>
          </cell>
          <cell r="G866">
            <v>0.75</v>
          </cell>
          <cell r="H866">
            <v>3.35</v>
          </cell>
          <cell r="I866">
            <v>3.32</v>
          </cell>
          <cell r="J866">
            <v>4.6900000000000004</v>
          </cell>
          <cell r="K866">
            <v>4.18</v>
          </cell>
          <cell r="L866">
            <v>1.62</v>
          </cell>
          <cell r="M866">
            <v>0.41</v>
          </cell>
          <cell r="N866">
            <v>0.14000000000000001</v>
          </cell>
          <cell r="O866">
            <v>0.36</v>
          </cell>
          <cell r="P866" t="str">
            <v>N</v>
          </cell>
          <cell r="Q866" t="str">
            <v>North</v>
          </cell>
          <cell r="R866" t="str">
            <v>FC</v>
          </cell>
          <cell r="T866">
            <v>4.6900000000000004</v>
          </cell>
        </row>
        <row r="867">
          <cell r="A867" t="str">
            <v>USWPJR_2_UNITS</v>
          </cell>
          <cell r="B867" t="str">
            <v>Bay Area</v>
          </cell>
          <cell r="C867" t="str">
            <v>Vasco Wind</v>
          </cell>
          <cell r="D867">
            <v>1.95</v>
          </cell>
          <cell r="E867">
            <v>6.01</v>
          </cell>
          <cell r="F867">
            <v>9.75</v>
          </cell>
          <cell r="G867">
            <v>7.35</v>
          </cell>
          <cell r="H867">
            <v>18.78</v>
          </cell>
          <cell r="I867">
            <v>15.04</v>
          </cell>
          <cell r="J867">
            <v>16.690000000000001</v>
          </cell>
          <cell r="K867">
            <v>15.66</v>
          </cell>
          <cell r="L867">
            <v>7.69</v>
          </cell>
          <cell r="M867">
            <v>3.47</v>
          </cell>
          <cell r="N867">
            <v>1.19</v>
          </cell>
          <cell r="O867">
            <v>3.59</v>
          </cell>
          <cell r="P867" t="str">
            <v>N</v>
          </cell>
          <cell r="Q867" t="str">
            <v>North</v>
          </cell>
          <cell r="R867" t="str">
            <v>FC</v>
          </cell>
          <cell r="T867">
            <v>16.690000000000001</v>
          </cell>
        </row>
        <row r="868">
          <cell r="A868" t="str">
            <v>VACADX_1_NAS</v>
          </cell>
          <cell r="B868" t="str">
            <v>CAISO System</v>
          </cell>
          <cell r="C868" t="str">
            <v>VACA-DIXON BATTERY</v>
          </cell>
          <cell r="D868" t="str">
            <v>-</v>
          </cell>
          <cell r="E868" t="str">
            <v>-</v>
          </cell>
          <cell r="F868" t="str">
            <v>-</v>
          </cell>
          <cell r="G868" t="str">
            <v>-</v>
          </cell>
          <cell r="H868" t="str">
            <v>-</v>
          </cell>
          <cell r="I868" t="str">
            <v>-</v>
          </cell>
          <cell r="J868" t="str">
            <v>-</v>
          </cell>
          <cell r="K868" t="str">
            <v>-</v>
          </cell>
          <cell r="L868" t="str">
            <v>-</v>
          </cell>
          <cell r="M868" t="str">
            <v>-</v>
          </cell>
          <cell r="N868" t="str">
            <v>-</v>
          </cell>
          <cell r="O868" t="str">
            <v>-</v>
          </cell>
          <cell r="P868" t="str">
            <v>Y</v>
          </cell>
          <cell r="Q868" t="str">
            <v>North</v>
          </cell>
          <cell r="R868" t="str">
            <v>EO</v>
          </cell>
          <cell r="T868">
            <v>0</v>
          </cell>
        </row>
        <row r="869">
          <cell r="A869" t="str">
            <v>VACADX_1_SOLAR</v>
          </cell>
          <cell r="B869" t="str">
            <v>CAISO System</v>
          </cell>
          <cell r="C869" t="str">
            <v>Vaca-Dixon Solar Station</v>
          </cell>
          <cell r="D869">
            <v>0.01</v>
          </cell>
          <cell r="E869">
            <v>0.03</v>
          </cell>
          <cell r="F869">
            <v>0.1</v>
          </cell>
          <cell r="G869">
            <v>1.28</v>
          </cell>
          <cell r="H869">
            <v>1.34</v>
          </cell>
          <cell r="I869">
            <v>1.25</v>
          </cell>
          <cell r="J869">
            <v>1.59</v>
          </cell>
          <cell r="K869">
            <v>1.52</v>
          </cell>
          <cell r="L869">
            <v>1.43</v>
          </cell>
          <cell r="M869">
            <v>1.07</v>
          </cell>
          <cell r="N869">
            <v>0.01</v>
          </cell>
          <cell r="O869">
            <v>0</v>
          </cell>
          <cell r="P869" t="str">
            <v>Y</v>
          </cell>
          <cell r="Q869" t="str">
            <v>North</v>
          </cell>
          <cell r="R869" t="str">
            <v>FC</v>
          </cell>
          <cell r="T869">
            <v>1.59</v>
          </cell>
        </row>
        <row r="870">
          <cell r="A870" t="str">
            <v>VACADX_1_UNITA1</v>
          </cell>
          <cell r="B870" t="str">
            <v>CAISO System</v>
          </cell>
          <cell r="C870" t="str">
            <v>CalPeak Power Vaca Dixon Unit 1</v>
          </cell>
          <cell r="D870">
            <v>48</v>
          </cell>
          <cell r="E870">
            <v>48</v>
          </cell>
          <cell r="F870">
            <v>48</v>
          </cell>
          <cell r="G870">
            <v>48</v>
          </cell>
          <cell r="H870">
            <v>48</v>
          </cell>
          <cell r="I870">
            <v>48</v>
          </cell>
          <cell r="J870">
            <v>48</v>
          </cell>
          <cell r="K870">
            <v>48</v>
          </cell>
          <cell r="L870">
            <v>48</v>
          </cell>
          <cell r="M870">
            <v>48</v>
          </cell>
          <cell r="N870">
            <v>48</v>
          </cell>
          <cell r="O870">
            <v>48</v>
          </cell>
          <cell r="P870" t="str">
            <v>Y</v>
          </cell>
          <cell r="Q870" t="str">
            <v>North</v>
          </cell>
          <cell r="R870" t="str">
            <v>FC</v>
          </cell>
          <cell r="T870">
            <v>48</v>
          </cell>
        </row>
        <row r="871">
          <cell r="A871" t="str">
            <v>VALLEY_5_PERRIS</v>
          </cell>
          <cell r="B871" t="str">
            <v>LA Basin</v>
          </cell>
          <cell r="C871" t="str">
            <v>MWD Perris Hydroelectric Recovery Plant</v>
          </cell>
          <cell r="D871">
            <v>7.94</v>
          </cell>
          <cell r="E871">
            <v>7.94</v>
          </cell>
          <cell r="F871">
            <v>7.94</v>
          </cell>
          <cell r="G871">
            <v>7.94</v>
          </cell>
          <cell r="H871">
            <v>7.94</v>
          </cell>
          <cell r="I871">
            <v>7.94</v>
          </cell>
          <cell r="J871">
            <v>7.94</v>
          </cell>
          <cell r="K871">
            <v>7.94</v>
          </cell>
          <cell r="L871">
            <v>7.94</v>
          </cell>
          <cell r="M871">
            <v>7.94</v>
          </cell>
          <cell r="N871">
            <v>7.94</v>
          </cell>
          <cell r="O871">
            <v>7.94</v>
          </cell>
          <cell r="P871" t="str">
            <v>Y</v>
          </cell>
          <cell r="Q871" t="str">
            <v>South</v>
          </cell>
          <cell r="R871" t="str">
            <v>FC</v>
          </cell>
          <cell r="T871">
            <v>7.94</v>
          </cell>
        </row>
        <row r="872">
          <cell r="A872" t="str">
            <v>VALLEY_5_REDMTN</v>
          </cell>
          <cell r="B872" t="str">
            <v>LA Basin</v>
          </cell>
          <cell r="C872" t="str">
            <v xml:space="preserve">MWD Red Mountain Hydroelectric Recovery </v>
          </cell>
          <cell r="D872">
            <v>4.01</v>
          </cell>
          <cell r="E872">
            <v>4.43</v>
          </cell>
          <cell r="F872">
            <v>3.16</v>
          </cell>
          <cell r="G872">
            <v>3.61</v>
          </cell>
          <cell r="H872">
            <v>1.46</v>
          </cell>
          <cell r="I872">
            <v>1.68</v>
          </cell>
          <cell r="J872">
            <v>1.74</v>
          </cell>
          <cell r="K872">
            <v>1.52</v>
          </cell>
          <cell r="L872">
            <v>0.77</v>
          </cell>
          <cell r="M872">
            <v>1.85</v>
          </cell>
          <cell r="N872">
            <v>2.9</v>
          </cell>
          <cell r="O872">
            <v>3.95</v>
          </cell>
          <cell r="P872" t="str">
            <v>N</v>
          </cell>
          <cell r="Q872" t="str">
            <v>South</v>
          </cell>
          <cell r="R872" t="str">
            <v>FC</v>
          </cell>
          <cell r="T872">
            <v>1.74</v>
          </cell>
        </row>
        <row r="873">
          <cell r="A873" t="str">
            <v>VALLEY_5_RTS044</v>
          </cell>
          <cell r="B873" t="str">
            <v>LA Basin</v>
          </cell>
          <cell r="C873" t="str">
            <v>SPVP044</v>
          </cell>
          <cell r="D873">
            <v>0.02</v>
          </cell>
          <cell r="E873">
            <v>0.09</v>
          </cell>
          <cell r="F873">
            <v>0.43</v>
          </cell>
          <cell r="G873">
            <v>5.21</v>
          </cell>
          <cell r="H873">
            <v>5.28</v>
          </cell>
          <cell r="I873">
            <v>4.18</v>
          </cell>
          <cell r="J873">
            <v>4.37</v>
          </cell>
          <cell r="K873">
            <v>3.9</v>
          </cell>
          <cell r="L873">
            <v>3.57</v>
          </cell>
          <cell r="M873">
            <v>1.94</v>
          </cell>
          <cell r="N873">
            <v>0</v>
          </cell>
          <cell r="O873">
            <v>0</v>
          </cell>
          <cell r="P873" t="str">
            <v>N</v>
          </cell>
          <cell r="Q873" t="str">
            <v>South</v>
          </cell>
          <cell r="R873" t="str">
            <v>FC</v>
          </cell>
          <cell r="T873">
            <v>4.37</v>
          </cell>
        </row>
        <row r="874">
          <cell r="A874" t="str">
            <v>VALLEY_5_SOLAR1</v>
          </cell>
          <cell r="B874" t="str">
            <v>LA Basin</v>
          </cell>
          <cell r="C874" t="str">
            <v>Kona Solar - Meridian #1</v>
          </cell>
          <cell r="D874" t="str">
            <v>-</v>
          </cell>
          <cell r="E874" t="str">
            <v>-</v>
          </cell>
          <cell r="F874" t="str">
            <v>-</v>
          </cell>
          <cell r="G874" t="str">
            <v>-</v>
          </cell>
          <cell r="H874" t="str">
            <v>-</v>
          </cell>
          <cell r="I874" t="str">
            <v>-</v>
          </cell>
          <cell r="J874" t="str">
            <v>-</v>
          </cell>
          <cell r="K874" t="str">
            <v>-</v>
          </cell>
          <cell r="L874" t="str">
            <v>-</v>
          </cell>
          <cell r="M874" t="str">
            <v>-</v>
          </cell>
          <cell r="N874" t="str">
            <v>-</v>
          </cell>
          <cell r="O874" t="str">
            <v>-</v>
          </cell>
          <cell r="P874" t="str">
            <v>N</v>
          </cell>
          <cell r="Q874" t="str">
            <v>South</v>
          </cell>
          <cell r="R874" t="str">
            <v>EO</v>
          </cell>
          <cell r="T874">
            <v>0</v>
          </cell>
        </row>
        <row r="875">
          <cell r="A875" t="str">
            <v>VALLEY_5_SOLAR2</v>
          </cell>
          <cell r="B875" t="str">
            <v>LA Basin</v>
          </cell>
          <cell r="C875" t="str">
            <v>SunE DB APNL, LLC</v>
          </cell>
          <cell r="D875">
            <v>0.16</v>
          </cell>
          <cell r="E875">
            <v>1.32</v>
          </cell>
          <cell r="F875">
            <v>3.02</v>
          </cell>
          <cell r="G875">
            <v>12.09</v>
          </cell>
          <cell r="H875">
            <v>12.83</v>
          </cell>
          <cell r="I875">
            <v>16.010000000000002</v>
          </cell>
          <cell r="J875">
            <v>16.079999999999998</v>
          </cell>
          <cell r="K875">
            <v>14.97</v>
          </cell>
          <cell r="L875">
            <v>14.61</v>
          </cell>
          <cell r="M875">
            <v>9.66</v>
          </cell>
          <cell r="N875">
            <v>0.5</v>
          </cell>
          <cell r="O875">
            <v>0.27</v>
          </cell>
          <cell r="P875" t="str">
            <v>N</v>
          </cell>
          <cell r="Q875" t="str">
            <v>South</v>
          </cell>
          <cell r="R875" t="str">
            <v>ID</v>
          </cell>
          <cell r="S875" t="str">
            <v>C3&amp;4: Waiting for West of Devers (WOD) upgrades</v>
          </cell>
          <cell r="T875">
            <v>16.079999999999998</v>
          </cell>
        </row>
        <row r="876">
          <cell r="A876" t="str">
            <v>VALLEY_7_BADLND</v>
          </cell>
          <cell r="B876" t="str">
            <v>LA Basin</v>
          </cell>
          <cell r="C876" t="str">
            <v>VALLEY_7_BADLND</v>
          </cell>
          <cell r="D876">
            <v>0.11</v>
          </cell>
          <cell r="E876">
            <v>0.18</v>
          </cell>
          <cell r="F876">
            <v>0.15</v>
          </cell>
          <cell r="G876">
            <v>0.16</v>
          </cell>
          <cell r="H876">
            <v>0.34</v>
          </cell>
          <cell r="I876">
            <v>0.2</v>
          </cell>
          <cell r="J876">
            <v>0.26</v>
          </cell>
          <cell r="K876">
            <v>0.3</v>
          </cell>
          <cell r="L876">
            <v>0.28999999999999998</v>
          </cell>
          <cell r="M876">
            <v>0.59</v>
          </cell>
          <cell r="N876">
            <v>0.51</v>
          </cell>
          <cell r="O876">
            <v>0.43</v>
          </cell>
          <cell r="P876" t="str">
            <v>N</v>
          </cell>
          <cell r="Q876" t="str">
            <v>South</v>
          </cell>
          <cell r="R876" t="str">
            <v>FC</v>
          </cell>
          <cell r="T876">
            <v>0.3</v>
          </cell>
        </row>
        <row r="877">
          <cell r="A877" t="str">
            <v>VALLEY_7_UNITA1</v>
          </cell>
          <cell r="B877" t="str">
            <v>LA Basin</v>
          </cell>
          <cell r="C877" t="str">
            <v>WM Energy, El Sobrante Landfill</v>
          </cell>
          <cell r="D877">
            <v>2.62</v>
          </cell>
          <cell r="E877">
            <v>2.56</v>
          </cell>
          <cell r="F877">
            <v>2.66</v>
          </cell>
          <cell r="G877">
            <v>2.09</v>
          </cell>
          <cell r="H877">
            <v>2.1</v>
          </cell>
          <cell r="I877">
            <v>2.48</v>
          </cell>
          <cell r="J877">
            <v>2.4700000000000002</v>
          </cell>
          <cell r="K877">
            <v>2.2999999999999998</v>
          </cell>
          <cell r="L877">
            <v>2.41</v>
          </cell>
          <cell r="M877">
            <v>2.2200000000000002</v>
          </cell>
          <cell r="N877">
            <v>2.64</v>
          </cell>
          <cell r="O877">
            <v>2.73</v>
          </cell>
          <cell r="P877" t="str">
            <v>N</v>
          </cell>
          <cell r="Q877" t="str">
            <v>South</v>
          </cell>
          <cell r="R877" t="str">
            <v>FC</v>
          </cell>
          <cell r="T877">
            <v>2.48</v>
          </cell>
        </row>
        <row r="878">
          <cell r="A878" t="str">
            <v>VEDDER_1_SEKERN</v>
          </cell>
          <cell r="B878" t="str">
            <v>Kern</v>
          </cell>
          <cell r="C878" t="str">
            <v>TEXACO EXPLORATION &amp; PROD (SE KERN RIVER</v>
          </cell>
          <cell r="D878">
            <v>10.57</v>
          </cell>
          <cell r="E878">
            <v>7.29</v>
          </cell>
          <cell r="F878">
            <v>11.91</v>
          </cell>
          <cell r="G878">
            <v>10.08</v>
          </cell>
          <cell r="H878">
            <v>6.78</v>
          </cell>
          <cell r="I878">
            <v>11.05</v>
          </cell>
          <cell r="J878">
            <v>8.33</v>
          </cell>
          <cell r="K878">
            <v>11.96</v>
          </cell>
          <cell r="L878">
            <v>15.19</v>
          </cell>
          <cell r="M878">
            <v>13.3</v>
          </cell>
          <cell r="N878">
            <v>11.13</v>
          </cell>
          <cell r="O878">
            <v>15.22</v>
          </cell>
          <cell r="P878" t="str">
            <v>N</v>
          </cell>
          <cell r="Q878" t="str">
            <v>North</v>
          </cell>
          <cell r="R878" t="str">
            <v>FC</v>
          </cell>
          <cell r="T878">
            <v>15.19</v>
          </cell>
        </row>
        <row r="879">
          <cell r="A879" t="str">
            <v>VEGA_6_SOLAR1</v>
          </cell>
          <cell r="B879" t="str">
            <v>Fresno</v>
          </cell>
          <cell r="C879" t="str">
            <v>Vega Solar</v>
          </cell>
          <cell r="D879" t="str">
            <v>-</v>
          </cell>
          <cell r="E879" t="str">
            <v>-</v>
          </cell>
          <cell r="F879" t="str">
            <v>-</v>
          </cell>
          <cell r="G879" t="str">
            <v>-</v>
          </cell>
          <cell r="H879" t="str">
            <v>-</v>
          </cell>
          <cell r="I879" t="str">
            <v>-</v>
          </cell>
          <cell r="J879" t="str">
            <v>-</v>
          </cell>
          <cell r="K879" t="str">
            <v>-</v>
          </cell>
          <cell r="L879" t="str">
            <v>-</v>
          </cell>
          <cell r="M879" t="str">
            <v>-</v>
          </cell>
          <cell r="N879" t="str">
            <v>-</v>
          </cell>
          <cell r="O879" t="str">
            <v>-</v>
          </cell>
          <cell r="P879" t="str">
            <v>N</v>
          </cell>
          <cell r="Q879" t="str">
            <v>North</v>
          </cell>
          <cell r="R879" t="str">
            <v>EO</v>
          </cell>
          <cell r="T879">
            <v>0</v>
          </cell>
        </row>
        <row r="880">
          <cell r="A880" t="str">
            <v>VERNON_6_GONZL1</v>
          </cell>
          <cell r="B880" t="str">
            <v>LA Basin</v>
          </cell>
          <cell r="C880" t="str">
            <v>H. Gonzales Unit #1</v>
          </cell>
          <cell r="D880">
            <v>5.75</v>
          </cell>
          <cell r="E880">
            <v>5.75</v>
          </cell>
          <cell r="F880">
            <v>5.75</v>
          </cell>
          <cell r="G880">
            <v>5.75</v>
          </cell>
          <cell r="H880">
            <v>5.75</v>
          </cell>
          <cell r="I880">
            <v>5.75</v>
          </cell>
          <cell r="J880">
            <v>5.75</v>
          </cell>
          <cell r="K880">
            <v>5.75</v>
          </cell>
          <cell r="L880">
            <v>5.75</v>
          </cell>
          <cell r="M880">
            <v>5.75</v>
          </cell>
          <cell r="N880">
            <v>5.75</v>
          </cell>
          <cell r="O880">
            <v>5.75</v>
          </cell>
          <cell r="P880" t="str">
            <v>Y</v>
          </cell>
          <cell r="Q880" t="str">
            <v>South</v>
          </cell>
          <cell r="R880" t="str">
            <v>FC</v>
          </cell>
          <cell r="T880">
            <v>5.75</v>
          </cell>
        </row>
        <row r="881">
          <cell r="A881" t="str">
            <v>VERNON_6_GONZL2</v>
          </cell>
          <cell r="B881" t="str">
            <v>LA Basin</v>
          </cell>
          <cell r="C881" t="str">
            <v>H. Gonzales Unit #2</v>
          </cell>
          <cell r="D881">
            <v>5.75</v>
          </cell>
          <cell r="E881">
            <v>5.75</v>
          </cell>
          <cell r="F881">
            <v>5.75</v>
          </cell>
          <cell r="G881">
            <v>5.75</v>
          </cell>
          <cell r="H881">
            <v>5.75</v>
          </cell>
          <cell r="I881">
            <v>5.75</v>
          </cell>
          <cell r="J881">
            <v>5.75</v>
          </cell>
          <cell r="K881">
            <v>5.75</v>
          </cell>
          <cell r="L881">
            <v>5.75</v>
          </cell>
          <cell r="M881">
            <v>5.75</v>
          </cell>
          <cell r="N881">
            <v>5.75</v>
          </cell>
          <cell r="O881">
            <v>5.75</v>
          </cell>
          <cell r="P881" t="str">
            <v>Y</v>
          </cell>
          <cell r="Q881" t="str">
            <v>South</v>
          </cell>
          <cell r="R881" t="str">
            <v>FC</v>
          </cell>
          <cell r="T881">
            <v>5.75</v>
          </cell>
        </row>
        <row r="882">
          <cell r="A882" t="str">
            <v>VERNON_6_MALBRG</v>
          </cell>
          <cell r="B882" t="str">
            <v>LA Basin</v>
          </cell>
          <cell r="C882" t="str">
            <v>Malburg Generating Station</v>
          </cell>
          <cell r="D882">
            <v>134</v>
          </cell>
          <cell r="E882">
            <v>134</v>
          </cell>
          <cell r="F882">
            <v>134</v>
          </cell>
          <cell r="G882">
            <v>134</v>
          </cell>
          <cell r="H882">
            <v>134</v>
          </cell>
          <cell r="I882">
            <v>134</v>
          </cell>
          <cell r="J882">
            <v>134</v>
          </cell>
          <cell r="K882">
            <v>134</v>
          </cell>
          <cell r="L882">
            <v>134</v>
          </cell>
          <cell r="M882">
            <v>134</v>
          </cell>
          <cell r="N882">
            <v>134</v>
          </cell>
          <cell r="O882">
            <v>134</v>
          </cell>
          <cell r="P882" t="str">
            <v>Y</v>
          </cell>
          <cell r="Q882" t="str">
            <v>South</v>
          </cell>
          <cell r="R882" t="str">
            <v>FC</v>
          </cell>
          <cell r="T882">
            <v>134</v>
          </cell>
        </row>
        <row r="883">
          <cell r="A883" t="str">
            <v>VESTAL_2_KERN</v>
          </cell>
          <cell r="B883" t="str">
            <v>Big Creek-Ventura</v>
          </cell>
          <cell r="C883" t="str">
            <v>KERN RIVER PH 3 UNITS 1 &amp; 2 AGGREGATE</v>
          </cell>
          <cell r="D883">
            <v>9.06</v>
          </cell>
          <cell r="E883">
            <v>9.08</v>
          </cell>
          <cell r="F883">
            <v>11.06</v>
          </cell>
          <cell r="G883">
            <v>18.23</v>
          </cell>
          <cell r="H883">
            <v>20.32</v>
          </cell>
          <cell r="I883">
            <v>10.57</v>
          </cell>
          <cell r="J883">
            <v>1.66</v>
          </cell>
          <cell r="K883">
            <v>0.44</v>
          </cell>
          <cell r="L883">
            <v>0</v>
          </cell>
          <cell r="M883">
            <v>0</v>
          </cell>
          <cell r="N883">
            <v>0</v>
          </cell>
          <cell r="O883">
            <v>0.91</v>
          </cell>
          <cell r="P883" t="str">
            <v>N</v>
          </cell>
          <cell r="Q883" t="str">
            <v>South</v>
          </cell>
          <cell r="R883" t="str">
            <v>FC</v>
          </cell>
          <cell r="T883">
            <v>10.57</v>
          </cell>
        </row>
        <row r="884">
          <cell r="A884" t="str">
            <v>VESTAL_2_RTS042</v>
          </cell>
          <cell r="B884" t="str">
            <v>Big Creek-Ventura</v>
          </cell>
          <cell r="C884" t="str">
            <v>SPVP042 Porterville Solar</v>
          </cell>
          <cell r="D884" t="str">
            <v>-</v>
          </cell>
          <cell r="E884" t="str">
            <v>-</v>
          </cell>
          <cell r="F884" t="str">
            <v>-</v>
          </cell>
          <cell r="G884" t="str">
            <v>-</v>
          </cell>
          <cell r="H884" t="str">
            <v>-</v>
          </cell>
          <cell r="I884" t="str">
            <v>-</v>
          </cell>
          <cell r="J884" t="str">
            <v>-</v>
          </cell>
          <cell r="K884" t="str">
            <v>-</v>
          </cell>
          <cell r="L884" t="str">
            <v>-</v>
          </cell>
          <cell r="M884" t="str">
            <v>-</v>
          </cell>
          <cell r="N884" t="str">
            <v>-</v>
          </cell>
          <cell r="O884" t="str">
            <v>-</v>
          </cell>
          <cell r="P884" t="str">
            <v>N</v>
          </cell>
          <cell r="Q884" t="str">
            <v>South</v>
          </cell>
          <cell r="R884" t="str">
            <v>EO</v>
          </cell>
          <cell r="T884">
            <v>0</v>
          </cell>
        </row>
        <row r="885">
          <cell r="A885" t="str">
            <v>VESTAL_2_WELLHD</v>
          </cell>
          <cell r="B885" t="str">
            <v>Big Creek-Ventura</v>
          </cell>
          <cell r="C885" t="str">
            <v>Wellhead Power Delano</v>
          </cell>
          <cell r="D885">
            <v>49</v>
          </cell>
          <cell r="E885">
            <v>49</v>
          </cell>
          <cell r="F885">
            <v>49</v>
          </cell>
          <cell r="G885">
            <v>49</v>
          </cell>
          <cell r="H885">
            <v>49</v>
          </cell>
          <cell r="I885">
            <v>49</v>
          </cell>
          <cell r="J885">
            <v>49</v>
          </cell>
          <cell r="K885">
            <v>49</v>
          </cell>
          <cell r="L885">
            <v>49</v>
          </cell>
          <cell r="M885">
            <v>49</v>
          </cell>
          <cell r="N885">
            <v>49</v>
          </cell>
          <cell r="O885">
            <v>49</v>
          </cell>
          <cell r="P885" t="str">
            <v>Y</v>
          </cell>
          <cell r="Q885" t="str">
            <v>South</v>
          </cell>
          <cell r="R885" t="str">
            <v>FC</v>
          </cell>
          <cell r="T885">
            <v>49</v>
          </cell>
        </row>
        <row r="886">
          <cell r="A886" t="str">
            <v>VESTAL_6_QF</v>
          </cell>
          <cell r="B886" t="str">
            <v>Big Creek-Ventura</v>
          </cell>
          <cell r="C886" t="str">
            <v>VESTAL QFS</v>
          </cell>
          <cell r="D886">
            <v>0.49</v>
          </cell>
          <cell r="E886">
            <v>0.45</v>
          </cell>
          <cell r="F886">
            <v>0.63</v>
          </cell>
          <cell r="G886">
            <v>1.21</v>
          </cell>
          <cell r="H886">
            <v>1.72</v>
          </cell>
          <cell r="I886">
            <v>2.92</v>
          </cell>
          <cell r="J886">
            <v>1.85</v>
          </cell>
          <cell r="K886">
            <v>0.31</v>
          </cell>
          <cell r="L886">
            <v>7.0000000000000007E-2</v>
          </cell>
          <cell r="M886">
            <v>0</v>
          </cell>
          <cell r="N886">
            <v>0</v>
          </cell>
          <cell r="O886">
            <v>0.34</v>
          </cell>
          <cell r="P886" t="str">
            <v>N</v>
          </cell>
          <cell r="Q886" t="str">
            <v>South</v>
          </cell>
          <cell r="R886" t="str">
            <v>FC</v>
          </cell>
          <cell r="T886">
            <v>2.92</v>
          </cell>
        </row>
        <row r="887">
          <cell r="A887" t="str">
            <v>VICTOR_1_EXSLRA</v>
          </cell>
          <cell r="B887" t="str">
            <v>CAISO System</v>
          </cell>
          <cell r="C887" t="str">
            <v>Expressway Solar A</v>
          </cell>
          <cell r="D887" t="str">
            <v>-</v>
          </cell>
          <cell r="E887" t="str">
            <v>-</v>
          </cell>
          <cell r="F887" t="str">
            <v>-</v>
          </cell>
          <cell r="G887" t="str">
            <v>-</v>
          </cell>
          <cell r="H887" t="str">
            <v>-</v>
          </cell>
          <cell r="I887" t="str">
            <v>-</v>
          </cell>
          <cell r="J887" t="str">
            <v>-</v>
          </cell>
          <cell r="K887" t="str">
            <v>-</v>
          </cell>
          <cell r="L887" t="str">
            <v>-</v>
          </cell>
          <cell r="M887" t="str">
            <v>-</v>
          </cell>
          <cell r="N887" t="str">
            <v>-</v>
          </cell>
          <cell r="O887" t="str">
            <v>-</v>
          </cell>
          <cell r="P887" t="str">
            <v>N</v>
          </cell>
          <cell r="Q887" t="str">
            <v>South</v>
          </cell>
          <cell r="R887" t="str">
            <v>EO</v>
          </cell>
          <cell r="T887">
            <v>0</v>
          </cell>
        </row>
        <row r="888">
          <cell r="A888" t="str">
            <v>VICTOR_1_EXSLRB</v>
          </cell>
          <cell r="B888" t="str">
            <v>CAISO System</v>
          </cell>
          <cell r="C888" t="str">
            <v>Expressway Solar B</v>
          </cell>
          <cell r="D888" t="str">
            <v>-</v>
          </cell>
          <cell r="E888" t="str">
            <v>-</v>
          </cell>
          <cell r="F888" t="str">
            <v>-</v>
          </cell>
          <cell r="G888" t="str">
            <v>-</v>
          </cell>
          <cell r="H888" t="str">
            <v>-</v>
          </cell>
          <cell r="I888" t="str">
            <v>-</v>
          </cell>
          <cell r="J888" t="str">
            <v>-</v>
          </cell>
          <cell r="K888" t="str">
            <v>-</v>
          </cell>
          <cell r="L888" t="str">
            <v>-</v>
          </cell>
          <cell r="M888" t="str">
            <v>-</v>
          </cell>
          <cell r="N888" t="str">
            <v>-</v>
          </cell>
          <cell r="O888" t="str">
            <v>-</v>
          </cell>
          <cell r="P888" t="str">
            <v>N</v>
          </cell>
          <cell r="Q888" t="str">
            <v>South</v>
          </cell>
          <cell r="R888" t="str">
            <v>EO</v>
          </cell>
          <cell r="T888">
            <v>0</v>
          </cell>
        </row>
        <row r="889">
          <cell r="A889" t="str">
            <v>VICTOR_1_LVSLR1</v>
          </cell>
          <cell r="B889" t="str">
            <v>CAISO System</v>
          </cell>
          <cell r="C889" t="str">
            <v>Lone Valley Solar Park 1</v>
          </cell>
          <cell r="D889" t="str">
            <v>-</v>
          </cell>
          <cell r="E889" t="str">
            <v>-</v>
          </cell>
          <cell r="F889" t="str">
            <v>-</v>
          </cell>
          <cell r="G889" t="str">
            <v>-</v>
          </cell>
          <cell r="H889" t="str">
            <v>-</v>
          </cell>
          <cell r="I889" t="str">
            <v>-</v>
          </cell>
          <cell r="J889" t="str">
            <v>-</v>
          </cell>
          <cell r="K889" t="str">
            <v>-</v>
          </cell>
          <cell r="L889" t="str">
            <v>-</v>
          </cell>
          <cell r="M889" t="str">
            <v>-</v>
          </cell>
          <cell r="N889" t="str">
            <v>-</v>
          </cell>
          <cell r="O889" t="str">
            <v>-</v>
          </cell>
          <cell r="P889" t="str">
            <v>N</v>
          </cell>
          <cell r="Q889" t="str">
            <v>South</v>
          </cell>
          <cell r="R889" t="str">
            <v>EO</v>
          </cell>
          <cell r="T889">
            <v>0</v>
          </cell>
        </row>
        <row r="890">
          <cell r="A890" t="str">
            <v>VICTOR_1_LVSLR2</v>
          </cell>
          <cell r="B890" t="str">
            <v>CAISO System</v>
          </cell>
          <cell r="C890" t="str">
            <v>Lone Valley Solar Park 2</v>
          </cell>
          <cell r="D890" t="str">
            <v>-</v>
          </cell>
          <cell r="E890" t="str">
            <v>-</v>
          </cell>
          <cell r="F890" t="str">
            <v>-</v>
          </cell>
          <cell r="G890" t="str">
            <v>-</v>
          </cell>
          <cell r="H890" t="str">
            <v>-</v>
          </cell>
          <cell r="I890" t="str">
            <v>-</v>
          </cell>
          <cell r="J890" t="str">
            <v>-</v>
          </cell>
          <cell r="K890" t="str">
            <v>-</v>
          </cell>
          <cell r="L890" t="str">
            <v>-</v>
          </cell>
          <cell r="M890" t="str">
            <v>-</v>
          </cell>
          <cell r="N890" t="str">
            <v>-</v>
          </cell>
          <cell r="O890" t="str">
            <v>-</v>
          </cell>
          <cell r="P890" t="str">
            <v>N</v>
          </cell>
          <cell r="Q890" t="str">
            <v>South</v>
          </cell>
          <cell r="R890" t="str">
            <v>EO</v>
          </cell>
          <cell r="T890">
            <v>0</v>
          </cell>
        </row>
        <row r="891">
          <cell r="A891" t="str">
            <v>VICTOR_1_SLRHES</v>
          </cell>
          <cell r="B891" t="str">
            <v>CAISO System</v>
          </cell>
          <cell r="C891" t="str">
            <v>Sunedison - Hesperia</v>
          </cell>
          <cell r="D891" t="str">
            <v>-</v>
          </cell>
          <cell r="E891" t="str">
            <v>-</v>
          </cell>
          <cell r="F891" t="str">
            <v>-</v>
          </cell>
          <cell r="G891" t="str">
            <v>-</v>
          </cell>
          <cell r="H891" t="str">
            <v>-</v>
          </cell>
          <cell r="I891" t="str">
            <v>-</v>
          </cell>
          <cell r="J891" t="str">
            <v>-</v>
          </cell>
          <cell r="K891" t="str">
            <v>-</v>
          </cell>
          <cell r="L891" t="str">
            <v>-</v>
          </cell>
          <cell r="M891" t="str">
            <v>-</v>
          </cell>
          <cell r="N891" t="str">
            <v>-</v>
          </cell>
          <cell r="O891" t="str">
            <v>-</v>
          </cell>
          <cell r="P891" t="str">
            <v>N</v>
          </cell>
          <cell r="Q891" t="str">
            <v>South</v>
          </cell>
          <cell r="R891" t="str">
            <v>EO</v>
          </cell>
          <cell r="T891">
            <v>0</v>
          </cell>
        </row>
        <row r="892">
          <cell r="A892" t="str">
            <v>VICTOR_1_SOLAR1</v>
          </cell>
          <cell r="B892" t="str">
            <v>CAISO System</v>
          </cell>
          <cell r="C892" t="str">
            <v>Victor Phelan Solar One</v>
          </cell>
          <cell r="D892" t="str">
            <v>-</v>
          </cell>
          <cell r="E892" t="str">
            <v>-</v>
          </cell>
          <cell r="F892" t="str">
            <v>-</v>
          </cell>
          <cell r="G892" t="str">
            <v>-</v>
          </cell>
          <cell r="H892" t="str">
            <v>-</v>
          </cell>
          <cell r="I892" t="str">
            <v>-</v>
          </cell>
          <cell r="J892" t="str">
            <v>-</v>
          </cell>
          <cell r="K892" t="str">
            <v>-</v>
          </cell>
          <cell r="L892" t="str">
            <v>-</v>
          </cell>
          <cell r="M892" t="str">
            <v>-</v>
          </cell>
          <cell r="N892" t="str">
            <v>-</v>
          </cell>
          <cell r="O892" t="str">
            <v>-</v>
          </cell>
          <cell r="P892" t="str">
            <v>N</v>
          </cell>
          <cell r="Q892" t="str">
            <v>South</v>
          </cell>
          <cell r="R892" t="str">
            <v>EO</v>
          </cell>
          <cell r="T892">
            <v>0</v>
          </cell>
        </row>
        <row r="893">
          <cell r="A893" t="str">
            <v>VICTOR_1_SOLAR2</v>
          </cell>
          <cell r="B893" t="str">
            <v>CAISO System</v>
          </cell>
          <cell r="C893" t="str">
            <v>Alamo Solar</v>
          </cell>
          <cell r="D893" t="str">
            <v>-</v>
          </cell>
          <cell r="E893" t="str">
            <v>-</v>
          </cell>
          <cell r="F893" t="str">
            <v>-</v>
          </cell>
          <cell r="G893" t="str">
            <v>-</v>
          </cell>
          <cell r="H893" t="str">
            <v>-</v>
          </cell>
          <cell r="I893" t="str">
            <v>-</v>
          </cell>
          <cell r="J893" t="str">
            <v>-</v>
          </cell>
          <cell r="K893" t="str">
            <v>-</v>
          </cell>
          <cell r="L893" t="str">
            <v>-</v>
          </cell>
          <cell r="M893" t="str">
            <v>-</v>
          </cell>
          <cell r="N893" t="str">
            <v>-</v>
          </cell>
          <cell r="O893" t="str">
            <v>-</v>
          </cell>
          <cell r="P893" t="str">
            <v>N</v>
          </cell>
          <cell r="Q893" t="str">
            <v>South</v>
          </cell>
          <cell r="R893" t="str">
            <v>EO</v>
          </cell>
          <cell r="T893">
            <v>0</v>
          </cell>
        </row>
        <row r="894">
          <cell r="A894" t="str">
            <v>VICTOR_1_SOLAR3</v>
          </cell>
          <cell r="B894" t="str">
            <v>CAISO System</v>
          </cell>
          <cell r="C894" t="str">
            <v>Adelanto Solar 2</v>
          </cell>
          <cell r="D894">
            <v>0.02</v>
          </cell>
          <cell r="E894">
            <v>0.09</v>
          </cell>
          <cell r="F894">
            <v>0.44</v>
          </cell>
          <cell r="G894">
            <v>5.0199999999999996</v>
          </cell>
          <cell r="H894">
            <v>5.18</v>
          </cell>
          <cell r="I894">
            <v>5.3</v>
          </cell>
          <cell r="J894">
            <v>4.84</v>
          </cell>
          <cell r="K894">
            <v>4.8499999999999996</v>
          </cell>
          <cell r="L894">
            <v>4.93</v>
          </cell>
          <cell r="M894">
            <v>3.89</v>
          </cell>
          <cell r="N894">
            <v>0.01</v>
          </cell>
          <cell r="O894">
            <v>0.01</v>
          </cell>
          <cell r="P894" t="str">
            <v>N</v>
          </cell>
          <cell r="Q894" t="str">
            <v>South</v>
          </cell>
          <cell r="R894" t="str">
            <v>FC</v>
          </cell>
          <cell r="T894">
            <v>5.3</v>
          </cell>
        </row>
        <row r="895">
          <cell r="A895" t="str">
            <v>VICTOR_1_VDRYFA</v>
          </cell>
          <cell r="B895" t="str">
            <v>CAISO System</v>
          </cell>
          <cell r="C895" t="str">
            <v xml:space="preserve">Victor Dry Farm Ranch A </v>
          </cell>
          <cell r="D895" t="str">
            <v>-</v>
          </cell>
          <cell r="E895" t="str">
            <v>-</v>
          </cell>
          <cell r="F895" t="str">
            <v>-</v>
          </cell>
          <cell r="G895" t="str">
            <v>-</v>
          </cell>
          <cell r="H895" t="str">
            <v>-</v>
          </cell>
          <cell r="I895" t="str">
            <v>-</v>
          </cell>
          <cell r="J895" t="str">
            <v>-</v>
          </cell>
          <cell r="K895" t="str">
            <v>-</v>
          </cell>
          <cell r="L895" t="str">
            <v>-</v>
          </cell>
          <cell r="M895" t="str">
            <v>-</v>
          </cell>
          <cell r="N895" t="str">
            <v>-</v>
          </cell>
          <cell r="O895" t="str">
            <v>-</v>
          </cell>
          <cell r="P895" t="str">
            <v>N</v>
          </cell>
          <cell r="Q895" t="str">
            <v>South</v>
          </cell>
          <cell r="R895" t="str">
            <v>EO</v>
          </cell>
          <cell r="T895">
            <v>0</v>
          </cell>
        </row>
        <row r="896">
          <cell r="A896" t="str">
            <v>VILLPK_2_VALLYV</v>
          </cell>
          <cell r="B896" t="str">
            <v>LA Basin</v>
          </cell>
          <cell r="C896" t="str">
            <v>MWD Valley View Hydroelectric Recovery P</v>
          </cell>
          <cell r="D896">
            <v>4.0999999999999996</v>
          </cell>
          <cell r="E896">
            <v>4.0999999999999996</v>
          </cell>
          <cell r="F896">
            <v>4.0999999999999996</v>
          </cell>
          <cell r="G896">
            <v>4.0999999999999996</v>
          </cell>
          <cell r="H896">
            <v>4.0999999999999996</v>
          </cell>
          <cell r="I896">
            <v>4.0999999999999996</v>
          </cell>
          <cell r="J896">
            <v>4.0999999999999996</v>
          </cell>
          <cell r="K896">
            <v>4.0999999999999996</v>
          </cell>
          <cell r="L896">
            <v>4.0999999999999996</v>
          </cell>
          <cell r="M896">
            <v>4.0999999999999996</v>
          </cell>
          <cell r="N896">
            <v>4.0999999999999996</v>
          </cell>
          <cell r="O896">
            <v>4.0999999999999996</v>
          </cell>
          <cell r="P896" t="str">
            <v>Y</v>
          </cell>
          <cell r="Q896" t="str">
            <v>South</v>
          </cell>
          <cell r="R896" t="str">
            <v>FC</v>
          </cell>
          <cell r="T896">
            <v>4.0999999999999996</v>
          </cell>
        </row>
        <row r="897">
          <cell r="A897" t="str">
            <v>VILLPK_6_MWDYOR</v>
          </cell>
          <cell r="B897" t="str">
            <v>LA Basin</v>
          </cell>
          <cell r="C897" t="str">
            <v>Yorba Linda Hydroelectric Recovery Plant</v>
          </cell>
          <cell r="D897">
            <v>0.9</v>
          </cell>
          <cell r="E897">
            <v>1</v>
          </cell>
          <cell r="F897">
            <v>1.3</v>
          </cell>
          <cell r="G897">
            <v>2.2000000000000002</v>
          </cell>
          <cell r="H897">
            <v>3.3</v>
          </cell>
          <cell r="I897">
            <v>3</v>
          </cell>
          <cell r="J897">
            <v>3</v>
          </cell>
          <cell r="K897">
            <v>3.4</v>
          </cell>
          <cell r="L897">
            <v>2.4</v>
          </cell>
          <cell r="M897">
            <v>1.7</v>
          </cell>
          <cell r="N897">
            <v>1.8</v>
          </cell>
          <cell r="O897">
            <v>1.1000000000000001</v>
          </cell>
          <cell r="P897" t="str">
            <v>Y</v>
          </cell>
          <cell r="Q897" t="str">
            <v>South</v>
          </cell>
          <cell r="R897" t="str">
            <v>FC</v>
          </cell>
          <cell r="T897">
            <v>3.4</v>
          </cell>
        </row>
        <row r="898">
          <cell r="A898" t="str">
            <v>VINCNT_2_QF</v>
          </cell>
          <cell r="B898" t="str">
            <v>CAISO System</v>
          </cell>
          <cell r="C898" t="str">
            <v>VINCENT QFS</v>
          </cell>
          <cell r="D898">
            <v>7.44</v>
          </cell>
          <cell r="E898">
            <v>23.44</v>
          </cell>
          <cell r="F898">
            <v>37.369999999999997</v>
          </cell>
          <cell r="G898">
            <v>42.29</v>
          </cell>
          <cell r="H898">
            <v>69.56</v>
          </cell>
          <cell r="I898">
            <v>32.92</v>
          </cell>
          <cell r="J898">
            <v>15.98</v>
          </cell>
          <cell r="K898">
            <v>14.42</v>
          </cell>
          <cell r="L898">
            <v>12.84</v>
          </cell>
          <cell r="M898">
            <v>8.9600000000000009</v>
          </cell>
          <cell r="N898">
            <v>7.68</v>
          </cell>
          <cell r="O898">
            <v>10.98</v>
          </cell>
          <cell r="P898" t="str">
            <v>N</v>
          </cell>
          <cell r="Q898" t="str">
            <v>South</v>
          </cell>
          <cell r="R898" t="str">
            <v>FC</v>
          </cell>
          <cell r="T898">
            <v>32.92</v>
          </cell>
        </row>
        <row r="899">
          <cell r="A899" t="str">
            <v>VINCNT_2_WESTWD</v>
          </cell>
          <cell r="B899" t="str">
            <v>CAISO System</v>
          </cell>
          <cell r="C899" t="str">
            <v>Oasis Power Plant</v>
          </cell>
          <cell r="D899">
            <v>1.87</v>
          </cell>
          <cell r="E899">
            <v>8.01</v>
          </cell>
          <cell r="F899">
            <v>9.1199999999999992</v>
          </cell>
          <cell r="G899">
            <v>9.5</v>
          </cell>
          <cell r="H899">
            <v>16.95</v>
          </cell>
          <cell r="I899">
            <v>9.73</v>
          </cell>
          <cell r="J899">
            <v>4.18</v>
          </cell>
          <cell r="K899">
            <v>3.37</v>
          </cell>
          <cell r="L899">
            <v>3.44</v>
          </cell>
          <cell r="M899">
            <v>2.15</v>
          </cell>
          <cell r="N899">
            <v>1.82</v>
          </cell>
          <cell r="O899">
            <v>3.55</v>
          </cell>
          <cell r="P899" t="str">
            <v>N</v>
          </cell>
          <cell r="Q899" t="str">
            <v>South</v>
          </cell>
          <cell r="R899" t="str">
            <v>FC</v>
          </cell>
          <cell r="T899">
            <v>9.73</v>
          </cell>
        </row>
        <row r="900">
          <cell r="A900" t="str">
            <v>VISTA_2_RIALTO</v>
          </cell>
          <cell r="B900" t="str">
            <v>LA Basin</v>
          </cell>
          <cell r="C900" t="str">
            <v>Rialto RT Solar</v>
          </cell>
          <cell r="D900" t="str">
            <v>-</v>
          </cell>
          <cell r="E900" t="str">
            <v>-</v>
          </cell>
          <cell r="F900" t="str">
            <v>-</v>
          </cell>
          <cell r="G900" t="str">
            <v>-</v>
          </cell>
          <cell r="H900" t="str">
            <v>-</v>
          </cell>
          <cell r="I900" t="str">
            <v>-</v>
          </cell>
          <cell r="J900" t="str">
            <v>-</v>
          </cell>
          <cell r="K900" t="str">
            <v>-</v>
          </cell>
          <cell r="L900" t="str">
            <v>-</v>
          </cell>
          <cell r="M900" t="str">
            <v>-</v>
          </cell>
          <cell r="N900" t="str">
            <v>-</v>
          </cell>
          <cell r="O900" t="str">
            <v>-</v>
          </cell>
          <cell r="P900" t="str">
            <v>N</v>
          </cell>
          <cell r="Q900" t="str">
            <v>South</v>
          </cell>
          <cell r="R900" t="str">
            <v>EO</v>
          </cell>
          <cell r="T900">
            <v>0</v>
          </cell>
        </row>
        <row r="901">
          <cell r="A901" t="str">
            <v>VISTA_2_RTS028</v>
          </cell>
          <cell r="B901" t="str">
            <v>LA Basin</v>
          </cell>
          <cell r="C901" t="str">
            <v>SPVP028</v>
          </cell>
          <cell r="D901">
            <v>0.02</v>
          </cell>
          <cell r="E901">
            <v>0.2</v>
          </cell>
          <cell r="F901">
            <v>0.45</v>
          </cell>
          <cell r="G901">
            <v>1.81</v>
          </cell>
          <cell r="H901">
            <v>1.92</v>
          </cell>
          <cell r="I901">
            <v>2.4</v>
          </cell>
          <cell r="J901">
            <v>2.41</v>
          </cell>
          <cell r="K901">
            <v>2.25</v>
          </cell>
          <cell r="L901">
            <v>2.19</v>
          </cell>
          <cell r="M901">
            <v>1.45</v>
          </cell>
          <cell r="N901">
            <v>7.0000000000000007E-2</v>
          </cell>
          <cell r="O901">
            <v>0.04</v>
          </cell>
          <cell r="P901" t="str">
            <v>N</v>
          </cell>
          <cell r="Q901" t="str">
            <v>South</v>
          </cell>
          <cell r="R901" t="str">
            <v>FC</v>
          </cell>
          <cell r="T901">
            <v>2.41</v>
          </cell>
        </row>
        <row r="902">
          <cell r="A902" t="str">
            <v>VISTA_6_QF</v>
          </cell>
          <cell r="B902" t="str">
            <v>LA Basin</v>
          </cell>
          <cell r="C902" t="str">
            <v>VISTA QFS</v>
          </cell>
          <cell r="D902">
            <v>0.04</v>
          </cell>
          <cell r="E902">
            <v>0.03</v>
          </cell>
          <cell r="F902">
            <v>0.04</v>
          </cell>
          <cell r="G902">
            <v>7.0000000000000007E-2</v>
          </cell>
          <cell r="H902">
            <v>0.1</v>
          </cell>
          <cell r="I902">
            <v>0.14000000000000001</v>
          </cell>
          <cell r="J902">
            <v>0.13</v>
          </cell>
          <cell r="K902">
            <v>0.11</v>
          </cell>
          <cell r="L902">
            <v>0.09</v>
          </cell>
          <cell r="M902">
            <v>0.08</v>
          </cell>
          <cell r="N902">
            <v>0.05</v>
          </cell>
          <cell r="O902">
            <v>0.02</v>
          </cell>
          <cell r="P902" t="str">
            <v>N</v>
          </cell>
          <cell r="Q902" t="str">
            <v>South</v>
          </cell>
          <cell r="R902" t="str">
            <v>FC</v>
          </cell>
          <cell r="T902">
            <v>0.14000000000000001</v>
          </cell>
        </row>
        <row r="903">
          <cell r="A903" t="str">
            <v>VLCNTR_6_VCSLR1</v>
          </cell>
          <cell r="B903" t="str">
            <v>San Diego-IV</v>
          </cell>
          <cell r="C903" t="str">
            <v>Valley Center 1</v>
          </cell>
          <cell r="D903">
            <v>0.01</v>
          </cell>
          <cell r="E903">
            <v>0.03</v>
          </cell>
          <cell r="F903">
            <v>0.16</v>
          </cell>
          <cell r="G903">
            <v>1.87</v>
          </cell>
          <cell r="H903">
            <v>1.98</v>
          </cell>
          <cell r="I903">
            <v>2.06</v>
          </cell>
          <cell r="J903">
            <v>1.1499999999999999</v>
          </cell>
          <cell r="K903">
            <v>1.82</v>
          </cell>
          <cell r="L903">
            <v>1.92</v>
          </cell>
          <cell r="M903">
            <v>1.45</v>
          </cell>
          <cell r="N903">
            <v>0</v>
          </cell>
          <cell r="O903">
            <v>0</v>
          </cell>
          <cell r="P903" t="str">
            <v>N</v>
          </cell>
          <cell r="Q903" t="str">
            <v>South</v>
          </cell>
          <cell r="R903" t="str">
            <v>FC</v>
          </cell>
          <cell r="T903">
            <v>2.06</v>
          </cell>
        </row>
        <row r="904">
          <cell r="A904" t="str">
            <v>VLCNTR_6_VCSLR2</v>
          </cell>
          <cell r="B904" t="str">
            <v>San Diego-IV</v>
          </cell>
          <cell r="C904" t="str">
            <v>Valley Center 2</v>
          </cell>
          <cell r="D904">
            <v>0.01</v>
          </cell>
          <cell r="E904">
            <v>7.0000000000000007E-2</v>
          </cell>
          <cell r="F904">
            <v>0.31</v>
          </cell>
          <cell r="G904">
            <v>3.66</v>
          </cell>
          <cell r="H904">
            <v>4</v>
          </cell>
          <cell r="I904">
            <v>3.99</v>
          </cell>
          <cell r="J904">
            <v>3.84</v>
          </cell>
          <cell r="K904">
            <v>4.0199999999999996</v>
          </cell>
          <cell r="L904">
            <v>3.72</v>
          </cell>
          <cell r="M904">
            <v>2.91</v>
          </cell>
          <cell r="N904">
            <v>0.01</v>
          </cell>
          <cell r="O904">
            <v>0.01</v>
          </cell>
          <cell r="P904" t="str">
            <v>N</v>
          </cell>
          <cell r="Q904" t="str">
            <v>South</v>
          </cell>
          <cell r="R904" t="str">
            <v>FC</v>
          </cell>
          <cell r="T904">
            <v>4.0199999999999996</v>
          </cell>
        </row>
        <row r="905">
          <cell r="A905" t="str">
            <v>VLYHOM_7_SSJID</v>
          </cell>
          <cell r="B905" t="str">
            <v>Stockton</v>
          </cell>
          <cell r="C905" t="str">
            <v>Woodward Power Plant</v>
          </cell>
          <cell r="D905">
            <v>0</v>
          </cell>
          <cell r="E905">
            <v>0</v>
          </cell>
          <cell r="F905">
            <v>0.13</v>
          </cell>
          <cell r="G905">
            <v>0.44</v>
          </cell>
          <cell r="H905">
            <v>0.95</v>
          </cell>
          <cell r="I905">
            <v>0.74</v>
          </cell>
          <cell r="J905">
            <v>1.31</v>
          </cell>
          <cell r="K905">
            <v>1.0900000000000001</v>
          </cell>
          <cell r="L905">
            <v>0.35</v>
          </cell>
          <cell r="M905">
            <v>0.14000000000000001</v>
          </cell>
          <cell r="N905">
            <v>0</v>
          </cell>
          <cell r="O905">
            <v>0</v>
          </cell>
          <cell r="P905" t="str">
            <v>N</v>
          </cell>
          <cell r="Q905" t="str">
            <v>North</v>
          </cell>
          <cell r="R905" t="str">
            <v>FC</v>
          </cell>
          <cell r="T905">
            <v>1.31</v>
          </cell>
        </row>
        <row r="906">
          <cell r="A906" t="str">
            <v>VOLTA_2_UNIT 1</v>
          </cell>
          <cell r="B906" t="str">
            <v>CAISO System</v>
          </cell>
          <cell r="C906" t="str">
            <v>VOLTA HYDRO UNIT 1</v>
          </cell>
          <cell r="D906">
            <v>5.15</v>
          </cell>
          <cell r="E906">
            <v>5.35</v>
          </cell>
          <cell r="F906">
            <v>6.82</v>
          </cell>
          <cell r="G906">
            <v>8.01</v>
          </cell>
          <cell r="H906">
            <v>6.61</v>
          </cell>
          <cell r="I906">
            <v>5.95</v>
          </cell>
          <cell r="J906">
            <v>5.38</v>
          </cell>
          <cell r="K906">
            <v>4.2300000000000004</v>
          </cell>
          <cell r="L906">
            <v>3.21</v>
          </cell>
          <cell r="M906">
            <v>3.48</v>
          </cell>
          <cell r="N906">
            <v>3.59</v>
          </cell>
          <cell r="O906">
            <v>4.58</v>
          </cell>
          <cell r="P906" t="str">
            <v>Y</v>
          </cell>
          <cell r="Q906" t="str">
            <v>North</v>
          </cell>
          <cell r="R906" t="str">
            <v>FC</v>
          </cell>
          <cell r="T906">
            <v>5.95</v>
          </cell>
        </row>
        <row r="907">
          <cell r="A907" t="str">
            <v>VOLTA_2_UNIT 2</v>
          </cell>
          <cell r="B907" t="str">
            <v>CAISO System</v>
          </cell>
          <cell r="C907" t="str">
            <v>Volta Hydro Unit 2</v>
          </cell>
          <cell r="D907">
            <v>0.63</v>
          </cell>
          <cell r="E907">
            <v>0.61</v>
          </cell>
          <cell r="F907">
            <v>0.66</v>
          </cell>
          <cell r="G907">
            <v>0.91</v>
          </cell>
          <cell r="H907">
            <v>0.86</v>
          </cell>
          <cell r="I907">
            <v>0.75</v>
          </cell>
          <cell r="J907">
            <v>0.57999999999999996</v>
          </cell>
          <cell r="K907">
            <v>0.44</v>
          </cell>
          <cell r="L907">
            <v>0.36</v>
          </cell>
          <cell r="M907">
            <v>0.49</v>
          </cell>
          <cell r="N907">
            <v>0.42</v>
          </cell>
          <cell r="O907">
            <v>0.47</v>
          </cell>
          <cell r="P907" t="str">
            <v>Y</v>
          </cell>
          <cell r="Q907" t="str">
            <v>North</v>
          </cell>
          <cell r="R907" t="str">
            <v>FC</v>
          </cell>
          <cell r="T907">
            <v>0.75</v>
          </cell>
        </row>
        <row r="908">
          <cell r="A908" t="str">
            <v>VOLTA_6_DIGHYD</v>
          </cell>
          <cell r="B908" t="str">
            <v>CAISO System</v>
          </cell>
          <cell r="C908" t="str">
            <v>Digger Creek Ranch Hydro</v>
          </cell>
          <cell r="D908">
            <v>0.19</v>
          </cell>
          <cell r="E908">
            <v>0.18</v>
          </cell>
          <cell r="F908">
            <v>0.19</v>
          </cell>
          <cell r="G908">
            <v>0.2</v>
          </cell>
          <cell r="H908">
            <v>0.28000000000000003</v>
          </cell>
          <cell r="I908">
            <v>0.3</v>
          </cell>
          <cell r="J908">
            <v>0.33</v>
          </cell>
          <cell r="K908">
            <v>0.3</v>
          </cell>
          <cell r="L908">
            <v>0.24</v>
          </cell>
          <cell r="M908">
            <v>0.16</v>
          </cell>
          <cell r="N908">
            <v>0.17</v>
          </cell>
          <cell r="O908">
            <v>0.18</v>
          </cell>
          <cell r="P908" t="str">
            <v>N</v>
          </cell>
          <cell r="Q908" t="str">
            <v>North</v>
          </cell>
          <cell r="R908" t="str">
            <v>FC</v>
          </cell>
          <cell r="T908">
            <v>0.33</v>
          </cell>
        </row>
        <row r="909">
          <cell r="A909" t="str">
            <v>VOLTA_7_QFUNTS</v>
          </cell>
          <cell r="B909" t="str">
            <v>CAISO System</v>
          </cell>
          <cell r="C909" t="str">
            <v>VOLTA_7_QFUNTS</v>
          </cell>
          <cell r="D909">
            <v>0.5</v>
          </cell>
          <cell r="E909">
            <v>0.56999999999999995</v>
          </cell>
          <cell r="F909">
            <v>0.8</v>
          </cell>
          <cell r="G909">
            <v>0.84</v>
          </cell>
          <cell r="H909">
            <v>0.9</v>
          </cell>
          <cell r="I909">
            <v>0.69</v>
          </cell>
          <cell r="J909">
            <v>0.28000000000000003</v>
          </cell>
          <cell r="K909">
            <v>0.22</v>
          </cell>
          <cell r="L909">
            <v>0.2</v>
          </cell>
          <cell r="M909">
            <v>0.24</v>
          </cell>
          <cell r="N909">
            <v>0.3</v>
          </cell>
          <cell r="O909">
            <v>0.67</v>
          </cell>
          <cell r="P909" t="str">
            <v>N</v>
          </cell>
          <cell r="Q909" t="str">
            <v>North</v>
          </cell>
          <cell r="R909" t="str">
            <v>FC</v>
          </cell>
          <cell r="T909">
            <v>0.69</v>
          </cell>
        </row>
        <row r="910">
          <cell r="A910" t="str">
            <v>WADHAM_6_UNIT</v>
          </cell>
          <cell r="B910" t="str">
            <v>CAISO System</v>
          </cell>
          <cell r="C910" t="str">
            <v>WADHAM ENERGY LTD. PART.</v>
          </cell>
          <cell r="D910">
            <v>25.16</v>
          </cell>
          <cell r="E910">
            <v>24.5</v>
          </cell>
          <cell r="F910">
            <v>18.88</v>
          </cell>
          <cell r="G910">
            <v>20.63</v>
          </cell>
          <cell r="H910">
            <v>24.1</v>
          </cell>
          <cell r="I910">
            <v>17.399999999999999</v>
          </cell>
          <cell r="J910">
            <v>18.89</v>
          </cell>
          <cell r="K910">
            <v>23.55</v>
          </cell>
          <cell r="L910">
            <v>24.36</v>
          </cell>
          <cell r="M910">
            <v>21.55</v>
          </cell>
          <cell r="N910">
            <v>22.64</v>
          </cell>
          <cell r="O910">
            <v>22.75</v>
          </cell>
          <cell r="P910" t="str">
            <v>N</v>
          </cell>
          <cell r="Q910" t="str">
            <v>North</v>
          </cell>
          <cell r="R910" t="str">
            <v>FC</v>
          </cell>
          <cell r="T910">
            <v>24.36</v>
          </cell>
        </row>
        <row r="911">
          <cell r="A911" t="str">
            <v>WALCRK_2_CTG1</v>
          </cell>
          <cell r="B911" t="str">
            <v>LA Basin</v>
          </cell>
          <cell r="C911" t="str">
            <v>Walnut Creek Energy Park Unit 1</v>
          </cell>
          <cell r="D911">
            <v>96</v>
          </cell>
          <cell r="E911">
            <v>96</v>
          </cell>
          <cell r="F911">
            <v>96</v>
          </cell>
          <cell r="G911">
            <v>96</v>
          </cell>
          <cell r="H911">
            <v>96</v>
          </cell>
          <cell r="I911">
            <v>96</v>
          </cell>
          <cell r="J911">
            <v>96</v>
          </cell>
          <cell r="K911">
            <v>96</v>
          </cell>
          <cell r="L911">
            <v>96</v>
          </cell>
          <cell r="M911">
            <v>96</v>
          </cell>
          <cell r="N911">
            <v>96</v>
          </cell>
          <cell r="O911">
            <v>96</v>
          </cell>
          <cell r="P911" t="str">
            <v>Y</v>
          </cell>
          <cell r="Q911" t="str">
            <v>South</v>
          </cell>
          <cell r="R911" t="str">
            <v>FC</v>
          </cell>
          <cell r="T911">
            <v>96</v>
          </cell>
        </row>
        <row r="912">
          <cell r="A912" t="str">
            <v>WALCRK_2_CTG2</v>
          </cell>
          <cell r="B912" t="str">
            <v>LA Basin</v>
          </cell>
          <cell r="C912" t="str">
            <v>Walnut Creek Energy Park Unit 2</v>
          </cell>
          <cell r="D912">
            <v>96</v>
          </cell>
          <cell r="E912">
            <v>96</v>
          </cell>
          <cell r="F912">
            <v>96</v>
          </cell>
          <cell r="G912">
            <v>96</v>
          </cell>
          <cell r="H912">
            <v>96</v>
          </cell>
          <cell r="I912">
            <v>96</v>
          </cell>
          <cell r="J912">
            <v>96</v>
          </cell>
          <cell r="K912">
            <v>96</v>
          </cell>
          <cell r="L912">
            <v>96</v>
          </cell>
          <cell r="M912">
            <v>96</v>
          </cell>
          <cell r="N912">
            <v>96</v>
          </cell>
          <cell r="O912">
            <v>96</v>
          </cell>
          <cell r="P912" t="str">
            <v>Y</v>
          </cell>
          <cell r="Q912" t="str">
            <v>South</v>
          </cell>
          <cell r="R912" t="str">
            <v>FC</v>
          </cell>
          <cell r="T912">
            <v>96</v>
          </cell>
        </row>
        <row r="913">
          <cell r="A913" t="str">
            <v>WALCRK_2_CTG3</v>
          </cell>
          <cell r="B913" t="str">
            <v>LA Basin</v>
          </cell>
          <cell r="C913" t="str">
            <v>Walnut Creek Energy Park Unit 3</v>
          </cell>
          <cell r="D913">
            <v>96</v>
          </cell>
          <cell r="E913">
            <v>96</v>
          </cell>
          <cell r="F913">
            <v>96</v>
          </cell>
          <cell r="G913">
            <v>96</v>
          </cell>
          <cell r="H913">
            <v>96</v>
          </cell>
          <cell r="I913">
            <v>96</v>
          </cell>
          <cell r="J913">
            <v>96</v>
          </cell>
          <cell r="K913">
            <v>96</v>
          </cell>
          <cell r="L913">
            <v>96</v>
          </cell>
          <cell r="M913">
            <v>96</v>
          </cell>
          <cell r="N913">
            <v>96</v>
          </cell>
          <cell r="O913">
            <v>96</v>
          </cell>
          <cell r="P913" t="str">
            <v>Y</v>
          </cell>
          <cell r="Q913" t="str">
            <v>South</v>
          </cell>
          <cell r="R913" t="str">
            <v>FC</v>
          </cell>
          <cell r="T913">
            <v>96</v>
          </cell>
        </row>
        <row r="914">
          <cell r="A914" t="str">
            <v>WALCRK_2_CTG4</v>
          </cell>
          <cell r="B914" t="str">
            <v>LA Basin</v>
          </cell>
          <cell r="C914" t="str">
            <v>Walnut Creek Energy Park Unit 4</v>
          </cell>
          <cell r="D914">
            <v>96</v>
          </cell>
          <cell r="E914">
            <v>96</v>
          </cell>
          <cell r="F914">
            <v>96</v>
          </cell>
          <cell r="G914">
            <v>96</v>
          </cell>
          <cell r="H914">
            <v>96</v>
          </cell>
          <cell r="I914">
            <v>96</v>
          </cell>
          <cell r="J914">
            <v>96</v>
          </cell>
          <cell r="K914">
            <v>96</v>
          </cell>
          <cell r="L914">
            <v>96</v>
          </cell>
          <cell r="M914">
            <v>96</v>
          </cell>
          <cell r="N914">
            <v>96</v>
          </cell>
          <cell r="O914">
            <v>96</v>
          </cell>
          <cell r="P914" t="str">
            <v>Y</v>
          </cell>
          <cell r="Q914" t="str">
            <v>South</v>
          </cell>
          <cell r="R914" t="str">
            <v>FC</v>
          </cell>
          <cell r="T914">
            <v>96</v>
          </cell>
        </row>
        <row r="915">
          <cell r="A915" t="str">
            <v>WALCRK_2_CTG5</v>
          </cell>
          <cell r="B915" t="str">
            <v>LA Basin</v>
          </cell>
          <cell r="C915" t="str">
            <v>Walnut Creek Energy Park Unit 5</v>
          </cell>
          <cell r="D915">
            <v>96.65</v>
          </cell>
          <cell r="E915">
            <v>96.65</v>
          </cell>
          <cell r="F915">
            <v>96.65</v>
          </cell>
          <cell r="G915">
            <v>96.65</v>
          </cell>
          <cell r="H915">
            <v>96.65</v>
          </cell>
          <cell r="I915">
            <v>96.65</v>
          </cell>
          <cell r="J915">
            <v>96.65</v>
          </cell>
          <cell r="K915">
            <v>96.65</v>
          </cell>
          <cell r="L915">
            <v>96.65</v>
          </cell>
          <cell r="M915">
            <v>96.65</v>
          </cell>
          <cell r="N915">
            <v>96.65</v>
          </cell>
          <cell r="O915">
            <v>96.65</v>
          </cell>
          <cell r="P915" t="str">
            <v>Y</v>
          </cell>
          <cell r="Q915" t="str">
            <v>South</v>
          </cell>
          <cell r="R915" t="str">
            <v>FC</v>
          </cell>
          <cell r="T915">
            <v>96.65</v>
          </cell>
        </row>
        <row r="916">
          <cell r="A916" t="str">
            <v>WALNUT_2_SOLAR</v>
          </cell>
          <cell r="B916" t="str">
            <v>LA Basin</v>
          </cell>
          <cell r="C916" t="str">
            <v>Industry MetroLink PV 1</v>
          </cell>
          <cell r="D916" t="str">
            <v>-</v>
          </cell>
          <cell r="E916" t="str">
            <v>-</v>
          </cell>
          <cell r="F916" t="str">
            <v>-</v>
          </cell>
          <cell r="G916" t="str">
            <v>-</v>
          </cell>
          <cell r="H916" t="str">
            <v>-</v>
          </cell>
          <cell r="I916" t="str">
            <v>-</v>
          </cell>
          <cell r="J916" t="str">
            <v>-</v>
          </cell>
          <cell r="K916" t="str">
            <v>-</v>
          </cell>
          <cell r="L916" t="str">
            <v>-</v>
          </cell>
          <cell r="M916" t="str">
            <v>-</v>
          </cell>
          <cell r="N916" t="str">
            <v>-</v>
          </cell>
          <cell r="O916" t="str">
            <v>-</v>
          </cell>
          <cell r="P916" t="str">
            <v>N</v>
          </cell>
          <cell r="Q916" t="str">
            <v>South</v>
          </cell>
          <cell r="R916" t="str">
            <v>EO</v>
          </cell>
          <cell r="T916">
            <v>0</v>
          </cell>
        </row>
        <row r="917">
          <cell r="A917" t="str">
            <v>WALNUT_6_HILLGEN</v>
          </cell>
          <cell r="B917" t="str">
            <v>LA Basin</v>
          </cell>
          <cell r="C917" t="str">
            <v>L.A. COUNTY SANITATION DISTRICT</v>
          </cell>
          <cell r="D917">
            <v>44.8</v>
          </cell>
          <cell r="E917">
            <v>44.57</v>
          </cell>
          <cell r="F917">
            <v>44.24</v>
          </cell>
          <cell r="G917">
            <v>41.66</v>
          </cell>
          <cell r="H917">
            <v>41.43</v>
          </cell>
          <cell r="I917">
            <v>47.06</v>
          </cell>
          <cell r="J917">
            <v>46.61</v>
          </cell>
          <cell r="K917">
            <v>47.73</v>
          </cell>
          <cell r="L917">
            <v>46.95</v>
          </cell>
          <cell r="M917">
            <v>42.84</v>
          </cell>
          <cell r="N917">
            <v>36.78</v>
          </cell>
          <cell r="O917">
            <v>41.31</v>
          </cell>
          <cell r="P917" t="str">
            <v>N</v>
          </cell>
          <cell r="Q917" t="str">
            <v>South</v>
          </cell>
          <cell r="R917" t="str">
            <v>FC</v>
          </cell>
          <cell r="T917">
            <v>47.73</v>
          </cell>
        </row>
        <row r="918">
          <cell r="A918" t="str">
            <v>WALNUT_7_WCOVCT</v>
          </cell>
          <cell r="B918" t="str">
            <v>LA Basin</v>
          </cell>
          <cell r="C918" t="str">
            <v>WALNUT_7_WCOVCT</v>
          </cell>
          <cell r="D918">
            <v>0</v>
          </cell>
          <cell r="E918">
            <v>0</v>
          </cell>
          <cell r="F918">
            <v>0</v>
          </cell>
          <cell r="G918">
            <v>0</v>
          </cell>
          <cell r="H918">
            <v>0</v>
          </cell>
          <cell r="I918">
            <v>0</v>
          </cell>
          <cell r="J918">
            <v>0</v>
          </cell>
          <cell r="K918">
            <v>0</v>
          </cell>
          <cell r="L918">
            <v>0</v>
          </cell>
          <cell r="M918">
            <v>0</v>
          </cell>
          <cell r="N918">
            <v>0</v>
          </cell>
          <cell r="O918">
            <v>0</v>
          </cell>
          <cell r="P918" t="str">
            <v>N</v>
          </cell>
          <cell r="Q918" t="str">
            <v>South</v>
          </cell>
          <cell r="R918" t="str">
            <v>FC</v>
          </cell>
          <cell r="T918">
            <v>0</v>
          </cell>
        </row>
        <row r="919">
          <cell r="A919" t="str">
            <v>WALNUT_7_WCOVST</v>
          </cell>
          <cell r="B919" t="str">
            <v>LA Basin</v>
          </cell>
          <cell r="C919" t="str">
            <v>WALNUT_7_WCOVST</v>
          </cell>
          <cell r="D919">
            <v>5.43</v>
          </cell>
          <cell r="E919">
            <v>5.37</v>
          </cell>
          <cell r="F919">
            <v>5.34</v>
          </cell>
          <cell r="G919">
            <v>4.46</v>
          </cell>
          <cell r="H919">
            <v>5.4</v>
          </cell>
          <cell r="I919">
            <v>4.9400000000000004</v>
          </cell>
          <cell r="J919">
            <v>5.07</v>
          </cell>
          <cell r="K919">
            <v>5.08</v>
          </cell>
          <cell r="L919">
            <v>5.23</v>
          </cell>
          <cell r="M919">
            <v>5.07</v>
          </cell>
          <cell r="N919">
            <v>5.05</v>
          </cell>
          <cell r="O919">
            <v>5.33</v>
          </cell>
          <cell r="P919" t="str">
            <v>N</v>
          </cell>
          <cell r="Q919" t="str">
            <v>South</v>
          </cell>
          <cell r="R919" t="str">
            <v>FC</v>
          </cell>
          <cell r="T919">
            <v>5.23</v>
          </cell>
        </row>
        <row r="920">
          <cell r="A920" t="str">
            <v>WARNE_2_UNIT</v>
          </cell>
          <cell r="B920" t="str">
            <v>Big Creek-Ventura</v>
          </cell>
          <cell r="C920" t="str">
            <v>WARNE HYDRO AGGREGATE</v>
          </cell>
          <cell r="D920">
            <v>76</v>
          </cell>
          <cell r="E920">
            <v>74.98</v>
          </cell>
          <cell r="F920">
            <v>67.319999999999993</v>
          </cell>
          <cell r="G920">
            <v>75.81</v>
          </cell>
          <cell r="H920">
            <v>76</v>
          </cell>
          <cell r="I920">
            <v>76</v>
          </cell>
          <cell r="J920">
            <v>76</v>
          </cell>
          <cell r="K920">
            <v>76</v>
          </cell>
          <cell r="L920">
            <v>76</v>
          </cell>
          <cell r="M920">
            <v>69.62</v>
          </cell>
          <cell r="N920">
            <v>69.62</v>
          </cell>
          <cell r="O920">
            <v>76</v>
          </cell>
          <cell r="P920" t="str">
            <v>Y</v>
          </cell>
          <cell r="Q920" t="str">
            <v>South</v>
          </cell>
          <cell r="R920" t="str">
            <v>FC</v>
          </cell>
          <cell r="T920">
            <v>76</v>
          </cell>
        </row>
        <row r="921">
          <cell r="A921" t="str">
            <v>WAUKNA_1_SOLAR</v>
          </cell>
          <cell r="B921" t="str">
            <v>Fresno</v>
          </cell>
          <cell r="C921" t="str">
            <v>Corcoran Solar</v>
          </cell>
          <cell r="D921">
            <v>0.06</v>
          </cell>
          <cell r="E921">
            <v>0.33</v>
          </cell>
          <cell r="F921">
            <v>1.45</v>
          </cell>
          <cell r="G921">
            <v>16.18</v>
          </cell>
          <cell r="H921">
            <v>17.21</v>
          </cell>
          <cell r="I921">
            <v>17.25</v>
          </cell>
          <cell r="J921">
            <v>15.67</v>
          </cell>
          <cell r="K921">
            <v>18</v>
          </cell>
          <cell r="L921">
            <v>17.14</v>
          </cell>
          <cell r="M921">
            <v>11.24</v>
          </cell>
          <cell r="N921">
            <v>0.03</v>
          </cell>
          <cell r="O921">
            <v>0.02</v>
          </cell>
          <cell r="P921" t="str">
            <v>N</v>
          </cell>
          <cell r="Q921" t="str">
            <v>North</v>
          </cell>
          <cell r="R921" t="str">
            <v>ID</v>
          </cell>
          <cell r="S921" t="str">
            <v>C3&amp;4: Waiting for Gates No. 2 500/230 kV Transformer and possibly other</v>
          </cell>
          <cell r="T921">
            <v>18</v>
          </cell>
        </row>
        <row r="922">
          <cell r="A922" t="str">
            <v>WAUKNA_1_SOLAR2</v>
          </cell>
          <cell r="B922" t="str">
            <v>CAISO System</v>
          </cell>
          <cell r="C922" t="str">
            <v>Corcoran 2</v>
          </cell>
          <cell r="D922">
            <v>0.16</v>
          </cell>
          <cell r="E922">
            <v>1.31</v>
          </cell>
          <cell r="F922">
            <v>2.99</v>
          </cell>
          <cell r="G922">
            <v>11.94</v>
          </cell>
          <cell r="H922">
            <v>12.66</v>
          </cell>
          <cell r="I922">
            <v>15.81</v>
          </cell>
          <cell r="J922">
            <v>15.88</v>
          </cell>
          <cell r="K922">
            <v>14.78</v>
          </cell>
          <cell r="L922">
            <v>14.43</v>
          </cell>
          <cell r="M922">
            <v>9.5399999999999991</v>
          </cell>
          <cell r="N922">
            <v>0.49</v>
          </cell>
          <cell r="O922">
            <v>0.26</v>
          </cell>
          <cell r="P922" t="str">
            <v>N</v>
          </cell>
          <cell r="Q922" t="str">
            <v>North</v>
          </cell>
          <cell r="R922" t="str">
            <v>FC</v>
          </cell>
          <cell r="T922">
            <v>15.88</v>
          </cell>
        </row>
        <row r="923">
          <cell r="A923" t="str">
            <v>WDFRDF_2_UNITS</v>
          </cell>
          <cell r="B923" t="str">
            <v>NCNB</v>
          </cell>
          <cell r="C923" t="str">
            <v>WEST FORD FLAT AGGREGATE</v>
          </cell>
          <cell r="D923">
            <v>25</v>
          </cell>
          <cell r="E923">
            <v>25</v>
          </cell>
          <cell r="F923">
            <v>25</v>
          </cell>
          <cell r="G923">
            <v>25</v>
          </cell>
          <cell r="H923">
            <v>25</v>
          </cell>
          <cell r="I923">
            <v>25</v>
          </cell>
          <cell r="J923">
            <v>25</v>
          </cell>
          <cell r="K923">
            <v>25</v>
          </cell>
          <cell r="L923">
            <v>25</v>
          </cell>
          <cell r="M923">
            <v>25</v>
          </cell>
          <cell r="N923">
            <v>25</v>
          </cell>
          <cell r="O923">
            <v>25</v>
          </cell>
          <cell r="P923" t="str">
            <v>Y</v>
          </cell>
          <cell r="Q923" t="str">
            <v>North</v>
          </cell>
          <cell r="R923" t="str">
            <v>FC</v>
          </cell>
          <cell r="T923">
            <v>25</v>
          </cell>
        </row>
        <row r="924">
          <cell r="A924" t="str">
            <v>WDLEAF_7_UNIT 1</v>
          </cell>
          <cell r="B924" t="str">
            <v>Sierra</v>
          </cell>
          <cell r="C924" t="str">
            <v>WOODLEAF HYDRO</v>
          </cell>
          <cell r="D924">
            <v>60</v>
          </cell>
          <cell r="E924">
            <v>60</v>
          </cell>
          <cell r="F924">
            <v>60</v>
          </cell>
          <cell r="G924">
            <v>60</v>
          </cell>
          <cell r="H924">
            <v>60</v>
          </cell>
          <cell r="I924">
            <v>60</v>
          </cell>
          <cell r="J924">
            <v>60</v>
          </cell>
          <cell r="K924">
            <v>60</v>
          </cell>
          <cell r="L924">
            <v>60</v>
          </cell>
          <cell r="M924">
            <v>60</v>
          </cell>
          <cell r="N924">
            <v>60</v>
          </cell>
          <cell r="O924">
            <v>60</v>
          </cell>
          <cell r="P924" t="str">
            <v>Y</v>
          </cell>
          <cell r="Q924" t="str">
            <v>North</v>
          </cell>
          <cell r="R924" t="str">
            <v>FC</v>
          </cell>
          <cell r="T924">
            <v>60</v>
          </cell>
        </row>
        <row r="925">
          <cell r="A925" t="str">
            <v>WEBER_6_FORWRD</v>
          </cell>
          <cell r="B925" t="str">
            <v>Stockton</v>
          </cell>
          <cell r="C925" t="str">
            <v>FORWARD</v>
          </cell>
          <cell r="D925">
            <v>4.2</v>
          </cell>
          <cell r="E925">
            <v>4.2</v>
          </cell>
          <cell r="F925">
            <v>4.2</v>
          </cell>
          <cell r="G925">
            <v>4.2</v>
          </cell>
          <cell r="H925">
            <v>4.2</v>
          </cell>
          <cell r="I925">
            <v>4.2</v>
          </cell>
          <cell r="J925">
            <v>4.2</v>
          </cell>
          <cell r="K925">
            <v>4.2</v>
          </cell>
          <cell r="L925">
            <v>4.2</v>
          </cell>
          <cell r="M925">
            <v>4.2</v>
          </cell>
          <cell r="N925">
            <v>4.2</v>
          </cell>
          <cell r="O925">
            <v>4.2</v>
          </cell>
          <cell r="P925" t="str">
            <v>N</v>
          </cell>
          <cell r="Q925" t="str">
            <v>North</v>
          </cell>
          <cell r="R925" t="str">
            <v>FC</v>
          </cell>
          <cell r="T925">
            <v>4.2</v>
          </cell>
        </row>
        <row r="926">
          <cell r="A926" t="str">
            <v>WESTPT_2_UNIT</v>
          </cell>
          <cell r="B926" t="str">
            <v>CAISO System</v>
          </cell>
          <cell r="C926" t="str">
            <v>West Point Hydro Plant</v>
          </cell>
          <cell r="D926">
            <v>14</v>
          </cell>
          <cell r="E926">
            <v>14</v>
          </cell>
          <cell r="F926">
            <v>14</v>
          </cell>
          <cell r="G926">
            <v>14</v>
          </cell>
          <cell r="H926">
            <v>14</v>
          </cell>
          <cell r="I926">
            <v>14</v>
          </cell>
          <cell r="J926">
            <v>14</v>
          </cell>
          <cell r="K926">
            <v>14</v>
          </cell>
          <cell r="L926">
            <v>14</v>
          </cell>
          <cell r="M926">
            <v>14</v>
          </cell>
          <cell r="N926">
            <v>14</v>
          </cell>
          <cell r="O926">
            <v>14</v>
          </cell>
          <cell r="P926" t="str">
            <v>Y</v>
          </cell>
          <cell r="Q926" t="str">
            <v>North</v>
          </cell>
          <cell r="R926" t="str">
            <v>FC</v>
          </cell>
          <cell r="T926">
            <v>14</v>
          </cell>
        </row>
        <row r="927">
          <cell r="A927" t="str">
            <v>WFRESN_1_SOLAR</v>
          </cell>
          <cell r="B927" t="str">
            <v>Fresno</v>
          </cell>
          <cell r="C927" t="str">
            <v>Joya Del Sol</v>
          </cell>
          <cell r="D927" t="str">
            <v>-</v>
          </cell>
          <cell r="E927" t="str">
            <v>-</v>
          </cell>
          <cell r="F927" t="str">
            <v>-</v>
          </cell>
          <cell r="G927" t="str">
            <v>-</v>
          </cell>
          <cell r="H927" t="str">
            <v>-</v>
          </cell>
          <cell r="I927" t="str">
            <v>-</v>
          </cell>
          <cell r="J927" t="str">
            <v>-</v>
          </cell>
          <cell r="K927" t="str">
            <v>-</v>
          </cell>
          <cell r="L927" t="str">
            <v>-</v>
          </cell>
          <cell r="M927" t="str">
            <v>-</v>
          </cell>
          <cell r="N927" t="str">
            <v>-</v>
          </cell>
          <cell r="O927" t="str">
            <v>-</v>
          </cell>
          <cell r="P927" t="str">
            <v>N</v>
          </cell>
          <cell r="Q927" t="str">
            <v>North</v>
          </cell>
          <cell r="R927" t="str">
            <v>EO</v>
          </cell>
          <cell r="T927">
            <v>0</v>
          </cell>
        </row>
        <row r="928">
          <cell r="A928" t="str">
            <v>WHEATL_6_LNDFIL</v>
          </cell>
          <cell r="B928" t="str">
            <v>Sierra</v>
          </cell>
          <cell r="C928" t="str">
            <v>G2 ENERGY, OSTROM ROAD LLC</v>
          </cell>
          <cell r="D928">
            <v>3</v>
          </cell>
          <cell r="E928">
            <v>3</v>
          </cell>
          <cell r="F928">
            <v>3</v>
          </cell>
          <cell r="G928">
            <v>3</v>
          </cell>
          <cell r="H928">
            <v>3</v>
          </cell>
          <cell r="I928">
            <v>3</v>
          </cell>
          <cell r="J928">
            <v>3</v>
          </cell>
          <cell r="K928">
            <v>3</v>
          </cell>
          <cell r="L928">
            <v>3</v>
          </cell>
          <cell r="M928">
            <v>3</v>
          </cell>
          <cell r="N928">
            <v>3</v>
          </cell>
          <cell r="O928">
            <v>3</v>
          </cell>
          <cell r="P928" t="str">
            <v>N</v>
          </cell>
          <cell r="Q928" t="str">
            <v>North</v>
          </cell>
          <cell r="R928" t="str">
            <v>ID</v>
          </cell>
          <cell r="S928" t="str">
            <v>15DGD: Waiting for Vincent 220 kV Bus Split, Lodi-Eight Mile 230 kV Line Reconductoring, Vaca Dixon-Davis 115 kV Conversion and possibly other</v>
          </cell>
          <cell r="T928">
            <v>3</v>
          </cell>
        </row>
        <row r="929">
          <cell r="A929" t="str">
            <v>WHTWTR_1_WINDA1</v>
          </cell>
          <cell r="B929" t="str">
            <v>LA Basin</v>
          </cell>
          <cell r="C929" t="str">
            <v>Whitewater Hill Wind Project</v>
          </cell>
          <cell r="D929">
            <v>1.59</v>
          </cell>
          <cell r="E929">
            <v>6.94</v>
          </cell>
          <cell r="F929">
            <v>17.29</v>
          </cell>
          <cell r="G929">
            <v>7.25</v>
          </cell>
          <cell r="H929">
            <v>24</v>
          </cell>
          <cell r="I929">
            <v>33.909999999999997</v>
          </cell>
          <cell r="J929">
            <v>7.57</v>
          </cell>
          <cell r="K929">
            <v>3.97</v>
          </cell>
          <cell r="L929">
            <v>5.2</v>
          </cell>
          <cell r="M929">
            <v>5.42</v>
          </cell>
          <cell r="N929">
            <v>2.0299999999999998</v>
          </cell>
          <cell r="O929">
            <v>3.31</v>
          </cell>
          <cell r="P929" t="str">
            <v>N</v>
          </cell>
          <cell r="Q929" t="str">
            <v>South</v>
          </cell>
          <cell r="R929" t="str">
            <v>FC</v>
          </cell>
          <cell r="T929">
            <v>33.909999999999997</v>
          </cell>
        </row>
        <row r="930">
          <cell r="A930" t="str">
            <v>WISE_1_UNIT 1</v>
          </cell>
          <cell r="B930" t="str">
            <v>Sierra</v>
          </cell>
          <cell r="C930" t="str">
            <v>Wise Hydro Unit 1</v>
          </cell>
          <cell r="D930">
            <v>8.74</v>
          </cell>
          <cell r="E930">
            <v>9.49</v>
          </cell>
          <cell r="F930">
            <v>8</v>
          </cell>
          <cell r="G930">
            <v>8.09</v>
          </cell>
          <cell r="H930">
            <v>11.1</v>
          </cell>
          <cell r="I930">
            <v>10.86</v>
          </cell>
          <cell r="J930">
            <v>11.19</v>
          </cell>
          <cell r="K930">
            <v>10.68</v>
          </cell>
          <cell r="L930">
            <v>9.86</v>
          </cell>
          <cell r="M930">
            <v>7.51</v>
          </cell>
          <cell r="N930">
            <v>3.89</v>
          </cell>
          <cell r="O930">
            <v>3.44</v>
          </cell>
          <cell r="P930" t="str">
            <v>Y</v>
          </cell>
          <cell r="Q930" t="str">
            <v>North</v>
          </cell>
          <cell r="R930" t="str">
            <v>FC</v>
          </cell>
          <cell r="T930">
            <v>11.19</v>
          </cell>
        </row>
        <row r="931">
          <cell r="A931" t="str">
            <v>WISE_1_UNIT 2</v>
          </cell>
          <cell r="B931" t="str">
            <v>Sierra</v>
          </cell>
          <cell r="C931" t="str">
            <v>WISE HYDRO UNIT 2</v>
          </cell>
          <cell r="D931">
            <v>0.4</v>
          </cell>
          <cell r="E931">
            <v>0.48</v>
          </cell>
          <cell r="F931">
            <v>0.38</v>
          </cell>
          <cell r="G931">
            <v>0.16</v>
          </cell>
          <cell r="H931">
            <v>0</v>
          </cell>
          <cell r="I931">
            <v>0</v>
          </cell>
          <cell r="J931">
            <v>0</v>
          </cell>
          <cell r="K931">
            <v>0</v>
          </cell>
          <cell r="L931">
            <v>0</v>
          </cell>
          <cell r="M931">
            <v>0</v>
          </cell>
          <cell r="N931">
            <v>0</v>
          </cell>
          <cell r="O931">
            <v>0</v>
          </cell>
          <cell r="P931" t="str">
            <v>Y</v>
          </cell>
          <cell r="Q931" t="str">
            <v>North</v>
          </cell>
          <cell r="R931" t="str">
            <v>FC</v>
          </cell>
          <cell r="T931">
            <v>0</v>
          </cell>
        </row>
        <row r="932">
          <cell r="A932" t="str">
            <v>WISHON_6_UNITS</v>
          </cell>
          <cell r="B932" t="str">
            <v>Fresno</v>
          </cell>
          <cell r="C932" t="str">
            <v>Wishon/San Joaquin  #1-A AGGREGATE</v>
          </cell>
          <cell r="D932">
            <v>18.399999999999999</v>
          </cell>
          <cell r="E932">
            <v>18.399999999999999</v>
          </cell>
          <cell r="F932">
            <v>18.399999999999999</v>
          </cell>
          <cell r="G932">
            <v>18.399999999999999</v>
          </cell>
          <cell r="H932">
            <v>18.399999999999999</v>
          </cell>
          <cell r="I932">
            <v>18.399999999999999</v>
          </cell>
          <cell r="J932">
            <v>18.399999999999999</v>
          </cell>
          <cell r="K932">
            <v>18.399999999999999</v>
          </cell>
          <cell r="L932">
            <v>18.399999999999999</v>
          </cell>
          <cell r="M932">
            <v>18.399999999999999</v>
          </cell>
          <cell r="N932">
            <v>18.399999999999999</v>
          </cell>
          <cell r="O932">
            <v>18.399999999999999</v>
          </cell>
          <cell r="P932" t="str">
            <v>Y</v>
          </cell>
          <cell r="Q932" t="str">
            <v>North</v>
          </cell>
          <cell r="R932" t="str">
            <v>FC</v>
          </cell>
          <cell r="T932">
            <v>18.399999999999999</v>
          </cell>
        </row>
        <row r="933">
          <cell r="A933" t="str">
            <v>WLDWD_1_SOLAR1</v>
          </cell>
          <cell r="B933" t="str">
            <v>CAISO System</v>
          </cell>
          <cell r="C933" t="str">
            <v>Wildwood Solar I</v>
          </cell>
          <cell r="D933">
            <v>0</v>
          </cell>
          <cell r="E933">
            <v>0.2</v>
          </cell>
          <cell r="F933">
            <v>1.2</v>
          </cell>
          <cell r="G933">
            <v>14.4</v>
          </cell>
          <cell r="H933">
            <v>14.8</v>
          </cell>
          <cell r="I933">
            <v>15.2</v>
          </cell>
          <cell r="J933">
            <v>13.8</v>
          </cell>
          <cell r="K933">
            <v>13.8</v>
          </cell>
          <cell r="L933">
            <v>14</v>
          </cell>
          <cell r="M933">
            <v>11.2</v>
          </cell>
          <cell r="N933">
            <v>0</v>
          </cell>
          <cell r="O933">
            <v>0</v>
          </cell>
          <cell r="P933" t="str">
            <v>N</v>
          </cell>
          <cell r="Q933" t="str">
            <v>North</v>
          </cell>
          <cell r="R933" t="str">
            <v>ID</v>
          </cell>
          <cell r="S933" t="str">
            <v>C3&amp;4: Waiting for Gates No. 2 500/230 kV Transformer and possibly other</v>
          </cell>
          <cell r="T933">
            <v>15.2</v>
          </cell>
        </row>
        <row r="934">
          <cell r="A934" t="str">
            <v>WNDMAS_2_UNIT 1</v>
          </cell>
          <cell r="B934" t="str">
            <v>Bay Area</v>
          </cell>
          <cell r="C934" t="str">
            <v>BUENA VISTA ENERGY, LLC</v>
          </cell>
          <cell r="D934">
            <v>0.59</v>
          </cell>
          <cell r="E934">
            <v>1.73</v>
          </cell>
          <cell r="F934">
            <v>3.06</v>
          </cell>
          <cell r="G934">
            <v>1.99</v>
          </cell>
          <cell r="H934">
            <v>6.11</v>
          </cell>
          <cell r="I934">
            <v>4.2</v>
          </cell>
          <cell r="J934">
            <v>2.93</v>
          </cell>
          <cell r="K934">
            <v>3.42</v>
          </cell>
          <cell r="L934">
            <v>2.27</v>
          </cell>
          <cell r="M934">
            <v>1.25</v>
          </cell>
          <cell r="N934">
            <v>0.38</v>
          </cell>
          <cell r="O934">
            <v>0.9</v>
          </cell>
          <cell r="P934" t="str">
            <v>N</v>
          </cell>
          <cell r="Q934" t="str">
            <v>North</v>
          </cell>
          <cell r="R934" t="str">
            <v>FC</v>
          </cell>
          <cell r="T934">
            <v>4.2</v>
          </cell>
        </row>
        <row r="935">
          <cell r="A935" t="str">
            <v>WNDSTR_2_WIND</v>
          </cell>
          <cell r="B935" t="str">
            <v>CAISO System</v>
          </cell>
          <cell r="C935" t="str">
            <v>Windstar</v>
          </cell>
          <cell r="D935">
            <v>3.96</v>
          </cell>
          <cell r="E935">
            <v>21.05</v>
          </cell>
          <cell r="F935">
            <v>25.65</v>
          </cell>
          <cell r="G935">
            <v>34.229999999999997</v>
          </cell>
          <cell r="H935">
            <v>45.38</v>
          </cell>
          <cell r="I935">
            <v>37.32</v>
          </cell>
          <cell r="J935">
            <v>21.34</v>
          </cell>
          <cell r="K935">
            <v>19.329999999999998</v>
          </cell>
          <cell r="L935">
            <v>16.16</v>
          </cell>
          <cell r="M935">
            <v>10.08</v>
          </cell>
          <cell r="N935">
            <v>3.88</v>
          </cell>
          <cell r="O935">
            <v>4.9800000000000004</v>
          </cell>
          <cell r="P935" t="str">
            <v>N</v>
          </cell>
          <cell r="Q935" t="str">
            <v>South</v>
          </cell>
          <cell r="R935" t="str">
            <v>FC</v>
          </cell>
          <cell r="T935">
            <v>37.32</v>
          </cell>
        </row>
        <row r="936">
          <cell r="A936" t="str">
            <v>WOLFSK_1_UNITA1</v>
          </cell>
          <cell r="B936" t="str">
            <v>CAISO System</v>
          </cell>
          <cell r="C936" t="str">
            <v>Wolfskill Energy Center, Unit #1</v>
          </cell>
          <cell r="D936">
            <v>46.9</v>
          </cell>
          <cell r="E936">
            <v>46.9</v>
          </cell>
          <cell r="F936">
            <v>46.9</v>
          </cell>
          <cell r="G936">
            <v>46.9</v>
          </cell>
          <cell r="H936">
            <v>46</v>
          </cell>
          <cell r="I936">
            <v>46</v>
          </cell>
          <cell r="J936">
            <v>46</v>
          </cell>
          <cell r="K936">
            <v>46</v>
          </cell>
          <cell r="L936">
            <v>46</v>
          </cell>
          <cell r="M936">
            <v>46.9</v>
          </cell>
          <cell r="N936">
            <v>46.9</v>
          </cell>
          <cell r="O936">
            <v>46.9</v>
          </cell>
          <cell r="P936" t="str">
            <v>Y</v>
          </cell>
          <cell r="Q936" t="str">
            <v>North</v>
          </cell>
          <cell r="R936" t="str">
            <v>FC</v>
          </cell>
          <cell r="T936">
            <v>46</v>
          </cell>
        </row>
        <row r="937">
          <cell r="A937" t="str">
            <v>WRGHTP_7_AMENGY</v>
          </cell>
          <cell r="B937" t="str">
            <v>Fresno</v>
          </cell>
          <cell r="C937" t="str">
            <v>SMALL QF AGGREGATION - LOS BANOS</v>
          </cell>
          <cell r="D937">
            <v>0</v>
          </cell>
          <cell r="E937">
            <v>0</v>
          </cell>
          <cell r="F937">
            <v>0.05</v>
          </cell>
          <cell r="G937">
            <v>0</v>
          </cell>
          <cell r="H937">
            <v>0.19</v>
          </cell>
          <cell r="I937">
            <v>0.23</v>
          </cell>
          <cell r="J937">
            <v>0.38</v>
          </cell>
          <cell r="K937">
            <v>0.3</v>
          </cell>
          <cell r="L937">
            <v>7.0000000000000007E-2</v>
          </cell>
          <cell r="M937">
            <v>0</v>
          </cell>
          <cell r="N937">
            <v>0</v>
          </cell>
          <cell r="O937">
            <v>0</v>
          </cell>
          <cell r="P937" t="str">
            <v>N</v>
          </cell>
          <cell r="Q937" t="str">
            <v>North</v>
          </cell>
          <cell r="R937" t="str">
            <v>FC</v>
          </cell>
          <cell r="T937">
            <v>0.38</v>
          </cell>
        </row>
        <row r="938">
          <cell r="A938" t="str">
            <v>WSENGY_1_UNIT 1</v>
          </cell>
          <cell r="B938" t="str">
            <v>CAISO System</v>
          </cell>
          <cell r="C938" t="str">
            <v>WHEELABRATOR SHASTA UNITS 1-3 AGGREGATE</v>
          </cell>
          <cell r="D938">
            <v>45.92</v>
          </cell>
          <cell r="E938">
            <v>48.04</v>
          </cell>
          <cell r="F938">
            <v>46.94</v>
          </cell>
          <cell r="G938">
            <v>32.72</v>
          </cell>
          <cell r="H938">
            <v>42.34</v>
          </cell>
          <cell r="I938">
            <v>48.22</v>
          </cell>
          <cell r="J938">
            <v>49.07</v>
          </cell>
          <cell r="K938">
            <v>48.36</v>
          </cell>
          <cell r="L938">
            <v>46.57</v>
          </cell>
          <cell r="M938">
            <v>47.71</v>
          </cell>
          <cell r="N938">
            <v>49.26</v>
          </cell>
          <cell r="O938">
            <v>43.65</v>
          </cell>
          <cell r="P938" t="str">
            <v>N</v>
          </cell>
          <cell r="Q938" t="str">
            <v>North</v>
          </cell>
          <cell r="R938" t="str">
            <v>FC</v>
          </cell>
          <cell r="T938">
            <v>49.07</v>
          </cell>
        </row>
        <row r="939">
          <cell r="A939" t="str">
            <v>YUBACT_1_SUNSWT</v>
          </cell>
          <cell r="B939" t="str">
            <v>Sierra</v>
          </cell>
          <cell r="C939" t="str">
            <v>YUBA CITY COGEN</v>
          </cell>
          <cell r="D939">
            <v>10.84</v>
          </cell>
          <cell r="E939">
            <v>10.58</v>
          </cell>
          <cell r="F939">
            <v>12.29</v>
          </cell>
          <cell r="G939">
            <v>11.86</v>
          </cell>
          <cell r="H939">
            <v>9.7899999999999991</v>
          </cell>
          <cell r="I939">
            <v>26.65</v>
          </cell>
          <cell r="J939">
            <v>30.62</v>
          </cell>
          <cell r="K939">
            <v>23.98</v>
          </cell>
          <cell r="L939">
            <v>24.38</v>
          </cell>
          <cell r="M939">
            <v>11.48</v>
          </cell>
          <cell r="N939">
            <v>8.3699999999999992</v>
          </cell>
          <cell r="O939">
            <v>9.44</v>
          </cell>
          <cell r="P939" t="str">
            <v>Y</v>
          </cell>
          <cell r="Q939" t="str">
            <v>North</v>
          </cell>
          <cell r="R939" t="str">
            <v>FC</v>
          </cell>
          <cell r="T939">
            <v>30.62</v>
          </cell>
        </row>
        <row r="940">
          <cell r="A940" t="str">
            <v>YUBACT_6_UNITA1</v>
          </cell>
          <cell r="B940" t="str">
            <v>Sierra</v>
          </cell>
          <cell r="C940" t="str">
            <v>Yuba City Energy Center (Calpine)</v>
          </cell>
          <cell r="D940">
            <v>46</v>
          </cell>
          <cell r="E940">
            <v>46</v>
          </cell>
          <cell r="F940">
            <v>46</v>
          </cell>
          <cell r="G940">
            <v>46</v>
          </cell>
          <cell r="H940">
            <v>46</v>
          </cell>
          <cell r="I940">
            <v>46</v>
          </cell>
          <cell r="J940">
            <v>46</v>
          </cell>
          <cell r="K940">
            <v>46</v>
          </cell>
          <cell r="L940">
            <v>46</v>
          </cell>
          <cell r="M940">
            <v>46</v>
          </cell>
          <cell r="N940">
            <v>46</v>
          </cell>
          <cell r="O940">
            <v>46</v>
          </cell>
          <cell r="P940" t="str">
            <v>Y</v>
          </cell>
          <cell r="Q940" t="str">
            <v>North</v>
          </cell>
          <cell r="R940" t="str">
            <v>FC</v>
          </cell>
          <cell r="T940">
            <v>46</v>
          </cell>
        </row>
        <row r="941">
          <cell r="A941" t="str">
            <v>ZOND_6_UNIT</v>
          </cell>
          <cell r="B941" t="str">
            <v>Bay Area</v>
          </cell>
          <cell r="C941" t="str">
            <v>ZOND WINDSYSTEMS INC.</v>
          </cell>
          <cell r="D941">
            <v>0</v>
          </cell>
          <cell r="E941">
            <v>0.13</v>
          </cell>
          <cell r="F941">
            <v>0.65</v>
          </cell>
          <cell r="G941">
            <v>0.43</v>
          </cell>
          <cell r="H941">
            <v>0.77</v>
          </cell>
          <cell r="I941">
            <v>0.86</v>
          </cell>
          <cell r="J941">
            <v>0.86</v>
          </cell>
          <cell r="K941">
            <v>1.45</v>
          </cell>
          <cell r="L941">
            <v>0.67</v>
          </cell>
          <cell r="M941">
            <v>0.34</v>
          </cell>
          <cell r="N941">
            <v>0</v>
          </cell>
          <cell r="O941">
            <v>0</v>
          </cell>
          <cell r="P941" t="str">
            <v>N</v>
          </cell>
          <cell r="Q941" t="str">
            <v>North</v>
          </cell>
          <cell r="R941" t="str">
            <v>FC</v>
          </cell>
          <cell r="T941">
            <v>1.45</v>
          </cell>
        </row>
      </sheetData>
      <sheetData sheetId="3">
        <row r="2">
          <cell r="A2" t="str">
            <v>ADLIN_1_UNITS</v>
          </cell>
          <cell r="B2" t="str">
            <v>NCNB</v>
          </cell>
          <cell r="C2" t="str">
            <v>GEYSERS AIDLIN AGGREGATE</v>
          </cell>
          <cell r="D2">
            <v>16</v>
          </cell>
          <cell r="E2">
            <v>16</v>
          </cell>
          <cell r="F2">
            <v>16</v>
          </cell>
          <cell r="G2">
            <v>16</v>
          </cell>
          <cell r="H2">
            <v>16</v>
          </cell>
          <cell r="I2">
            <v>16</v>
          </cell>
          <cell r="J2">
            <v>16</v>
          </cell>
          <cell r="K2">
            <v>16</v>
          </cell>
          <cell r="L2">
            <v>16</v>
          </cell>
          <cell r="M2">
            <v>16</v>
          </cell>
          <cell r="N2">
            <v>16</v>
          </cell>
          <cell r="O2">
            <v>16</v>
          </cell>
          <cell r="P2" t="str">
            <v>Y</v>
          </cell>
          <cell r="Q2" t="str">
            <v>North</v>
          </cell>
          <cell r="R2" t="str">
            <v>FC</v>
          </cell>
          <cell r="T2">
            <v>16</v>
          </cell>
        </row>
        <row r="3">
          <cell r="A3" t="str">
            <v>ADOBEE_1_SOLAR</v>
          </cell>
          <cell r="B3" t="str">
            <v>Kern</v>
          </cell>
          <cell r="C3" t="str">
            <v>Adobe Solar</v>
          </cell>
          <cell r="D3">
            <v>0.15</v>
          </cell>
          <cell r="E3">
            <v>1.32</v>
          </cell>
          <cell r="F3">
            <v>3.02</v>
          </cell>
          <cell r="G3">
            <v>12.09</v>
          </cell>
          <cell r="H3">
            <v>12.83</v>
          </cell>
          <cell r="I3">
            <v>16.010000000000002</v>
          </cell>
          <cell r="J3">
            <v>16.079999999999998</v>
          </cell>
          <cell r="K3">
            <v>14.97</v>
          </cell>
          <cell r="L3">
            <v>14.61</v>
          </cell>
          <cell r="M3">
            <v>9.66</v>
          </cell>
          <cell r="N3">
            <v>0.5</v>
          </cell>
          <cell r="O3">
            <v>0.27</v>
          </cell>
          <cell r="P3" t="str">
            <v>N</v>
          </cell>
          <cell r="Q3" t="str">
            <v>North</v>
          </cell>
          <cell r="R3" t="str">
            <v>ID</v>
          </cell>
          <cell r="T3">
            <v>16.079999999999998</v>
          </cell>
        </row>
        <row r="4">
          <cell r="A4" t="str">
            <v>AGRICO_6_PL3N5</v>
          </cell>
          <cell r="B4" t="str">
            <v>Fresno</v>
          </cell>
          <cell r="C4" t="str">
            <v>Fresno Peaker AG PL3N5 ICE5</v>
          </cell>
          <cell r="D4">
            <v>20</v>
          </cell>
          <cell r="E4">
            <v>20</v>
          </cell>
          <cell r="F4">
            <v>20</v>
          </cell>
          <cell r="G4">
            <v>20</v>
          </cell>
          <cell r="H4">
            <v>20</v>
          </cell>
          <cell r="I4">
            <v>20</v>
          </cell>
          <cell r="J4">
            <v>20</v>
          </cell>
          <cell r="K4">
            <v>20</v>
          </cell>
          <cell r="L4">
            <v>20</v>
          </cell>
          <cell r="M4">
            <v>20</v>
          </cell>
          <cell r="N4">
            <v>20</v>
          </cell>
          <cell r="O4">
            <v>20</v>
          </cell>
          <cell r="P4" t="str">
            <v>Y</v>
          </cell>
          <cell r="Q4" t="str">
            <v>North</v>
          </cell>
          <cell r="R4" t="str">
            <v>FC</v>
          </cell>
          <cell r="T4">
            <v>20</v>
          </cell>
        </row>
        <row r="5">
          <cell r="A5" t="str">
            <v>AGRICO_7_UNIT</v>
          </cell>
          <cell r="B5" t="str">
            <v>Fresno</v>
          </cell>
          <cell r="C5" t="str">
            <v>Fresno Cogen</v>
          </cell>
          <cell r="D5">
            <v>50.5</v>
          </cell>
          <cell r="E5">
            <v>50.5</v>
          </cell>
          <cell r="F5">
            <v>50.5</v>
          </cell>
          <cell r="G5">
            <v>50.5</v>
          </cell>
          <cell r="H5">
            <v>50.5</v>
          </cell>
          <cell r="I5">
            <v>50.5</v>
          </cell>
          <cell r="J5">
            <v>50.5</v>
          </cell>
          <cell r="K5">
            <v>50.5</v>
          </cell>
          <cell r="L5">
            <v>50.5</v>
          </cell>
          <cell r="M5">
            <v>50.5</v>
          </cell>
          <cell r="N5">
            <v>50.5</v>
          </cell>
          <cell r="O5">
            <v>50.5</v>
          </cell>
          <cell r="P5" t="str">
            <v>Y</v>
          </cell>
          <cell r="Q5" t="str">
            <v>North</v>
          </cell>
          <cell r="R5" t="str">
            <v>FC</v>
          </cell>
          <cell r="T5">
            <v>50.5</v>
          </cell>
        </row>
        <row r="6">
          <cell r="A6" t="str">
            <v>ALAMIT_7_UNIT 1</v>
          </cell>
          <cell r="B6" t="str">
            <v>LA Basin</v>
          </cell>
          <cell r="C6" t="str">
            <v>ALAMITOS GEN STA. UNIT 1</v>
          </cell>
          <cell r="D6">
            <v>174.56</v>
          </cell>
          <cell r="E6">
            <v>174.56</v>
          </cell>
          <cell r="F6">
            <v>174.56</v>
          </cell>
          <cell r="G6">
            <v>174.56</v>
          </cell>
          <cell r="H6">
            <v>174.56</v>
          </cell>
          <cell r="I6">
            <v>174.56</v>
          </cell>
          <cell r="J6">
            <v>174.56</v>
          </cell>
          <cell r="K6">
            <v>174.56</v>
          </cell>
          <cell r="L6">
            <v>174.56</v>
          </cell>
          <cell r="M6">
            <v>174.56</v>
          </cell>
          <cell r="N6">
            <v>174.56</v>
          </cell>
          <cell r="O6">
            <v>174.56</v>
          </cell>
          <cell r="P6" t="str">
            <v>Y</v>
          </cell>
          <cell r="Q6" t="str">
            <v>South</v>
          </cell>
          <cell r="R6" t="str">
            <v>FC</v>
          </cell>
          <cell r="T6">
            <v>174.56</v>
          </cell>
        </row>
        <row r="7">
          <cell r="A7" t="str">
            <v>ALAMIT_7_UNIT 2</v>
          </cell>
          <cell r="B7" t="str">
            <v>LA Basin</v>
          </cell>
          <cell r="C7" t="str">
            <v>ALAMITOS GEN STA. UNIT 2</v>
          </cell>
          <cell r="D7">
            <v>175</v>
          </cell>
          <cell r="E7">
            <v>175</v>
          </cell>
          <cell r="F7">
            <v>175</v>
          </cell>
          <cell r="G7">
            <v>175</v>
          </cell>
          <cell r="H7">
            <v>175</v>
          </cell>
          <cell r="I7">
            <v>175</v>
          </cell>
          <cell r="J7">
            <v>175</v>
          </cell>
          <cell r="K7">
            <v>175</v>
          </cell>
          <cell r="L7">
            <v>175</v>
          </cell>
          <cell r="M7">
            <v>175</v>
          </cell>
          <cell r="N7">
            <v>175</v>
          </cell>
          <cell r="O7">
            <v>175</v>
          </cell>
          <cell r="P7" t="str">
            <v>Y</v>
          </cell>
          <cell r="Q7" t="str">
            <v>South</v>
          </cell>
          <cell r="R7" t="str">
            <v>FC</v>
          </cell>
          <cell r="T7">
            <v>175</v>
          </cell>
        </row>
        <row r="8">
          <cell r="A8" t="str">
            <v>ALAMIT_7_UNIT 3</v>
          </cell>
          <cell r="B8" t="str">
            <v>LA Basin</v>
          </cell>
          <cell r="C8" t="str">
            <v>ALAMITOS GEN STA. UNIT 3</v>
          </cell>
          <cell r="D8">
            <v>332.18</v>
          </cell>
          <cell r="E8">
            <v>332.18</v>
          </cell>
          <cell r="F8">
            <v>332.18</v>
          </cell>
          <cell r="G8">
            <v>332.18</v>
          </cell>
          <cell r="H8">
            <v>332.18</v>
          </cell>
          <cell r="I8">
            <v>332.18</v>
          </cell>
          <cell r="J8">
            <v>332.18</v>
          </cell>
          <cell r="K8">
            <v>332.18</v>
          </cell>
          <cell r="L8">
            <v>332.18</v>
          </cell>
          <cell r="M8">
            <v>332.18</v>
          </cell>
          <cell r="N8">
            <v>332.18</v>
          </cell>
          <cell r="O8">
            <v>332.18</v>
          </cell>
          <cell r="P8" t="str">
            <v>Y</v>
          </cell>
          <cell r="Q8" t="str">
            <v>South</v>
          </cell>
          <cell r="R8" t="str">
            <v>FC</v>
          </cell>
          <cell r="T8">
            <v>332.18</v>
          </cell>
        </row>
        <row r="9">
          <cell r="A9" t="str">
            <v>ALAMIT_7_UNIT 4</v>
          </cell>
          <cell r="B9" t="str">
            <v>LA Basin</v>
          </cell>
          <cell r="C9" t="str">
            <v>ALAMITOS GEN STA. UNIT 4</v>
          </cell>
          <cell r="D9">
            <v>335.67</v>
          </cell>
          <cell r="E9">
            <v>335.67</v>
          </cell>
          <cell r="F9">
            <v>335.67</v>
          </cell>
          <cell r="G9">
            <v>335.67</v>
          </cell>
          <cell r="H9">
            <v>335.67</v>
          </cell>
          <cell r="I9">
            <v>335.67</v>
          </cell>
          <cell r="J9">
            <v>335.67</v>
          </cell>
          <cell r="K9">
            <v>335.67</v>
          </cell>
          <cell r="L9">
            <v>335.67</v>
          </cell>
          <cell r="M9">
            <v>335.67</v>
          </cell>
          <cell r="N9">
            <v>335.67</v>
          </cell>
          <cell r="O9">
            <v>335.67</v>
          </cell>
          <cell r="P9" t="str">
            <v>Y</v>
          </cell>
          <cell r="Q9" t="str">
            <v>South</v>
          </cell>
          <cell r="R9" t="str">
            <v>FC</v>
          </cell>
          <cell r="T9">
            <v>335.67</v>
          </cell>
        </row>
        <row r="10">
          <cell r="A10" t="str">
            <v>ALAMIT_7_UNIT 5</v>
          </cell>
          <cell r="B10" t="str">
            <v>LA Basin</v>
          </cell>
          <cell r="C10" t="str">
            <v>ALAMITOS GEN STA. UNIT 5</v>
          </cell>
          <cell r="D10">
            <v>497.97</v>
          </cell>
          <cell r="E10">
            <v>497.97</v>
          </cell>
          <cell r="F10">
            <v>497.97</v>
          </cell>
          <cell r="G10">
            <v>497.97</v>
          </cell>
          <cell r="H10">
            <v>497.97</v>
          </cell>
          <cell r="I10">
            <v>497.97</v>
          </cell>
          <cell r="J10">
            <v>497.97</v>
          </cell>
          <cell r="K10">
            <v>497.97</v>
          </cell>
          <cell r="L10">
            <v>497.97</v>
          </cell>
          <cell r="M10">
            <v>497.97</v>
          </cell>
          <cell r="N10">
            <v>497.97</v>
          </cell>
          <cell r="O10">
            <v>497.97</v>
          </cell>
          <cell r="P10" t="str">
            <v>Y</v>
          </cell>
          <cell r="Q10" t="str">
            <v>South</v>
          </cell>
          <cell r="R10" t="str">
            <v>FC</v>
          </cell>
          <cell r="T10">
            <v>497.97</v>
          </cell>
        </row>
        <row r="11">
          <cell r="A11" t="str">
            <v>ALAMIT_7_UNIT 6</v>
          </cell>
          <cell r="B11" t="str">
            <v>LA Basin</v>
          </cell>
          <cell r="C11" t="str">
            <v>ALAMITOS GEN STA. UNIT 6</v>
          </cell>
          <cell r="D11">
            <v>495</v>
          </cell>
          <cell r="E11">
            <v>495</v>
          </cell>
          <cell r="F11">
            <v>495</v>
          </cell>
          <cell r="G11">
            <v>495</v>
          </cell>
          <cell r="H11">
            <v>495</v>
          </cell>
          <cell r="I11">
            <v>495</v>
          </cell>
          <cell r="J11">
            <v>495</v>
          </cell>
          <cell r="K11">
            <v>495</v>
          </cell>
          <cell r="L11">
            <v>495</v>
          </cell>
          <cell r="M11">
            <v>495</v>
          </cell>
          <cell r="N11">
            <v>495</v>
          </cell>
          <cell r="O11">
            <v>495</v>
          </cell>
          <cell r="P11" t="str">
            <v>Y</v>
          </cell>
          <cell r="Q11" t="str">
            <v>South</v>
          </cell>
          <cell r="R11" t="str">
            <v>FC</v>
          </cell>
          <cell r="T11">
            <v>495</v>
          </cell>
        </row>
        <row r="12">
          <cell r="A12" t="str">
            <v>ALAMO_6_UNIT</v>
          </cell>
          <cell r="B12" t="str">
            <v>Big Creek-Ventura</v>
          </cell>
          <cell r="C12" t="str">
            <v xml:space="preserve">ALAMO POWER PLANT </v>
          </cell>
          <cell r="D12">
            <v>11.05</v>
          </cell>
          <cell r="E12">
            <v>6.77</v>
          </cell>
          <cell r="F12">
            <v>8.58</v>
          </cell>
          <cell r="G12">
            <v>15.07</v>
          </cell>
          <cell r="H12">
            <v>15.07</v>
          </cell>
          <cell r="I12">
            <v>15.07</v>
          </cell>
          <cell r="J12">
            <v>15.07</v>
          </cell>
          <cell r="K12">
            <v>15.07</v>
          </cell>
          <cell r="L12">
            <v>12.53</v>
          </cell>
          <cell r="M12">
            <v>11.18</v>
          </cell>
          <cell r="N12">
            <v>12.05</v>
          </cell>
          <cell r="O12">
            <v>8.7799999999999994</v>
          </cell>
          <cell r="P12" t="str">
            <v>Y</v>
          </cell>
          <cell r="Q12" t="str">
            <v>South</v>
          </cell>
          <cell r="R12" t="str">
            <v>FC</v>
          </cell>
          <cell r="T12">
            <v>15.07</v>
          </cell>
        </row>
        <row r="13">
          <cell r="A13" t="str">
            <v>ALMEGT_1_UNIT 1</v>
          </cell>
          <cell r="B13" t="str">
            <v>Bay Area</v>
          </cell>
          <cell r="C13" t="str">
            <v>ALAMEDA GT UNIT 1</v>
          </cell>
          <cell r="D13">
            <v>23.8</v>
          </cell>
          <cell r="E13">
            <v>23.8</v>
          </cell>
          <cell r="F13">
            <v>23.8</v>
          </cell>
          <cell r="G13">
            <v>23.8</v>
          </cell>
          <cell r="H13">
            <v>23.8</v>
          </cell>
          <cell r="I13">
            <v>23.8</v>
          </cell>
          <cell r="J13">
            <v>23.8</v>
          </cell>
          <cell r="K13">
            <v>23.8</v>
          </cell>
          <cell r="L13">
            <v>23.8</v>
          </cell>
          <cell r="M13">
            <v>23.8</v>
          </cell>
          <cell r="N13">
            <v>23.8</v>
          </cell>
          <cell r="O13">
            <v>23.8</v>
          </cell>
          <cell r="P13" t="str">
            <v>Y</v>
          </cell>
          <cell r="Q13" t="str">
            <v>North</v>
          </cell>
          <cell r="R13" t="str">
            <v>FC</v>
          </cell>
          <cell r="T13">
            <v>23.8</v>
          </cell>
        </row>
        <row r="14">
          <cell r="A14" t="str">
            <v>ALMEGT_1_UNIT 2</v>
          </cell>
          <cell r="B14" t="str">
            <v>Bay Area</v>
          </cell>
          <cell r="C14" t="str">
            <v>ALAMEDA GT UNIT 2</v>
          </cell>
          <cell r="D14">
            <v>24.4</v>
          </cell>
          <cell r="E14">
            <v>24.4</v>
          </cell>
          <cell r="F14">
            <v>24.4</v>
          </cell>
          <cell r="G14">
            <v>24.4</v>
          </cell>
          <cell r="H14">
            <v>24.4</v>
          </cell>
          <cell r="I14">
            <v>24.4</v>
          </cell>
          <cell r="J14">
            <v>24.4</v>
          </cell>
          <cell r="K14">
            <v>24.4</v>
          </cell>
          <cell r="L14">
            <v>24.4</v>
          </cell>
          <cell r="M14">
            <v>24.4</v>
          </cell>
          <cell r="N14">
            <v>24.4</v>
          </cell>
          <cell r="O14">
            <v>24.4</v>
          </cell>
          <cell r="P14" t="str">
            <v>Y</v>
          </cell>
          <cell r="Q14" t="str">
            <v>North</v>
          </cell>
          <cell r="R14" t="str">
            <v>FC</v>
          </cell>
          <cell r="T14">
            <v>24.4</v>
          </cell>
        </row>
        <row r="15">
          <cell r="A15" t="str">
            <v>ALPSLR_1_NTHSLR</v>
          </cell>
          <cell r="B15" t="str">
            <v>CAISO System</v>
          </cell>
          <cell r="C15" t="str">
            <v>Alpaugh North, LLC</v>
          </cell>
          <cell r="D15">
            <v>0.15</v>
          </cell>
          <cell r="E15">
            <v>1.32</v>
          </cell>
          <cell r="F15">
            <v>3.34</v>
          </cell>
          <cell r="G15">
            <v>15.35</v>
          </cell>
          <cell r="H15">
            <v>15.43</v>
          </cell>
          <cell r="I15">
            <v>17.559999999999999</v>
          </cell>
          <cell r="J15">
            <v>17.97</v>
          </cell>
          <cell r="K15">
            <v>17.32</v>
          </cell>
          <cell r="L15">
            <v>16.63</v>
          </cell>
          <cell r="M15">
            <v>10.79</v>
          </cell>
          <cell r="N15">
            <v>0.49</v>
          </cell>
          <cell r="O15">
            <v>0.26</v>
          </cell>
          <cell r="P15" t="str">
            <v>N</v>
          </cell>
          <cell r="Q15" t="str">
            <v>North</v>
          </cell>
          <cell r="R15" t="str">
            <v>ID</v>
          </cell>
          <cell r="S15" t="str">
            <v>Local area definition change for 2015. See LCR Report.</v>
          </cell>
          <cell r="T15">
            <v>17.97</v>
          </cell>
        </row>
        <row r="16">
          <cell r="A16" t="str">
            <v>ALPSLR_1_SPSSLR</v>
          </cell>
          <cell r="B16" t="str">
            <v>CAISO System</v>
          </cell>
          <cell r="C16" t="str">
            <v>Alpaugh 50 LLC</v>
          </cell>
          <cell r="D16">
            <v>0.39</v>
          </cell>
          <cell r="E16">
            <v>3.31</v>
          </cell>
          <cell r="F16">
            <v>8.35</v>
          </cell>
          <cell r="G16">
            <v>38.82</v>
          </cell>
          <cell r="H16">
            <v>40.04</v>
          </cell>
          <cell r="I16">
            <v>44.58</v>
          </cell>
          <cell r="J16">
            <v>44.1</v>
          </cell>
          <cell r="K16">
            <v>43.5</v>
          </cell>
          <cell r="L16">
            <v>40.130000000000003</v>
          </cell>
          <cell r="M16">
            <v>25.86</v>
          </cell>
          <cell r="N16">
            <v>1.24</v>
          </cell>
          <cell r="O16">
            <v>0.66</v>
          </cell>
          <cell r="P16" t="str">
            <v>N</v>
          </cell>
          <cell r="Q16" t="str">
            <v>North</v>
          </cell>
          <cell r="R16" t="str">
            <v>FC</v>
          </cell>
          <cell r="S16" t="str">
            <v>Local area definition change for 2015. See LCR Report.</v>
          </cell>
          <cell r="T16">
            <v>44.58</v>
          </cell>
        </row>
        <row r="17">
          <cell r="A17" t="str">
            <v>ALT6DN_2_WIND7</v>
          </cell>
          <cell r="B17" t="str">
            <v>CAISO System</v>
          </cell>
          <cell r="C17" t="str">
            <v>Alta 2012 Alta Wind 7</v>
          </cell>
          <cell r="D17">
            <v>7.14</v>
          </cell>
          <cell r="E17">
            <v>13.48</v>
          </cell>
          <cell r="F17">
            <v>38.15</v>
          </cell>
          <cell r="G17">
            <v>38.020000000000003</v>
          </cell>
          <cell r="H17">
            <v>50.31</v>
          </cell>
          <cell r="I17">
            <v>43.67</v>
          </cell>
          <cell r="J17">
            <v>22.97</v>
          </cell>
          <cell r="K17">
            <v>20.260000000000002</v>
          </cell>
          <cell r="L17">
            <v>13.21</v>
          </cell>
          <cell r="M17">
            <v>9.93</v>
          </cell>
          <cell r="N17">
            <v>6.61</v>
          </cell>
          <cell r="O17">
            <v>6.76</v>
          </cell>
          <cell r="P17" t="str">
            <v>N</v>
          </cell>
          <cell r="Q17" t="str">
            <v>South</v>
          </cell>
          <cell r="R17" t="str">
            <v>FC</v>
          </cell>
          <cell r="T17">
            <v>43.67</v>
          </cell>
        </row>
        <row r="18">
          <cell r="A18" t="str">
            <v>ALT6DS_2_WIND9</v>
          </cell>
          <cell r="B18" t="str">
            <v>CAISO System</v>
          </cell>
          <cell r="C18" t="str">
            <v>CPC East Alta Wind IX</v>
          </cell>
          <cell r="D18">
            <v>5.57</v>
          </cell>
          <cell r="E18">
            <v>10.68</v>
          </cell>
          <cell r="F18">
            <v>29.32</v>
          </cell>
          <cell r="G18">
            <v>29.18</v>
          </cell>
          <cell r="H18">
            <v>40.28</v>
          </cell>
          <cell r="I18">
            <v>34.58</v>
          </cell>
          <cell r="J18">
            <v>18.07</v>
          </cell>
          <cell r="K18">
            <v>15.4</v>
          </cell>
          <cell r="L18">
            <v>9.7100000000000009</v>
          </cell>
          <cell r="M18">
            <v>8.24</v>
          </cell>
          <cell r="N18">
            <v>5.14</v>
          </cell>
          <cell r="O18">
            <v>5.26</v>
          </cell>
          <cell r="P18" t="str">
            <v>N</v>
          </cell>
          <cell r="Q18" t="str">
            <v>South</v>
          </cell>
          <cell r="R18" t="str">
            <v>FC</v>
          </cell>
          <cell r="T18">
            <v>34.58</v>
          </cell>
        </row>
        <row r="19">
          <cell r="A19" t="str">
            <v>ALTA3A_2_CPCE4</v>
          </cell>
          <cell r="B19" t="str">
            <v>CAISO System</v>
          </cell>
          <cell r="C19" t="str">
            <v>CPC East - Alta Wind 4</v>
          </cell>
          <cell r="D19">
            <v>4.68</v>
          </cell>
          <cell r="E19">
            <v>4.57</v>
          </cell>
          <cell r="F19">
            <v>15.06</v>
          </cell>
          <cell r="G19">
            <v>12.46</v>
          </cell>
          <cell r="H19">
            <v>21.22</v>
          </cell>
          <cell r="I19">
            <v>15.72</v>
          </cell>
          <cell r="J19">
            <v>9.1</v>
          </cell>
          <cell r="K19">
            <v>7.31</v>
          </cell>
          <cell r="L19">
            <v>4.67</v>
          </cell>
          <cell r="M19">
            <v>5.76</v>
          </cell>
          <cell r="N19">
            <v>1.66</v>
          </cell>
          <cell r="O19">
            <v>3.24</v>
          </cell>
          <cell r="P19" t="str">
            <v>N</v>
          </cell>
          <cell r="Q19" t="str">
            <v>South</v>
          </cell>
          <cell r="R19" t="str">
            <v>FC</v>
          </cell>
          <cell r="T19">
            <v>15.72</v>
          </cell>
        </row>
        <row r="20">
          <cell r="A20" t="str">
            <v>ALTA3A_2_CPCE5</v>
          </cell>
          <cell r="B20" t="str">
            <v>CAISO System</v>
          </cell>
          <cell r="C20" t="str">
            <v>CPC East - Alta Wind 5</v>
          </cell>
          <cell r="D20">
            <v>7.68</v>
          </cell>
          <cell r="E20">
            <v>13.18</v>
          </cell>
          <cell r="F20">
            <v>16.79</v>
          </cell>
          <cell r="G20">
            <v>17.52</v>
          </cell>
          <cell r="H20">
            <v>36.159999999999997</v>
          </cell>
          <cell r="I20">
            <v>27.17</v>
          </cell>
          <cell r="J20">
            <v>14.56</v>
          </cell>
          <cell r="K20">
            <v>11.37</v>
          </cell>
          <cell r="L20">
            <v>7.86</v>
          </cell>
          <cell r="M20">
            <v>10.9</v>
          </cell>
          <cell r="N20">
            <v>3.28</v>
          </cell>
          <cell r="O20">
            <v>5.62</v>
          </cell>
          <cell r="P20" t="str">
            <v>N</v>
          </cell>
          <cell r="Q20" t="str">
            <v>South</v>
          </cell>
          <cell r="R20" t="str">
            <v>FC</v>
          </cell>
          <cell r="T20">
            <v>27.17</v>
          </cell>
        </row>
        <row r="21">
          <cell r="A21" t="str">
            <v>ALTA3A_2_CPCE8</v>
          </cell>
          <cell r="B21" t="str">
            <v>CAISO System</v>
          </cell>
          <cell r="C21" t="str">
            <v>CPC East - Alta Wind 8</v>
          </cell>
          <cell r="D21">
            <v>5.35</v>
          </cell>
          <cell r="E21">
            <v>10.72</v>
          </cell>
          <cell r="F21">
            <v>27.09</v>
          </cell>
          <cell r="G21">
            <v>33.08</v>
          </cell>
          <cell r="H21">
            <v>52.87</v>
          </cell>
          <cell r="I21">
            <v>38.799999999999997</v>
          </cell>
          <cell r="J21">
            <v>18.420000000000002</v>
          </cell>
          <cell r="K21">
            <v>18.12</v>
          </cell>
          <cell r="L21">
            <v>10.37</v>
          </cell>
          <cell r="M21">
            <v>8.3800000000000008</v>
          </cell>
          <cell r="N21">
            <v>5.74</v>
          </cell>
          <cell r="O21">
            <v>5.68</v>
          </cell>
          <cell r="P21" t="str">
            <v>N</v>
          </cell>
          <cell r="Q21" t="str">
            <v>South</v>
          </cell>
          <cell r="R21" t="str">
            <v>FC</v>
          </cell>
          <cell r="T21">
            <v>38.799999999999997</v>
          </cell>
        </row>
        <row r="22">
          <cell r="A22" t="str">
            <v>ALTA4A_2_CPCW1</v>
          </cell>
          <cell r="B22" t="str">
            <v>CAISO System</v>
          </cell>
          <cell r="C22" t="str">
            <v>CPC West - Alta Wind 1</v>
          </cell>
          <cell r="D22">
            <v>10.49</v>
          </cell>
          <cell r="E22">
            <v>19.89</v>
          </cell>
          <cell r="F22">
            <v>40.409999999999997</v>
          </cell>
          <cell r="G22">
            <v>48.17</v>
          </cell>
          <cell r="H22">
            <v>57.01</v>
          </cell>
          <cell r="I22">
            <v>40.98</v>
          </cell>
          <cell r="J22">
            <v>24.77</v>
          </cell>
          <cell r="K22">
            <v>23.97</v>
          </cell>
          <cell r="L22">
            <v>18.010000000000002</v>
          </cell>
          <cell r="M22">
            <v>18.68</v>
          </cell>
          <cell r="N22">
            <v>5.93</v>
          </cell>
          <cell r="O22">
            <v>10.09</v>
          </cell>
          <cell r="P22" t="str">
            <v>N</v>
          </cell>
          <cell r="Q22" t="str">
            <v>South</v>
          </cell>
          <cell r="R22" t="str">
            <v>FC</v>
          </cell>
          <cell r="T22">
            <v>40.98</v>
          </cell>
        </row>
        <row r="23">
          <cell r="A23" t="str">
            <v>ALTA4B_2_CPCW2</v>
          </cell>
          <cell r="B23" t="str">
            <v>CAISO System</v>
          </cell>
          <cell r="C23" t="str">
            <v>CPC West - Alta Wind II</v>
          </cell>
          <cell r="D23">
            <v>7.78</v>
          </cell>
          <cell r="E23">
            <v>16.739999999999998</v>
          </cell>
          <cell r="F23">
            <v>30.87</v>
          </cell>
          <cell r="G23">
            <v>27.9</v>
          </cell>
          <cell r="H23">
            <v>39.33</v>
          </cell>
          <cell r="I23">
            <v>31.23</v>
          </cell>
          <cell r="J23">
            <v>17.59</v>
          </cell>
          <cell r="K23">
            <v>13.17</v>
          </cell>
          <cell r="L23">
            <v>9.9700000000000006</v>
          </cell>
          <cell r="M23">
            <v>13.56</v>
          </cell>
          <cell r="N23">
            <v>3.66</v>
          </cell>
          <cell r="O23">
            <v>5.43</v>
          </cell>
          <cell r="P23" t="str">
            <v>N</v>
          </cell>
          <cell r="Q23" t="str">
            <v>South</v>
          </cell>
          <cell r="R23" t="str">
            <v>FC</v>
          </cell>
          <cell r="T23">
            <v>31.23</v>
          </cell>
        </row>
        <row r="24">
          <cell r="A24" t="str">
            <v>ALTA4B_2_CPCW3</v>
          </cell>
          <cell r="B24" t="str">
            <v>CAISO System</v>
          </cell>
          <cell r="C24" t="str">
            <v>CPC West - Alta 3</v>
          </cell>
          <cell r="D24">
            <v>5.48</v>
          </cell>
          <cell r="E24">
            <v>15.33</v>
          </cell>
          <cell r="F24">
            <v>36.840000000000003</v>
          </cell>
          <cell r="G24">
            <v>27.29</v>
          </cell>
          <cell r="H24">
            <v>39.67</v>
          </cell>
          <cell r="I24">
            <v>30.98</v>
          </cell>
          <cell r="J24">
            <v>17.05</v>
          </cell>
          <cell r="K24">
            <v>11.54</v>
          </cell>
          <cell r="L24">
            <v>9.7799999999999994</v>
          </cell>
          <cell r="M24">
            <v>14.17</v>
          </cell>
          <cell r="N24">
            <v>4.66</v>
          </cell>
          <cell r="O24">
            <v>6.52</v>
          </cell>
          <cell r="P24" t="str">
            <v>N</v>
          </cell>
          <cell r="Q24" t="str">
            <v>South</v>
          </cell>
          <cell r="R24" t="str">
            <v>FC</v>
          </cell>
          <cell r="T24">
            <v>30.98</v>
          </cell>
        </row>
        <row r="25">
          <cell r="A25" t="str">
            <v>ALTA4B_2_CPCW6</v>
          </cell>
          <cell r="B25" t="str">
            <v>CAISO System</v>
          </cell>
          <cell r="C25" t="str">
            <v>CPC West - Alta Wind 6</v>
          </cell>
          <cell r="D25">
            <v>5.99</v>
          </cell>
          <cell r="E25">
            <v>10.99</v>
          </cell>
          <cell r="F25">
            <v>22.75</v>
          </cell>
          <cell r="G25">
            <v>22.78</v>
          </cell>
          <cell r="H25">
            <v>30.46</v>
          </cell>
          <cell r="I25">
            <v>34.880000000000003</v>
          </cell>
          <cell r="J25">
            <v>21.02</v>
          </cell>
          <cell r="K25">
            <v>20.09</v>
          </cell>
          <cell r="L25">
            <v>13.11</v>
          </cell>
          <cell r="M25">
            <v>12.5</v>
          </cell>
          <cell r="N25">
            <v>4.57</v>
          </cell>
          <cell r="O25">
            <v>5.36</v>
          </cell>
          <cell r="P25" t="str">
            <v>N</v>
          </cell>
          <cell r="Q25" t="str">
            <v>South</v>
          </cell>
          <cell r="R25" t="str">
            <v>FC</v>
          </cell>
          <cell r="T25">
            <v>34.880000000000003</v>
          </cell>
        </row>
        <row r="26">
          <cell r="A26" t="str">
            <v>ALTA6B_2_WIND11</v>
          </cell>
          <cell r="B26" t="str">
            <v>CAISO System</v>
          </cell>
          <cell r="C26" t="str">
            <v>Alta Wind 11</v>
          </cell>
          <cell r="D26">
            <v>3.99</v>
          </cell>
          <cell r="E26">
            <v>7.42</v>
          </cell>
          <cell r="F26">
            <v>19.23</v>
          </cell>
          <cell r="G26">
            <v>21.51</v>
          </cell>
          <cell r="H26">
            <v>27.94</v>
          </cell>
          <cell r="I26">
            <v>24.58</v>
          </cell>
          <cell r="J26">
            <v>15.34</v>
          </cell>
          <cell r="K26">
            <v>13.78</v>
          </cell>
          <cell r="L26">
            <v>8.2799999999999994</v>
          </cell>
          <cell r="M26">
            <v>6.49</v>
          </cell>
          <cell r="N26">
            <v>3.98</v>
          </cell>
          <cell r="O26">
            <v>4.05</v>
          </cell>
          <cell r="P26" t="str">
            <v>N</v>
          </cell>
          <cell r="Q26" t="str">
            <v>South</v>
          </cell>
          <cell r="R26" t="str">
            <v>FC</v>
          </cell>
          <cell r="S26">
            <v>0</v>
          </cell>
          <cell r="T26">
            <v>24.58</v>
          </cell>
        </row>
        <row r="27">
          <cell r="A27" t="str">
            <v>ALTA6E_2_WIND10</v>
          </cell>
          <cell r="B27" t="str">
            <v>CAISO System</v>
          </cell>
          <cell r="C27" t="str">
            <v>Alta Wind 10</v>
          </cell>
          <cell r="D27">
            <v>6.12</v>
          </cell>
          <cell r="E27">
            <v>11.38</v>
          </cell>
          <cell r="F27">
            <v>29.48</v>
          </cell>
          <cell r="G27">
            <v>32.979999999999997</v>
          </cell>
          <cell r="H27">
            <v>42.84</v>
          </cell>
          <cell r="I27">
            <v>37.69</v>
          </cell>
          <cell r="J27">
            <v>23.52</v>
          </cell>
          <cell r="K27">
            <v>21.13</v>
          </cell>
          <cell r="L27">
            <v>12.7</v>
          </cell>
          <cell r="M27">
            <v>9.9600000000000009</v>
          </cell>
          <cell r="N27">
            <v>6.11</v>
          </cell>
          <cell r="O27">
            <v>6.22</v>
          </cell>
          <cell r="P27" t="str">
            <v>N</v>
          </cell>
          <cell r="Q27" t="str">
            <v>South</v>
          </cell>
          <cell r="R27" t="str">
            <v>FC</v>
          </cell>
          <cell r="S27">
            <v>0</v>
          </cell>
          <cell r="T27">
            <v>37.69</v>
          </cell>
        </row>
        <row r="28">
          <cell r="A28" t="str">
            <v>ALTMID_2_UNIT 1</v>
          </cell>
          <cell r="B28" t="str">
            <v>CAISO System</v>
          </cell>
          <cell r="C28" t="str">
            <v>ALTAMONT MIDWAY LTD.</v>
          </cell>
          <cell r="D28">
            <v>0</v>
          </cell>
          <cell r="E28">
            <v>0.09</v>
          </cell>
          <cell r="F28">
            <v>0.28000000000000003</v>
          </cell>
          <cell r="G28">
            <v>0.23</v>
          </cell>
          <cell r="H28">
            <v>0.45</v>
          </cell>
          <cell r="I28">
            <v>0.2</v>
          </cell>
          <cell r="J28">
            <v>0.28000000000000003</v>
          </cell>
          <cell r="K28">
            <v>0.47</v>
          </cell>
          <cell r="L28">
            <v>0.23</v>
          </cell>
          <cell r="M28">
            <v>0.09</v>
          </cell>
          <cell r="N28">
            <v>0</v>
          </cell>
          <cell r="O28">
            <v>0</v>
          </cell>
          <cell r="P28" t="str">
            <v>N</v>
          </cell>
          <cell r="Q28" t="str">
            <v>North</v>
          </cell>
          <cell r="R28" t="str">
            <v>FC</v>
          </cell>
          <cell r="T28">
            <v>0.47</v>
          </cell>
        </row>
        <row r="29">
          <cell r="A29" t="str">
            <v>ANAHM_2_CANYN1</v>
          </cell>
          <cell r="B29" t="str">
            <v>LA Basin</v>
          </cell>
          <cell r="C29" t="str">
            <v>CANYON POWER PLANT UNIT 1</v>
          </cell>
          <cell r="D29">
            <v>49.4</v>
          </cell>
          <cell r="E29">
            <v>49.4</v>
          </cell>
          <cell r="F29">
            <v>49.4</v>
          </cell>
          <cell r="G29">
            <v>49.4</v>
          </cell>
          <cell r="H29">
            <v>49.4</v>
          </cell>
          <cell r="I29">
            <v>49.4</v>
          </cell>
          <cell r="J29">
            <v>49.4</v>
          </cell>
          <cell r="K29">
            <v>49.4</v>
          </cell>
          <cell r="L29">
            <v>49.4</v>
          </cell>
          <cell r="M29">
            <v>49.4</v>
          </cell>
          <cell r="N29">
            <v>49.4</v>
          </cell>
          <cell r="O29">
            <v>49.4</v>
          </cell>
          <cell r="P29" t="str">
            <v>Y</v>
          </cell>
          <cell r="Q29" t="str">
            <v>South</v>
          </cell>
          <cell r="R29" t="str">
            <v>FC</v>
          </cell>
          <cell r="T29">
            <v>49.4</v>
          </cell>
        </row>
        <row r="30">
          <cell r="A30" t="str">
            <v>ANAHM_2_CANYN2</v>
          </cell>
          <cell r="B30" t="str">
            <v>LA Basin</v>
          </cell>
          <cell r="C30" t="str">
            <v>CANYON POWER PLANT UNIT 2</v>
          </cell>
          <cell r="D30">
            <v>48</v>
          </cell>
          <cell r="E30">
            <v>48</v>
          </cell>
          <cell r="F30">
            <v>48</v>
          </cell>
          <cell r="G30">
            <v>48</v>
          </cell>
          <cell r="H30">
            <v>48</v>
          </cell>
          <cell r="I30">
            <v>48</v>
          </cell>
          <cell r="J30">
            <v>48</v>
          </cell>
          <cell r="K30">
            <v>48</v>
          </cell>
          <cell r="L30">
            <v>48</v>
          </cell>
          <cell r="M30">
            <v>48</v>
          </cell>
          <cell r="N30">
            <v>48</v>
          </cell>
          <cell r="O30">
            <v>48</v>
          </cell>
          <cell r="P30" t="str">
            <v>Y</v>
          </cell>
          <cell r="Q30" t="str">
            <v>South</v>
          </cell>
          <cell r="R30" t="str">
            <v>FC</v>
          </cell>
          <cell r="T30">
            <v>48</v>
          </cell>
        </row>
        <row r="31">
          <cell r="A31" t="str">
            <v>ANAHM_2_CANYN3</v>
          </cell>
          <cell r="B31" t="str">
            <v>LA Basin</v>
          </cell>
          <cell r="C31" t="str">
            <v>CANYON POWER PLANT UNIT 3</v>
          </cell>
          <cell r="D31">
            <v>48</v>
          </cell>
          <cell r="E31">
            <v>48</v>
          </cell>
          <cell r="F31">
            <v>48</v>
          </cell>
          <cell r="G31">
            <v>48</v>
          </cell>
          <cell r="H31">
            <v>48</v>
          </cell>
          <cell r="I31">
            <v>48</v>
          </cell>
          <cell r="J31">
            <v>48</v>
          </cell>
          <cell r="K31">
            <v>48</v>
          </cell>
          <cell r="L31">
            <v>48</v>
          </cell>
          <cell r="M31">
            <v>48</v>
          </cell>
          <cell r="N31">
            <v>48</v>
          </cell>
          <cell r="O31">
            <v>48</v>
          </cell>
          <cell r="P31" t="str">
            <v>Y</v>
          </cell>
          <cell r="Q31" t="str">
            <v>South</v>
          </cell>
          <cell r="R31" t="str">
            <v>FC</v>
          </cell>
          <cell r="T31">
            <v>48</v>
          </cell>
        </row>
        <row r="32">
          <cell r="A32" t="str">
            <v>ANAHM_2_CANYN4</v>
          </cell>
          <cell r="B32" t="str">
            <v>LA Basin</v>
          </cell>
          <cell r="C32" t="str">
            <v>CANYON POWER PLANT UNIT 4</v>
          </cell>
          <cell r="D32">
            <v>49.4</v>
          </cell>
          <cell r="E32">
            <v>49.4</v>
          </cell>
          <cell r="F32">
            <v>49.4</v>
          </cell>
          <cell r="G32">
            <v>49.4</v>
          </cell>
          <cell r="H32">
            <v>49.4</v>
          </cell>
          <cell r="I32">
            <v>49.4</v>
          </cell>
          <cell r="J32">
            <v>49.4</v>
          </cell>
          <cell r="K32">
            <v>49.4</v>
          </cell>
          <cell r="L32">
            <v>49.4</v>
          </cell>
          <cell r="M32">
            <v>49.4</v>
          </cell>
          <cell r="N32">
            <v>49.4</v>
          </cell>
          <cell r="O32">
            <v>49.4</v>
          </cell>
          <cell r="P32" t="str">
            <v>Y</v>
          </cell>
          <cell r="Q32" t="str">
            <v>South</v>
          </cell>
          <cell r="R32" t="str">
            <v>FC</v>
          </cell>
          <cell r="T32">
            <v>49.4</v>
          </cell>
        </row>
        <row r="33">
          <cell r="A33" t="str">
            <v>ANAHM_7_CT</v>
          </cell>
          <cell r="B33" t="str">
            <v>LA Basin</v>
          </cell>
          <cell r="C33" t="str">
            <v>ANAHEIM COMBUSTION TURBINE</v>
          </cell>
          <cell r="D33">
            <v>42.81</v>
          </cell>
          <cell r="E33">
            <v>42.81</v>
          </cell>
          <cell r="F33">
            <v>42.81</v>
          </cell>
          <cell r="G33">
            <v>42.81</v>
          </cell>
          <cell r="H33">
            <v>42.81</v>
          </cell>
          <cell r="I33">
            <v>40.64</v>
          </cell>
          <cell r="J33">
            <v>40.64</v>
          </cell>
          <cell r="K33">
            <v>40.64</v>
          </cell>
          <cell r="L33">
            <v>40.64</v>
          </cell>
          <cell r="M33">
            <v>40.64</v>
          </cell>
          <cell r="N33">
            <v>42.81</v>
          </cell>
          <cell r="O33">
            <v>42.81</v>
          </cell>
          <cell r="P33" t="str">
            <v>Y</v>
          </cell>
          <cell r="Q33" t="str">
            <v>South</v>
          </cell>
          <cell r="R33" t="str">
            <v>FC</v>
          </cell>
          <cell r="T33">
            <v>40.64</v>
          </cell>
        </row>
        <row r="34">
          <cell r="A34" t="str">
            <v>ANTLPE_2_QF</v>
          </cell>
          <cell r="B34" t="str">
            <v>CAISO System</v>
          </cell>
          <cell r="C34" t="str">
            <v>ANTELOPE QFS</v>
          </cell>
          <cell r="D34">
            <v>37.86</v>
          </cell>
          <cell r="E34">
            <v>44.93</v>
          </cell>
          <cell r="F34">
            <v>77.010000000000005</v>
          </cell>
          <cell r="G34">
            <v>114.79</v>
          </cell>
          <cell r="H34">
            <v>101.64</v>
          </cell>
          <cell r="I34">
            <v>64.28</v>
          </cell>
          <cell r="J34">
            <v>32.17</v>
          </cell>
          <cell r="K34">
            <v>39.200000000000003</v>
          </cell>
          <cell r="L34">
            <v>25.62</v>
          </cell>
          <cell r="M34">
            <v>22.35</v>
          </cell>
          <cell r="N34">
            <v>20.23</v>
          </cell>
          <cell r="O34">
            <v>21.29</v>
          </cell>
          <cell r="P34" t="str">
            <v>N</v>
          </cell>
          <cell r="Q34" t="str">
            <v>South</v>
          </cell>
          <cell r="R34" t="str">
            <v>FC</v>
          </cell>
          <cell r="S34" t="str">
            <v>Local area definition change for 2015. See LCR Report.</v>
          </cell>
          <cell r="T34">
            <v>64.28</v>
          </cell>
        </row>
        <row r="35">
          <cell r="A35" t="str">
            <v>APLHIL_1_SLABCK</v>
          </cell>
          <cell r="B35" t="str">
            <v>Sierra</v>
          </cell>
          <cell r="C35" t="str">
            <v>SLAB CREEK HYDRO</v>
          </cell>
          <cell r="D35" t="str">
            <v>-</v>
          </cell>
          <cell r="E35" t="str">
            <v>-</v>
          </cell>
          <cell r="F35" t="str">
            <v>-</v>
          </cell>
          <cell r="G35" t="str">
            <v>-</v>
          </cell>
          <cell r="H35" t="str">
            <v>-</v>
          </cell>
          <cell r="I35" t="str">
            <v>-</v>
          </cell>
          <cell r="J35" t="str">
            <v>-</v>
          </cell>
          <cell r="K35" t="str">
            <v>-</v>
          </cell>
          <cell r="L35" t="str">
            <v>-</v>
          </cell>
          <cell r="M35" t="str">
            <v>-</v>
          </cell>
          <cell r="N35" t="str">
            <v>-</v>
          </cell>
          <cell r="O35" t="str">
            <v>-</v>
          </cell>
          <cell r="P35" t="str">
            <v>Y</v>
          </cell>
          <cell r="Q35" t="str">
            <v>North</v>
          </cell>
          <cell r="R35" t="str">
            <v>EO</v>
          </cell>
          <cell r="T35">
            <v>0</v>
          </cell>
        </row>
        <row r="36">
          <cell r="A36" t="str">
            <v>ARBWD_6_QF</v>
          </cell>
          <cell r="B36" t="str">
            <v>CAISO System</v>
          </cell>
          <cell r="C36" t="str">
            <v>Wind Resource II</v>
          </cell>
          <cell r="D36">
            <v>0.88</v>
          </cell>
          <cell r="E36">
            <v>1.64</v>
          </cell>
          <cell r="F36">
            <v>4.26</v>
          </cell>
          <cell r="G36">
            <v>4.76</v>
          </cell>
          <cell r="H36">
            <v>6.19</v>
          </cell>
          <cell r="I36">
            <v>5.15</v>
          </cell>
          <cell r="J36">
            <v>2.91</v>
          </cell>
          <cell r="K36">
            <v>2.74</v>
          </cell>
          <cell r="L36">
            <v>1.63</v>
          </cell>
          <cell r="M36">
            <v>1.96</v>
          </cell>
          <cell r="N36">
            <v>1.06</v>
          </cell>
          <cell r="O36">
            <v>1.22</v>
          </cell>
          <cell r="P36" t="str">
            <v>N</v>
          </cell>
          <cell r="Q36" t="str">
            <v>South</v>
          </cell>
          <cell r="R36" t="str">
            <v>FC</v>
          </cell>
          <cell r="S36" t="str">
            <v>Local area definition change for 2015. See LCR Report.</v>
          </cell>
          <cell r="T36">
            <v>5.15</v>
          </cell>
        </row>
        <row r="37">
          <cell r="A37" t="str">
            <v>ARCOGN_2_UNITS</v>
          </cell>
          <cell r="B37" t="str">
            <v>LA Basin</v>
          </cell>
          <cell r="C37" t="str">
            <v>WATSON COGENERATION COMPANY</v>
          </cell>
          <cell r="D37">
            <v>293.07</v>
          </cell>
          <cell r="E37">
            <v>309.49</v>
          </cell>
          <cell r="F37">
            <v>292.88</v>
          </cell>
          <cell r="G37">
            <v>259.49</v>
          </cell>
          <cell r="H37">
            <v>274.64999999999998</v>
          </cell>
          <cell r="I37">
            <v>283.45999999999998</v>
          </cell>
          <cell r="J37">
            <v>276.83</v>
          </cell>
          <cell r="K37">
            <v>270.87</v>
          </cell>
          <cell r="L37">
            <v>270.68</v>
          </cell>
          <cell r="M37">
            <v>266.82</v>
          </cell>
          <cell r="N37">
            <v>291.26</v>
          </cell>
          <cell r="O37">
            <v>284.3</v>
          </cell>
          <cell r="P37" t="str">
            <v>N</v>
          </cell>
          <cell r="Q37" t="str">
            <v>South</v>
          </cell>
          <cell r="R37" t="str">
            <v>FC</v>
          </cell>
          <cell r="T37">
            <v>283.45999999999998</v>
          </cell>
        </row>
        <row r="38">
          <cell r="A38" t="str">
            <v>ARVINN_6_ORION1</v>
          </cell>
          <cell r="B38" t="str">
            <v>CAISO System</v>
          </cell>
          <cell r="C38" t="str">
            <v>Orion 1 Solar</v>
          </cell>
          <cell r="D38">
            <v>0.09</v>
          </cell>
          <cell r="E38">
            <v>0.79</v>
          </cell>
          <cell r="F38">
            <v>1.81</v>
          </cell>
          <cell r="G38">
            <v>7.25</v>
          </cell>
          <cell r="H38">
            <v>7.7</v>
          </cell>
          <cell r="I38">
            <v>9.6</v>
          </cell>
          <cell r="J38">
            <v>9.65</v>
          </cell>
          <cell r="K38">
            <v>8.98</v>
          </cell>
          <cell r="L38">
            <v>8.77</v>
          </cell>
          <cell r="M38">
            <v>5.8</v>
          </cell>
          <cell r="N38">
            <v>0.3</v>
          </cell>
          <cell r="O38">
            <v>0.16</v>
          </cell>
          <cell r="P38" t="str">
            <v>N</v>
          </cell>
          <cell r="Q38" t="str">
            <v>North</v>
          </cell>
          <cell r="R38" t="str">
            <v>ID</v>
          </cell>
          <cell r="T38">
            <v>9.65</v>
          </cell>
        </row>
        <row r="39">
          <cell r="A39" t="str">
            <v>ARVINN_6_ORION2</v>
          </cell>
          <cell r="B39" t="str">
            <v>CAISO System</v>
          </cell>
          <cell r="C39" t="str">
            <v>Orion 2 Solar</v>
          </cell>
          <cell r="D39">
            <v>0.06</v>
          </cell>
          <cell r="E39">
            <v>0.53</v>
          </cell>
          <cell r="F39">
            <v>1.21</v>
          </cell>
          <cell r="G39">
            <v>4.83</v>
          </cell>
          <cell r="H39">
            <v>5.13</v>
          </cell>
          <cell r="I39">
            <v>6.4</v>
          </cell>
          <cell r="J39">
            <v>6.43</v>
          </cell>
          <cell r="K39">
            <v>5.99</v>
          </cell>
          <cell r="L39">
            <v>5.84</v>
          </cell>
          <cell r="M39">
            <v>3.86</v>
          </cell>
          <cell r="N39">
            <v>0.2</v>
          </cell>
          <cell r="O39">
            <v>0.11</v>
          </cell>
          <cell r="P39" t="str">
            <v>N</v>
          </cell>
          <cell r="Q39" t="str">
            <v>North</v>
          </cell>
          <cell r="R39" t="str">
            <v>ID</v>
          </cell>
          <cell r="T39">
            <v>6.43</v>
          </cell>
        </row>
        <row r="40">
          <cell r="A40" t="str">
            <v>ATWELL_1_SOLAR</v>
          </cell>
          <cell r="B40" t="str">
            <v>CAISO System</v>
          </cell>
          <cell r="C40" t="str">
            <v>Atwell Island PV Solar Generating Faci.</v>
          </cell>
          <cell r="D40">
            <v>0.15</v>
          </cell>
          <cell r="E40">
            <v>1.32</v>
          </cell>
          <cell r="F40">
            <v>3.01</v>
          </cell>
          <cell r="G40">
            <v>12.97</v>
          </cell>
          <cell r="H40">
            <v>13.94</v>
          </cell>
          <cell r="I40">
            <v>15.87</v>
          </cell>
          <cell r="J40">
            <v>15.94</v>
          </cell>
          <cell r="K40">
            <v>15.26</v>
          </cell>
          <cell r="L40">
            <v>13.91</v>
          </cell>
          <cell r="M40">
            <v>8.9700000000000006</v>
          </cell>
          <cell r="N40">
            <v>0.49</v>
          </cell>
          <cell r="O40">
            <v>0.26</v>
          </cell>
          <cell r="P40" t="str">
            <v>N</v>
          </cell>
          <cell r="Q40" t="str">
            <v>North</v>
          </cell>
          <cell r="R40" t="str">
            <v>ID</v>
          </cell>
          <cell r="S40" t="str">
            <v>Local area definition change for 2015. See LCR Report.</v>
          </cell>
          <cell r="T40">
            <v>15.94</v>
          </cell>
        </row>
        <row r="41">
          <cell r="A41" t="str">
            <v>AVENAL_6_AVPARK</v>
          </cell>
          <cell r="B41" t="str">
            <v>Fresno</v>
          </cell>
          <cell r="C41" t="str">
            <v>Avenal Park Solar Project</v>
          </cell>
          <cell r="D41" t="str">
            <v>-</v>
          </cell>
          <cell r="E41" t="str">
            <v>-</v>
          </cell>
          <cell r="F41" t="str">
            <v>-</v>
          </cell>
          <cell r="G41" t="str">
            <v>-</v>
          </cell>
          <cell r="H41" t="str">
            <v>-</v>
          </cell>
          <cell r="I41" t="str">
            <v>-</v>
          </cell>
          <cell r="J41" t="str">
            <v>-</v>
          </cell>
          <cell r="K41" t="str">
            <v>-</v>
          </cell>
          <cell r="L41" t="str">
            <v>-</v>
          </cell>
          <cell r="M41" t="str">
            <v>-</v>
          </cell>
          <cell r="N41" t="str">
            <v>-</v>
          </cell>
          <cell r="O41" t="str">
            <v>-</v>
          </cell>
          <cell r="P41" t="str">
            <v>N</v>
          </cell>
          <cell r="Q41" t="str">
            <v>North</v>
          </cell>
          <cell r="R41" t="str">
            <v>EO</v>
          </cell>
          <cell r="S41">
            <v>0</v>
          </cell>
          <cell r="T41">
            <v>0</v>
          </cell>
        </row>
        <row r="42">
          <cell r="A42" t="str">
            <v>AVENAL_6_SANDDG</v>
          </cell>
          <cell r="B42" t="str">
            <v>Fresno</v>
          </cell>
          <cell r="C42" t="str">
            <v>Sand Drag Solar Project</v>
          </cell>
          <cell r="D42" t="str">
            <v>-</v>
          </cell>
          <cell r="E42" t="str">
            <v>-</v>
          </cell>
          <cell r="F42" t="str">
            <v>-</v>
          </cell>
          <cell r="G42" t="str">
            <v>-</v>
          </cell>
          <cell r="H42" t="str">
            <v>-</v>
          </cell>
          <cell r="I42" t="str">
            <v>-</v>
          </cell>
          <cell r="J42" t="str">
            <v>-</v>
          </cell>
          <cell r="K42" t="str">
            <v>-</v>
          </cell>
          <cell r="L42" t="str">
            <v>-</v>
          </cell>
          <cell r="M42" t="str">
            <v>-</v>
          </cell>
          <cell r="N42" t="str">
            <v>-</v>
          </cell>
          <cell r="O42" t="str">
            <v>-</v>
          </cell>
          <cell r="P42" t="str">
            <v>N</v>
          </cell>
          <cell r="Q42" t="str">
            <v>North</v>
          </cell>
          <cell r="R42" t="str">
            <v>EO</v>
          </cell>
          <cell r="S42">
            <v>0</v>
          </cell>
          <cell r="T42">
            <v>0</v>
          </cell>
        </row>
        <row r="43">
          <cell r="A43" t="str">
            <v>AVENAL_6_SUNCTY</v>
          </cell>
          <cell r="B43" t="str">
            <v>Fresno</v>
          </cell>
          <cell r="C43" t="str">
            <v>Sun City Solar Project</v>
          </cell>
          <cell r="D43" t="str">
            <v>-</v>
          </cell>
          <cell r="E43" t="str">
            <v>-</v>
          </cell>
          <cell r="F43" t="str">
            <v>-</v>
          </cell>
          <cell r="G43" t="str">
            <v>-</v>
          </cell>
          <cell r="H43" t="str">
            <v>-</v>
          </cell>
          <cell r="I43" t="str">
            <v>-</v>
          </cell>
          <cell r="J43" t="str">
            <v>-</v>
          </cell>
          <cell r="K43" t="str">
            <v>-</v>
          </cell>
          <cell r="L43" t="str">
            <v>-</v>
          </cell>
          <cell r="M43" t="str">
            <v>-</v>
          </cell>
          <cell r="N43" t="str">
            <v>-</v>
          </cell>
          <cell r="O43" t="str">
            <v>-</v>
          </cell>
          <cell r="P43" t="str">
            <v>N</v>
          </cell>
          <cell r="Q43" t="str">
            <v>North</v>
          </cell>
          <cell r="R43" t="str">
            <v>EO</v>
          </cell>
          <cell r="S43">
            <v>0</v>
          </cell>
          <cell r="T43">
            <v>0</v>
          </cell>
        </row>
        <row r="44">
          <cell r="A44" t="str">
            <v>AVSOLR_2_SOLAR</v>
          </cell>
          <cell r="B44" t="str">
            <v>CAISO System</v>
          </cell>
          <cell r="C44" t="str">
            <v>AV SOLAR RANCH 1</v>
          </cell>
          <cell r="D44">
            <v>1.96</v>
          </cell>
          <cell r="E44">
            <v>16.55</v>
          </cell>
          <cell r="F44">
            <v>37.799999999999997</v>
          </cell>
          <cell r="G44">
            <v>151.08000000000001</v>
          </cell>
          <cell r="H44">
            <v>160.31</v>
          </cell>
          <cell r="I44">
            <v>200.08</v>
          </cell>
          <cell r="J44">
            <v>200.97</v>
          </cell>
          <cell r="K44">
            <v>187.14</v>
          </cell>
          <cell r="L44">
            <v>182.62</v>
          </cell>
          <cell r="M44">
            <v>120.73</v>
          </cell>
          <cell r="N44">
            <v>6.22</v>
          </cell>
          <cell r="O44">
            <v>3.32</v>
          </cell>
          <cell r="P44" t="str">
            <v>N</v>
          </cell>
          <cell r="Q44" t="str">
            <v>South</v>
          </cell>
          <cell r="R44" t="str">
            <v>ID</v>
          </cell>
          <cell r="S44">
            <v>0</v>
          </cell>
          <cell r="T44">
            <v>200.97</v>
          </cell>
        </row>
        <row r="45">
          <cell r="A45" t="str">
            <v>BALCHS_7_UNIT 1</v>
          </cell>
          <cell r="B45" t="str">
            <v>Fresno</v>
          </cell>
          <cell r="C45" t="str">
            <v>BALCH 1 PH UNIT 1</v>
          </cell>
          <cell r="D45">
            <v>13.23</v>
          </cell>
          <cell r="E45">
            <v>20.260000000000002</v>
          </cell>
          <cell r="F45">
            <v>17.77</v>
          </cell>
          <cell r="G45">
            <v>18.55</v>
          </cell>
          <cell r="H45">
            <v>21.73</v>
          </cell>
          <cell r="I45">
            <v>21.47</v>
          </cell>
          <cell r="J45">
            <v>23.84</v>
          </cell>
          <cell r="K45">
            <v>21.36</v>
          </cell>
          <cell r="L45">
            <v>17.79</v>
          </cell>
          <cell r="M45">
            <v>7.88</v>
          </cell>
          <cell r="N45">
            <v>10.18</v>
          </cell>
          <cell r="O45">
            <v>9.26</v>
          </cell>
          <cell r="P45" t="str">
            <v>Y</v>
          </cell>
          <cell r="Q45" t="str">
            <v>North</v>
          </cell>
          <cell r="R45" t="str">
            <v>FC</v>
          </cell>
          <cell r="T45">
            <v>23.84</v>
          </cell>
        </row>
        <row r="46">
          <cell r="A46" t="str">
            <v>BALCHS_7_UNIT 2</v>
          </cell>
          <cell r="B46" t="str">
            <v>Fresno</v>
          </cell>
          <cell r="C46" t="str">
            <v>BALCH 2 PH UNIT 2</v>
          </cell>
          <cell r="D46">
            <v>52.5</v>
          </cell>
          <cell r="E46">
            <v>52.5</v>
          </cell>
          <cell r="F46">
            <v>52.5</v>
          </cell>
          <cell r="G46">
            <v>52.5</v>
          </cell>
          <cell r="H46">
            <v>52.5</v>
          </cell>
          <cell r="I46">
            <v>52.5</v>
          </cell>
          <cell r="J46">
            <v>52.5</v>
          </cell>
          <cell r="K46">
            <v>52.5</v>
          </cell>
          <cell r="L46">
            <v>52.5</v>
          </cell>
          <cell r="M46">
            <v>52.5</v>
          </cell>
          <cell r="N46">
            <v>52.5</v>
          </cell>
          <cell r="O46">
            <v>52.5</v>
          </cell>
          <cell r="P46" t="str">
            <v>Y</v>
          </cell>
          <cell r="Q46" t="str">
            <v>North</v>
          </cell>
          <cell r="R46" t="str">
            <v>FC</v>
          </cell>
          <cell r="T46">
            <v>52.5</v>
          </cell>
        </row>
        <row r="47">
          <cell r="A47" t="str">
            <v>BALCHS_7_UNIT 3</v>
          </cell>
          <cell r="B47" t="str">
            <v>Fresno</v>
          </cell>
          <cell r="C47" t="str">
            <v>BALCH 2 PH UNIT 3</v>
          </cell>
          <cell r="D47">
            <v>52.5</v>
          </cell>
          <cell r="E47">
            <v>52.5</v>
          </cell>
          <cell r="F47">
            <v>52.5</v>
          </cell>
          <cell r="G47">
            <v>52.5</v>
          </cell>
          <cell r="H47">
            <v>52.5</v>
          </cell>
          <cell r="I47">
            <v>52.5</v>
          </cell>
          <cell r="J47">
            <v>52.5</v>
          </cell>
          <cell r="K47">
            <v>52.5</v>
          </cell>
          <cell r="L47">
            <v>52.5</v>
          </cell>
          <cell r="M47">
            <v>52.5</v>
          </cell>
          <cell r="N47">
            <v>52.5</v>
          </cell>
          <cell r="O47">
            <v>52.5</v>
          </cell>
          <cell r="P47" t="str">
            <v>Y</v>
          </cell>
          <cell r="Q47" t="str">
            <v>North</v>
          </cell>
          <cell r="R47" t="str">
            <v>FC</v>
          </cell>
          <cell r="T47">
            <v>52.5</v>
          </cell>
        </row>
        <row r="48">
          <cell r="A48" t="str">
            <v>BANGOR_6_HYDRO</v>
          </cell>
          <cell r="B48" t="str">
            <v>Sierra</v>
          </cell>
          <cell r="C48" t="str">
            <v>Virginia Ranch Dam Powerplant</v>
          </cell>
          <cell r="D48" t="str">
            <v>-</v>
          </cell>
          <cell r="E48" t="str">
            <v>-</v>
          </cell>
          <cell r="F48" t="str">
            <v>-</v>
          </cell>
          <cell r="G48" t="str">
            <v>-</v>
          </cell>
          <cell r="H48" t="str">
            <v>-</v>
          </cell>
          <cell r="I48" t="str">
            <v>-</v>
          </cell>
          <cell r="J48" t="str">
            <v>-</v>
          </cell>
          <cell r="K48">
            <v>0.54</v>
          </cell>
          <cell r="L48">
            <v>0.47</v>
          </cell>
          <cell r="M48">
            <v>0.33</v>
          </cell>
          <cell r="N48">
            <v>0.32</v>
          </cell>
          <cell r="O48">
            <v>0.32</v>
          </cell>
          <cell r="P48" t="str">
            <v>Y</v>
          </cell>
          <cell r="Q48" t="str">
            <v>North</v>
          </cell>
          <cell r="R48" t="str">
            <v>FC</v>
          </cell>
          <cell r="T48">
            <v>0.54</v>
          </cell>
        </row>
        <row r="49">
          <cell r="A49" t="str">
            <v>BANKPP_2_NSPIN</v>
          </cell>
          <cell r="B49" t="str">
            <v>Bay Area</v>
          </cell>
          <cell r="C49" t="str">
            <v>BANKPP_2_NSPIN</v>
          </cell>
          <cell r="D49">
            <v>127</v>
          </cell>
          <cell r="E49">
            <v>127</v>
          </cell>
          <cell r="F49">
            <v>127</v>
          </cell>
          <cell r="G49">
            <v>127</v>
          </cell>
          <cell r="H49">
            <v>127</v>
          </cell>
          <cell r="I49">
            <v>127</v>
          </cell>
          <cell r="J49">
            <v>127</v>
          </cell>
          <cell r="K49">
            <v>127</v>
          </cell>
          <cell r="L49">
            <v>127</v>
          </cell>
          <cell r="M49">
            <v>127</v>
          </cell>
          <cell r="N49">
            <v>127</v>
          </cell>
          <cell r="O49">
            <v>127</v>
          </cell>
          <cell r="P49" t="str">
            <v>N</v>
          </cell>
          <cell r="Q49" t="str">
            <v>North</v>
          </cell>
          <cell r="R49" t="str">
            <v>FC</v>
          </cell>
          <cell r="T49">
            <v>127</v>
          </cell>
        </row>
        <row r="50">
          <cell r="A50" t="str">
            <v>BARRE_2_QF</v>
          </cell>
          <cell r="B50" t="str">
            <v>LA Basin</v>
          </cell>
          <cell r="C50" t="str">
            <v>BARRE QFS</v>
          </cell>
          <cell r="D50">
            <v>0</v>
          </cell>
          <cell r="E50">
            <v>0</v>
          </cell>
          <cell r="F50">
            <v>0</v>
          </cell>
          <cell r="G50">
            <v>0</v>
          </cell>
          <cell r="H50">
            <v>0</v>
          </cell>
          <cell r="I50">
            <v>0</v>
          </cell>
          <cell r="J50">
            <v>0</v>
          </cell>
          <cell r="K50">
            <v>0</v>
          </cell>
          <cell r="L50">
            <v>0</v>
          </cell>
          <cell r="M50">
            <v>0</v>
          </cell>
          <cell r="N50">
            <v>0</v>
          </cell>
          <cell r="O50">
            <v>0</v>
          </cell>
          <cell r="P50" t="str">
            <v>N</v>
          </cell>
          <cell r="Q50" t="str">
            <v>South</v>
          </cell>
          <cell r="R50" t="str">
            <v>FC</v>
          </cell>
          <cell r="T50">
            <v>0</v>
          </cell>
        </row>
        <row r="51">
          <cell r="A51" t="str">
            <v>BARRE_6_PEAKER</v>
          </cell>
          <cell r="B51" t="str">
            <v>LA Basin</v>
          </cell>
          <cell r="C51" t="str">
            <v>Barre Peaker</v>
          </cell>
          <cell r="D51">
            <v>47</v>
          </cell>
          <cell r="E51">
            <v>47</v>
          </cell>
          <cell r="F51">
            <v>47</v>
          </cell>
          <cell r="G51">
            <v>47</v>
          </cell>
          <cell r="H51">
            <v>47</v>
          </cell>
          <cell r="I51">
            <v>47</v>
          </cell>
          <cell r="J51">
            <v>47</v>
          </cell>
          <cell r="K51">
            <v>47</v>
          </cell>
          <cell r="L51">
            <v>47</v>
          </cell>
          <cell r="M51">
            <v>47</v>
          </cell>
          <cell r="N51">
            <v>47</v>
          </cell>
          <cell r="O51">
            <v>47</v>
          </cell>
          <cell r="P51" t="str">
            <v>N</v>
          </cell>
          <cell r="Q51" t="str">
            <v>South</v>
          </cell>
          <cell r="R51" t="str">
            <v>FC</v>
          </cell>
          <cell r="T51">
            <v>47</v>
          </cell>
        </row>
        <row r="52">
          <cell r="A52" t="str">
            <v>BASICE_2_UNITS</v>
          </cell>
          <cell r="B52" t="str">
            <v>CAISO System</v>
          </cell>
          <cell r="C52" t="str">
            <v>CALPINE  AMERICAN  I COGEN.</v>
          </cell>
          <cell r="D52">
            <v>88.32</v>
          </cell>
          <cell r="E52">
            <v>84.82</v>
          </cell>
          <cell r="F52">
            <v>105.03</v>
          </cell>
          <cell r="G52">
            <v>85.89</v>
          </cell>
          <cell r="H52">
            <v>93.34</v>
          </cell>
          <cell r="I52">
            <v>89.79</v>
          </cell>
          <cell r="J52">
            <v>89.08</v>
          </cell>
          <cell r="K52">
            <v>95.59</v>
          </cell>
          <cell r="L52">
            <v>78.91</v>
          </cell>
          <cell r="M52">
            <v>96.75</v>
          </cell>
          <cell r="N52">
            <v>85.49</v>
          </cell>
          <cell r="O52">
            <v>86.22</v>
          </cell>
          <cell r="P52" t="str">
            <v>N</v>
          </cell>
          <cell r="Q52" t="str">
            <v>North</v>
          </cell>
          <cell r="R52" t="str">
            <v>FC</v>
          </cell>
          <cell r="T52">
            <v>95.59</v>
          </cell>
        </row>
        <row r="53">
          <cell r="A53" t="str">
            <v>BDGRCK_1_UNITS</v>
          </cell>
          <cell r="B53" t="str">
            <v>Kern</v>
          </cell>
          <cell r="C53" t="str">
            <v>BADGER CREEK LIMITED</v>
          </cell>
          <cell r="D53">
            <v>46.89</v>
          </cell>
          <cell r="E53">
            <v>40.96</v>
          </cell>
          <cell r="F53">
            <v>42.1</v>
          </cell>
          <cell r="G53">
            <v>41.38</v>
          </cell>
          <cell r="H53">
            <v>33.83</v>
          </cell>
          <cell r="I53">
            <v>30.72</v>
          </cell>
          <cell r="J53">
            <v>31.15</v>
          </cell>
          <cell r="K53">
            <v>36.29</v>
          </cell>
          <cell r="L53">
            <v>37.119999999999997</v>
          </cell>
          <cell r="M53">
            <v>40.04</v>
          </cell>
          <cell r="N53">
            <v>45.59</v>
          </cell>
          <cell r="O53">
            <v>38.5</v>
          </cell>
          <cell r="P53" t="str">
            <v>N</v>
          </cell>
          <cell r="Q53" t="str">
            <v>North</v>
          </cell>
          <cell r="R53" t="str">
            <v>FC</v>
          </cell>
          <cell r="T53">
            <v>37.119999999999997</v>
          </cell>
        </row>
        <row r="54">
          <cell r="A54" t="str">
            <v>BEARCN_2_UNITS</v>
          </cell>
          <cell r="B54" t="str">
            <v>NCNB</v>
          </cell>
          <cell r="C54" t="str">
            <v>GEYSERS BEAR CANYON AGGREGATE</v>
          </cell>
          <cell r="D54">
            <v>13</v>
          </cell>
          <cell r="E54">
            <v>13</v>
          </cell>
          <cell r="F54">
            <v>13</v>
          </cell>
          <cell r="G54">
            <v>13</v>
          </cell>
          <cell r="H54">
            <v>13</v>
          </cell>
          <cell r="I54">
            <v>13</v>
          </cell>
          <cell r="J54">
            <v>13</v>
          </cell>
          <cell r="K54">
            <v>13</v>
          </cell>
          <cell r="L54">
            <v>13</v>
          </cell>
          <cell r="M54">
            <v>13</v>
          </cell>
          <cell r="N54">
            <v>13</v>
          </cell>
          <cell r="O54">
            <v>13</v>
          </cell>
          <cell r="P54" t="str">
            <v>Y</v>
          </cell>
          <cell r="Q54" t="str">
            <v>North</v>
          </cell>
          <cell r="R54" t="str">
            <v>FC</v>
          </cell>
          <cell r="T54">
            <v>13</v>
          </cell>
        </row>
        <row r="55">
          <cell r="A55" t="str">
            <v>BEARDS_7_UNIT 1</v>
          </cell>
          <cell r="B55" t="str">
            <v>Stockton</v>
          </cell>
          <cell r="C55" t="str">
            <v>BEARDSLEY HYDRO</v>
          </cell>
          <cell r="D55">
            <v>0.63</v>
          </cell>
          <cell r="E55">
            <v>0.42</v>
          </cell>
          <cell r="F55">
            <v>0.43</v>
          </cell>
          <cell r="G55">
            <v>5.47</v>
          </cell>
          <cell r="H55">
            <v>5.93</v>
          </cell>
          <cell r="I55">
            <v>7.05</v>
          </cell>
          <cell r="J55">
            <v>8.35</v>
          </cell>
          <cell r="K55">
            <v>8.36</v>
          </cell>
          <cell r="L55">
            <v>6.46</v>
          </cell>
          <cell r="M55">
            <v>2.16</v>
          </cell>
          <cell r="N55">
            <v>2.04</v>
          </cell>
          <cell r="O55">
            <v>3.91</v>
          </cell>
          <cell r="P55" t="str">
            <v>Y</v>
          </cell>
          <cell r="Q55" t="str">
            <v>North</v>
          </cell>
          <cell r="R55" t="str">
            <v>FC</v>
          </cell>
          <cell r="T55">
            <v>8.36</v>
          </cell>
        </row>
        <row r="56">
          <cell r="A56" t="str">
            <v>BEARMT_1_UNIT</v>
          </cell>
          <cell r="B56" t="str">
            <v>Kern</v>
          </cell>
          <cell r="C56" t="str">
            <v>BEAR MOUNTAIN LIMITED</v>
          </cell>
          <cell r="D56">
            <v>16.13</v>
          </cell>
          <cell r="E56">
            <v>14.82</v>
          </cell>
          <cell r="F56">
            <v>23.09</v>
          </cell>
          <cell r="G56">
            <v>29.86</v>
          </cell>
          <cell r="H56">
            <v>38.61</v>
          </cell>
          <cell r="I56">
            <v>45.73</v>
          </cell>
          <cell r="J56">
            <v>44.77</v>
          </cell>
          <cell r="K56">
            <v>44.58</v>
          </cell>
          <cell r="L56">
            <v>44.87</v>
          </cell>
          <cell r="M56">
            <v>43.63</v>
          </cell>
          <cell r="N56">
            <v>35.06</v>
          </cell>
          <cell r="O56">
            <v>8.3000000000000007</v>
          </cell>
          <cell r="P56" t="str">
            <v>N</v>
          </cell>
          <cell r="Q56" t="str">
            <v>North</v>
          </cell>
          <cell r="R56" t="str">
            <v>FC</v>
          </cell>
          <cell r="T56">
            <v>45.73</v>
          </cell>
        </row>
        <row r="57">
          <cell r="A57" t="str">
            <v>BELDEN_7_UNIT 1</v>
          </cell>
          <cell r="B57" t="str">
            <v>Sierra</v>
          </cell>
          <cell r="C57" t="str">
            <v>BELDEN HYDRO</v>
          </cell>
          <cell r="D57">
            <v>115</v>
          </cell>
          <cell r="E57">
            <v>115</v>
          </cell>
          <cell r="F57">
            <v>115</v>
          </cell>
          <cell r="G57">
            <v>115</v>
          </cell>
          <cell r="H57">
            <v>115</v>
          </cell>
          <cell r="I57">
            <v>115</v>
          </cell>
          <cell r="J57">
            <v>115</v>
          </cell>
          <cell r="K57">
            <v>115</v>
          </cell>
          <cell r="L57">
            <v>115</v>
          </cell>
          <cell r="M57">
            <v>115</v>
          </cell>
          <cell r="N57">
            <v>115</v>
          </cell>
          <cell r="O57">
            <v>115</v>
          </cell>
          <cell r="P57" t="str">
            <v>Y</v>
          </cell>
          <cell r="Q57" t="str">
            <v>North</v>
          </cell>
          <cell r="R57" t="str">
            <v>FC</v>
          </cell>
          <cell r="T57">
            <v>115</v>
          </cell>
        </row>
        <row r="58">
          <cell r="A58" t="str">
            <v>BIGCRK_2_EXESWD</v>
          </cell>
          <cell r="B58" t="str">
            <v>Big Creek-Ventura</v>
          </cell>
          <cell r="C58" t="str">
            <v>BIG CREEK HYDRO PROJECT PSP</v>
          </cell>
          <cell r="D58">
            <v>773.6</v>
          </cell>
          <cell r="E58">
            <v>773.6</v>
          </cell>
          <cell r="F58">
            <v>773.6</v>
          </cell>
          <cell r="G58">
            <v>773.6</v>
          </cell>
          <cell r="H58">
            <v>800.6</v>
          </cell>
          <cell r="I58">
            <v>800.6</v>
          </cell>
          <cell r="J58">
            <v>800.6</v>
          </cell>
          <cell r="K58">
            <v>800.6</v>
          </cell>
          <cell r="L58">
            <v>773.6</v>
          </cell>
          <cell r="M58">
            <v>773.6</v>
          </cell>
          <cell r="N58">
            <v>773.6</v>
          </cell>
          <cell r="O58">
            <v>773.6</v>
          </cell>
          <cell r="P58" t="str">
            <v>Y</v>
          </cell>
          <cell r="Q58" t="str">
            <v>South</v>
          </cell>
          <cell r="R58" t="str">
            <v>FC</v>
          </cell>
          <cell r="T58">
            <v>800.6</v>
          </cell>
        </row>
        <row r="59">
          <cell r="A59" t="str">
            <v>BIOMAS_1_UNIT 1</v>
          </cell>
          <cell r="B59" t="str">
            <v>Sierra</v>
          </cell>
          <cell r="C59" t="str">
            <v>WOODLAND BIOMASS</v>
          </cell>
          <cell r="D59">
            <v>21.54</v>
          </cell>
          <cell r="E59">
            <v>23.95</v>
          </cell>
          <cell r="F59">
            <v>21.63</v>
          </cell>
          <cell r="G59">
            <v>20.48</v>
          </cell>
          <cell r="H59">
            <v>23.99</v>
          </cell>
          <cell r="I59">
            <v>23.83</v>
          </cell>
          <cell r="J59">
            <v>24.56</v>
          </cell>
          <cell r="K59">
            <v>24.9</v>
          </cell>
          <cell r="L59">
            <v>24.41</v>
          </cell>
          <cell r="M59">
            <v>24.19</v>
          </cell>
          <cell r="N59">
            <v>24.27</v>
          </cell>
          <cell r="O59">
            <v>23.84</v>
          </cell>
          <cell r="P59" t="str">
            <v>N</v>
          </cell>
          <cell r="Q59" t="str">
            <v>North</v>
          </cell>
          <cell r="R59" t="str">
            <v>FC</v>
          </cell>
          <cell r="T59">
            <v>24.9</v>
          </cell>
        </row>
        <row r="60">
          <cell r="A60" t="str">
            <v>BISHOP_1_ALAMO</v>
          </cell>
          <cell r="B60" t="str">
            <v>CAISO System</v>
          </cell>
          <cell r="C60" t="str">
            <v>BISHOP CREEK PLANT 2  AND  6</v>
          </cell>
          <cell r="D60">
            <v>5.57</v>
          </cell>
          <cell r="E60">
            <v>4.5999999999999996</v>
          </cell>
          <cell r="F60">
            <v>5.95</v>
          </cell>
          <cell r="G60">
            <v>4.88</v>
          </cell>
          <cell r="H60">
            <v>8.23</v>
          </cell>
          <cell r="I60">
            <v>10.54</v>
          </cell>
          <cell r="J60">
            <v>11.26</v>
          </cell>
          <cell r="K60">
            <v>12.22</v>
          </cell>
          <cell r="L60">
            <v>8.59</v>
          </cell>
          <cell r="M60">
            <v>8.2899999999999991</v>
          </cell>
          <cell r="N60">
            <v>5.81</v>
          </cell>
          <cell r="O60">
            <v>3.41</v>
          </cell>
          <cell r="P60" t="str">
            <v>N</v>
          </cell>
          <cell r="Q60" t="str">
            <v>South</v>
          </cell>
          <cell r="R60" t="str">
            <v>FC</v>
          </cell>
          <cell r="T60">
            <v>12.22</v>
          </cell>
        </row>
        <row r="61">
          <cell r="A61" t="str">
            <v>BISHOP_1_UNITS</v>
          </cell>
          <cell r="B61" t="str">
            <v>CAISO System</v>
          </cell>
          <cell r="C61" t="str">
            <v>BISHOP CREEK PLANT 3  AND  4</v>
          </cell>
          <cell r="D61">
            <v>0</v>
          </cell>
          <cell r="E61">
            <v>8.73</v>
          </cell>
          <cell r="F61">
            <v>9.76</v>
          </cell>
          <cell r="G61">
            <v>10.67</v>
          </cell>
          <cell r="H61">
            <v>14.78</v>
          </cell>
          <cell r="I61">
            <v>15.64</v>
          </cell>
          <cell r="J61">
            <v>15.69</v>
          </cell>
          <cell r="K61">
            <v>14.44</v>
          </cell>
          <cell r="L61">
            <v>12.04</v>
          </cell>
          <cell r="M61">
            <v>11.52</v>
          </cell>
          <cell r="N61">
            <v>1.72</v>
          </cell>
          <cell r="O61">
            <v>1.89</v>
          </cell>
          <cell r="P61" t="str">
            <v>N</v>
          </cell>
          <cell r="Q61" t="str">
            <v>South</v>
          </cell>
          <cell r="R61" t="str">
            <v>FC</v>
          </cell>
          <cell r="T61">
            <v>15.69</v>
          </cell>
        </row>
        <row r="62">
          <cell r="A62" t="str">
            <v>BLACK_7_UNIT 1</v>
          </cell>
          <cell r="B62" t="str">
            <v>CAISO System</v>
          </cell>
          <cell r="C62" t="str">
            <v>JAMES B. BLACK 1</v>
          </cell>
          <cell r="D62">
            <v>85</v>
          </cell>
          <cell r="E62">
            <v>85</v>
          </cell>
          <cell r="F62">
            <v>85</v>
          </cell>
          <cell r="G62">
            <v>85</v>
          </cell>
          <cell r="H62">
            <v>85</v>
          </cell>
          <cell r="I62">
            <v>85</v>
          </cell>
          <cell r="J62">
            <v>85</v>
          </cell>
          <cell r="K62">
            <v>85</v>
          </cell>
          <cell r="L62">
            <v>85</v>
          </cell>
          <cell r="M62">
            <v>85</v>
          </cell>
          <cell r="N62">
            <v>85</v>
          </cell>
          <cell r="O62">
            <v>85</v>
          </cell>
          <cell r="P62" t="str">
            <v>Y</v>
          </cell>
          <cell r="Q62" t="str">
            <v>North</v>
          </cell>
          <cell r="R62" t="str">
            <v>FC</v>
          </cell>
          <cell r="T62">
            <v>85</v>
          </cell>
        </row>
        <row r="63">
          <cell r="A63" t="str">
            <v>BLACK_7_UNIT 2</v>
          </cell>
          <cell r="B63" t="str">
            <v>CAISO System</v>
          </cell>
          <cell r="C63" t="str">
            <v>JAMES B. BLACK 2</v>
          </cell>
          <cell r="D63">
            <v>84.1</v>
          </cell>
          <cell r="E63">
            <v>84.1</v>
          </cell>
          <cell r="F63">
            <v>84.1</v>
          </cell>
          <cell r="G63">
            <v>84.1</v>
          </cell>
          <cell r="H63">
            <v>84.1</v>
          </cell>
          <cell r="I63">
            <v>84.1</v>
          </cell>
          <cell r="J63">
            <v>84.1</v>
          </cell>
          <cell r="K63">
            <v>84.1</v>
          </cell>
          <cell r="L63">
            <v>84.1</v>
          </cell>
          <cell r="M63">
            <v>84.1</v>
          </cell>
          <cell r="N63">
            <v>84.1</v>
          </cell>
          <cell r="O63">
            <v>84.1</v>
          </cell>
          <cell r="P63" t="str">
            <v>Y</v>
          </cell>
          <cell r="Q63" t="str">
            <v>North</v>
          </cell>
          <cell r="R63" t="str">
            <v>FC</v>
          </cell>
          <cell r="T63">
            <v>84.1</v>
          </cell>
        </row>
        <row r="64">
          <cell r="A64" t="str">
            <v>BLAST_1_WIND</v>
          </cell>
          <cell r="B64" t="str">
            <v>LA Basin</v>
          </cell>
          <cell r="C64" t="str">
            <v>Mountain View IV Wind</v>
          </cell>
          <cell r="D64">
            <v>2</v>
          </cell>
          <cell r="E64">
            <v>4.01</v>
          </cell>
          <cell r="F64">
            <v>11.59</v>
          </cell>
          <cell r="G64">
            <v>10.39</v>
          </cell>
          <cell r="H64">
            <v>11.42</v>
          </cell>
          <cell r="I64">
            <v>18.559999999999999</v>
          </cell>
          <cell r="J64">
            <v>4.96</v>
          </cell>
          <cell r="K64">
            <v>4.63</v>
          </cell>
          <cell r="L64">
            <v>2.87</v>
          </cell>
          <cell r="M64">
            <v>3.04</v>
          </cell>
          <cell r="N64">
            <v>2.02</v>
          </cell>
          <cell r="O64">
            <v>1.98</v>
          </cell>
          <cell r="P64" t="str">
            <v>N</v>
          </cell>
          <cell r="Q64" t="str">
            <v>South</v>
          </cell>
          <cell r="R64" t="str">
            <v>FC</v>
          </cell>
          <cell r="T64">
            <v>18.559999999999999</v>
          </cell>
        </row>
        <row r="65">
          <cell r="A65" t="str">
            <v>BLCKBT_2_STONEY</v>
          </cell>
          <cell r="B65" t="str">
            <v>CAISO System</v>
          </cell>
          <cell r="C65" t="str">
            <v>BLACK BUTTE HYDRO</v>
          </cell>
          <cell r="D65">
            <v>2.04</v>
          </cell>
          <cell r="E65">
            <v>1.6</v>
          </cell>
          <cell r="F65">
            <v>1.3</v>
          </cell>
          <cell r="G65">
            <v>3.5</v>
          </cell>
          <cell r="H65">
            <v>2.7</v>
          </cell>
          <cell r="I65">
            <v>2.57</v>
          </cell>
          <cell r="J65">
            <v>2.02</v>
          </cell>
          <cell r="K65">
            <v>1.83</v>
          </cell>
          <cell r="L65">
            <v>1.5</v>
          </cell>
          <cell r="M65">
            <v>1.5</v>
          </cell>
          <cell r="N65">
            <v>2.1</v>
          </cell>
          <cell r="O65">
            <v>2.5099999999999998</v>
          </cell>
          <cell r="P65" t="str">
            <v>Y</v>
          </cell>
          <cell r="Q65" t="str">
            <v>North</v>
          </cell>
          <cell r="R65" t="str">
            <v>FC</v>
          </cell>
          <cell r="T65">
            <v>2.57</v>
          </cell>
        </row>
        <row r="66">
          <cell r="A66" t="str">
            <v>BLM_2_UNITS</v>
          </cell>
          <cell r="B66" t="str">
            <v>CAISO System</v>
          </cell>
          <cell r="C66" t="str">
            <v>COSO ENERGY DEVELOPERS (BLM)</v>
          </cell>
          <cell r="D66">
            <v>53.99</v>
          </cell>
          <cell r="E66">
            <v>53.01</v>
          </cell>
          <cell r="F66">
            <v>51.62</v>
          </cell>
          <cell r="G66">
            <v>50.06</v>
          </cell>
          <cell r="H66">
            <v>53.55</v>
          </cell>
          <cell r="I66">
            <v>52.62</v>
          </cell>
          <cell r="J66">
            <v>50.42</v>
          </cell>
          <cell r="K66">
            <v>49.59</v>
          </cell>
          <cell r="L66">
            <v>49.33</v>
          </cell>
          <cell r="M66">
            <v>50.2</v>
          </cell>
          <cell r="N66">
            <v>50.59</v>
          </cell>
          <cell r="O66">
            <v>50.25</v>
          </cell>
          <cell r="P66" t="str">
            <v>N</v>
          </cell>
          <cell r="Q66" t="str">
            <v>South</v>
          </cell>
          <cell r="R66" t="str">
            <v>FC</v>
          </cell>
          <cell r="T66">
            <v>52.62</v>
          </cell>
        </row>
        <row r="67">
          <cell r="A67" t="str">
            <v>BLULKE_6_BLUELK</v>
          </cell>
          <cell r="B67" t="str">
            <v>Humboldt</v>
          </cell>
          <cell r="C67" t="str">
            <v>Blue Lake Power</v>
          </cell>
          <cell r="D67">
            <v>9.06</v>
          </cell>
          <cell r="E67">
            <v>8.99</v>
          </cell>
          <cell r="F67">
            <v>6.41</v>
          </cell>
          <cell r="G67">
            <v>8.34</v>
          </cell>
          <cell r="H67">
            <v>9.31</v>
          </cell>
          <cell r="I67">
            <v>9.75</v>
          </cell>
          <cell r="J67">
            <v>9.35</v>
          </cell>
          <cell r="K67">
            <v>9.0399999999999991</v>
          </cell>
          <cell r="L67">
            <v>9.3000000000000007</v>
          </cell>
          <cell r="M67">
            <v>9.3800000000000008</v>
          </cell>
          <cell r="N67">
            <v>9.19</v>
          </cell>
          <cell r="O67">
            <v>9.8000000000000007</v>
          </cell>
          <cell r="P67" t="str">
            <v>Y</v>
          </cell>
          <cell r="Q67" t="str">
            <v>North</v>
          </cell>
          <cell r="R67" t="str">
            <v>ID</v>
          </cell>
          <cell r="T67">
            <v>9.75</v>
          </cell>
        </row>
        <row r="68">
          <cell r="A68" t="str">
            <v>BLYTHE_1_SOLAR1</v>
          </cell>
          <cell r="B68" t="str">
            <v>CAISO System</v>
          </cell>
          <cell r="C68" t="str">
            <v>Blythe Solar 1 Project</v>
          </cell>
          <cell r="D68" t="str">
            <v>-</v>
          </cell>
          <cell r="E68" t="str">
            <v>-</v>
          </cell>
          <cell r="F68" t="str">
            <v>-</v>
          </cell>
          <cell r="G68" t="str">
            <v>-</v>
          </cell>
          <cell r="H68" t="str">
            <v>-</v>
          </cell>
          <cell r="I68" t="str">
            <v>-</v>
          </cell>
          <cell r="J68" t="str">
            <v>-</v>
          </cell>
          <cell r="K68" t="str">
            <v>-</v>
          </cell>
          <cell r="L68" t="str">
            <v>-</v>
          </cell>
          <cell r="M68" t="str">
            <v>-</v>
          </cell>
          <cell r="N68" t="str">
            <v>-</v>
          </cell>
          <cell r="O68" t="str">
            <v>-</v>
          </cell>
          <cell r="P68" t="str">
            <v>N</v>
          </cell>
          <cell r="Q68" t="str">
            <v>South</v>
          </cell>
          <cell r="R68" t="str">
            <v>EO</v>
          </cell>
          <cell r="T68">
            <v>0</v>
          </cell>
        </row>
        <row r="69">
          <cell r="A69" t="str">
            <v>BNNIEN_7_ALTAPH</v>
          </cell>
          <cell r="B69" t="str">
            <v>Sierra</v>
          </cell>
          <cell r="C69" t="str">
            <v>ALTA POWER HOUSE</v>
          </cell>
          <cell r="D69">
            <v>0.23</v>
          </cell>
          <cell r="E69">
            <v>0.24</v>
          </cell>
          <cell r="F69">
            <v>0.32</v>
          </cell>
          <cell r="G69">
            <v>0.31</v>
          </cell>
          <cell r="H69">
            <v>0.24</v>
          </cell>
          <cell r="I69">
            <v>0.41</v>
          </cell>
          <cell r="J69">
            <v>0.64</v>
          </cell>
          <cell r="K69">
            <v>0.72</v>
          </cell>
          <cell r="L69">
            <v>0.35</v>
          </cell>
          <cell r="M69">
            <v>0.53</v>
          </cell>
          <cell r="N69">
            <v>0.52</v>
          </cell>
          <cell r="O69">
            <v>0.39</v>
          </cell>
          <cell r="P69" t="str">
            <v>Y</v>
          </cell>
          <cell r="Q69" t="str">
            <v>North</v>
          </cell>
          <cell r="R69" t="str">
            <v>FC</v>
          </cell>
          <cell r="T69">
            <v>0.72</v>
          </cell>
        </row>
        <row r="70">
          <cell r="A70" t="str">
            <v>BOGUE_1_UNITA1</v>
          </cell>
          <cell r="B70" t="str">
            <v>Sierra</v>
          </cell>
          <cell r="C70" t="str">
            <v>Feather River Energy Center, Unit #1</v>
          </cell>
          <cell r="D70">
            <v>46.3</v>
          </cell>
          <cell r="E70">
            <v>46.3</v>
          </cell>
          <cell r="F70">
            <v>46.3</v>
          </cell>
          <cell r="G70">
            <v>46.3</v>
          </cell>
          <cell r="H70">
            <v>46.3</v>
          </cell>
          <cell r="I70">
            <v>46</v>
          </cell>
          <cell r="J70">
            <v>45</v>
          </cell>
          <cell r="K70">
            <v>45</v>
          </cell>
          <cell r="L70">
            <v>45</v>
          </cell>
          <cell r="M70">
            <v>46.3</v>
          </cell>
          <cell r="N70">
            <v>46.3</v>
          </cell>
          <cell r="O70">
            <v>46.3</v>
          </cell>
          <cell r="P70" t="str">
            <v>Y</v>
          </cell>
          <cell r="Q70" t="str">
            <v>North</v>
          </cell>
          <cell r="R70" t="str">
            <v>FC</v>
          </cell>
          <cell r="T70">
            <v>46</v>
          </cell>
        </row>
        <row r="71">
          <cell r="A71" t="str">
            <v>BORDEN_2_QF</v>
          </cell>
          <cell r="B71" t="str">
            <v>Fresno</v>
          </cell>
          <cell r="C71" t="str">
            <v>SMALL QF AGGREGATION - MADERA</v>
          </cell>
          <cell r="D71">
            <v>0.08</v>
          </cell>
          <cell r="E71">
            <v>7.0000000000000007E-2</v>
          </cell>
          <cell r="F71">
            <v>0.02</v>
          </cell>
          <cell r="G71">
            <v>0.37</v>
          </cell>
          <cell r="H71">
            <v>0.62</v>
          </cell>
          <cell r="I71">
            <v>1.1499999999999999</v>
          </cell>
          <cell r="J71">
            <v>1.29</v>
          </cell>
          <cell r="K71">
            <v>0.78</v>
          </cell>
          <cell r="L71">
            <v>0.42</v>
          </cell>
          <cell r="M71">
            <v>0.21</v>
          </cell>
          <cell r="N71">
            <v>0</v>
          </cell>
          <cell r="O71">
            <v>0</v>
          </cell>
          <cell r="P71" t="str">
            <v>N</v>
          </cell>
          <cell r="Q71" t="str">
            <v>North</v>
          </cell>
          <cell r="R71" t="str">
            <v>FC</v>
          </cell>
          <cell r="T71">
            <v>1.29</v>
          </cell>
        </row>
        <row r="72">
          <cell r="A72" t="str">
            <v>BORDER_6_UNITA1</v>
          </cell>
          <cell r="B72" t="str">
            <v>San Diego-IV</v>
          </cell>
          <cell r="C72" t="str">
            <v>CalPeak Power Border Unit 1</v>
          </cell>
          <cell r="D72">
            <v>48</v>
          </cell>
          <cell r="E72">
            <v>48</v>
          </cell>
          <cell r="F72">
            <v>48</v>
          </cell>
          <cell r="G72">
            <v>48</v>
          </cell>
          <cell r="H72">
            <v>48</v>
          </cell>
          <cell r="I72">
            <v>48</v>
          </cell>
          <cell r="J72">
            <v>48</v>
          </cell>
          <cell r="K72">
            <v>48</v>
          </cell>
          <cell r="L72">
            <v>48</v>
          </cell>
          <cell r="M72">
            <v>48</v>
          </cell>
          <cell r="N72">
            <v>48</v>
          </cell>
          <cell r="O72">
            <v>48</v>
          </cell>
          <cell r="P72" t="str">
            <v>Y</v>
          </cell>
          <cell r="Q72" t="str">
            <v>South</v>
          </cell>
          <cell r="R72" t="str">
            <v>FC</v>
          </cell>
          <cell r="T72">
            <v>48</v>
          </cell>
        </row>
        <row r="73">
          <cell r="A73" t="str">
            <v>BOWMN_6_UNIT</v>
          </cell>
          <cell r="B73" t="str">
            <v>Sierra</v>
          </cell>
          <cell r="C73" t="str">
            <v>BOWMAN</v>
          </cell>
          <cell r="D73">
            <v>1.35</v>
          </cell>
          <cell r="E73">
            <v>0.91</v>
          </cell>
          <cell r="F73">
            <v>1.41</v>
          </cell>
          <cell r="G73">
            <v>1.85</v>
          </cell>
          <cell r="H73">
            <v>3.05</v>
          </cell>
          <cell r="I73">
            <v>2.86</v>
          </cell>
          <cell r="J73">
            <v>3.15</v>
          </cell>
          <cell r="K73">
            <v>2.85</v>
          </cell>
          <cell r="L73">
            <v>2.7</v>
          </cell>
          <cell r="M73">
            <v>1.99</v>
          </cell>
          <cell r="N73">
            <v>0.73</v>
          </cell>
          <cell r="O73">
            <v>0.54</v>
          </cell>
          <cell r="P73" t="str">
            <v>N</v>
          </cell>
          <cell r="Q73" t="str">
            <v>North</v>
          </cell>
          <cell r="R73" t="str">
            <v>FC</v>
          </cell>
          <cell r="T73">
            <v>3.15</v>
          </cell>
        </row>
        <row r="74">
          <cell r="A74" t="str">
            <v>BRDGVL_7_BAKER</v>
          </cell>
          <cell r="B74" t="str">
            <v>Humboldt</v>
          </cell>
          <cell r="C74" t="str">
            <v>Baker Station Hydro</v>
          </cell>
          <cell r="D74" t="str">
            <v>-</v>
          </cell>
          <cell r="E74" t="str">
            <v>-</v>
          </cell>
          <cell r="F74" t="str">
            <v>-</v>
          </cell>
          <cell r="G74" t="str">
            <v>-</v>
          </cell>
          <cell r="H74" t="str">
            <v>-</v>
          </cell>
          <cell r="I74" t="str">
            <v>-</v>
          </cell>
          <cell r="J74" t="str">
            <v>-</v>
          </cell>
          <cell r="K74">
            <v>0.78</v>
          </cell>
          <cell r="L74">
            <v>0.69</v>
          </cell>
          <cell r="M74">
            <v>0.48</v>
          </cell>
          <cell r="N74">
            <v>0.47</v>
          </cell>
          <cell r="O74">
            <v>0.47</v>
          </cell>
          <cell r="P74" t="str">
            <v>N</v>
          </cell>
          <cell r="Q74" t="str">
            <v>North</v>
          </cell>
          <cell r="R74" t="str">
            <v>FC</v>
          </cell>
          <cell r="T74">
            <v>0.78</v>
          </cell>
        </row>
        <row r="75">
          <cell r="A75" t="str">
            <v>BRDSLD_2_HIWIND</v>
          </cell>
          <cell r="B75" t="str">
            <v>Bay Area</v>
          </cell>
          <cell r="C75" t="str">
            <v>High Winds Energy Center</v>
          </cell>
          <cell r="D75">
            <v>6.76</v>
          </cell>
          <cell r="E75">
            <v>13.44</v>
          </cell>
          <cell r="F75">
            <v>29.15</v>
          </cell>
          <cell r="G75">
            <v>44.05</v>
          </cell>
          <cell r="H75">
            <v>51.68</v>
          </cell>
          <cell r="I75">
            <v>53.91</v>
          </cell>
          <cell r="J75">
            <v>39.479999999999997</v>
          </cell>
          <cell r="K75">
            <v>39.51</v>
          </cell>
          <cell r="L75">
            <v>12.6</v>
          </cell>
          <cell r="M75">
            <v>5.45</v>
          </cell>
          <cell r="N75">
            <v>3.32</v>
          </cell>
          <cell r="O75">
            <v>4.5</v>
          </cell>
          <cell r="P75" t="str">
            <v>N</v>
          </cell>
          <cell r="Q75" t="str">
            <v>North</v>
          </cell>
          <cell r="R75" t="str">
            <v>FC</v>
          </cell>
          <cell r="T75">
            <v>53.91</v>
          </cell>
        </row>
        <row r="76">
          <cell r="A76" t="str">
            <v>BRDSLD_2_MTZUM2</v>
          </cell>
          <cell r="B76" t="str">
            <v>Bay Area</v>
          </cell>
          <cell r="C76" t="str">
            <v>NextEra Energy Montezuma Wind II</v>
          </cell>
          <cell r="D76">
            <v>3.03</v>
          </cell>
          <cell r="E76">
            <v>5.92</v>
          </cell>
          <cell r="F76">
            <v>14.43</v>
          </cell>
          <cell r="G76">
            <v>15.6</v>
          </cell>
          <cell r="H76">
            <v>22.73</v>
          </cell>
          <cell r="I76">
            <v>20.07</v>
          </cell>
          <cell r="J76">
            <v>17.600000000000001</v>
          </cell>
          <cell r="K76">
            <v>15.84</v>
          </cell>
          <cell r="L76">
            <v>7.98</v>
          </cell>
          <cell r="M76">
            <v>4.5199999999999996</v>
          </cell>
          <cell r="N76">
            <v>3.17</v>
          </cell>
          <cell r="O76">
            <v>3.22</v>
          </cell>
          <cell r="P76" t="str">
            <v>N</v>
          </cell>
          <cell r="Q76" t="str">
            <v>North</v>
          </cell>
          <cell r="R76" t="str">
            <v>ID</v>
          </cell>
          <cell r="T76">
            <v>20.07</v>
          </cell>
        </row>
        <row r="77">
          <cell r="A77" t="str">
            <v>BRDSLD_2_MTZUMA</v>
          </cell>
          <cell r="B77" t="str">
            <v>Bay Area</v>
          </cell>
          <cell r="C77" t="str">
            <v>FPL Energy Montezuma Wind</v>
          </cell>
          <cell r="D77">
            <v>1.63</v>
          </cell>
          <cell r="E77">
            <v>2.99</v>
          </cell>
          <cell r="F77">
            <v>4.53</v>
          </cell>
          <cell r="G77">
            <v>4.2</v>
          </cell>
          <cell r="H77">
            <v>8.3699999999999992</v>
          </cell>
          <cell r="I77">
            <v>6.83</v>
          </cell>
          <cell r="J77">
            <v>8.5299999999999994</v>
          </cell>
          <cell r="K77">
            <v>7.41</v>
          </cell>
          <cell r="L77">
            <v>3.75</v>
          </cell>
          <cell r="M77">
            <v>1.42</v>
          </cell>
          <cell r="N77">
            <v>1.1100000000000001</v>
          </cell>
          <cell r="O77">
            <v>1.58</v>
          </cell>
          <cell r="P77" t="str">
            <v>N</v>
          </cell>
          <cell r="Q77" t="str">
            <v>North</v>
          </cell>
          <cell r="R77" t="str">
            <v>FC</v>
          </cell>
          <cell r="T77">
            <v>8.5299999999999994</v>
          </cell>
        </row>
        <row r="78">
          <cell r="A78" t="str">
            <v>BRDSLD_2_SHILO1</v>
          </cell>
          <cell r="B78" t="str">
            <v>Bay Area</v>
          </cell>
          <cell r="C78" t="str">
            <v>Shiloh I Wind Project</v>
          </cell>
          <cell r="D78">
            <v>3.46</v>
          </cell>
          <cell r="E78">
            <v>10.47</v>
          </cell>
          <cell r="F78">
            <v>24.58</v>
          </cell>
          <cell r="G78">
            <v>22.18</v>
          </cell>
          <cell r="H78">
            <v>47.77</v>
          </cell>
          <cell r="I78">
            <v>42.56</v>
          </cell>
          <cell r="J78">
            <v>47.94</v>
          </cell>
          <cell r="K78">
            <v>42.53</v>
          </cell>
          <cell r="L78">
            <v>18</v>
          </cell>
          <cell r="M78">
            <v>6.37</v>
          </cell>
          <cell r="N78">
            <v>4.59</v>
          </cell>
          <cell r="O78">
            <v>6.24</v>
          </cell>
          <cell r="P78" t="str">
            <v>N</v>
          </cell>
          <cell r="Q78" t="str">
            <v>North</v>
          </cell>
          <cell r="R78" t="str">
            <v>FC</v>
          </cell>
          <cell r="S78">
            <v>0</v>
          </cell>
          <cell r="T78">
            <v>47.94</v>
          </cell>
        </row>
        <row r="79">
          <cell r="A79" t="str">
            <v>BRDSLD_2_SHILO2</v>
          </cell>
          <cell r="B79" t="str">
            <v>Bay Area</v>
          </cell>
          <cell r="C79" t="str">
            <v>SHILOH WIND PROJECT 2</v>
          </cell>
          <cell r="D79">
            <v>7.3</v>
          </cell>
          <cell r="E79">
            <v>14.52</v>
          </cell>
          <cell r="F79">
            <v>31.48</v>
          </cell>
          <cell r="G79">
            <v>47.57</v>
          </cell>
          <cell r="H79">
            <v>55.82</v>
          </cell>
          <cell r="I79">
            <v>58.22</v>
          </cell>
          <cell r="J79">
            <v>42.63</v>
          </cell>
          <cell r="K79">
            <v>42.67</v>
          </cell>
          <cell r="L79">
            <v>16.54</v>
          </cell>
          <cell r="M79">
            <v>5.97</v>
          </cell>
          <cell r="N79">
            <v>5.01</v>
          </cell>
          <cell r="O79">
            <v>7.07</v>
          </cell>
          <cell r="P79" t="str">
            <v>N</v>
          </cell>
          <cell r="Q79" t="str">
            <v>North</v>
          </cell>
          <cell r="R79" t="str">
            <v>FC</v>
          </cell>
          <cell r="T79">
            <v>58.22</v>
          </cell>
        </row>
        <row r="80">
          <cell r="A80" t="str">
            <v>BRDSLD_2_SHLO3A</v>
          </cell>
          <cell r="B80" t="str">
            <v>Bay Area</v>
          </cell>
          <cell r="C80" t="str">
            <v>Shiloh III Wind Project, LLC</v>
          </cell>
          <cell r="D80">
            <v>3.92</v>
          </cell>
          <cell r="E80">
            <v>7.77</v>
          </cell>
          <cell r="F80">
            <v>18.77</v>
          </cell>
          <cell r="G80">
            <v>21.63</v>
          </cell>
          <cell r="H80">
            <v>30.31</v>
          </cell>
          <cell r="I80">
            <v>24.2</v>
          </cell>
          <cell r="J80">
            <v>20.21</v>
          </cell>
          <cell r="K80">
            <v>18.559999999999999</v>
          </cell>
          <cell r="L80">
            <v>9.86</v>
          </cell>
          <cell r="M80">
            <v>6.34</v>
          </cell>
          <cell r="N80">
            <v>4.3899999999999997</v>
          </cell>
          <cell r="O80">
            <v>4.5599999999999996</v>
          </cell>
          <cell r="P80" t="str">
            <v>N</v>
          </cell>
          <cell r="Q80" t="str">
            <v>North</v>
          </cell>
          <cell r="R80" t="str">
            <v>FC</v>
          </cell>
          <cell r="T80">
            <v>24.2</v>
          </cell>
        </row>
        <row r="81">
          <cell r="A81" t="str">
            <v>BRDSLD_2_SHLO3B</v>
          </cell>
          <cell r="B81" t="str">
            <v>Bay Area</v>
          </cell>
          <cell r="C81" t="str">
            <v>Shiloh IV Wind Project</v>
          </cell>
          <cell r="D81">
            <v>3.93</v>
          </cell>
          <cell r="E81">
            <v>7.75</v>
          </cell>
          <cell r="F81">
            <v>18.68</v>
          </cell>
          <cell r="G81">
            <v>21.87</v>
          </cell>
          <cell r="H81">
            <v>32.549999999999997</v>
          </cell>
          <cell r="I81">
            <v>27.85</v>
          </cell>
          <cell r="J81">
            <v>25.97</v>
          </cell>
          <cell r="K81">
            <v>23.16</v>
          </cell>
          <cell r="L81">
            <v>11.45</v>
          </cell>
          <cell r="M81">
            <v>6.42</v>
          </cell>
          <cell r="N81">
            <v>4.38</v>
          </cell>
          <cell r="O81">
            <v>4.3099999999999996</v>
          </cell>
          <cell r="P81" t="str">
            <v>N</v>
          </cell>
          <cell r="Q81" t="str">
            <v>North</v>
          </cell>
          <cell r="R81" t="str">
            <v>FC</v>
          </cell>
          <cell r="T81">
            <v>27.85</v>
          </cell>
        </row>
        <row r="82">
          <cell r="A82" t="str">
            <v>BRDWAY_7_UNIT 3</v>
          </cell>
          <cell r="B82" t="str">
            <v>LA Basin</v>
          </cell>
          <cell r="C82" t="str">
            <v>BROADWAY UNIT 3</v>
          </cell>
          <cell r="D82">
            <v>65</v>
          </cell>
          <cell r="E82">
            <v>65</v>
          </cell>
          <cell r="F82">
            <v>65</v>
          </cell>
          <cell r="G82">
            <v>65</v>
          </cell>
          <cell r="H82">
            <v>65</v>
          </cell>
          <cell r="I82">
            <v>65</v>
          </cell>
          <cell r="J82">
            <v>65</v>
          </cell>
          <cell r="K82">
            <v>65</v>
          </cell>
          <cell r="L82">
            <v>65</v>
          </cell>
          <cell r="M82">
            <v>65</v>
          </cell>
          <cell r="N82">
            <v>65</v>
          </cell>
          <cell r="O82">
            <v>65</v>
          </cell>
          <cell r="P82" t="str">
            <v>Y</v>
          </cell>
          <cell r="Q82" t="str">
            <v>South</v>
          </cell>
          <cell r="R82" t="str">
            <v>FC</v>
          </cell>
          <cell r="T82">
            <v>65</v>
          </cell>
        </row>
        <row r="83">
          <cell r="A83" t="str">
            <v>BREGGO_6_DEGRSL</v>
          </cell>
          <cell r="B83" t="str">
            <v>San Diego-IV</v>
          </cell>
          <cell r="C83" t="str">
            <v>Desert Green Solar Farm</v>
          </cell>
          <cell r="D83" t="str">
            <v>-</v>
          </cell>
          <cell r="E83" t="str">
            <v>-</v>
          </cell>
          <cell r="F83">
            <v>0.95</v>
          </cell>
          <cell r="G83">
            <v>3.81</v>
          </cell>
          <cell r="H83">
            <v>4.04</v>
          </cell>
          <cell r="I83">
            <v>5.04</v>
          </cell>
          <cell r="J83">
            <v>5.0599999999999996</v>
          </cell>
          <cell r="K83">
            <v>4.72</v>
          </cell>
          <cell r="L83">
            <v>4.5999999999999996</v>
          </cell>
          <cell r="M83">
            <v>3.04</v>
          </cell>
          <cell r="N83">
            <v>0.16</v>
          </cell>
          <cell r="O83">
            <v>0.08</v>
          </cell>
          <cell r="P83" t="str">
            <v>N</v>
          </cell>
          <cell r="Q83" t="str">
            <v>South</v>
          </cell>
          <cell r="R83" t="str">
            <v>FC</v>
          </cell>
          <cell r="T83">
            <v>5.0599999999999996</v>
          </cell>
        </row>
        <row r="84">
          <cell r="A84" t="str">
            <v>BREGGO_6_SOLAR</v>
          </cell>
          <cell r="B84" t="str">
            <v>San Diego-IV</v>
          </cell>
          <cell r="C84" t="str">
            <v>NRG Borrego Solar One</v>
          </cell>
          <cell r="D84">
            <v>0.2</v>
          </cell>
          <cell r="E84">
            <v>1.73</v>
          </cell>
          <cell r="F84">
            <v>4.28</v>
          </cell>
          <cell r="G84">
            <v>19.489999999999998</v>
          </cell>
          <cell r="H84">
            <v>20.75</v>
          </cell>
          <cell r="I84">
            <v>23.12</v>
          </cell>
          <cell r="J84">
            <v>22.68</v>
          </cell>
          <cell r="K84">
            <v>21.51</v>
          </cell>
          <cell r="L84">
            <v>19.079999999999998</v>
          </cell>
          <cell r="M84">
            <v>13.58</v>
          </cell>
          <cell r="N84">
            <v>0.64</v>
          </cell>
          <cell r="O84">
            <v>0.34</v>
          </cell>
          <cell r="P84" t="str">
            <v>N</v>
          </cell>
          <cell r="Q84" t="str">
            <v>South</v>
          </cell>
          <cell r="R84" t="str">
            <v>FC</v>
          </cell>
          <cell r="S84">
            <v>0</v>
          </cell>
          <cell r="T84">
            <v>23.12</v>
          </cell>
        </row>
        <row r="85">
          <cell r="A85" t="str">
            <v>BRODIE_2_WIND</v>
          </cell>
          <cell r="B85" t="str">
            <v>CAISO System</v>
          </cell>
          <cell r="C85" t="str">
            <v>Coram Brodie Wind Project</v>
          </cell>
          <cell r="D85">
            <v>4.51</v>
          </cell>
          <cell r="E85">
            <v>8.92</v>
          </cell>
          <cell r="F85">
            <v>25.93</v>
          </cell>
          <cell r="G85">
            <v>38.39</v>
          </cell>
          <cell r="H85">
            <v>37.83</v>
          </cell>
          <cell r="I85">
            <v>27.37</v>
          </cell>
          <cell r="J85">
            <v>14.16</v>
          </cell>
          <cell r="K85">
            <v>13.35</v>
          </cell>
          <cell r="L85">
            <v>9.0399999999999991</v>
          </cell>
          <cell r="M85">
            <v>6.37</v>
          </cell>
          <cell r="N85">
            <v>6.79</v>
          </cell>
          <cell r="O85">
            <v>4.13</v>
          </cell>
          <cell r="P85" t="str">
            <v>N</v>
          </cell>
          <cell r="Q85" t="str">
            <v>South</v>
          </cell>
          <cell r="R85" t="str">
            <v>FC</v>
          </cell>
          <cell r="T85">
            <v>27.37</v>
          </cell>
        </row>
        <row r="86">
          <cell r="A86" t="str">
            <v>BUCKBL_2_PL1X3</v>
          </cell>
          <cell r="B86" t="str">
            <v>CAISO System</v>
          </cell>
          <cell r="C86" t="str">
            <v>Blythe Energy Center</v>
          </cell>
          <cell r="D86">
            <v>490</v>
          </cell>
          <cell r="E86">
            <v>490</v>
          </cell>
          <cell r="F86">
            <v>490</v>
          </cell>
          <cell r="G86">
            <v>490</v>
          </cell>
          <cell r="H86">
            <v>490</v>
          </cell>
          <cell r="I86">
            <v>490</v>
          </cell>
          <cell r="J86">
            <v>490</v>
          </cell>
          <cell r="K86">
            <v>490</v>
          </cell>
          <cell r="L86">
            <v>490</v>
          </cell>
          <cell r="M86">
            <v>490</v>
          </cell>
          <cell r="N86">
            <v>490</v>
          </cell>
          <cell r="O86">
            <v>490</v>
          </cell>
          <cell r="P86" t="str">
            <v>Y</v>
          </cell>
          <cell r="Q86" t="str">
            <v>South</v>
          </cell>
          <cell r="R86" t="str">
            <v>FC</v>
          </cell>
          <cell r="T86">
            <v>490</v>
          </cell>
        </row>
        <row r="87">
          <cell r="A87" t="str">
            <v>BUCKCK_7_OAKFLT</v>
          </cell>
          <cell r="B87" t="str">
            <v>Sierra</v>
          </cell>
          <cell r="C87" t="str">
            <v>Oak Flat</v>
          </cell>
          <cell r="D87">
            <v>0.48</v>
          </cell>
          <cell r="E87">
            <v>0.64</v>
          </cell>
          <cell r="F87">
            <v>0.94</v>
          </cell>
          <cell r="G87">
            <v>1.02</v>
          </cell>
          <cell r="H87">
            <v>1.1000000000000001</v>
          </cell>
          <cell r="I87">
            <v>1.1100000000000001</v>
          </cell>
          <cell r="J87">
            <v>0.93</v>
          </cell>
          <cell r="K87">
            <v>0.84</v>
          </cell>
          <cell r="L87">
            <v>0.39</v>
          </cell>
          <cell r="M87">
            <v>0.43</v>
          </cell>
          <cell r="N87">
            <v>0.56999999999999995</v>
          </cell>
          <cell r="O87">
            <v>0.49</v>
          </cell>
          <cell r="P87" t="str">
            <v>Y</v>
          </cell>
          <cell r="Q87" t="str">
            <v>North</v>
          </cell>
          <cell r="R87" t="str">
            <v>FC</v>
          </cell>
          <cell r="T87">
            <v>1.1100000000000001</v>
          </cell>
        </row>
        <row r="88">
          <cell r="A88" t="str">
            <v>BUCKCK_7_PL1X2</v>
          </cell>
          <cell r="B88" t="str">
            <v>Sierra</v>
          </cell>
          <cell r="C88" t="str">
            <v>BUCKS CREEK AGGREGATE</v>
          </cell>
          <cell r="D88">
            <v>58</v>
          </cell>
          <cell r="E88">
            <v>58</v>
          </cell>
          <cell r="F88">
            <v>58</v>
          </cell>
          <cell r="G88">
            <v>58</v>
          </cell>
          <cell r="H88">
            <v>58</v>
          </cell>
          <cell r="I88">
            <v>58</v>
          </cell>
          <cell r="J88">
            <v>58</v>
          </cell>
          <cell r="K88">
            <v>58</v>
          </cell>
          <cell r="L88">
            <v>58</v>
          </cell>
          <cell r="M88">
            <v>58</v>
          </cell>
          <cell r="N88">
            <v>58</v>
          </cell>
          <cell r="O88">
            <v>58</v>
          </cell>
          <cell r="P88" t="str">
            <v>Y</v>
          </cell>
          <cell r="Q88" t="str">
            <v>North</v>
          </cell>
          <cell r="R88" t="str">
            <v>FC</v>
          </cell>
          <cell r="T88">
            <v>58</v>
          </cell>
        </row>
        <row r="89">
          <cell r="A89" t="str">
            <v>BUCKWD_1_NPALM1</v>
          </cell>
          <cell r="B89" t="str">
            <v>LA Basin</v>
          </cell>
          <cell r="C89" t="str">
            <v>North Palm Springs 1A</v>
          </cell>
          <cell r="D89">
            <v>0.01</v>
          </cell>
          <cell r="E89">
            <v>0.15</v>
          </cell>
          <cell r="F89">
            <v>0.38</v>
          </cell>
          <cell r="G89">
            <v>1.49</v>
          </cell>
          <cell r="H89">
            <v>1.76</v>
          </cell>
          <cell r="I89">
            <v>1.83</v>
          </cell>
          <cell r="J89">
            <v>1.8</v>
          </cell>
          <cell r="K89">
            <v>1.76</v>
          </cell>
          <cell r="L89">
            <v>1.57</v>
          </cell>
          <cell r="M89">
            <v>1.19</v>
          </cell>
          <cell r="N89">
            <v>0.05</v>
          </cell>
          <cell r="O89">
            <v>0.03</v>
          </cell>
          <cell r="P89" t="str">
            <v>N</v>
          </cell>
          <cell r="Q89" t="str">
            <v>South</v>
          </cell>
          <cell r="R89" t="str">
            <v>FC</v>
          </cell>
          <cell r="T89">
            <v>1.83</v>
          </cell>
        </row>
        <row r="90">
          <cell r="A90" t="str">
            <v>BUCKWD_1_QF</v>
          </cell>
          <cell r="B90" t="str">
            <v>LA Basin</v>
          </cell>
          <cell r="C90" t="str">
            <v>Buckwind Re-powering project</v>
          </cell>
          <cell r="D90">
            <v>0.42</v>
          </cell>
          <cell r="E90">
            <v>1.49</v>
          </cell>
          <cell r="F90">
            <v>4.03</v>
          </cell>
          <cell r="G90">
            <v>3.18</v>
          </cell>
          <cell r="H90">
            <v>4.6399999999999997</v>
          </cell>
          <cell r="I90">
            <v>5.03</v>
          </cell>
          <cell r="J90">
            <v>2.17</v>
          </cell>
          <cell r="K90">
            <v>1.82</v>
          </cell>
          <cell r="L90">
            <v>1.37</v>
          </cell>
          <cell r="M90">
            <v>1.49</v>
          </cell>
          <cell r="N90">
            <v>0.83</v>
          </cell>
          <cell r="O90">
            <v>1.25</v>
          </cell>
          <cell r="P90" t="str">
            <v>N</v>
          </cell>
          <cell r="Q90" t="str">
            <v>South</v>
          </cell>
          <cell r="R90" t="str">
            <v>FC</v>
          </cell>
          <cell r="T90">
            <v>5.03</v>
          </cell>
        </row>
        <row r="91">
          <cell r="A91" t="str">
            <v>BUCKWD_7_WINTCV</v>
          </cell>
          <cell r="B91" t="str">
            <v>LA Basin</v>
          </cell>
          <cell r="C91" t="str">
            <v>Wintec Energy, Ltd.</v>
          </cell>
          <cell r="D91">
            <v>0.06</v>
          </cell>
          <cell r="E91">
            <v>0.16</v>
          </cell>
          <cell r="F91">
            <v>0.44</v>
          </cell>
          <cell r="G91">
            <v>0.14000000000000001</v>
          </cell>
          <cell r="H91">
            <v>0.4</v>
          </cell>
          <cell r="I91">
            <v>0.69</v>
          </cell>
          <cell r="J91">
            <v>0.13</v>
          </cell>
          <cell r="K91">
            <v>0.13</v>
          </cell>
          <cell r="L91">
            <v>0.08</v>
          </cell>
          <cell r="M91">
            <v>0.1</v>
          </cell>
          <cell r="N91">
            <v>0.06</v>
          </cell>
          <cell r="O91">
            <v>0.06</v>
          </cell>
          <cell r="P91" t="str">
            <v>N</v>
          </cell>
          <cell r="Q91" t="str">
            <v>South</v>
          </cell>
          <cell r="R91" t="str">
            <v>FC</v>
          </cell>
          <cell r="T91">
            <v>0.69</v>
          </cell>
        </row>
        <row r="92">
          <cell r="A92" t="str">
            <v>BURNYF_2_UNIT 1</v>
          </cell>
          <cell r="B92" t="str">
            <v>CAISO System</v>
          </cell>
          <cell r="C92" t="str">
            <v>Burney Forest Power</v>
          </cell>
          <cell r="D92">
            <v>26.97</v>
          </cell>
          <cell r="E92">
            <v>26.84</v>
          </cell>
          <cell r="F92">
            <v>26.26</v>
          </cell>
          <cell r="G92">
            <v>25.33</v>
          </cell>
          <cell r="H92">
            <v>27.32</v>
          </cell>
          <cell r="I92">
            <v>28.33</v>
          </cell>
          <cell r="J92">
            <v>28.56</v>
          </cell>
          <cell r="K92">
            <v>28.59</v>
          </cell>
          <cell r="L92">
            <v>26.03</v>
          </cell>
          <cell r="M92">
            <v>28.96</v>
          </cell>
          <cell r="N92">
            <v>27.4</v>
          </cell>
          <cell r="O92">
            <v>26.65</v>
          </cell>
          <cell r="P92" t="str">
            <v>N</v>
          </cell>
          <cell r="Q92" t="str">
            <v>North</v>
          </cell>
          <cell r="R92" t="str">
            <v>FC</v>
          </cell>
          <cell r="T92">
            <v>28.59</v>
          </cell>
        </row>
        <row r="93">
          <cell r="A93" t="str">
            <v>BUTTVL_7_UNIT 1</v>
          </cell>
          <cell r="B93" t="str">
            <v>CAISO System</v>
          </cell>
          <cell r="C93" t="str">
            <v>BUTT VALLEY HYDRO</v>
          </cell>
          <cell r="D93">
            <v>40</v>
          </cell>
          <cell r="E93">
            <v>40</v>
          </cell>
          <cell r="F93">
            <v>40</v>
          </cell>
          <cell r="G93">
            <v>40</v>
          </cell>
          <cell r="H93">
            <v>40</v>
          </cell>
          <cell r="I93">
            <v>40</v>
          </cell>
          <cell r="J93">
            <v>40</v>
          </cell>
          <cell r="K93">
            <v>40</v>
          </cell>
          <cell r="L93">
            <v>40</v>
          </cell>
          <cell r="M93">
            <v>40</v>
          </cell>
          <cell r="N93">
            <v>40</v>
          </cell>
          <cell r="O93">
            <v>40</v>
          </cell>
          <cell r="P93" t="str">
            <v>Y</v>
          </cell>
          <cell r="Q93" t="str">
            <v>North</v>
          </cell>
          <cell r="R93" t="str">
            <v>FC</v>
          </cell>
          <cell r="T93">
            <v>40</v>
          </cell>
        </row>
        <row r="94">
          <cell r="A94" t="str">
            <v>CABZON_1_WINDA1</v>
          </cell>
          <cell r="B94" t="str">
            <v>LA Basin</v>
          </cell>
          <cell r="C94" t="str">
            <v>Cabazon Wind Project</v>
          </cell>
          <cell r="D94">
            <v>3.48</v>
          </cell>
          <cell r="E94">
            <v>5.86</v>
          </cell>
          <cell r="F94">
            <v>13.7</v>
          </cell>
          <cell r="G94">
            <v>9.89</v>
          </cell>
          <cell r="H94">
            <v>19.53</v>
          </cell>
          <cell r="I94">
            <v>22.94</v>
          </cell>
          <cell r="J94">
            <v>9.94</v>
          </cell>
          <cell r="K94">
            <v>7.96</v>
          </cell>
          <cell r="L94">
            <v>4.09</v>
          </cell>
          <cell r="M94">
            <v>4.72</v>
          </cell>
          <cell r="N94">
            <v>1.77</v>
          </cell>
          <cell r="O94">
            <v>2.76</v>
          </cell>
          <cell r="P94" t="str">
            <v>N</v>
          </cell>
          <cell r="Q94" t="str">
            <v>South</v>
          </cell>
          <cell r="R94" t="str">
            <v>FC</v>
          </cell>
          <cell r="T94">
            <v>22.94</v>
          </cell>
        </row>
        <row r="95">
          <cell r="A95" t="str">
            <v>CALGEN_1_UNITS</v>
          </cell>
          <cell r="B95" t="str">
            <v>CAISO System</v>
          </cell>
          <cell r="C95" t="str">
            <v>COSO Finance Partners (Navy 1)</v>
          </cell>
          <cell r="D95">
            <v>69.06</v>
          </cell>
          <cell r="E95">
            <v>68.38</v>
          </cell>
          <cell r="F95">
            <v>66.709999999999994</v>
          </cell>
          <cell r="G95">
            <v>63.64</v>
          </cell>
          <cell r="H95">
            <v>62.43</v>
          </cell>
          <cell r="I95">
            <v>62.35</v>
          </cell>
          <cell r="J95">
            <v>61.19</v>
          </cell>
          <cell r="K95">
            <v>60.08</v>
          </cell>
          <cell r="L95">
            <v>60.23</v>
          </cell>
          <cell r="M95">
            <v>62.29</v>
          </cell>
          <cell r="N95">
            <v>63.11</v>
          </cell>
          <cell r="O95">
            <v>63.47</v>
          </cell>
          <cell r="P95" t="str">
            <v>N</v>
          </cell>
          <cell r="Q95" t="str">
            <v>South</v>
          </cell>
          <cell r="R95" t="str">
            <v>FC</v>
          </cell>
          <cell r="T95">
            <v>62.35</v>
          </cell>
        </row>
        <row r="96">
          <cell r="A96" t="str">
            <v>CALPIN_1_AGNEW</v>
          </cell>
          <cell r="B96" t="str">
            <v>Bay Area</v>
          </cell>
          <cell r="C96" t="str">
            <v>Agnews Power Plant</v>
          </cell>
          <cell r="D96">
            <v>28</v>
          </cell>
          <cell r="E96">
            <v>28</v>
          </cell>
          <cell r="F96">
            <v>28</v>
          </cell>
          <cell r="G96">
            <v>28</v>
          </cell>
          <cell r="H96">
            <v>28</v>
          </cell>
          <cell r="I96">
            <v>28</v>
          </cell>
          <cell r="J96">
            <v>28</v>
          </cell>
          <cell r="K96">
            <v>28</v>
          </cell>
          <cell r="L96">
            <v>28</v>
          </cell>
          <cell r="M96">
            <v>28</v>
          </cell>
          <cell r="N96">
            <v>28</v>
          </cell>
          <cell r="O96">
            <v>28</v>
          </cell>
          <cell r="P96" t="str">
            <v>Y</v>
          </cell>
          <cell r="Q96" t="str">
            <v>North</v>
          </cell>
          <cell r="R96" t="str">
            <v>FC</v>
          </cell>
          <cell r="T96">
            <v>28</v>
          </cell>
        </row>
        <row r="97">
          <cell r="A97" t="str">
            <v>CAMCHE_1_PL1X3</v>
          </cell>
          <cell r="B97" t="str">
            <v>Stockton</v>
          </cell>
          <cell r="C97" t="str">
            <v>CAMANCHE UNITS  1, 2 &amp;  3 AGGREGATE</v>
          </cell>
          <cell r="D97">
            <v>3.8</v>
          </cell>
          <cell r="E97">
            <v>2.78</v>
          </cell>
          <cell r="F97">
            <v>4.0599999999999996</v>
          </cell>
          <cell r="G97">
            <v>4.93</v>
          </cell>
          <cell r="H97">
            <v>5.2</v>
          </cell>
          <cell r="I97">
            <v>4.63</v>
          </cell>
          <cell r="J97">
            <v>5.01</v>
          </cell>
          <cell r="K97">
            <v>4.21</v>
          </cell>
          <cell r="L97">
            <v>2.88</v>
          </cell>
          <cell r="M97">
            <v>3.59</v>
          </cell>
          <cell r="N97">
            <v>1.9</v>
          </cell>
          <cell r="O97">
            <v>2.16</v>
          </cell>
          <cell r="P97" t="str">
            <v>N</v>
          </cell>
          <cell r="Q97" t="str">
            <v>North</v>
          </cell>
          <cell r="R97" t="str">
            <v>FC</v>
          </cell>
          <cell r="T97">
            <v>5.01</v>
          </cell>
        </row>
        <row r="98">
          <cell r="A98" t="str">
            <v>CAMLOT_2_SOLAR2</v>
          </cell>
          <cell r="B98" t="str">
            <v>CAISO System</v>
          </cell>
          <cell r="C98" t="str">
            <v>Columbia Two</v>
          </cell>
          <cell r="D98" t="str">
            <v>-</v>
          </cell>
          <cell r="E98" t="str">
            <v>-</v>
          </cell>
          <cell r="F98">
            <v>2.27</v>
          </cell>
          <cell r="G98">
            <v>9.07</v>
          </cell>
          <cell r="H98">
            <v>9.6199999999999992</v>
          </cell>
          <cell r="I98">
            <v>12.01</v>
          </cell>
          <cell r="J98">
            <v>12.06</v>
          </cell>
          <cell r="K98">
            <v>11.23</v>
          </cell>
          <cell r="L98">
            <v>10.96</v>
          </cell>
          <cell r="M98">
            <v>7.24</v>
          </cell>
          <cell r="N98">
            <v>0.37</v>
          </cell>
          <cell r="O98">
            <v>0.2</v>
          </cell>
          <cell r="P98" t="str">
            <v>N</v>
          </cell>
          <cell r="Q98" t="str">
            <v>South</v>
          </cell>
          <cell r="R98" t="str">
            <v>FC</v>
          </cell>
          <cell r="T98">
            <v>12.06</v>
          </cell>
        </row>
        <row r="99">
          <cell r="A99" t="str">
            <v>CAMPFW_7_FARWST</v>
          </cell>
          <cell r="B99" t="str">
            <v>Sierra</v>
          </cell>
          <cell r="C99" t="str">
            <v>CAMP FAR WEST HYDRO</v>
          </cell>
          <cell r="D99">
            <v>4.8600000000000003</v>
          </cell>
          <cell r="E99">
            <v>4.3099999999999996</v>
          </cell>
          <cell r="F99">
            <v>4.3499999999999996</v>
          </cell>
          <cell r="G99">
            <v>5.73</v>
          </cell>
          <cell r="H99">
            <v>4.3099999999999996</v>
          </cell>
          <cell r="I99">
            <v>2.87</v>
          </cell>
          <cell r="J99">
            <v>2.97</v>
          </cell>
          <cell r="K99">
            <v>2.9</v>
          </cell>
          <cell r="L99">
            <v>0.56999999999999995</v>
          </cell>
          <cell r="M99">
            <v>0</v>
          </cell>
          <cell r="N99">
            <v>0</v>
          </cell>
          <cell r="O99">
            <v>2.2799999999999998</v>
          </cell>
          <cell r="P99" t="str">
            <v>Y</v>
          </cell>
          <cell r="Q99" t="str">
            <v>North</v>
          </cell>
          <cell r="R99" t="str">
            <v>FC</v>
          </cell>
          <cell r="T99">
            <v>2.97</v>
          </cell>
        </row>
        <row r="100">
          <cell r="A100" t="str">
            <v>CANTUA_1_SOLAR</v>
          </cell>
          <cell r="B100" t="str">
            <v>Fresno</v>
          </cell>
          <cell r="C100" t="str">
            <v>Cantua Solar Station</v>
          </cell>
          <cell r="D100">
            <v>0.16</v>
          </cell>
          <cell r="E100">
            <v>1.34</v>
          </cell>
          <cell r="F100">
            <v>3.09</v>
          </cell>
          <cell r="G100">
            <v>14.13</v>
          </cell>
          <cell r="H100">
            <v>14.71</v>
          </cell>
          <cell r="I100">
            <v>16.48</v>
          </cell>
          <cell r="J100">
            <v>16.64</v>
          </cell>
          <cell r="K100">
            <v>15.32</v>
          </cell>
          <cell r="L100">
            <v>13.56</v>
          </cell>
          <cell r="M100">
            <v>11.32</v>
          </cell>
          <cell r="N100">
            <v>0.5</v>
          </cell>
          <cell r="O100">
            <v>0.26</v>
          </cell>
          <cell r="P100" t="str">
            <v>N</v>
          </cell>
          <cell r="Q100" t="str">
            <v>North</v>
          </cell>
          <cell r="R100" t="str">
            <v>ID</v>
          </cell>
          <cell r="S100">
            <v>0</v>
          </cell>
          <cell r="T100">
            <v>16.64</v>
          </cell>
        </row>
        <row r="101">
          <cell r="A101" t="str">
            <v>CAPMAD_1_UNIT 1</v>
          </cell>
          <cell r="B101" t="str">
            <v>Fresno</v>
          </cell>
          <cell r="C101" t="str">
            <v>CAPCO MADERA Power Plant</v>
          </cell>
          <cell r="D101">
            <v>11.71</v>
          </cell>
          <cell r="E101">
            <v>14.29</v>
          </cell>
          <cell r="F101">
            <v>13.28</v>
          </cell>
          <cell r="G101">
            <v>3.77</v>
          </cell>
          <cell r="H101">
            <v>1.53</v>
          </cell>
          <cell r="I101">
            <v>6.25</v>
          </cell>
          <cell r="J101">
            <v>4.6399999999999997</v>
          </cell>
          <cell r="K101">
            <v>4.29</v>
          </cell>
          <cell r="L101">
            <v>5.79</v>
          </cell>
          <cell r="M101">
            <v>5.57</v>
          </cell>
          <cell r="N101">
            <v>7.1</v>
          </cell>
          <cell r="O101">
            <v>6.55</v>
          </cell>
          <cell r="P101" t="str">
            <v>Y</v>
          </cell>
          <cell r="Q101" t="str">
            <v>North</v>
          </cell>
          <cell r="R101" t="str">
            <v>FC</v>
          </cell>
          <cell r="T101">
            <v>6.25</v>
          </cell>
        </row>
        <row r="102">
          <cell r="A102" t="str">
            <v>CARBOU_7_PL2X3</v>
          </cell>
          <cell r="B102" t="str">
            <v>CAISO System</v>
          </cell>
          <cell r="C102" t="str">
            <v>CARIBOU PH 1 UNIT 2 &amp; 3 AGGREGATE</v>
          </cell>
          <cell r="D102">
            <v>48</v>
          </cell>
          <cell r="E102">
            <v>48</v>
          </cell>
          <cell r="F102">
            <v>48</v>
          </cell>
          <cell r="G102">
            <v>48</v>
          </cell>
          <cell r="H102">
            <v>48</v>
          </cell>
          <cell r="I102">
            <v>48</v>
          </cell>
          <cell r="J102">
            <v>48</v>
          </cell>
          <cell r="K102">
            <v>48</v>
          </cell>
          <cell r="L102">
            <v>48</v>
          </cell>
          <cell r="M102">
            <v>48</v>
          </cell>
          <cell r="N102">
            <v>48</v>
          </cell>
          <cell r="O102">
            <v>48</v>
          </cell>
          <cell r="P102" t="str">
            <v>Y</v>
          </cell>
          <cell r="Q102" t="str">
            <v>North</v>
          </cell>
          <cell r="R102" t="str">
            <v>FC</v>
          </cell>
          <cell r="T102">
            <v>48</v>
          </cell>
        </row>
        <row r="103">
          <cell r="A103" t="str">
            <v>CARBOU_7_PL4X5</v>
          </cell>
          <cell r="B103" t="str">
            <v>CAISO System</v>
          </cell>
          <cell r="C103" t="str">
            <v>CARIBOU PH 2 UNIT 4 &amp; 5 AGGREGATE</v>
          </cell>
          <cell r="D103">
            <v>120</v>
          </cell>
          <cell r="E103">
            <v>120</v>
          </cell>
          <cell r="F103">
            <v>120</v>
          </cell>
          <cell r="G103">
            <v>120</v>
          </cell>
          <cell r="H103">
            <v>120</v>
          </cell>
          <cell r="I103">
            <v>120</v>
          </cell>
          <cell r="J103">
            <v>120</v>
          </cell>
          <cell r="K103">
            <v>120</v>
          </cell>
          <cell r="L103">
            <v>120</v>
          </cell>
          <cell r="M103">
            <v>120</v>
          </cell>
          <cell r="N103">
            <v>120</v>
          </cell>
          <cell r="O103">
            <v>120</v>
          </cell>
          <cell r="P103" t="str">
            <v>Y</v>
          </cell>
          <cell r="Q103" t="str">
            <v>North</v>
          </cell>
          <cell r="R103" t="str">
            <v>FC</v>
          </cell>
          <cell r="T103">
            <v>120</v>
          </cell>
        </row>
        <row r="104">
          <cell r="A104" t="str">
            <v>CARBOU_7_UNIT 1</v>
          </cell>
          <cell r="B104" t="str">
            <v>CAISO System</v>
          </cell>
          <cell r="C104" t="str">
            <v>CARIBOU PH 1 UNIT 1</v>
          </cell>
          <cell r="D104">
            <v>24</v>
          </cell>
          <cell r="E104">
            <v>24</v>
          </cell>
          <cell r="F104">
            <v>24</v>
          </cell>
          <cell r="G104">
            <v>24</v>
          </cell>
          <cell r="H104">
            <v>24</v>
          </cell>
          <cell r="I104">
            <v>24</v>
          </cell>
          <cell r="J104">
            <v>24</v>
          </cell>
          <cell r="K104">
            <v>24</v>
          </cell>
          <cell r="L104">
            <v>24</v>
          </cell>
          <cell r="M104">
            <v>24</v>
          </cell>
          <cell r="N104">
            <v>24</v>
          </cell>
          <cell r="O104">
            <v>24</v>
          </cell>
          <cell r="P104" t="str">
            <v>Y</v>
          </cell>
          <cell r="Q104" t="str">
            <v>North</v>
          </cell>
          <cell r="R104" t="str">
            <v>FC</v>
          </cell>
          <cell r="T104">
            <v>24</v>
          </cell>
        </row>
        <row r="105">
          <cell r="A105" t="str">
            <v>CARDCG_1_UNITS</v>
          </cell>
          <cell r="B105" t="str">
            <v>Bay Area</v>
          </cell>
          <cell r="C105" t="str">
            <v>CARDINAL COGEN</v>
          </cell>
          <cell r="D105">
            <v>15.36</v>
          </cell>
          <cell r="E105">
            <v>13.42</v>
          </cell>
          <cell r="F105">
            <v>12.36</v>
          </cell>
          <cell r="G105">
            <v>12.1</v>
          </cell>
          <cell r="H105">
            <v>21.53</v>
          </cell>
          <cell r="I105">
            <v>20.239999999999998</v>
          </cell>
          <cell r="J105">
            <v>19.010000000000002</v>
          </cell>
          <cell r="K105">
            <v>17.52</v>
          </cell>
          <cell r="L105">
            <v>16.89</v>
          </cell>
          <cell r="M105">
            <v>19.989999999999998</v>
          </cell>
          <cell r="N105">
            <v>12.13</v>
          </cell>
          <cell r="O105">
            <v>15.45</v>
          </cell>
          <cell r="P105" t="str">
            <v>N</v>
          </cell>
          <cell r="Q105" t="str">
            <v>North</v>
          </cell>
          <cell r="R105" t="str">
            <v>FC</v>
          </cell>
          <cell r="T105">
            <v>20.239999999999998</v>
          </cell>
        </row>
        <row r="106">
          <cell r="A106" t="str">
            <v>CATLNA_2_SOLAR</v>
          </cell>
          <cell r="B106" t="str">
            <v>CAISO System</v>
          </cell>
          <cell r="C106" t="str">
            <v>Catalina Solar - Phases 1 and 2</v>
          </cell>
          <cell r="D106">
            <v>0.86</v>
          </cell>
          <cell r="E106">
            <v>7.28</v>
          </cell>
          <cell r="F106">
            <v>16.63</v>
          </cell>
          <cell r="G106">
            <v>66.47</v>
          </cell>
          <cell r="H106">
            <v>70.53</v>
          </cell>
          <cell r="I106">
            <v>88.03</v>
          </cell>
          <cell r="J106">
            <v>88.42</v>
          </cell>
          <cell r="K106">
            <v>82.34</v>
          </cell>
          <cell r="L106">
            <v>80.349999999999994</v>
          </cell>
          <cell r="M106">
            <v>53.12</v>
          </cell>
          <cell r="N106">
            <v>2.74</v>
          </cell>
          <cell r="O106">
            <v>1.46</v>
          </cell>
          <cell r="P106" t="str">
            <v>N</v>
          </cell>
          <cell r="Q106" t="str">
            <v>South</v>
          </cell>
          <cell r="R106" t="str">
            <v>FC</v>
          </cell>
          <cell r="T106">
            <v>88.42</v>
          </cell>
        </row>
        <row r="107">
          <cell r="A107" t="str">
            <v>CAVLSR_2_BSOLAR</v>
          </cell>
          <cell r="B107" t="str">
            <v>CAISO System</v>
          </cell>
          <cell r="C107" t="str">
            <v>California Valley Solar Ranch-Phase B</v>
          </cell>
          <cell r="D107">
            <v>0.31</v>
          </cell>
          <cell r="E107">
            <v>2.69</v>
          </cell>
          <cell r="F107">
            <v>6.16</v>
          </cell>
          <cell r="G107">
            <v>30.48</v>
          </cell>
          <cell r="H107">
            <v>28.5</v>
          </cell>
          <cell r="I107">
            <v>36.26</v>
          </cell>
          <cell r="J107">
            <v>27.34</v>
          </cell>
          <cell r="K107">
            <v>31.53</v>
          </cell>
          <cell r="L107">
            <v>34.1</v>
          </cell>
          <cell r="M107">
            <v>21.71</v>
          </cell>
          <cell r="N107">
            <v>0.99</v>
          </cell>
          <cell r="O107">
            <v>0.52</v>
          </cell>
          <cell r="P107" t="str">
            <v>N</v>
          </cell>
          <cell r="Q107" t="str">
            <v>North</v>
          </cell>
          <cell r="R107" t="str">
            <v>ID</v>
          </cell>
          <cell r="T107">
            <v>36.26</v>
          </cell>
        </row>
        <row r="108">
          <cell r="A108" t="str">
            <v>CAVLSR_2_RSOLAR</v>
          </cell>
          <cell r="B108" t="str">
            <v>CAISO System</v>
          </cell>
          <cell r="C108" t="str">
            <v>California Valley Solar Ranch-Phase A</v>
          </cell>
          <cell r="D108">
            <v>1.6</v>
          </cell>
          <cell r="E108">
            <v>13.76</v>
          </cell>
          <cell r="F108">
            <v>30.38</v>
          </cell>
          <cell r="G108">
            <v>109.34</v>
          </cell>
          <cell r="H108">
            <v>101.96</v>
          </cell>
          <cell r="I108">
            <v>150.03</v>
          </cell>
          <cell r="J108">
            <v>152.34</v>
          </cell>
          <cell r="K108">
            <v>155.82</v>
          </cell>
          <cell r="L108">
            <v>172.47</v>
          </cell>
          <cell r="M108">
            <v>117.1</v>
          </cell>
          <cell r="N108">
            <v>5.28</v>
          </cell>
          <cell r="O108">
            <v>2.82</v>
          </cell>
          <cell r="P108" t="str">
            <v>N</v>
          </cell>
          <cell r="Q108" t="str">
            <v>North</v>
          </cell>
          <cell r="R108" t="str">
            <v>ID</v>
          </cell>
          <cell r="T108">
            <v>172.47</v>
          </cell>
        </row>
        <row r="109">
          <cell r="A109" t="str">
            <v>CAYTNO_2_VASCO</v>
          </cell>
          <cell r="B109" t="str">
            <v>Bay Area</v>
          </cell>
          <cell r="C109" t="str">
            <v>VASCO ROAD</v>
          </cell>
          <cell r="D109">
            <v>4.3</v>
          </cell>
          <cell r="E109">
            <v>4.3</v>
          </cell>
          <cell r="F109">
            <v>4.3</v>
          </cell>
          <cell r="G109">
            <v>4.3</v>
          </cell>
          <cell r="H109">
            <v>4.3</v>
          </cell>
          <cell r="I109">
            <v>4.3</v>
          </cell>
          <cell r="J109">
            <v>4.3</v>
          </cell>
          <cell r="K109">
            <v>4.3</v>
          </cell>
          <cell r="L109">
            <v>4.3</v>
          </cell>
          <cell r="M109">
            <v>4.3</v>
          </cell>
          <cell r="N109">
            <v>4.3</v>
          </cell>
          <cell r="O109">
            <v>4.3</v>
          </cell>
          <cell r="P109" t="str">
            <v>N</v>
          </cell>
          <cell r="Q109" t="str">
            <v>North</v>
          </cell>
          <cell r="R109" t="str">
            <v>ID</v>
          </cell>
          <cell r="T109">
            <v>4.3</v>
          </cell>
        </row>
        <row r="110">
          <cell r="A110" t="str">
            <v>CBRLLO_6_PLSTP1</v>
          </cell>
          <cell r="B110" t="str">
            <v>San Diego-IV</v>
          </cell>
          <cell r="C110" t="str">
            <v>POINT LOMA SEWAGE TREATMENT PLANT</v>
          </cell>
          <cell r="D110">
            <v>3.1</v>
          </cell>
          <cell r="E110">
            <v>3.13</v>
          </cell>
          <cell r="F110">
            <v>3.23</v>
          </cell>
          <cell r="G110">
            <v>1.73</v>
          </cell>
          <cell r="H110">
            <v>2.83</v>
          </cell>
          <cell r="I110">
            <v>2.88</v>
          </cell>
          <cell r="J110">
            <v>2.71</v>
          </cell>
          <cell r="K110">
            <v>2.96</v>
          </cell>
          <cell r="L110">
            <v>2.77</v>
          </cell>
          <cell r="M110">
            <v>2.99</v>
          </cell>
          <cell r="N110">
            <v>2.69</v>
          </cell>
          <cell r="O110">
            <v>2.66</v>
          </cell>
          <cell r="P110" t="str">
            <v>N</v>
          </cell>
          <cell r="Q110" t="str">
            <v>South</v>
          </cell>
          <cell r="R110" t="str">
            <v>FC</v>
          </cell>
          <cell r="T110">
            <v>2.96</v>
          </cell>
        </row>
        <row r="111">
          <cell r="A111" t="str">
            <v>CCRITA_7_RPPCHF</v>
          </cell>
          <cell r="B111" t="str">
            <v>San Diego-IV</v>
          </cell>
          <cell r="C111" t="str">
            <v>Rancho Penasquitos Hydro Facility</v>
          </cell>
          <cell r="D111">
            <v>0</v>
          </cell>
          <cell r="E111">
            <v>0</v>
          </cell>
          <cell r="F111">
            <v>0.23</v>
          </cell>
          <cell r="G111">
            <v>1.38</v>
          </cell>
          <cell r="H111">
            <v>0</v>
          </cell>
          <cell r="I111">
            <v>3.28</v>
          </cell>
          <cell r="J111">
            <v>4.01</v>
          </cell>
          <cell r="K111">
            <v>3.7</v>
          </cell>
          <cell r="L111">
            <v>3.86</v>
          </cell>
          <cell r="M111">
            <v>3.8</v>
          </cell>
          <cell r="N111">
            <v>2.74</v>
          </cell>
          <cell r="O111">
            <v>1.86</v>
          </cell>
          <cell r="P111" t="str">
            <v>N</v>
          </cell>
          <cell r="Q111" t="str">
            <v>South</v>
          </cell>
          <cell r="R111" t="str">
            <v>FC</v>
          </cell>
          <cell r="T111">
            <v>4.01</v>
          </cell>
        </row>
        <row r="112">
          <cell r="A112" t="str">
            <v>CDWR07_2_GEN</v>
          </cell>
          <cell r="B112" t="str">
            <v>CAISO System</v>
          </cell>
          <cell r="C112" t="str">
            <v>CDWR07_2_GEN</v>
          </cell>
          <cell r="D112">
            <v>115.6</v>
          </cell>
          <cell r="E112">
            <v>115.6</v>
          </cell>
          <cell r="F112">
            <v>115.6</v>
          </cell>
          <cell r="G112">
            <v>115.6</v>
          </cell>
          <cell r="H112">
            <v>115.6</v>
          </cell>
          <cell r="I112">
            <v>115.6</v>
          </cell>
          <cell r="J112">
            <v>115.6</v>
          </cell>
          <cell r="K112">
            <v>115.6</v>
          </cell>
          <cell r="L112">
            <v>115.6</v>
          </cell>
          <cell r="M112">
            <v>115.6</v>
          </cell>
          <cell r="N112">
            <v>115.6</v>
          </cell>
          <cell r="O112">
            <v>60.43</v>
          </cell>
          <cell r="P112" t="str">
            <v>N</v>
          </cell>
          <cell r="Q112" t="str">
            <v>South</v>
          </cell>
          <cell r="R112" t="str">
            <v>FC</v>
          </cell>
          <cell r="T112">
            <v>115.6</v>
          </cell>
        </row>
        <row r="113">
          <cell r="A113" t="str">
            <v>CEDRCK_6_UNIT</v>
          </cell>
          <cell r="B113" t="str">
            <v>CAISO System</v>
          </cell>
          <cell r="C113" t="str">
            <v>CEDRCK_6_UNIT</v>
          </cell>
          <cell r="D113">
            <v>0.37</v>
          </cell>
          <cell r="E113">
            <v>0.37</v>
          </cell>
          <cell r="F113">
            <v>0.61</v>
          </cell>
          <cell r="G113">
            <v>0.71</v>
          </cell>
          <cell r="H113">
            <v>0.56000000000000005</v>
          </cell>
          <cell r="I113">
            <v>0.44</v>
          </cell>
          <cell r="J113">
            <v>0.28000000000000003</v>
          </cell>
          <cell r="K113">
            <v>0.18</v>
          </cell>
          <cell r="L113">
            <v>0.18</v>
          </cell>
          <cell r="M113">
            <v>0.16</v>
          </cell>
          <cell r="N113">
            <v>0.18</v>
          </cell>
          <cell r="O113">
            <v>0.25</v>
          </cell>
          <cell r="P113" t="str">
            <v>N</v>
          </cell>
          <cell r="Q113" t="str">
            <v>North</v>
          </cell>
          <cell r="R113" t="str">
            <v>FC</v>
          </cell>
          <cell r="T113">
            <v>0.44</v>
          </cell>
        </row>
        <row r="114">
          <cell r="A114" t="str">
            <v>CENTER_2_QF</v>
          </cell>
          <cell r="B114" t="str">
            <v>LA Basin</v>
          </cell>
          <cell r="C114" t="str">
            <v>CENTER QFS</v>
          </cell>
          <cell r="D114">
            <v>18.260000000000002</v>
          </cell>
          <cell r="E114">
            <v>17.579999999999998</v>
          </cell>
          <cell r="F114">
            <v>16.22</v>
          </cell>
          <cell r="G114">
            <v>18.239999999999998</v>
          </cell>
          <cell r="H114">
            <v>17.82</v>
          </cell>
          <cell r="I114">
            <v>18.05</v>
          </cell>
          <cell r="J114">
            <v>17.22</v>
          </cell>
          <cell r="K114">
            <v>18.600000000000001</v>
          </cell>
          <cell r="L114">
            <v>16.93</v>
          </cell>
          <cell r="M114">
            <v>18.079999999999998</v>
          </cell>
          <cell r="N114">
            <v>17.649999999999999</v>
          </cell>
          <cell r="O114">
            <v>17.899999999999999</v>
          </cell>
          <cell r="P114" t="str">
            <v>N</v>
          </cell>
          <cell r="Q114" t="str">
            <v>South</v>
          </cell>
          <cell r="R114" t="str">
            <v>FC</v>
          </cell>
          <cell r="T114">
            <v>18.600000000000001</v>
          </cell>
        </row>
        <row r="115">
          <cell r="A115" t="str">
            <v>CENTER_2_RHONDO</v>
          </cell>
          <cell r="B115" t="str">
            <v>LA Basin</v>
          </cell>
          <cell r="C115" t="str">
            <v>MWD Rio Hondo Hydroelectric Recovery Pla</v>
          </cell>
          <cell r="D115">
            <v>1.91</v>
          </cell>
          <cell r="E115">
            <v>1.91</v>
          </cell>
          <cell r="F115">
            <v>1.91</v>
          </cell>
          <cell r="G115">
            <v>1.91</v>
          </cell>
          <cell r="H115">
            <v>1.91</v>
          </cell>
          <cell r="I115">
            <v>1.91</v>
          </cell>
          <cell r="J115">
            <v>1.91</v>
          </cell>
          <cell r="K115">
            <v>1.91</v>
          </cell>
          <cell r="L115">
            <v>1.91</v>
          </cell>
          <cell r="M115">
            <v>1.91</v>
          </cell>
          <cell r="N115">
            <v>1.91</v>
          </cell>
          <cell r="O115">
            <v>1.91</v>
          </cell>
          <cell r="P115" t="str">
            <v>Y</v>
          </cell>
          <cell r="Q115" t="str">
            <v>South</v>
          </cell>
          <cell r="R115" t="str">
            <v>FC</v>
          </cell>
          <cell r="T115">
            <v>1.91</v>
          </cell>
        </row>
        <row r="116">
          <cell r="A116" t="str">
            <v>CENTER_6_PEAKER</v>
          </cell>
          <cell r="B116" t="str">
            <v>LA Basin</v>
          </cell>
          <cell r="C116" t="str">
            <v>Center Peaker</v>
          </cell>
          <cell r="D116">
            <v>47</v>
          </cell>
          <cell r="E116">
            <v>47</v>
          </cell>
          <cell r="F116">
            <v>47</v>
          </cell>
          <cell r="G116">
            <v>47</v>
          </cell>
          <cell r="H116">
            <v>47</v>
          </cell>
          <cell r="I116">
            <v>47</v>
          </cell>
          <cell r="J116">
            <v>47</v>
          </cell>
          <cell r="K116">
            <v>47</v>
          </cell>
          <cell r="L116">
            <v>47</v>
          </cell>
          <cell r="M116">
            <v>47</v>
          </cell>
          <cell r="N116">
            <v>47</v>
          </cell>
          <cell r="O116">
            <v>47</v>
          </cell>
          <cell r="P116" t="str">
            <v>N</v>
          </cell>
          <cell r="Q116" t="str">
            <v>South</v>
          </cell>
          <cell r="R116" t="str">
            <v>FC</v>
          </cell>
          <cell r="T116">
            <v>47</v>
          </cell>
        </row>
        <row r="117">
          <cell r="A117" t="str">
            <v>CENTRY_6_PL1X4</v>
          </cell>
          <cell r="B117" t="str">
            <v>LA Basin</v>
          </cell>
          <cell r="C117" t="str">
            <v>CENTURY GENERATING PLANT (AGGREGATE)</v>
          </cell>
          <cell r="D117">
            <v>36</v>
          </cell>
          <cell r="E117">
            <v>36</v>
          </cell>
          <cell r="F117">
            <v>36</v>
          </cell>
          <cell r="G117">
            <v>36</v>
          </cell>
          <cell r="H117">
            <v>36</v>
          </cell>
          <cell r="I117">
            <v>36</v>
          </cell>
          <cell r="J117">
            <v>36</v>
          </cell>
          <cell r="K117">
            <v>36</v>
          </cell>
          <cell r="L117">
            <v>36</v>
          </cell>
          <cell r="M117">
            <v>36</v>
          </cell>
          <cell r="N117">
            <v>36</v>
          </cell>
          <cell r="O117">
            <v>36</v>
          </cell>
          <cell r="P117" t="str">
            <v>Y</v>
          </cell>
          <cell r="Q117" t="str">
            <v>South</v>
          </cell>
          <cell r="R117" t="str">
            <v>FC</v>
          </cell>
          <cell r="T117">
            <v>36</v>
          </cell>
        </row>
        <row r="118">
          <cell r="A118" t="str">
            <v>CHALK_1_UNIT</v>
          </cell>
          <cell r="B118" t="str">
            <v>CAISO System</v>
          </cell>
          <cell r="C118" t="str">
            <v>CHALK CLIFF LIMITED</v>
          </cell>
          <cell r="D118">
            <v>42.12</v>
          </cell>
          <cell r="E118">
            <v>41.62</v>
          </cell>
          <cell r="F118">
            <v>41.28</v>
          </cell>
          <cell r="G118">
            <v>35.78</v>
          </cell>
          <cell r="H118">
            <v>30.6</v>
          </cell>
          <cell r="I118">
            <v>36.33</v>
          </cell>
          <cell r="J118">
            <v>35.01</v>
          </cell>
          <cell r="K118">
            <v>36.53</v>
          </cell>
          <cell r="L118">
            <v>33.700000000000003</v>
          </cell>
          <cell r="M118">
            <v>37.83</v>
          </cell>
          <cell r="N118">
            <v>31.81</v>
          </cell>
          <cell r="O118">
            <v>35.270000000000003</v>
          </cell>
          <cell r="P118" t="str">
            <v>N</v>
          </cell>
          <cell r="Q118" t="str">
            <v>North</v>
          </cell>
          <cell r="R118" t="str">
            <v>FC</v>
          </cell>
          <cell r="S118" t="str">
            <v>Local area definition change for 2015. See LCR Report.</v>
          </cell>
          <cell r="T118">
            <v>36.53</v>
          </cell>
        </row>
        <row r="119">
          <cell r="A119" t="str">
            <v>CHEVCD_6_UNIT</v>
          </cell>
          <cell r="B119" t="str">
            <v>CAISO System</v>
          </cell>
          <cell r="C119" t="str">
            <v>CHEVRON USA (TAFT/CADET)</v>
          </cell>
          <cell r="D119">
            <v>0.82</v>
          </cell>
          <cell r="E119">
            <v>2.12</v>
          </cell>
          <cell r="F119">
            <v>1.83</v>
          </cell>
          <cell r="G119">
            <v>2.14</v>
          </cell>
          <cell r="H119">
            <v>2.14</v>
          </cell>
          <cell r="I119">
            <v>1.49</v>
          </cell>
          <cell r="J119">
            <v>0.79</v>
          </cell>
          <cell r="K119">
            <v>1.07</v>
          </cell>
          <cell r="L119">
            <v>1.46</v>
          </cell>
          <cell r="M119">
            <v>1.38</v>
          </cell>
          <cell r="N119">
            <v>1.51</v>
          </cell>
          <cell r="O119">
            <v>1.01</v>
          </cell>
          <cell r="P119" t="str">
            <v>N</v>
          </cell>
          <cell r="Q119" t="str">
            <v>North</v>
          </cell>
          <cell r="R119" t="str">
            <v>FC</v>
          </cell>
          <cell r="S119" t="str">
            <v>Local area definition change for 2015. See LCR Report.</v>
          </cell>
          <cell r="T119">
            <v>1.49</v>
          </cell>
        </row>
        <row r="120">
          <cell r="A120" t="str">
            <v>CHEVCO_6_UNIT 1</v>
          </cell>
          <cell r="B120" t="str">
            <v>Fresno</v>
          </cell>
          <cell r="C120" t="str">
            <v>CHEVRON USA (COALINGA)</v>
          </cell>
          <cell r="D120">
            <v>4.21</v>
          </cell>
          <cell r="E120">
            <v>4.1100000000000003</v>
          </cell>
          <cell r="F120">
            <v>4.12</v>
          </cell>
          <cell r="G120">
            <v>2.19</v>
          </cell>
          <cell r="H120">
            <v>3.32</v>
          </cell>
          <cell r="I120">
            <v>2.38</v>
          </cell>
          <cell r="J120">
            <v>1.17</v>
          </cell>
          <cell r="K120">
            <v>1.26</v>
          </cell>
          <cell r="L120">
            <v>2.4300000000000002</v>
          </cell>
          <cell r="M120">
            <v>3.12</v>
          </cell>
          <cell r="N120">
            <v>3.32</v>
          </cell>
          <cell r="O120">
            <v>3.38</v>
          </cell>
          <cell r="P120" t="str">
            <v>N</v>
          </cell>
          <cell r="Q120" t="str">
            <v>North</v>
          </cell>
          <cell r="R120" t="str">
            <v>FC</v>
          </cell>
          <cell r="T120">
            <v>2.4300000000000002</v>
          </cell>
        </row>
        <row r="121">
          <cell r="A121" t="str">
            <v>CHEVCO_6_UNIT 2</v>
          </cell>
          <cell r="B121" t="str">
            <v>Fresno</v>
          </cell>
          <cell r="C121" t="str">
            <v>AERA ENERGY LLC. (COALINGA)</v>
          </cell>
          <cell r="D121">
            <v>1.51</v>
          </cell>
          <cell r="E121">
            <v>1.49</v>
          </cell>
          <cell r="F121">
            <v>1.32</v>
          </cell>
          <cell r="G121">
            <v>1.37</v>
          </cell>
          <cell r="H121">
            <v>1.76</v>
          </cell>
          <cell r="I121">
            <v>1.59</v>
          </cell>
          <cell r="J121">
            <v>1.46</v>
          </cell>
          <cell r="K121">
            <v>1.1299999999999999</v>
          </cell>
          <cell r="L121">
            <v>1.58</v>
          </cell>
          <cell r="M121">
            <v>1.28</v>
          </cell>
          <cell r="N121">
            <v>1.26</v>
          </cell>
          <cell r="O121">
            <v>1.05</v>
          </cell>
          <cell r="P121" t="str">
            <v>N</v>
          </cell>
          <cell r="Q121" t="str">
            <v>North</v>
          </cell>
          <cell r="R121" t="str">
            <v>FC</v>
          </cell>
          <cell r="T121">
            <v>1.59</v>
          </cell>
        </row>
        <row r="122">
          <cell r="A122" t="str">
            <v>CHEVCY_1_UNIT</v>
          </cell>
          <cell r="B122" t="str">
            <v>CAISO System</v>
          </cell>
          <cell r="C122" t="str">
            <v>CHEVRON USA (CYMRIC)</v>
          </cell>
          <cell r="D122">
            <v>7.15</v>
          </cell>
          <cell r="E122">
            <v>5.73</v>
          </cell>
          <cell r="F122">
            <v>6.32</v>
          </cell>
          <cell r="G122">
            <v>6.01</v>
          </cell>
          <cell r="H122">
            <v>6.6</v>
          </cell>
          <cell r="I122">
            <v>6.98</v>
          </cell>
          <cell r="J122">
            <v>7.18</v>
          </cell>
          <cell r="K122">
            <v>6.39</v>
          </cell>
          <cell r="L122">
            <v>5.66</v>
          </cell>
          <cell r="M122">
            <v>6.56</v>
          </cell>
          <cell r="N122">
            <v>6.72</v>
          </cell>
          <cell r="O122">
            <v>8.11</v>
          </cell>
          <cell r="P122" t="str">
            <v>N</v>
          </cell>
          <cell r="Q122" t="str">
            <v>North</v>
          </cell>
          <cell r="R122" t="str">
            <v>FC</v>
          </cell>
          <cell r="S122" t="str">
            <v>Local area definition change for 2015. See LCR Report.</v>
          </cell>
          <cell r="T122">
            <v>7.18</v>
          </cell>
        </row>
        <row r="123">
          <cell r="A123" t="str">
            <v>CHEVMN_2_UNITS</v>
          </cell>
          <cell r="B123" t="str">
            <v>LA Basin</v>
          </cell>
          <cell r="C123" t="str">
            <v>CHEVRON U.S.A. UNITS 1 &amp; 2 AGGREGATE</v>
          </cell>
          <cell r="D123">
            <v>0.93</v>
          </cell>
          <cell r="E123">
            <v>2.71</v>
          </cell>
          <cell r="F123">
            <v>0.49</v>
          </cell>
          <cell r="G123">
            <v>0.03</v>
          </cell>
          <cell r="H123">
            <v>0</v>
          </cell>
          <cell r="I123">
            <v>0.56999999999999995</v>
          </cell>
          <cell r="J123">
            <v>11.28</v>
          </cell>
          <cell r="K123">
            <v>6.2</v>
          </cell>
          <cell r="L123">
            <v>5.41</v>
          </cell>
          <cell r="M123">
            <v>4.18</v>
          </cell>
          <cell r="N123">
            <v>5.15</v>
          </cell>
          <cell r="O123">
            <v>7.99</v>
          </cell>
          <cell r="P123" t="str">
            <v>N</v>
          </cell>
          <cell r="Q123" t="str">
            <v>South</v>
          </cell>
          <cell r="R123" t="str">
            <v>FC</v>
          </cell>
          <cell r="T123">
            <v>11.28</v>
          </cell>
        </row>
        <row r="124">
          <cell r="A124" t="str">
            <v>CHICPK_7_UNIT 1</v>
          </cell>
          <cell r="B124" t="str">
            <v>Sierra</v>
          </cell>
          <cell r="C124" t="str">
            <v>CHICAGO PARK 1, BEAR RIVER CA</v>
          </cell>
          <cell r="D124">
            <v>38</v>
          </cell>
          <cell r="E124">
            <v>38</v>
          </cell>
          <cell r="F124">
            <v>38</v>
          </cell>
          <cell r="G124">
            <v>38</v>
          </cell>
          <cell r="H124">
            <v>38</v>
          </cell>
          <cell r="I124">
            <v>38</v>
          </cell>
          <cell r="J124">
            <v>38</v>
          </cell>
          <cell r="K124">
            <v>38</v>
          </cell>
          <cell r="L124">
            <v>38</v>
          </cell>
          <cell r="M124">
            <v>38</v>
          </cell>
          <cell r="N124">
            <v>38</v>
          </cell>
          <cell r="O124">
            <v>38</v>
          </cell>
          <cell r="P124" t="str">
            <v>Y</v>
          </cell>
          <cell r="Q124" t="str">
            <v>North</v>
          </cell>
          <cell r="R124" t="str">
            <v>FC</v>
          </cell>
          <cell r="T124">
            <v>38</v>
          </cell>
        </row>
        <row r="125">
          <cell r="A125" t="str">
            <v>CHILLS_1_SYCENG</v>
          </cell>
          <cell r="B125" t="str">
            <v>San Diego-IV</v>
          </cell>
          <cell r="C125" t="str">
            <v>Sycamore Energy 1</v>
          </cell>
          <cell r="D125">
            <v>0.46</v>
          </cell>
          <cell r="E125">
            <v>0.66</v>
          </cell>
          <cell r="F125">
            <v>0.6</v>
          </cell>
          <cell r="G125">
            <v>0.34</v>
          </cell>
          <cell r="H125">
            <v>0.36</v>
          </cell>
          <cell r="I125">
            <v>0.51</v>
          </cell>
          <cell r="J125">
            <v>0.65</v>
          </cell>
          <cell r="K125">
            <v>0.5</v>
          </cell>
          <cell r="L125">
            <v>0.47</v>
          </cell>
          <cell r="M125">
            <v>0.33</v>
          </cell>
          <cell r="N125">
            <v>0.38</v>
          </cell>
          <cell r="O125">
            <v>0.6</v>
          </cell>
          <cell r="P125" t="str">
            <v>N</v>
          </cell>
          <cell r="Q125" t="str">
            <v>South</v>
          </cell>
          <cell r="R125" t="str">
            <v>FC</v>
          </cell>
          <cell r="T125">
            <v>0.65</v>
          </cell>
        </row>
        <row r="126">
          <cell r="A126" t="str">
            <v>CHILLS_7_UNITA1</v>
          </cell>
          <cell r="B126" t="str">
            <v>San Diego-IV</v>
          </cell>
          <cell r="C126" t="str">
            <v>GAS RECOVERY SYS. (SYCAMORE CANYON)</v>
          </cell>
          <cell r="D126">
            <v>1.82</v>
          </cell>
          <cell r="E126">
            <v>2</v>
          </cell>
          <cell r="F126">
            <v>2</v>
          </cell>
          <cell r="G126">
            <v>2</v>
          </cell>
          <cell r="H126">
            <v>1.4</v>
          </cell>
          <cell r="I126">
            <v>1.68</v>
          </cell>
          <cell r="J126">
            <v>1.56</v>
          </cell>
          <cell r="K126">
            <v>1.52</v>
          </cell>
          <cell r="L126">
            <v>1.74</v>
          </cell>
          <cell r="M126">
            <v>1.75</v>
          </cell>
          <cell r="N126">
            <v>1.8</v>
          </cell>
          <cell r="O126">
            <v>1.61</v>
          </cell>
          <cell r="P126" t="str">
            <v>Y</v>
          </cell>
          <cell r="Q126" t="str">
            <v>South</v>
          </cell>
          <cell r="R126" t="str">
            <v>FC</v>
          </cell>
          <cell r="T126">
            <v>1.74</v>
          </cell>
        </row>
        <row r="127">
          <cell r="A127" t="str">
            <v>CHINO_2_JURUPA</v>
          </cell>
          <cell r="B127" t="str">
            <v>LA Basin</v>
          </cell>
          <cell r="C127" t="str">
            <v>Jurupa</v>
          </cell>
          <cell r="D127" t="str">
            <v>-</v>
          </cell>
          <cell r="E127" t="str">
            <v>-</v>
          </cell>
          <cell r="F127" t="str">
            <v>-</v>
          </cell>
          <cell r="G127" t="str">
            <v>-</v>
          </cell>
          <cell r="H127" t="str">
            <v>-</v>
          </cell>
          <cell r="I127" t="str">
            <v>-</v>
          </cell>
          <cell r="J127" t="str">
            <v>-</v>
          </cell>
          <cell r="K127" t="str">
            <v>-</v>
          </cell>
          <cell r="L127" t="str">
            <v>-</v>
          </cell>
          <cell r="M127" t="str">
            <v>-</v>
          </cell>
          <cell r="N127" t="str">
            <v>-</v>
          </cell>
          <cell r="O127" t="str">
            <v>-</v>
          </cell>
          <cell r="P127" t="str">
            <v>N</v>
          </cell>
          <cell r="Q127" t="str">
            <v>South</v>
          </cell>
          <cell r="R127" t="str">
            <v>EO</v>
          </cell>
          <cell r="T127">
            <v>0</v>
          </cell>
        </row>
        <row r="128">
          <cell r="A128" t="str">
            <v>CHINO_2_QF</v>
          </cell>
          <cell r="B128" t="str">
            <v>LA Basin</v>
          </cell>
          <cell r="C128" t="str">
            <v>CHINO QFS</v>
          </cell>
          <cell r="D128">
            <v>4.7</v>
          </cell>
          <cell r="E128">
            <v>4.99</v>
          </cell>
          <cell r="F128">
            <v>4.95</v>
          </cell>
          <cell r="G128">
            <v>5.26</v>
          </cell>
          <cell r="H128">
            <v>5.21</v>
          </cell>
          <cell r="I128">
            <v>5.7</v>
          </cell>
          <cell r="J128">
            <v>5.63</v>
          </cell>
          <cell r="K128">
            <v>5.77</v>
          </cell>
          <cell r="L128">
            <v>5.68</v>
          </cell>
          <cell r="M128">
            <v>4.9800000000000004</v>
          </cell>
          <cell r="N128">
            <v>4.6900000000000004</v>
          </cell>
          <cell r="O128">
            <v>4.5</v>
          </cell>
          <cell r="P128" t="str">
            <v>N</v>
          </cell>
          <cell r="Q128" t="str">
            <v>South</v>
          </cell>
          <cell r="R128" t="str">
            <v>FC</v>
          </cell>
          <cell r="T128">
            <v>5.77</v>
          </cell>
        </row>
        <row r="129">
          <cell r="A129" t="str">
            <v>CHINO_2_SASOLR</v>
          </cell>
          <cell r="B129" t="str">
            <v>LA Basin</v>
          </cell>
          <cell r="C129" t="str">
            <v>SS San Antonio West LLC</v>
          </cell>
          <cell r="D129" t="str">
            <v>-</v>
          </cell>
          <cell r="E129" t="str">
            <v>-</v>
          </cell>
          <cell r="F129" t="str">
            <v>-</v>
          </cell>
          <cell r="G129" t="str">
            <v>-</v>
          </cell>
          <cell r="H129" t="str">
            <v>-</v>
          </cell>
          <cell r="I129" t="str">
            <v>-</v>
          </cell>
          <cell r="J129" t="str">
            <v>-</v>
          </cell>
          <cell r="K129" t="str">
            <v>-</v>
          </cell>
          <cell r="L129" t="str">
            <v>-</v>
          </cell>
          <cell r="M129" t="str">
            <v>-</v>
          </cell>
          <cell r="N129" t="str">
            <v>-</v>
          </cell>
          <cell r="O129" t="str">
            <v>-</v>
          </cell>
          <cell r="P129" t="str">
            <v>N</v>
          </cell>
          <cell r="Q129" t="str">
            <v>South</v>
          </cell>
          <cell r="R129" t="str">
            <v>EO</v>
          </cell>
          <cell r="T129">
            <v>0</v>
          </cell>
        </row>
        <row r="130">
          <cell r="A130" t="str">
            <v>CHINO_2_SOLAR</v>
          </cell>
          <cell r="B130" t="str">
            <v>LA Basin</v>
          </cell>
          <cell r="C130" t="str">
            <v>Chino RT Solar 1</v>
          </cell>
          <cell r="D130" t="str">
            <v>-</v>
          </cell>
          <cell r="E130" t="str">
            <v>-</v>
          </cell>
          <cell r="F130" t="str">
            <v>-</v>
          </cell>
          <cell r="G130" t="str">
            <v>-</v>
          </cell>
          <cell r="H130" t="str">
            <v>-</v>
          </cell>
          <cell r="I130">
            <v>1.6</v>
          </cell>
          <cell r="J130">
            <v>1.61</v>
          </cell>
          <cell r="K130">
            <v>1.5</v>
          </cell>
          <cell r="L130">
            <v>1.46</v>
          </cell>
          <cell r="M130">
            <v>0.97</v>
          </cell>
          <cell r="N130">
            <v>0.05</v>
          </cell>
          <cell r="O130">
            <v>0.03</v>
          </cell>
          <cell r="P130" t="str">
            <v>N</v>
          </cell>
          <cell r="Q130" t="str">
            <v>South</v>
          </cell>
          <cell r="R130" t="str">
            <v>FC</v>
          </cell>
          <cell r="T130">
            <v>1.61</v>
          </cell>
        </row>
        <row r="131">
          <cell r="A131" t="str">
            <v>CHINO_6_CIMGEN</v>
          </cell>
          <cell r="B131" t="str">
            <v>LA Basin</v>
          </cell>
          <cell r="C131" t="str">
            <v>O.L.S. ENERGY COMPANY -- CHINO</v>
          </cell>
          <cell r="D131">
            <v>26.09</v>
          </cell>
          <cell r="E131">
            <v>26.12</v>
          </cell>
          <cell r="F131">
            <v>25.94</v>
          </cell>
          <cell r="G131">
            <v>25.78</v>
          </cell>
          <cell r="H131">
            <v>24.22</v>
          </cell>
          <cell r="I131">
            <v>26.07</v>
          </cell>
          <cell r="J131">
            <v>25.9</v>
          </cell>
          <cell r="K131">
            <v>26.01</v>
          </cell>
          <cell r="L131">
            <v>25.73</v>
          </cell>
          <cell r="M131">
            <v>16.22</v>
          </cell>
          <cell r="N131">
            <v>25.52</v>
          </cell>
          <cell r="O131">
            <v>26.29</v>
          </cell>
          <cell r="P131" t="str">
            <v>N</v>
          </cell>
          <cell r="Q131" t="str">
            <v>South</v>
          </cell>
          <cell r="R131" t="str">
            <v>FC</v>
          </cell>
          <cell r="T131">
            <v>26.07</v>
          </cell>
        </row>
        <row r="132">
          <cell r="A132" t="str">
            <v>CHINO_6_SMPPAP</v>
          </cell>
          <cell r="B132" t="str">
            <v>LA Basin</v>
          </cell>
          <cell r="C132" t="str">
            <v>SIMPSON PAPER</v>
          </cell>
          <cell r="D132">
            <v>25.02</v>
          </cell>
          <cell r="E132">
            <v>24.26</v>
          </cell>
          <cell r="F132">
            <v>28.02</v>
          </cell>
          <cell r="G132">
            <v>26.54</v>
          </cell>
          <cell r="H132">
            <v>23.54</v>
          </cell>
          <cell r="I132">
            <v>30.11</v>
          </cell>
          <cell r="J132">
            <v>27.09</v>
          </cell>
          <cell r="K132">
            <v>30.61</v>
          </cell>
          <cell r="L132">
            <v>27.44</v>
          </cell>
          <cell r="M132">
            <v>28.42</v>
          </cell>
          <cell r="N132">
            <v>27.59</v>
          </cell>
          <cell r="O132">
            <v>25.74</v>
          </cell>
          <cell r="P132" t="str">
            <v>N</v>
          </cell>
          <cell r="Q132" t="str">
            <v>South</v>
          </cell>
          <cell r="R132" t="str">
            <v>FC</v>
          </cell>
          <cell r="T132">
            <v>30.61</v>
          </cell>
        </row>
        <row r="133">
          <cell r="A133" t="str">
            <v>CHINO_7_MILIKN</v>
          </cell>
          <cell r="B133" t="str">
            <v>LA Basin</v>
          </cell>
          <cell r="C133" t="str">
            <v>MN Milliken Genco LLC</v>
          </cell>
          <cell r="D133">
            <v>1.29</v>
          </cell>
          <cell r="E133">
            <v>1.2</v>
          </cell>
          <cell r="F133">
            <v>1.49</v>
          </cell>
          <cell r="G133">
            <v>1.48</v>
          </cell>
          <cell r="H133">
            <v>1.36</v>
          </cell>
          <cell r="I133">
            <v>1.24</v>
          </cell>
          <cell r="J133">
            <v>1.25</v>
          </cell>
          <cell r="K133">
            <v>1.19</v>
          </cell>
          <cell r="L133">
            <v>1.21</v>
          </cell>
          <cell r="M133">
            <v>1.27</v>
          </cell>
          <cell r="N133">
            <v>1.41</v>
          </cell>
          <cell r="O133">
            <v>1.32</v>
          </cell>
          <cell r="P133" t="str">
            <v>Y</v>
          </cell>
          <cell r="Q133" t="str">
            <v>South</v>
          </cell>
          <cell r="R133" t="str">
            <v>FC</v>
          </cell>
          <cell r="T133">
            <v>1.25</v>
          </cell>
        </row>
        <row r="134">
          <cell r="A134" t="str">
            <v>CHWCHL_1_BIOMAS</v>
          </cell>
          <cell r="B134" t="str">
            <v>Fresno</v>
          </cell>
          <cell r="C134" t="str">
            <v>Chow II Biomass to Energy</v>
          </cell>
          <cell r="D134">
            <v>4.96</v>
          </cell>
          <cell r="E134">
            <v>5.46</v>
          </cell>
          <cell r="F134">
            <v>5.9</v>
          </cell>
          <cell r="G134">
            <v>4.12</v>
          </cell>
          <cell r="H134">
            <v>4.22</v>
          </cell>
          <cell r="I134">
            <v>6.8</v>
          </cell>
          <cell r="J134">
            <v>7.74</v>
          </cell>
          <cell r="K134">
            <v>7.25</v>
          </cell>
          <cell r="L134">
            <v>7.64</v>
          </cell>
          <cell r="M134">
            <v>7.79</v>
          </cell>
          <cell r="N134">
            <v>7.67</v>
          </cell>
          <cell r="O134">
            <v>9.2899999999999991</v>
          </cell>
          <cell r="P134" t="str">
            <v>N</v>
          </cell>
          <cell r="Q134" t="str">
            <v>North</v>
          </cell>
          <cell r="R134" t="str">
            <v>FC</v>
          </cell>
          <cell r="T134">
            <v>7.74</v>
          </cell>
        </row>
        <row r="135">
          <cell r="A135" t="str">
            <v>CHWCHL_1_UNIT</v>
          </cell>
          <cell r="B135" t="str">
            <v>Fresno</v>
          </cell>
          <cell r="C135" t="str">
            <v>CHOW 2 PEAKER PLANT</v>
          </cell>
          <cell r="D135">
            <v>48</v>
          </cell>
          <cell r="E135">
            <v>48</v>
          </cell>
          <cell r="F135">
            <v>48</v>
          </cell>
          <cell r="G135">
            <v>48</v>
          </cell>
          <cell r="H135">
            <v>48</v>
          </cell>
          <cell r="I135">
            <v>48</v>
          </cell>
          <cell r="J135">
            <v>48</v>
          </cell>
          <cell r="K135">
            <v>48</v>
          </cell>
          <cell r="L135">
            <v>48</v>
          </cell>
          <cell r="M135">
            <v>48</v>
          </cell>
          <cell r="N135">
            <v>48</v>
          </cell>
          <cell r="O135">
            <v>48</v>
          </cell>
          <cell r="P135" t="str">
            <v>Y</v>
          </cell>
          <cell r="Q135" t="str">
            <v>North</v>
          </cell>
          <cell r="R135" t="str">
            <v>FC</v>
          </cell>
          <cell r="T135">
            <v>48</v>
          </cell>
        </row>
        <row r="136">
          <cell r="A136" t="str">
            <v>CLOVER_2_UNIT</v>
          </cell>
          <cell r="B136" t="str">
            <v>CAISO System</v>
          </cell>
          <cell r="C136" t="str">
            <v>MEGA HYDRO #1 (CLOVER CREEK)</v>
          </cell>
          <cell r="D136">
            <v>0.65</v>
          </cell>
          <cell r="E136">
            <v>0.54</v>
          </cell>
          <cell r="F136">
            <v>0.74</v>
          </cell>
          <cell r="G136">
            <v>0.87</v>
          </cell>
          <cell r="H136">
            <v>0.65</v>
          </cell>
          <cell r="I136">
            <v>0.43</v>
          </cell>
          <cell r="J136">
            <v>0.26</v>
          </cell>
          <cell r="K136">
            <v>0.14000000000000001</v>
          </cell>
          <cell r="L136">
            <v>0.09</v>
          </cell>
          <cell r="M136">
            <v>7.0000000000000007E-2</v>
          </cell>
          <cell r="N136">
            <v>0.22</v>
          </cell>
          <cell r="O136">
            <v>0.39</v>
          </cell>
          <cell r="P136" t="str">
            <v>N</v>
          </cell>
          <cell r="Q136" t="str">
            <v>North</v>
          </cell>
          <cell r="R136" t="str">
            <v>FC</v>
          </cell>
          <cell r="T136">
            <v>0.43</v>
          </cell>
        </row>
        <row r="137">
          <cell r="A137" t="str">
            <v>CLRKRD_6_LIMESD</v>
          </cell>
          <cell r="B137" t="str">
            <v>CAISO System</v>
          </cell>
          <cell r="C137" t="str">
            <v>Lime Saddle Hydro</v>
          </cell>
          <cell r="D137">
            <v>0.75</v>
          </cell>
          <cell r="E137">
            <v>0.76</v>
          </cell>
          <cell r="F137">
            <v>0.81</v>
          </cell>
          <cell r="G137">
            <v>0.79</v>
          </cell>
          <cell r="H137">
            <v>0.74</v>
          </cell>
          <cell r="I137">
            <v>0.68</v>
          </cell>
          <cell r="J137">
            <v>0.66</v>
          </cell>
          <cell r="K137">
            <v>0.6</v>
          </cell>
          <cell r="L137">
            <v>0.6</v>
          </cell>
          <cell r="M137">
            <v>0.64</v>
          </cell>
          <cell r="N137">
            <v>0.56999999999999995</v>
          </cell>
          <cell r="O137">
            <v>0.55000000000000004</v>
          </cell>
          <cell r="P137" t="str">
            <v>Y</v>
          </cell>
          <cell r="Q137" t="str">
            <v>North</v>
          </cell>
          <cell r="R137" t="str">
            <v>FC</v>
          </cell>
          <cell r="T137">
            <v>0.68</v>
          </cell>
        </row>
        <row r="138">
          <cell r="A138" t="str">
            <v>CLRMTK_1_QF</v>
          </cell>
          <cell r="B138" t="str">
            <v>Bay Area</v>
          </cell>
          <cell r="C138" t="str">
            <v>SMALL QF AGGREGATION - OAKLAND</v>
          </cell>
          <cell r="D138">
            <v>0</v>
          </cell>
          <cell r="E138">
            <v>0</v>
          </cell>
          <cell r="F138">
            <v>0</v>
          </cell>
          <cell r="G138">
            <v>0</v>
          </cell>
          <cell r="H138">
            <v>0</v>
          </cell>
          <cell r="I138">
            <v>0</v>
          </cell>
          <cell r="J138">
            <v>0</v>
          </cell>
          <cell r="K138">
            <v>0</v>
          </cell>
          <cell r="L138">
            <v>0</v>
          </cell>
          <cell r="M138">
            <v>0</v>
          </cell>
          <cell r="N138">
            <v>0</v>
          </cell>
          <cell r="O138">
            <v>0</v>
          </cell>
          <cell r="P138" t="str">
            <v>N</v>
          </cell>
          <cell r="Q138" t="str">
            <v>North</v>
          </cell>
          <cell r="R138" t="str">
            <v>FC</v>
          </cell>
          <cell r="T138">
            <v>0</v>
          </cell>
        </row>
        <row r="139">
          <cell r="A139" t="str">
            <v>CNTNLA_2_SOLAR1</v>
          </cell>
          <cell r="B139" t="str">
            <v>San Diego-IV</v>
          </cell>
          <cell r="C139" t="str">
            <v xml:space="preserve">Centinela Solar Energy I </v>
          </cell>
          <cell r="D139">
            <v>0.99</v>
          </cell>
          <cell r="E139">
            <v>8.41</v>
          </cell>
          <cell r="F139">
            <v>19.2</v>
          </cell>
          <cell r="G139">
            <v>76.75</v>
          </cell>
          <cell r="H139">
            <v>81.44</v>
          </cell>
          <cell r="I139">
            <v>101.64</v>
          </cell>
          <cell r="J139">
            <v>102.09</v>
          </cell>
          <cell r="K139">
            <v>95.06</v>
          </cell>
          <cell r="L139">
            <v>92.77</v>
          </cell>
          <cell r="M139">
            <v>61.33</v>
          </cell>
          <cell r="N139">
            <v>3.12</v>
          </cell>
          <cell r="O139">
            <v>1.66</v>
          </cell>
          <cell r="P139" t="str">
            <v>N</v>
          </cell>
          <cell r="Q139" t="str">
            <v>South</v>
          </cell>
          <cell r="R139" t="str">
            <v>FC</v>
          </cell>
          <cell r="S139">
            <v>0</v>
          </cell>
          <cell r="T139">
            <v>102.09</v>
          </cell>
        </row>
        <row r="140">
          <cell r="A140" t="str">
            <v>CNTNLA_2_SOLAR2</v>
          </cell>
          <cell r="B140" t="str">
            <v>San Diego-IV</v>
          </cell>
          <cell r="C140" t="str">
            <v>Centinels Solar Energy 2</v>
          </cell>
          <cell r="D140" t="str">
            <v>-</v>
          </cell>
          <cell r="E140" t="str">
            <v>-</v>
          </cell>
          <cell r="F140" t="str">
            <v>-</v>
          </cell>
          <cell r="G140" t="str">
            <v>-</v>
          </cell>
          <cell r="H140" t="str">
            <v>-</v>
          </cell>
          <cell r="I140" t="str">
            <v>-</v>
          </cell>
          <cell r="J140" t="str">
            <v>-</v>
          </cell>
          <cell r="K140" t="str">
            <v>-</v>
          </cell>
          <cell r="L140" t="str">
            <v>-</v>
          </cell>
          <cell r="M140" t="str">
            <v>-</v>
          </cell>
          <cell r="N140" t="str">
            <v>-</v>
          </cell>
          <cell r="O140" t="str">
            <v>-</v>
          </cell>
          <cell r="P140" t="str">
            <v>N</v>
          </cell>
          <cell r="Q140" t="str">
            <v>South</v>
          </cell>
          <cell r="R140" t="str">
            <v>EO</v>
          </cell>
          <cell r="T140">
            <v>0</v>
          </cell>
        </row>
        <row r="141">
          <cell r="A141" t="str">
            <v>CNTRVL_6_UNIT</v>
          </cell>
          <cell r="B141" t="str">
            <v>CAISO System</v>
          </cell>
          <cell r="C141" t="str">
            <v>Centerville</v>
          </cell>
          <cell r="D141">
            <v>0</v>
          </cell>
          <cell r="E141">
            <v>0</v>
          </cell>
          <cell r="F141">
            <v>0</v>
          </cell>
          <cell r="G141">
            <v>0</v>
          </cell>
          <cell r="H141">
            <v>0</v>
          </cell>
          <cell r="I141">
            <v>0</v>
          </cell>
          <cell r="J141">
            <v>0</v>
          </cell>
          <cell r="K141">
            <v>0</v>
          </cell>
          <cell r="L141">
            <v>0</v>
          </cell>
          <cell r="M141">
            <v>0</v>
          </cell>
          <cell r="N141">
            <v>0</v>
          </cell>
          <cell r="O141">
            <v>0</v>
          </cell>
          <cell r="P141" t="str">
            <v>Y</v>
          </cell>
          <cell r="Q141" t="str">
            <v>North</v>
          </cell>
          <cell r="R141" t="str">
            <v>FC</v>
          </cell>
          <cell r="T141">
            <v>0</v>
          </cell>
        </row>
        <row r="142">
          <cell r="A142" t="str">
            <v>COCOPP_2_CTG1</v>
          </cell>
          <cell r="B142" t="str">
            <v>Bay Area</v>
          </cell>
          <cell r="C142" t="str">
            <v>Marsh Landing 1</v>
          </cell>
          <cell r="D142">
            <v>204.2</v>
          </cell>
          <cell r="E142">
            <v>204.2</v>
          </cell>
          <cell r="F142">
            <v>202.26</v>
          </cell>
          <cell r="G142">
            <v>199.2</v>
          </cell>
          <cell r="H142">
            <v>196.25</v>
          </cell>
          <cell r="I142">
            <v>193.39</v>
          </cell>
          <cell r="J142">
            <v>191.35</v>
          </cell>
          <cell r="K142">
            <v>191.35</v>
          </cell>
          <cell r="L142">
            <v>193.39</v>
          </cell>
          <cell r="M142">
            <v>196.25</v>
          </cell>
          <cell r="N142">
            <v>202.26</v>
          </cell>
          <cell r="O142">
            <v>203.28</v>
          </cell>
          <cell r="P142" t="str">
            <v>Y</v>
          </cell>
          <cell r="Q142" t="str">
            <v>North</v>
          </cell>
          <cell r="R142" t="str">
            <v>ID</v>
          </cell>
          <cell r="T142">
            <v>193.39</v>
          </cell>
        </row>
        <row r="143">
          <cell r="A143" t="str">
            <v>COCOPP_2_CTG2</v>
          </cell>
          <cell r="B143" t="str">
            <v>Bay Area</v>
          </cell>
          <cell r="C143" t="str">
            <v>Marsh Landing 2</v>
          </cell>
          <cell r="D143">
            <v>202.7</v>
          </cell>
          <cell r="E143">
            <v>202.7</v>
          </cell>
          <cell r="F143">
            <v>200.09</v>
          </cell>
          <cell r="G143">
            <v>197.07</v>
          </cell>
          <cell r="H143">
            <v>194.14</v>
          </cell>
          <cell r="I143">
            <v>191.32</v>
          </cell>
          <cell r="J143">
            <v>189.3</v>
          </cell>
          <cell r="K143">
            <v>189.3</v>
          </cell>
          <cell r="L143">
            <v>191.32</v>
          </cell>
          <cell r="M143">
            <v>194.14</v>
          </cell>
          <cell r="N143">
            <v>200.09</v>
          </cell>
          <cell r="O143">
            <v>201.1</v>
          </cell>
          <cell r="P143" t="str">
            <v>Y</v>
          </cell>
          <cell r="Q143" t="str">
            <v>North</v>
          </cell>
          <cell r="R143" t="str">
            <v>ID</v>
          </cell>
          <cell r="T143">
            <v>191.32</v>
          </cell>
        </row>
        <row r="144">
          <cell r="A144" t="str">
            <v>COCOPP_2_CTG3</v>
          </cell>
          <cell r="B144" t="str">
            <v>Bay Area</v>
          </cell>
          <cell r="C144" t="str">
            <v>Marsh Landing 3</v>
          </cell>
          <cell r="D144">
            <v>204.31</v>
          </cell>
          <cell r="E144">
            <v>204.31</v>
          </cell>
          <cell r="F144">
            <v>202.37</v>
          </cell>
          <cell r="G144">
            <v>199.31</v>
          </cell>
          <cell r="H144">
            <v>196.35</v>
          </cell>
          <cell r="I144">
            <v>193.49</v>
          </cell>
          <cell r="J144">
            <v>191.45</v>
          </cell>
          <cell r="K144">
            <v>191.45</v>
          </cell>
          <cell r="L144">
            <v>193.49</v>
          </cell>
          <cell r="M144">
            <v>196.35</v>
          </cell>
          <cell r="N144">
            <v>202.37</v>
          </cell>
          <cell r="O144">
            <v>203.39</v>
          </cell>
          <cell r="P144" t="str">
            <v>Y</v>
          </cell>
          <cell r="Q144" t="str">
            <v>North</v>
          </cell>
          <cell r="R144" t="str">
            <v>ID</v>
          </cell>
          <cell r="T144">
            <v>193.49</v>
          </cell>
        </row>
        <row r="145">
          <cell r="A145" t="str">
            <v>COCOPP_2_CTG4</v>
          </cell>
          <cell r="B145" t="str">
            <v>Bay Area</v>
          </cell>
          <cell r="C145" t="str">
            <v>Marsh Landing 4</v>
          </cell>
          <cell r="D145">
            <v>204.29</v>
          </cell>
          <cell r="E145">
            <v>204.29</v>
          </cell>
          <cell r="F145">
            <v>202.35</v>
          </cell>
          <cell r="G145">
            <v>199.29</v>
          </cell>
          <cell r="H145">
            <v>196.33</v>
          </cell>
          <cell r="I145">
            <v>193.48</v>
          </cell>
          <cell r="J145">
            <v>191.44</v>
          </cell>
          <cell r="K145">
            <v>191.44</v>
          </cell>
          <cell r="L145">
            <v>193.48</v>
          </cell>
          <cell r="M145">
            <v>196.33</v>
          </cell>
          <cell r="N145">
            <v>202.35</v>
          </cell>
          <cell r="O145">
            <v>203.37</v>
          </cell>
          <cell r="P145" t="str">
            <v>Y</v>
          </cell>
          <cell r="Q145" t="str">
            <v>North</v>
          </cell>
          <cell r="R145" t="str">
            <v>ID</v>
          </cell>
          <cell r="T145">
            <v>193.48</v>
          </cell>
        </row>
        <row r="146">
          <cell r="A146" t="str">
            <v>COGNAT_1_UNIT</v>
          </cell>
          <cell r="B146" t="str">
            <v>Stockton</v>
          </cell>
          <cell r="C146" t="str">
            <v>Stockton Biomas</v>
          </cell>
          <cell r="D146">
            <v>31.18</v>
          </cell>
          <cell r="E146">
            <v>23.44</v>
          </cell>
          <cell r="F146">
            <v>33.04</v>
          </cell>
          <cell r="G146">
            <v>17.46</v>
          </cell>
          <cell r="H146">
            <v>7.18</v>
          </cell>
          <cell r="I146">
            <v>22.54</v>
          </cell>
          <cell r="J146">
            <v>27.89</v>
          </cell>
          <cell r="K146">
            <v>25.46</v>
          </cell>
          <cell r="L146">
            <v>26.13</v>
          </cell>
          <cell r="M146">
            <v>26.47</v>
          </cell>
          <cell r="N146">
            <v>18.14</v>
          </cell>
          <cell r="O146">
            <v>25.66</v>
          </cell>
          <cell r="P146" t="str">
            <v>N</v>
          </cell>
          <cell r="Q146" t="str">
            <v>North</v>
          </cell>
          <cell r="R146" t="str">
            <v>FC</v>
          </cell>
          <cell r="T146">
            <v>27.89</v>
          </cell>
        </row>
        <row r="147">
          <cell r="A147" t="str">
            <v>COLEMN_2_UNIT</v>
          </cell>
          <cell r="B147" t="str">
            <v>CAISO System</v>
          </cell>
          <cell r="C147" t="str">
            <v>Coleman</v>
          </cell>
          <cell r="D147">
            <v>6.53</v>
          </cell>
          <cell r="E147">
            <v>6.98</v>
          </cell>
          <cell r="F147">
            <v>9.32</v>
          </cell>
          <cell r="G147">
            <v>10.039999999999999</v>
          </cell>
          <cell r="H147">
            <v>9.4499999999999993</v>
          </cell>
          <cell r="I147">
            <v>7.89</v>
          </cell>
          <cell r="J147">
            <v>6.09</v>
          </cell>
          <cell r="K147">
            <v>3.28</v>
          </cell>
          <cell r="L147">
            <v>3</v>
          </cell>
          <cell r="M147">
            <v>3.51</v>
          </cell>
          <cell r="N147">
            <v>3.83</v>
          </cell>
          <cell r="O147">
            <v>4.9000000000000004</v>
          </cell>
          <cell r="P147" t="str">
            <v>Y</v>
          </cell>
          <cell r="Q147" t="str">
            <v>North</v>
          </cell>
          <cell r="R147" t="str">
            <v>FC</v>
          </cell>
          <cell r="T147">
            <v>7.89</v>
          </cell>
        </row>
        <row r="148">
          <cell r="A148" t="str">
            <v>COLGA1_6_SHELLW</v>
          </cell>
          <cell r="B148" t="str">
            <v>Fresno</v>
          </cell>
          <cell r="C148" t="str">
            <v>COALINGA COGENERATION COMPANY</v>
          </cell>
          <cell r="D148">
            <v>38.44</v>
          </cell>
          <cell r="E148">
            <v>39.32</v>
          </cell>
          <cell r="F148">
            <v>37.65</v>
          </cell>
          <cell r="G148">
            <v>36.380000000000003</v>
          </cell>
          <cell r="H148">
            <v>35.770000000000003</v>
          </cell>
          <cell r="I148">
            <v>35.96</v>
          </cell>
          <cell r="J148">
            <v>35.17</v>
          </cell>
          <cell r="K148">
            <v>35.020000000000003</v>
          </cell>
          <cell r="L148">
            <v>35.369999999999997</v>
          </cell>
          <cell r="M148">
            <v>33.94</v>
          </cell>
          <cell r="N148">
            <v>36.44</v>
          </cell>
          <cell r="O148">
            <v>38.5</v>
          </cell>
          <cell r="P148" t="str">
            <v>N</v>
          </cell>
          <cell r="Q148" t="str">
            <v>North</v>
          </cell>
          <cell r="R148" t="str">
            <v>FC</v>
          </cell>
          <cell r="T148">
            <v>35.96</v>
          </cell>
        </row>
        <row r="149">
          <cell r="A149" t="str">
            <v>COLGAT_7_UNIT 1</v>
          </cell>
          <cell r="B149" t="str">
            <v>Sierra</v>
          </cell>
          <cell r="C149" t="str">
            <v>COLGATE HYDRO UNIT 1</v>
          </cell>
          <cell r="D149">
            <v>149.85</v>
          </cell>
          <cell r="E149">
            <v>148.63999999999999</v>
          </cell>
          <cell r="F149">
            <v>153.29</v>
          </cell>
          <cell r="G149">
            <v>158.63</v>
          </cell>
          <cell r="H149">
            <v>162.79</v>
          </cell>
          <cell r="I149">
            <v>165.7</v>
          </cell>
          <cell r="J149">
            <v>165.1</v>
          </cell>
          <cell r="K149">
            <v>161.65</v>
          </cell>
          <cell r="L149">
            <v>156.74</v>
          </cell>
          <cell r="M149">
            <v>151.87</v>
          </cell>
          <cell r="N149">
            <v>149.94999999999999</v>
          </cell>
          <cell r="O149">
            <v>148.24</v>
          </cell>
          <cell r="P149" t="str">
            <v>Y</v>
          </cell>
          <cell r="Q149" t="str">
            <v>North</v>
          </cell>
          <cell r="R149" t="str">
            <v>FC</v>
          </cell>
          <cell r="T149">
            <v>165.7</v>
          </cell>
        </row>
        <row r="150">
          <cell r="A150" t="str">
            <v>COLGAT_7_UNIT 2</v>
          </cell>
          <cell r="B150" t="str">
            <v>Sierra</v>
          </cell>
          <cell r="C150" t="str">
            <v>COLGATE HYDRO UNIT 2</v>
          </cell>
          <cell r="D150">
            <v>149.80000000000001</v>
          </cell>
          <cell r="E150">
            <v>148.6</v>
          </cell>
          <cell r="F150">
            <v>153.24</v>
          </cell>
          <cell r="G150">
            <v>158.63</v>
          </cell>
          <cell r="H150">
            <v>162.83000000000001</v>
          </cell>
          <cell r="I150">
            <v>165.76</v>
          </cell>
          <cell r="J150">
            <v>165.16</v>
          </cell>
          <cell r="K150">
            <v>161.68</v>
          </cell>
          <cell r="L150">
            <v>156.71</v>
          </cell>
          <cell r="M150">
            <v>151.81</v>
          </cell>
          <cell r="N150">
            <v>149.91</v>
          </cell>
          <cell r="O150">
            <v>148.21</v>
          </cell>
          <cell r="P150" t="str">
            <v>Y</v>
          </cell>
          <cell r="Q150" t="str">
            <v>North</v>
          </cell>
          <cell r="R150" t="str">
            <v>FC</v>
          </cell>
          <cell r="T150">
            <v>165.76</v>
          </cell>
        </row>
        <row r="151">
          <cell r="A151" t="str">
            <v>COLPIN_6_COLLNS</v>
          </cell>
          <cell r="B151" t="str">
            <v>CAISO System</v>
          </cell>
          <cell r="C151" t="str">
            <v>COLLINS PINE</v>
          </cell>
          <cell r="D151">
            <v>5.53</v>
          </cell>
          <cell r="E151">
            <v>4.55</v>
          </cell>
          <cell r="F151">
            <v>4.58</v>
          </cell>
          <cell r="G151">
            <v>3.55</v>
          </cell>
          <cell r="H151">
            <v>4.12</v>
          </cell>
          <cell r="I151">
            <v>4.8499999999999996</v>
          </cell>
          <cell r="J151">
            <v>5.68</v>
          </cell>
          <cell r="K151">
            <v>5.37</v>
          </cell>
          <cell r="L151">
            <v>5.32</v>
          </cell>
          <cell r="M151">
            <v>5.45</v>
          </cell>
          <cell r="N151">
            <v>5.41</v>
          </cell>
          <cell r="O151">
            <v>4.7699999999999996</v>
          </cell>
          <cell r="P151" t="str">
            <v>N</v>
          </cell>
          <cell r="Q151" t="str">
            <v>North</v>
          </cell>
          <cell r="R151" t="str">
            <v>FC</v>
          </cell>
          <cell r="T151">
            <v>5.68</v>
          </cell>
        </row>
        <row r="152">
          <cell r="A152" t="str">
            <v>COLTON_6_AGUAM1</v>
          </cell>
          <cell r="B152" t="str">
            <v>LA Basin</v>
          </cell>
          <cell r="C152" t="str">
            <v>AGUA MANSA UNIT 1 (CITY OF COLTON)</v>
          </cell>
          <cell r="D152">
            <v>43</v>
          </cell>
          <cell r="E152">
            <v>43</v>
          </cell>
          <cell r="F152">
            <v>43</v>
          </cell>
          <cell r="G152">
            <v>43</v>
          </cell>
          <cell r="H152">
            <v>43</v>
          </cell>
          <cell r="I152">
            <v>43</v>
          </cell>
          <cell r="J152">
            <v>43</v>
          </cell>
          <cell r="K152">
            <v>43</v>
          </cell>
          <cell r="L152">
            <v>43</v>
          </cell>
          <cell r="M152">
            <v>43</v>
          </cell>
          <cell r="N152">
            <v>43</v>
          </cell>
          <cell r="O152">
            <v>43</v>
          </cell>
          <cell r="P152" t="str">
            <v>N</v>
          </cell>
          <cell r="Q152" t="str">
            <v>South</v>
          </cell>
          <cell r="R152" t="str">
            <v>FC</v>
          </cell>
          <cell r="T152">
            <v>43</v>
          </cell>
        </row>
        <row r="153">
          <cell r="A153" t="str">
            <v>COLUSA_2_PL1X3</v>
          </cell>
          <cell r="B153" t="str">
            <v>CAISO System</v>
          </cell>
          <cell r="C153" t="str">
            <v>Colusa Generating Station</v>
          </cell>
          <cell r="D153">
            <v>668</v>
          </cell>
          <cell r="E153">
            <v>668</v>
          </cell>
          <cell r="F153">
            <v>668</v>
          </cell>
          <cell r="G153">
            <v>668</v>
          </cell>
          <cell r="H153">
            <v>668</v>
          </cell>
          <cell r="I153">
            <v>668</v>
          </cell>
          <cell r="J153">
            <v>668</v>
          </cell>
          <cell r="K153">
            <v>668</v>
          </cell>
          <cell r="L153">
            <v>668</v>
          </cell>
          <cell r="M153">
            <v>668</v>
          </cell>
          <cell r="N153">
            <v>668</v>
          </cell>
          <cell r="O153">
            <v>668</v>
          </cell>
          <cell r="P153" t="str">
            <v>Y</v>
          </cell>
          <cell r="Q153" t="str">
            <v>North</v>
          </cell>
          <cell r="R153" t="str">
            <v>FC</v>
          </cell>
          <cell r="T153">
            <v>668</v>
          </cell>
        </row>
        <row r="154">
          <cell r="A154" t="str">
            <v>COLVIL_7_PL1X2</v>
          </cell>
          <cell r="B154" t="str">
            <v>CAISO System</v>
          </cell>
          <cell r="C154" t="str">
            <v>COLLIERVILLE HYDRO UNIT 1 &amp; 2 AGGREGATE</v>
          </cell>
          <cell r="D154">
            <v>246.86</v>
          </cell>
          <cell r="E154">
            <v>246.86</v>
          </cell>
          <cell r="F154">
            <v>246.86</v>
          </cell>
          <cell r="G154">
            <v>246.86</v>
          </cell>
          <cell r="H154">
            <v>246.86</v>
          </cell>
          <cell r="I154">
            <v>246.86</v>
          </cell>
          <cell r="J154">
            <v>246.86</v>
          </cell>
          <cell r="K154">
            <v>246.86</v>
          </cell>
          <cell r="L154">
            <v>246.86</v>
          </cell>
          <cell r="M154">
            <v>246.86</v>
          </cell>
          <cell r="N154">
            <v>246.86</v>
          </cell>
          <cell r="O154">
            <v>246.86</v>
          </cell>
          <cell r="P154" t="str">
            <v>Y</v>
          </cell>
          <cell r="Q154" t="str">
            <v>North</v>
          </cell>
          <cell r="R154" t="str">
            <v>FC</v>
          </cell>
          <cell r="T154">
            <v>246.86</v>
          </cell>
        </row>
        <row r="155">
          <cell r="A155" t="str">
            <v>CONTAN_1_UNIT</v>
          </cell>
          <cell r="B155" t="str">
            <v>Bay Area</v>
          </cell>
          <cell r="C155" t="str">
            <v>Graphic Packaging Cogen</v>
          </cell>
          <cell r="D155">
            <v>27.7</v>
          </cell>
          <cell r="E155">
            <v>27.7</v>
          </cell>
          <cell r="F155">
            <v>27.7</v>
          </cell>
          <cell r="G155">
            <v>27.7</v>
          </cell>
          <cell r="H155">
            <v>27.7</v>
          </cell>
          <cell r="I155">
            <v>27.7</v>
          </cell>
          <cell r="J155">
            <v>27.7</v>
          </cell>
          <cell r="K155">
            <v>27.7</v>
          </cell>
          <cell r="L155">
            <v>27.7</v>
          </cell>
          <cell r="M155">
            <v>27.7</v>
          </cell>
          <cell r="N155">
            <v>27.7</v>
          </cell>
          <cell r="O155">
            <v>27.7</v>
          </cell>
          <cell r="P155" t="str">
            <v>Y</v>
          </cell>
          <cell r="Q155" t="str">
            <v>North</v>
          </cell>
          <cell r="R155" t="str">
            <v>FC</v>
          </cell>
          <cell r="T155">
            <v>27.7</v>
          </cell>
        </row>
        <row r="156">
          <cell r="A156" t="str">
            <v>CONTRL_1_CASAD1</v>
          </cell>
          <cell r="B156" t="str">
            <v>CAISO System</v>
          </cell>
          <cell r="C156" t="str">
            <v>Mammoth G1</v>
          </cell>
          <cell r="D156">
            <v>5.78</v>
          </cell>
          <cell r="E156">
            <v>4.8899999999999997</v>
          </cell>
          <cell r="F156">
            <v>4.8099999999999996</v>
          </cell>
          <cell r="G156">
            <v>4.42</v>
          </cell>
          <cell r="H156">
            <v>2.96</v>
          </cell>
          <cell r="I156">
            <v>2.66</v>
          </cell>
          <cell r="J156">
            <v>2.29</v>
          </cell>
          <cell r="K156">
            <v>2.5299999999999998</v>
          </cell>
          <cell r="L156">
            <v>2.3199999999999998</v>
          </cell>
          <cell r="M156">
            <v>3.02</v>
          </cell>
          <cell r="N156">
            <v>3.87</v>
          </cell>
          <cell r="O156">
            <v>4.75</v>
          </cell>
          <cell r="P156" t="str">
            <v>Y</v>
          </cell>
          <cell r="Q156" t="str">
            <v>South</v>
          </cell>
          <cell r="R156" t="str">
            <v>FC</v>
          </cell>
          <cell r="T156">
            <v>2.66</v>
          </cell>
        </row>
        <row r="157">
          <cell r="A157" t="str">
            <v>CONTRL_1_CASAD3</v>
          </cell>
          <cell r="B157" t="str">
            <v>CAISO System</v>
          </cell>
          <cell r="C157" t="str">
            <v>Mammoth G3</v>
          </cell>
          <cell r="D157">
            <v>9.93</v>
          </cell>
          <cell r="E157">
            <v>9.1199999999999992</v>
          </cell>
          <cell r="F157">
            <v>10.050000000000001</v>
          </cell>
          <cell r="G157">
            <v>9.34</v>
          </cell>
          <cell r="H157">
            <v>9.2100000000000009</v>
          </cell>
          <cell r="I157">
            <v>7.95</v>
          </cell>
          <cell r="J157">
            <v>7.9</v>
          </cell>
          <cell r="K157">
            <v>7.86</v>
          </cell>
          <cell r="L157">
            <v>8.14</v>
          </cell>
          <cell r="M157">
            <v>8.89</v>
          </cell>
          <cell r="N157">
            <v>9.02</v>
          </cell>
          <cell r="O157">
            <v>9.44</v>
          </cell>
          <cell r="P157" t="str">
            <v>N</v>
          </cell>
          <cell r="Q157" t="str">
            <v>South</v>
          </cell>
          <cell r="R157" t="str">
            <v>FC</v>
          </cell>
          <cell r="T157">
            <v>8.14</v>
          </cell>
        </row>
        <row r="158">
          <cell r="A158" t="str">
            <v>CONTRL_1_LUNDY</v>
          </cell>
          <cell r="B158" t="str">
            <v>CAISO System</v>
          </cell>
          <cell r="C158" t="str">
            <v>LUNDY</v>
          </cell>
          <cell r="D158">
            <v>1</v>
          </cell>
          <cell r="E158">
            <v>0.65</v>
          </cell>
          <cell r="F158">
            <v>0.42</v>
          </cell>
          <cell r="G158">
            <v>0.69</v>
          </cell>
          <cell r="H158">
            <v>1.33</v>
          </cell>
          <cell r="I158">
            <v>1.72</v>
          </cell>
          <cell r="J158">
            <v>2.0699999999999998</v>
          </cell>
          <cell r="K158">
            <v>1.68</v>
          </cell>
          <cell r="L158">
            <v>0.91</v>
          </cell>
          <cell r="M158">
            <v>0.59</v>
          </cell>
          <cell r="N158">
            <v>0.39</v>
          </cell>
          <cell r="O158">
            <v>0.28000000000000003</v>
          </cell>
          <cell r="P158" t="str">
            <v>N</v>
          </cell>
          <cell r="Q158" t="str">
            <v>South</v>
          </cell>
          <cell r="R158" t="str">
            <v>FC</v>
          </cell>
          <cell r="T158">
            <v>2.0699999999999998</v>
          </cell>
        </row>
        <row r="159">
          <cell r="A159" t="str">
            <v>CONTRL_1_OXBOW</v>
          </cell>
          <cell r="B159" t="str">
            <v>CAISO System</v>
          </cell>
          <cell r="C159" t="str">
            <v>OXBOW GEOTHERMAL CORPORATION</v>
          </cell>
          <cell r="D159">
            <v>56.15</v>
          </cell>
          <cell r="E159">
            <v>56.59</v>
          </cell>
          <cell r="F159">
            <v>56.37</v>
          </cell>
          <cell r="G159">
            <v>55.79</v>
          </cell>
          <cell r="H159">
            <v>55.02</v>
          </cell>
          <cell r="I159">
            <v>55.06</v>
          </cell>
          <cell r="J159">
            <v>54.42</v>
          </cell>
          <cell r="K159">
            <v>53.75</v>
          </cell>
          <cell r="L159">
            <v>54.91</v>
          </cell>
          <cell r="M159">
            <v>55.63</v>
          </cell>
          <cell r="N159">
            <v>56.56</v>
          </cell>
          <cell r="O159">
            <v>56.88</v>
          </cell>
          <cell r="P159" t="str">
            <v>N</v>
          </cell>
          <cell r="Q159" t="str">
            <v>South</v>
          </cell>
          <cell r="R159" t="str">
            <v>FC</v>
          </cell>
          <cell r="T159">
            <v>55.06</v>
          </cell>
        </row>
        <row r="160">
          <cell r="A160" t="str">
            <v>CONTRL_1_POOLE</v>
          </cell>
          <cell r="B160" t="str">
            <v>CAISO System</v>
          </cell>
          <cell r="C160" t="str">
            <v>POOLE HYDRO PLANT 1</v>
          </cell>
          <cell r="D160">
            <v>0.79</v>
          </cell>
          <cell r="E160">
            <v>0.83</v>
          </cell>
          <cell r="F160">
            <v>0.86</v>
          </cell>
          <cell r="G160">
            <v>3.35</v>
          </cell>
          <cell r="H160">
            <v>2.59</v>
          </cell>
          <cell r="I160">
            <v>5.16</v>
          </cell>
          <cell r="J160">
            <v>4.3499999999999996</v>
          </cell>
          <cell r="K160">
            <v>2.98</v>
          </cell>
          <cell r="L160">
            <v>0.8</v>
          </cell>
          <cell r="M160">
            <v>1.4</v>
          </cell>
          <cell r="N160">
            <v>1</v>
          </cell>
          <cell r="O160">
            <v>1.0900000000000001</v>
          </cell>
          <cell r="P160" t="str">
            <v>N</v>
          </cell>
          <cell r="Q160" t="str">
            <v>South</v>
          </cell>
          <cell r="R160" t="str">
            <v>FC</v>
          </cell>
          <cell r="T160">
            <v>5.16</v>
          </cell>
        </row>
        <row r="161">
          <cell r="A161" t="str">
            <v>CONTRL_1_QF</v>
          </cell>
          <cell r="B161" t="str">
            <v>CAISO System</v>
          </cell>
          <cell r="C161" t="str">
            <v>CONTROL QFS</v>
          </cell>
          <cell r="D161">
            <v>30.88</v>
          </cell>
          <cell r="E161">
            <v>30.57</v>
          </cell>
          <cell r="F161">
            <v>29.83</v>
          </cell>
          <cell r="G161">
            <v>20.93</v>
          </cell>
          <cell r="H161">
            <v>19.05</v>
          </cell>
          <cell r="I161">
            <v>14.88</v>
          </cell>
          <cell r="J161">
            <v>12.99</v>
          </cell>
          <cell r="K161">
            <v>12.84</v>
          </cell>
          <cell r="L161">
            <v>14.55</v>
          </cell>
          <cell r="M161">
            <v>16.87</v>
          </cell>
          <cell r="N161">
            <v>20.309999999999999</v>
          </cell>
          <cell r="O161">
            <v>22.05</v>
          </cell>
          <cell r="P161" t="str">
            <v>N</v>
          </cell>
          <cell r="Q161" t="str">
            <v>South</v>
          </cell>
          <cell r="R161" t="str">
            <v>FC</v>
          </cell>
          <cell r="T161">
            <v>14.88</v>
          </cell>
        </row>
        <row r="162">
          <cell r="A162" t="str">
            <v>CONTRL_1_RUSHCK</v>
          </cell>
          <cell r="B162" t="str">
            <v>CAISO System</v>
          </cell>
          <cell r="C162" t="str">
            <v>RUSH CREEK</v>
          </cell>
          <cell r="D162">
            <v>4.6500000000000004</v>
          </cell>
          <cell r="E162">
            <v>5.17</v>
          </cell>
          <cell r="F162">
            <v>5.34</v>
          </cell>
          <cell r="G162">
            <v>6.54</v>
          </cell>
          <cell r="H162">
            <v>9.4700000000000006</v>
          </cell>
          <cell r="I162">
            <v>11.94</v>
          </cell>
          <cell r="J162">
            <v>4.7699999999999996</v>
          </cell>
          <cell r="K162">
            <v>3.24</v>
          </cell>
          <cell r="L162">
            <v>3.46</v>
          </cell>
          <cell r="M162">
            <v>4.55</v>
          </cell>
          <cell r="N162">
            <v>4.87</v>
          </cell>
          <cell r="O162">
            <v>4.17</v>
          </cell>
          <cell r="P162" t="str">
            <v>N</v>
          </cell>
          <cell r="Q162" t="str">
            <v>South</v>
          </cell>
          <cell r="R162" t="str">
            <v>FC</v>
          </cell>
          <cell r="T162">
            <v>11.94</v>
          </cell>
        </row>
        <row r="163">
          <cell r="A163" t="str">
            <v>COPMT2_2_SOLAR2</v>
          </cell>
          <cell r="B163" t="str">
            <v>CAISO System</v>
          </cell>
          <cell r="C163" t="str">
            <v>CMS2</v>
          </cell>
          <cell r="D163">
            <v>0.7</v>
          </cell>
          <cell r="E163">
            <v>6.05</v>
          </cell>
          <cell r="F163">
            <v>14.07</v>
          </cell>
          <cell r="G163">
            <v>59.55</v>
          </cell>
          <cell r="H163">
            <v>62.44</v>
          </cell>
          <cell r="I163">
            <v>73.09</v>
          </cell>
          <cell r="J163">
            <v>124.6</v>
          </cell>
          <cell r="K163">
            <v>116.03</v>
          </cell>
          <cell r="L163">
            <v>113.23</v>
          </cell>
          <cell r="M163">
            <v>74.849999999999994</v>
          </cell>
          <cell r="N163">
            <v>3.86</v>
          </cell>
          <cell r="O163">
            <v>2.06</v>
          </cell>
          <cell r="P163" t="str">
            <v>N</v>
          </cell>
          <cell r="Q163" t="str">
            <v>South</v>
          </cell>
          <cell r="R163" t="str">
            <v>ID</v>
          </cell>
          <cell r="S163">
            <v>0</v>
          </cell>
          <cell r="T163">
            <v>124.6</v>
          </cell>
        </row>
        <row r="164">
          <cell r="A164" t="str">
            <v>COPMTN_2_CM10</v>
          </cell>
          <cell r="B164" t="str">
            <v>CAISO System</v>
          </cell>
          <cell r="C164" t="str">
            <v>CM10 Pseudo Tie Pilot</v>
          </cell>
          <cell r="D164">
            <v>0.06</v>
          </cell>
          <cell r="E164">
            <v>0.18</v>
          </cell>
          <cell r="F164">
            <v>0.52</v>
          </cell>
          <cell r="G164">
            <v>6.17</v>
          </cell>
          <cell r="H164">
            <v>5.68</v>
          </cell>
          <cell r="I164">
            <v>5.9</v>
          </cell>
          <cell r="J164">
            <v>4.4000000000000004</v>
          </cell>
          <cell r="K164">
            <v>4.32</v>
          </cell>
          <cell r="L164">
            <v>4.5999999999999996</v>
          </cell>
          <cell r="M164">
            <v>4.42</v>
          </cell>
          <cell r="N164">
            <v>0.02</v>
          </cell>
          <cell r="O164">
            <v>0</v>
          </cell>
          <cell r="P164" t="str">
            <v>N</v>
          </cell>
          <cell r="Q164" t="str">
            <v>South</v>
          </cell>
          <cell r="R164" t="str">
            <v>PD to 7.25</v>
          </cell>
          <cell r="T164">
            <v>5.9</v>
          </cell>
        </row>
        <row r="165">
          <cell r="A165" t="str">
            <v>COPMTN_2_SOLAR1</v>
          </cell>
          <cell r="B165" t="str">
            <v>CAISO System</v>
          </cell>
          <cell r="C165" t="str">
            <v>Copper Mountain Solar 1 Pseudo Tie Pilot</v>
          </cell>
          <cell r="D165">
            <v>0.14000000000000001</v>
          </cell>
          <cell r="E165">
            <v>0.52</v>
          </cell>
          <cell r="F165">
            <v>1.98</v>
          </cell>
          <cell r="G165">
            <v>16.5</v>
          </cell>
          <cell r="H165">
            <v>16.5</v>
          </cell>
          <cell r="I165">
            <v>16.5</v>
          </cell>
          <cell r="J165">
            <v>16.5</v>
          </cell>
          <cell r="K165">
            <v>16.5</v>
          </cell>
          <cell r="L165">
            <v>16.5</v>
          </cell>
          <cell r="M165">
            <v>16.5</v>
          </cell>
          <cell r="N165">
            <v>0.08</v>
          </cell>
          <cell r="O165">
            <v>0.01</v>
          </cell>
          <cell r="P165" t="str">
            <v>N</v>
          </cell>
          <cell r="Q165" t="str">
            <v>South</v>
          </cell>
          <cell r="R165" t="str">
            <v>PD to 16.5</v>
          </cell>
          <cell r="T165">
            <v>16.5</v>
          </cell>
        </row>
        <row r="166">
          <cell r="A166" t="str">
            <v>CORCAN_1_SOLAR2</v>
          </cell>
          <cell r="B166" t="str">
            <v>Fresno</v>
          </cell>
          <cell r="C166" t="str">
            <v>Corcoran City</v>
          </cell>
          <cell r="D166" t="str">
            <v>-</v>
          </cell>
          <cell r="E166" t="str">
            <v>-</v>
          </cell>
          <cell r="F166" t="str">
            <v>-</v>
          </cell>
          <cell r="G166" t="str">
            <v>-</v>
          </cell>
          <cell r="H166" t="str">
            <v>-</v>
          </cell>
          <cell r="I166" t="str">
            <v>-</v>
          </cell>
          <cell r="J166" t="str">
            <v>-</v>
          </cell>
          <cell r="K166" t="str">
            <v>-</v>
          </cell>
          <cell r="L166" t="str">
            <v>-</v>
          </cell>
          <cell r="M166" t="str">
            <v>-</v>
          </cell>
          <cell r="N166" t="str">
            <v>-</v>
          </cell>
          <cell r="O166" t="str">
            <v>-</v>
          </cell>
          <cell r="P166" t="str">
            <v>N</v>
          </cell>
          <cell r="Q166" t="str">
            <v>North</v>
          </cell>
          <cell r="R166" t="str">
            <v>EO</v>
          </cell>
          <cell r="T166">
            <v>0</v>
          </cell>
        </row>
        <row r="167">
          <cell r="A167" t="str">
            <v>CORONS_2_SOLAR</v>
          </cell>
          <cell r="B167" t="str">
            <v>LA Basin</v>
          </cell>
          <cell r="C167" t="str">
            <v>Master Development Corona</v>
          </cell>
          <cell r="D167" t="str">
            <v>-</v>
          </cell>
          <cell r="E167" t="str">
            <v>-</v>
          </cell>
          <cell r="F167" t="str">
            <v>-</v>
          </cell>
          <cell r="G167" t="str">
            <v>-</v>
          </cell>
          <cell r="H167" t="str">
            <v>-</v>
          </cell>
          <cell r="I167" t="str">
            <v>-</v>
          </cell>
          <cell r="J167" t="str">
            <v>-</v>
          </cell>
          <cell r="K167" t="str">
            <v>-</v>
          </cell>
          <cell r="L167" t="str">
            <v>-</v>
          </cell>
          <cell r="M167" t="str">
            <v>-</v>
          </cell>
          <cell r="N167" t="str">
            <v>-</v>
          </cell>
          <cell r="O167" t="str">
            <v>-</v>
          </cell>
          <cell r="P167" t="str">
            <v>N</v>
          </cell>
          <cell r="Q167" t="str">
            <v>South</v>
          </cell>
          <cell r="R167" t="str">
            <v>EO</v>
          </cell>
          <cell r="T167">
            <v>0</v>
          </cell>
        </row>
        <row r="168">
          <cell r="A168" t="str">
            <v>CORONS_6_CLRWTR</v>
          </cell>
          <cell r="B168" t="str">
            <v>LA Basin</v>
          </cell>
          <cell r="C168" t="str">
            <v>Clearwater Power Plant</v>
          </cell>
          <cell r="D168">
            <v>28</v>
          </cell>
          <cell r="E168">
            <v>28</v>
          </cell>
          <cell r="F168">
            <v>28</v>
          </cell>
          <cell r="G168">
            <v>28</v>
          </cell>
          <cell r="H168">
            <v>28</v>
          </cell>
          <cell r="I168">
            <v>28</v>
          </cell>
          <cell r="J168">
            <v>28</v>
          </cell>
          <cell r="K168">
            <v>28</v>
          </cell>
          <cell r="L168">
            <v>28</v>
          </cell>
          <cell r="M168">
            <v>28</v>
          </cell>
          <cell r="N168">
            <v>28</v>
          </cell>
          <cell r="O168">
            <v>28</v>
          </cell>
          <cell r="P168" t="str">
            <v>Y</v>
          </cell>
          <cell r="Q168" t="str">
            <v>South</v>
          </cell>
          <cell r="R168" t="str">
            <v>FC</v>
          </cell>
          <cell r="T168">
            <v>28</v>
          </cell>
        </row>
        <row r="169">
          <cell r="A169" t="str">
            <v>CORRAL_6_SJOAQN</v>
          </cell>
          <cell r="B169" t="str">
            <v>CAISO System</v>
          </cell>
          <cell r="C169" t="str">
            <v>Ameresco San Joaquin</v>
          </cell>
          <cell r="D169">
            <v>3.04</v>
          </cell>
          <cell r="E169">
            <v>3.12</v>
          </cell>
          <cell r="F169">
            <v>3.04</v>
          </cell>
          <cell r="G169">
            <v>2.67</v>
          </cell>
          <cell r="H169">
            <v>2.82</v>
          </cell>
          <cell r="I169">
            <v>3.16</v>
          </cell>
          <cell r="J169">
            <v>3.28</v>
          </cell>
          <cell r="K169">
            <v>3.24</v>
          </cell>
          <cell r="L169">
            <v>3.21</v>
          </cell>
          <cell r="M169">
            <v>3.09</v>
          </cell>
          <cell r="N169">
            <v>3.05</v>
          </cell>
          <cell r="O169">
            <v>3.19</v>
          </cell>
          <cell r="P169" t="str">
            <v>N</v>
          </cell>
          <cell r="Q169" t="str">
            <v>North</v>
          </cell>
          <cell r="R169" t="str">
            <v>ID</v>
          </cell>
          <cell r="T169">
            <v>3.28</v>
          </cell>
        </row>
        <row r="170">
          <cell r="A170" t="str">
            <v>COTTLE_2_FRNKNH</v>
          </cell>
          <cell r="B170" t="str">
            <v>CAISO System</v>
          </cell>
          <cell r="C170" t="str">
            <v>Frankenheimer Power Plant</v>
          </cell>
          <cell r="D170">
            <v>0.23</v>
          </cell>
          <cell r="E170">
            <v>0</v>
          </cell>
          <cell r="F170">
            <v>0.85</v>
          </cell>
          <cell r="G170">
            <v>2.64</v>
          </cell>
          <cell r="H170">
            <v>2.83</v>
          </cell>
          <cell r="I170">
            <v>2.86</v>
          </cell>
          <cell r="J170">
            <v>3.24</v>
          </cell>
          <cell r="K170">
            <v>3.11</v>
          </cell>
          <cell r="L170">
            <v>2.2799999999999998</v>
          </cell>
          <cell r="M170">
            <v>0.48</v>
          </cell>
          <cell r="N170">
            <v>0</v>
          </cell>
          <cell r="O170">
            <v>0</v>
          </cell>
          <cell r="P170" t="str">
            <v>N</v>
          </cell>
          <cell r="Q170" t="str">
            <v>North</v>
          </cell>
          <cell r="R170" t="str">
            <v>FC</v>
          </cell>
          <cell r="T170">
            <v>3.24</v>
          </cell>
        </row>
        <row r="171">
          <cell r="A171" t="str">
            <v>COVERD_2_QFUNTS</v>
          </cell>
          <cell r="B171" t="str">
            <v>CAISO System</v>
          </cell>
          <cell r="C171" t="str">
            <v>COVE ROAD HYDRO QF UNITS</v>
          </cell>
          <cell r="D171">
            <v>6.57</v>
          </cell>
          <cell r="E171">
            <v>7.02</v>
          </cell>
          <cell r="F171">
            <v>11.67</v>
          </cell>
          <cell r="G171">
            <v>14.81</v>
          </cell>
          <cell r="H171">
            <v>9.18</v>
          </cell>
          <cell r="I171">
            <v>4.97</v>
          </cell>
          <cell r="J171">
            <v>1.2</v>
          </cell>
          <cell r="K171">
            <v>0.17</v>
          </cell>
          <cell r="L171">
            <v>0</v>
          </cell>
          <cell r="M171">
            <v>0.08</v>
          </cell>
          <cell r="N171">
            <v>0.6</v>
          </cell>
          <cell r="O171">
            <v>3.04</v>
          </cell>
          <cell r="P171" t="str">
            <v>N</v>
          </cell>
          <cell r="Q171" t="str">
            <v>North</v>
          </cell>
          <cell r="R171" t="str">
            <v>FC</v>
          </cell>
          <cell r="T171">
            <v>4.97</v>
          </cell>
        </row>
        <row r="172">
          <cell r="A172" t="str">
            <v>COWCRK_2_UNIT</v>
          </cell>
          <cell r="B172" t="str">
            <v>CAISO System</v>
          </cell>
          <cell r="C172" t="str">
            <v>Cow Creek Hydro</v>
          </cell>
          <cell r="D172">
            <v>0.6</v>
          </cell>
          <cell r="E172">
            <v>0.67</v>
          </cell>
          <cell r="F172">
            <v>0.6</v>
          </cell>
          <cell r="G172">
            <v>0.74</v>
          </cell>
          <cell r="H172">
            <v>0.69</v>
          </cell>
          <cell r="I172">
            <v>0.6</v>
          </cell>
          <cell r="J172">
            <v>0.42</v>
          </cell>
          <cell r="K172">
            <v>0.23</v>
          </cell>
          <cell r="L172">
            <v>0.18</v>
          </cell>
          <cell r="M172">
            <v>0.31</v>
          </cell>
          <cell r="N172">
            <v>0.49</v>
          </cell>
          <cell r="O172">
            <v>0.56000000000000005</v>
          </cell>
          <cell r="P172" t="str">
            <v>Y</v>
          </cell>
          <cell r="Q172" t="str">
            <v>North</v>
          </cell>
          <cell r="R172" t="str">
            <v>FC</v>
          </cell>
          <cell r="T172">
            <v>0.6</v>
          </cell>
        </row>
        <row r="173">
          <cell r="A173" t="str">
            <v>CPSTNO_7_PRMADS</v>
          </cell>
          <cell r="B173" t="str">
            <v>San Diego-IV</v>
          </cell>
          <cell r="C173" t="str">
            <v>PRIMA DESCHECHA (CAPISTRANO)</v>
          </cell>
          <cell r="D173">
            <v>4.63</v>
          </cell>
          <cell r="E173">
            <v>4.78</v>
          </cell>
          <cell r="F173">
            <v>3.24</v>
          </cell>
          <cell r="G173">
            <v>4.5999999999999996</v>
          </cell>
          <cell r="H173">
            <v>3.03</v>
          </cell>
          <cell r="I173">
            <v>5.57</v>
          </cell>
          <cell r="J173">
            <v>5.75</v>
          </cell>
          <cell r="K173">
            <v>5.45</v>
          </cell>
          <cell r="L173">
            <v>5.47</v>
          </cell>
          <cell r="M173">
            <v>4.75</v>
          </cell>
          <cell r="N173">
            <v>4.22</v>
          </cell>
          <cell r="O173">
            <v>3.65</v>
          </cell>
          <cell r="P173" t="str">
            <v>N</v>
          </cell>
          <cell r="Q173" t="str">
            <v>South</v>
          </cell>
          <cell r="R173" t="str">
            <v>FC</v>
          </cell>
          <cell r="T173">
            <v>5.75</v>
          </cell>
        </row>
        <row r="174">
          <cell r="A174" t="str">
            <v>CPVERD_2_SOLAR</v>
          </cell>
          <cell r="B174" t="str">
            <v>San Diego-IV</v>
          </cell>
          <cell r="C174" t="str">
            <v>Campo Verde Solar</v>
          </cell>
          <cell r="D174">
            <v>1.0900000000000001</v>
          </cell>
          <cell r="E174">
            <v>9.1999999999999993</v>
          </cell>
          <cell r="F174">
            <v>21.01</v>
          </cell>
          <cell r="G174">
            <v>84</v>
          </cell>
          <cell r="H174">
            <v>89.13</v>
          </cell>
          <cell r="I174">
            <v>111.24</v>
          </cell>
          <cell r="J174">
            <v>111.74</v>
          </cell>
          <cell r="K174">
            <v>104.05</v>
          </cell>
          <cell r="L174">
            <v>101.54</v>
          </cell>
          <cell r="M174">
            <v>67.12</v>
          </cell>
          <cell r="N174">
            <v>3.45</v>
          </cell>
          <cell r="O174">
            <v>1.84</v>
          </cell>
          <cell r="P174" t="str">
            <v>N</v>
          </cell>
          <cell r="Q174" t="str">
            <v>South</v>
          </cell>
          <cell r="R174" t="str">
            <v>ID</v>
          </cell>
          <cell r="S174">
            <v>0</v>
          </cell>
          <cell r="T174">
            <v>111.74</v>
          </cell>
        </row>
        <row r="175">
          <cell r="A175" t="str">
            <v>CRELMN_6_RAMON1</v>
          </cell>
          <cell r="B175" t="str">
            <v>San Diego-IV</v>
          </cell>
          <cell r="C175" t="str">
            <v>Ramona 1</v>
          </cell>
          <cell r="D175">
            <v>0.02</v>
          </cell>
          <cell r="E175">
            <v>0.13</v>
          </cell>
          <cell r="F175">
            <v>0.3</v>
          </cell>
          <cell r="G175">
            <v>1.21</v>
          </cell>
          <cell r="H175">
            <v>1.28</v>
          </cell>
          <cell r="I175">
            <v>1.6</v>
          </cell>
          <cell r="J175">
            <v>1.61</v>
          </cell>
          <cell r="K175">
            <v>1.5</v>
          </cell>
          <cell r="L175">
            <v>1.46</v>
          </cell>
          <cell r="M175">
            <v>0.97</v>
          </cell>
          <cell r="N175">
            <v>0.05</v>
          </cell>
          <cell r="O175">
            <v>0.03</v>
          </cell>
          <cell r="P175" t="str">
            <v>N</v>
          </cell>
          <cell r="Q175" t="str">
            <v>South</v>
          </cell>
          <cell r="R175" t="str">
            <v>FC</v>
          </cell>
          <cell r="T175">
            <v>1.61</v>
          </cell>
        </row>
        <row r="176">
          <cell r="A176" t="str">
            <v>CRELMN_6_RAMON2</v>
          </cell>
          <cell r="B176" t="str">
            <v>San Diego-IV</v>
          </cell>
          <cell r="C176" t="str">
            <v>Ramona 2</v>
          </cell>
          <cell r="D176">
            <v>0.04</v>
          </cell>
          <cell r="E176">
            <v>0.33</v>
          </cell>
          <cell r="F176">
            <v>0.76</v>
          </cell>
          <cell r="G176">
            <v>3.02</v>
          </cell>
          <cell r="H176">
            <v>3.21</v>
          </cell>
          <cell r="I176">
            <v>4</v>
          </cell>
          <cell r="J176">
            <v>4.0199999999999996</v>
          </cell>
          <cell r="K176">
            <v>3.74</v>
          </cell>
          <cell r="L176">
            <v>3.65</v>
          </cell>
          <cell r="M176">
            <v>2.41</v>
          </cell>
          <cell r="N176">
            <v>0.12</v>
          </cell>
          <cell r="O176">
            <v>7.0000000000000007E-2</v>
          </cell>
          <cell r="P176" t="str">
            <v>N</v>
          </cell>
          <cell r="Q176" t="str">
            <v>South</v>
          </cell>
          <cell r="R176" t="str">
            <v>FC</v>
          </cell>
          <cell r="T176">
            <v>4.0199999999999996</v>
          </cell>
        </row>
        <row r="177">
          <cell r="A177" t="str">
            <v>CRESSY_1_PARKER</v>
          </cell>
          <cell r="B177" t="str">
            <v>Fresno</v>
          </cell>
          <cell r="C177" t="str">
            <v>PARKER POWERHOUSE</v>
          </cell>
          <cell r="D177">
            <v>0</v>
          </cell>
          <cell r="E177">
            <v>0</v>
          </cell>
          <cell r="F177">
            <v>0.31</v>
          </cell>
          <cell r="G177">
            <v>0.77</v>
          </cell>
          <cell r="H177">
            <v>1.61</v>
          </cell>
          <cell r="I177">
            <v>1.63</v>
          </cell>
          <cell r="J177">
            <v>1.79</v>
          </cell>
          <cell r="K177">
            <v>1.54</v>
          </cell>
          <cell r="L177">
            <v>1.02</v>
          </cell>
          <cell r="M177">
            <v>0.56999999999999995</v>
          </cell>
          <cell r="N177">
            <v>0</v>
          </cell>
          <cell r="O177">
            <v>0</v>
          </cell>
          <cell r="P177" t="str">
            <v>N</v>
          </cell>
          <cell r="Q177" t="str">
            <v>North</v>
          </cell>
          <cell r="R177" t="str">
            <v>FC</v>
          </cell>
          <cell r="T177">
            <v>1.79</v>
          </cell>
        </row>
        <row r="178">
          <cell r="A178" t="str">
            <v>CRESTA_7_PL1X2</v>
          </cell>
          <cell r="B178" t="str">
            <v>Sierra</v>
          </cell>
          <cell r="C178" t="str">
            <v>CRESTA PH UNIT 1 &amp; 2 AGGREGATE</v>
          </cell>
          <cell r="D178">
            <v>70</v>
          </cell>
          <cell r="E178">
            <v>70</v>
          </cell>
          <cell r="F178">
            <v>70</v>
          </cell>
          <cell r="G178">
            <v>70</v>
          </cell>
          <cell r="H178">
            <v>70</v>
          </cell>
          <cell r="I178">
            <v>70</v>
          </cell>
          <cell r="J178">
            <v>70</v>
          </cell>
          <cell r="K178">
            <v>70</v>
          </cell>
          <cell r="L178">
            <v>70</v>
          </cell>
          <cell r="M178">
            <v>70</v>
          </cell>
          <cell r="N178">
            <v>70</v>
          </cell>
          <cell r="O178">
            <v>70</v>
          </cell>
          <cell r="P178" t="str">
            <v>Y</v>
          </cell>
          <cell r="Q178" t="str">
            <v>North</v>
          </cell>
          <cell r="R178" t="str">
            <v>FC</v>
          </cell>
          <cell r="T178">
            <v>70</v>
          </cell>
        </row>
        <row r="179">
          <cell r="A179" t="str">
            <v>CRNEVL_6_CRNVA</v>
          </cell>
          <cell r="B179" t="str">
            <v>Fresno</v>
          </cell>
          <cell r="C179" t="str">
            <v xml:space="preserve">Crane Valley </v>
          </cell>
          <cell r="D179">
            <v>0.65</v>
          </cell>
          <cell r="E179">
            <v>0.65</v>
          </cell>
          <cell r="F179">
            <v>0.69</v>
          </cell>
          <cell r="G179">
            <v>0.75</v>
          </cell>
          <cell r="H179">
            <v>0.83</v>
          </cell>
          <cell r="I179">
            <v>0.84</v>
          </cell>
          <cell r="J179">
            <v>0.78</v>
          </cell>
          <cell r="K179">
            <v>0.71</v>
          </cell>
          <cell r="L179">
            <v>0.7</v>
          </cell>
          <cell r="M179">
            <v>0.69</v>
          </cell>
          <cell r="N179">
            <v>0.65</v>
          </cell>
          <cell r="O179">
            <v>0.62</v>
          </cell>
          <cell r="P179" t="str">
            <v>Y</v>
          </cell>
          <cell r="Q179" t="str">
            <v>North</v>
          </cell>
          <cell r="R179" t="str">
            <v>FC</v>
          </cell>
          <cell r="T179">
            <v>0.84</v>
          </cell>
        </row>
        <row r="180">
          <cell r="A180" t="str">
            <v>CRNEVL_6_SJQN 2</v>
          </cell>
          <cell r="B180" t="str">
            <v>Fresno</v>
          </cell>
          <cell r="C180" t="str">
            <v>SAN JOAQUIN 2</v>
          </cell>
          <cell r="D180">
            <v>3.2</v>
          </cell>
          <cell r="E180">
            <v>3.2</v>
          </cell>
          <cell r="F180">
            <v>3.2</v>
          </cell>
          <cell r="G180">
            <v>3.2</v>
          </cell>
          <cell r="H180">
            <v>3.2</v>
          </cell>
          <cell r="I180">
            <v>3.2</v>
          </cell>
          <cell r="J180">
            <v>3.2</v>
          </cell>
          <cell r="K180">
            <v>3.2</v>
          </cell>
          <cell r="L180">
            <v>3.2</v>
          </cell>
          <cell r="M180">
            <v>3.2</v>
          </cell>
          <cell r="N180">
            <v>3.2</v>
          </cell>
          <cell r="O180">
            <v>3.2</v>
          </cell>
          <cell r="P180" t="str">
            <v>Y</v>
          </cell>
          <cell r="Q180" t="str">
            <v>North</v>
          </cell>
          <cell r="R180" t="str">
            <v>FC</v>
          </cell>
          <cell r="T180">
            <v>3.2</v>
          </cell>
        </row>
        <row r="181">
          <cell r="A181" t="str">
            <v>CRNEVL_6_SJQN 3</v>
          </cell>
          <cell r="B181" t="str">
            <v>Fresno</v>
          </cell>
          <cell r="C181" t="str">
            <v>SAN JOAQUIN 3</v>
          </cell>
          <cell r="D181">
            <v>4.2</v>
          </cell>
          <cell r="E181">
            <v>4.2</v>
          </cell>
          <cell r="F181">
            <v>4.2</v>
          </cell>
          <cell r="G181">
            <v>4.2</v>
          </cell>
          <cell r="H181">
            <v>4.2</v>
          </cell>
          <cell r="I181">
            <v>4.2</v>
          </cell>
          <cell r="J181">
            <v>4.2</v>
          </cell>
          <cell r="K181">
            <v>4.2</v>
          </cell>
          <cell r="L181">
            <v>4.2</v>
          </cell>
          <cell r="M181">
            <v>4.2</v>
          </cell>
          <cell r="N181">
            <v>4.2</v>
          </cell>
          <cell r="O181">
            <v>4.2</v>
          </cell>
          <cell r="P181" t="str">
            <v>Y</v>
          </cell>
          <cell r="Q181" t="str">
            <v>North</v>
          </cell>
          <cell r="R181" t="str">
            <v>FC</v>
          </cell>
          <cell r="T181">
            <v>4.2</v>
          </cell>
        </row>
        <row r="182">
          <cell r="A182" t="str">
            <v>CROKET_7_UNIT</v>
          </cell>
          <cell r="B182" t="str">
            <v>Bay Area</v>
          </cell>
          <cell r="C182" t="str">
            <v>CROCKETT COGEN</v>
          </cell>
          <cell r="D182">
            <v>223.76</v>
          </cell>
          <cell r="E182">
            <v>223.97</v>
          </cell>
          <cell r="F182">
            <v>211.37</v>
          </cell>
          <cell r="G182">
            <v>219.85</v>
          </cell>
          <cell r="H182">
            <v>211.44</v>
          </cell>
          <cell r="I182">
            <v>220.94</v>
          </cell>
          <cell r="J182">
            <v>224.21</v>
          </cell>
          <cell r="K182">
            <v>224.55</v>
          </cell>
          <cell r="L182">
            <v>206.01</v>
          </cell>
          <cell r="M182">
            <v>207.9</v>
          </cell>
          <cell r="N182">
            <v>222.5</v>
          </cell>
          <cell r="O182">
            <v>224.85</v>
          </cell>
          <cell r="P182" t="str">
            <v>N</v>
          </cell>
          <cell r="Q182" t="str">
            <v>North</v>
          </cell>
          <cell r="R182" t="str">
            <v>FC</v>
          </cell>
          <cell r="T182">
            <v>224.55</v>
          </cell>
        </row>
        <row r="183">
          <cell r="A183" t="str">
            <v>CRSTWD_6_KUMYAY</v>
          </cell>
          <cell r="B183" t="str">
            <v>San Diego-IV</v>
          </cell>
          <cell r="C183" t="str">
            <v>Kumeyaay Wind Farm</v>
          </cell>
          <cell r="D183">
            <v>15.28</v>
          </cell>
          <cell r="E183">
            <v>14.95</v>
          </cell>
          <cell r="F183">
            <v>18.16</v>
          </cell>
          <cell r="G183">
            <v>15.25</v>
          </cell>
          <cell r="H183">
            <v>20.37</v>
          </cell>
          <cell r="I183">
            <v>17.690000000000001</v>
          </cell>
          <cell r="J183">
            <v>8.66</v>
          </cell>
          <cell r="K183">
            <v>5.22</v>
          </cell>
          <cell r="L183">
            <v>5.6</v>
          </cell>
          <cell r="M183">
            <v>11.86</v>
          </cell>
          <cell r="N183">
            <v>9.82</v>
          </cell>
          <cell r="O183">
            <v>8.0500000000000007</v>
          </cell>
          <cell r="P183" t="str">
            <v>N</v>
          </cell>
          <cell r="Q183" t="str">
            <v>South</v>
          </cell>
          <cell r="R183" t="str">
            <v>FC</v>
          </cell>
          <cell r="T183">
            <v>17.690000000000001</v>
          </cell>
        </row>
        <row r="184">
          <cell r="A184" t="str">
            <v>CSCCOG_1_UNIT 1</v>
          </cell>
          <cell r="B184" t="str">
            <v>Bay Area</v>
          </cell>
          <cell r="C184" t="str">
            <v>SANTA CLARA CO-GEN</v>
          </cell>
          <cell r="D184">
            <v>6</v>
          </cell>
          <cell r="E184">
            <v>6</v>
          </cell>
          <cell r="F184">
            <v>6</v>
          </cell>
          <cell r="G184">
            <v>6</v>
          </cell>
          <cell r="H184">
            <v>6</v>
          </cell>
          <cell r="I184">
            <v>6</v>
          </cell>
          <cell r="J184">
            <v>6</v>
          </cell>
          <cell r="K184">
            <v>6</v>
          </cell>
          <cell r="L184">
            <v>6</v>
          </cell>
          <cell r="M184">
            <v>6</v>
          </cell>
          <cell r="N184">
            <v>6</v>
          </cell>
          <cell r="O184">
            <v>6</v>
          </cell>
          <cell r="P184" t="str">
            <v>Y</v>
          </cell>
          <cell r="Q184" t="str">
            <v>North</v>
          </cell>
          <cell r="R184" t="str">
            <v>FC</v>
          </cell>
          <cell r="T184">
            <v>6</v>
          </cell>
        </row>
        <row r="185">
          <cell r="A185" t="str">
            <v>CSCGNR_1_UNIT 1</v>
          </cell>
          <cell r="B185" t="str">
            <v>Bay Area</v>
          </cell>
          <cell r="C185" t="str">
            <v>GIANERA PEAKER UNIT 1</v>
          </cell>
          <cell r="D185">
            <v>24</v>
          </cell>
          <cell r="E185">
            <v>24</v>
          </cell>
          <cell r="F185">
            <v>24</v>
          </cell>
          <cell r="G185">
            <v>24</v>
          </cell>
          <cell r="H185">
            <v>24</v>
          </cell>
          <cell r="I185">
            <v>24</v>
          </cell>
          <cell r="J185">
            <v>24</v>
          </cell>
          <cell r="K185">
            <v>24</v>
          </cell>
          <cell r="L185">
            <v>24</v>
          </cell>
          <cell r="M185">
            <v>24</v>
          </cell>
          <cell r="N185">
            <v>24</v>
          </cell>
          <cell r="O185">
            <v>24</v>
          </cell>
          <cell r="P185" t="str">
            <v>Y</v>
          </cell>
          <cell r="Q185" t="str">
            <v>North</v>
          </cell>
          <cell r="R185" t="str">
            <v>FC</v>
          </cell>
          <cell r="T185">
            <v>24</v>
          </cell>
        </row>
        <row r="186">
          <cell r="A186" t="str">
            <v>CSCGNR_1_UNIT 2</v>
          </cell>
          <cell r="B186" t="str">
            <v>Bay Area</v>
          </cell>
          <cell r="C186" t="str">
            <v>GIANERA PEAKER UNIT 2</v>
          </cell>
          <cell r="D186">
            <v>24</v>
          </cell>
          <cell r="E186">
            <v>24</v>
          </cell>
          <cell r="F186">
            <v>24</v>
          </cell>
          <cell r="G186">
            <v>24</v>
          </cell>
          <cell r="H186">
            <v>24</v>
          </cell>
          <cell r="I186">
            <v>24</v>
          </cell>
          <cell r="J186">
            <v>24</v>
          </cell>
          <cell r="K186">
            <v>24</v>
          </cell>
          <cell r="L186">
            <v>24</v>
          </cell>
          <cell r="M186">
            <v>24</v>
          </cell>
          <cell r="N186">
            <v>24</v>
          </cell>
          <cell r="O186">
            <v>24</v>
          </cell>
          <cell r="P186" t="str">
            <v>Y</v>
          </cell>
          <cell r="Q186" t="str">
            <v>North</v>
          </cell>
          <cell r="R186" t="str">
            <v>FC</v>
          </cell>
          <cell r="T186">
            <v>24</v>
          </cell>
        </row>
        <row r="187">
          <cell r="A187" t="str">
            <v>CSLR4S_2_SOLAR</v>
          </cell>
          <cell r="B187" t="str">
            <v>San Diego-IV</v>
          </cell>
          <cell r="C187" t="str">
            <v>Csolar IV South</v>
          </cell>
          <cell r="D187">
            <v>1.02</v>
          </cell>
          <cell r="E187">
            <v>8.61</v>
          </cell>
          <cell r="F187">
            <v>19.649999999999999</v>
          </cell>
          <cell r="G187">
            <v>78.56</v>
          </cell>
          <cell r="H187">
            <v>83.36</v>
          </cell>
          <cell r="I187">
            <v>104.04</v>
          </cell>
          <cell r="J187">
            <v>104.5</v>
          </cell>
          <cell r="K187">
            <v>97.31</v>
          </cell>
          <cell r="L187">
            <v>94.96</v>
          </cell>
          <cell r="M187">
            <v>58.09</v>
          </cell>
          <cell r="N187">
            <v>3.21</v>
          </cell>
          <cell r="O187">
            <v>1.7</v>
          </cell>
          <cell r="P187" t="str">
            <v>N</v>
          </cell>
          <cell r="Q187" t="str">
            <v>South</v>
          </cell>
          <cell r="R187" t="str">
            <v>ID</v>
          </cell>
          <cell r="S187">
            <v>0</v>
          </cell>
          <cell r="T187">
            <v>104.5</v>
          </cell>
        </row>
        <row r="188">
          <cell r="A188" t="str">
            <v>CSTRVL_7_PL1X2</v>
          </cell>
          <cell r="B188" t="str">
            <v>CAISO System</v>
          </cell>
          <cell r="C188" t="str">
            <v>Marina Land Fill Gas</v>
          </cell>
          <cell r="D188">
            <v>2.94</v>
          </cell>
          <cell r="E188">
            <v>3.5100000000000002</v>
          </cell>
          <cell r="F188">
            <v>3.69</v>
          </cell>
          <cell r="G188">
            <v>4.01</v>
          </cell>
          <cell r="H188">
            <v>3.63</v>
          </cell>
          <cell r="I188">
            <v>3.95</v>
          </cell>
          <cell r="J188">
            <v>4.16</v>
          </cell>
          <cell r="K188">
            <v>4.1399999999999997</v>
          </cell>
          <cell r="L188">
            <v>4.17</v>
          </cell>
          <cell r="M188">
            <v>3.8600000000000003</v>
          </cell>
          <cell r="N188">
            <v>3.98</v>
          </cell>
          <cell r="O188">
            <v>3.7300000000000004</v>
          </cell>
          <cell r="P188" t="str">
            <v>Y</v>
          </cell>
          <cell r="Q188" t="str">
            <v>North</v>
          </cell>
          <cell r="R188" t="str">
            <v>FC</v>
          </cell>
          <cell r="T188">
            <v>4.17</v>
          </cell>
        </row>
        <row r="189">
          <cell r="A189" t="str">
            <v>CSTRVL_7_QFUNTS</v>
          </cell>
          <cell r="B189" t="str">
            <v>CAISO System</v>
          </cell>
          <cell r="C189" t="str">
            <v>Castroville QF Aggregate</v>
          </cell>
          <cell r="D189">
            <v>1.35</v>
          </cell>
          <cell r="E189">
            <v>1.22</v>
          </cell>
          <cell r="F189">
            <v>1.53</v>
          </cell>
          <cell r="G189">
            <v>1.41</v>
          </cell>
          <cell r="H189">
            <v>1.27</v>
          </cell>
          <cell r="I189">
            <v>1.03</v>
          </cell>
          <cell r="J189">
            <v>1.52</v>
          </cell>
          <cell r="K189">
            <v>1.52</v>
          </cell>
          <cell r="L189">
            <v>1.1200000000000001</v>
          </cell>
          <cell r="M189">
            <v>1.02</v>
          </cell>
          <cell r="N189">
            <v>0.88</v>
          </cell>
          <cell r="O189">
            <v>0.83</v>
          </cell>
          <cell r="P189" t="str">
            <v>N</v>
          </cell>
          <cell r="Q189" t="str">
            <v>North</v>
          </cell>
          <cell r="R189" t="str">
            <v>FC</v>
          </cell>
          <cell r="T189">
            <v>1.52</v>
          </cell>
        </row>
        <row r="190">
          <cell r="A190" t="str">
            <v>CTNWDP_1_QF</v>
          </cell>
          <cell r="B190" t="str">
            <v>CAISO System</v>
          </cell>
          <cell r="C190" t="str">
            <v>SMALL QF AGGREGATION - BURNEY</v>
          </cell>
          <cell r="D190">
            <v>0.05</v>
          </cell>
          <cell r="E190">
            <v>0.04</v>
          </cell>
          <cell r="F190">
            <v>7.0000000000000007E-2</v>
          </cell>
          <cell r="G190">
            <v>7.0000000000000007E-2</v>
          </cell>
          <cell r="H190">
            <v>0.12</v>
          </cell>
          <cell r="I190">
            <v>0.15</v>
          </cell>
          <cell r="J190">
            <v>0.16</v>
          </cell>
          <cell r="K190">
            <v>0.11</v>
          </cell>
          <cell r="L190">
            <v>0.05</v>
          </cell>
          <cell r="M190">
            <v>0.03</v>
          </cell>
          <cell r="N190">
            <v>0.03</v>
          </cell>
          <cell r="O190">
            <v>0.03</v>
          </cell>
          <cell r="P190" t="str">
            <v>N</v>
          </cell>
          <cell r="Q190" t="str">
            <v>North</v>
          </cell>
          <cell r="R190" t="str">
            <v>FC</v>
          </cell>
          <cell r="T190">
            <v>0.16</v>
          </cell>
        </row>
        <row r="191">
          <cell r="A191" t="str">
            <v>CURIS_1_QF</v>
          </cell>
          <cell r="B191" t="str">
            <v>Stockton</v>
          </cell>
          <cell r="C191" t="str">
            <v>SMALL QF AGGREGATION - MERCED</v>
          </cell>
          <cell r="D191">
            <v>0</v>
          </cell>
          <cell r="E191">
            <v>0</v>
          </cell>
          <cell r="F191">
            <v>0.02</v>
          </cell>
          <cell r="G191">
            <v>0.22</v>
          </cell>
          <cell r="H191">
            <v>0.66</v>
          </cell>
          <cell r="I191">
            <v>0.76</v>
          </cell>
          <cell r="J191">
            <v>0.68</v>
          </cell>
          <cell r="K191">
            <v>0.54</v>
          </cell>
          <cell r="L191">
            <v>0.26</v>
          </cell>
          <cell r="M191">
            <v>0.02</v>
          </cell>
          <cell r="N191">
            <v>0</v>
          </cell>
          <cell r="O191">
            <v>0</v>
          </cell>
          <cell r="P191" t="str">
            <v>N</v>
          </cell>
          <cell r="Q191" t="str">
            <v>North</v>
          </cell>
          <cell r="R191" t="str">
            <v>FC</v>
          </cell>
          <cell r="T191">
            <v>0.76</v>
          </cell>
        </row>
        <row r="192">
          <cell r="A192" t="str">
            <v>CWATER_7_UNIT 1</v>
          </cell>
          <cell r="B192" t="str">
            <v>CAISO System</v>
          </cell>
          <cell r="C192" t="str">
            <v>COOLWATER GEN STA. UNIT 1</v>
          </cell>
          <cell r="D192">
            <v>63</v>
          </cell>
          <cell r="E192">
            <v>63</v>
          </cell>
          <cell r="F192">
            <v>63</v>
          </cell>
          <cell r="G192">
            <v>63</v>
          </cell>
          <cell r="H192">
            <v>63</v>
          </cell>
          <cell r="I192">
            <v>63</v>
          </cell>
          <cell r="J192">
            <v>63</v>
          </cell>
          <cell r="K192">
            <v>63</v>
          </cell>
          <cell r="L192">
            <v>63</v>
          </cell>
          <cell r="M192">
            <v>63</v>
          </cell>
          <cell r="N192">
            <v>63</v>
          </cell>
          <cell r="O192">
            <v>63</v>
          </cell>
          <cell r="P192" t="str">
            <v>Y</v>
          </cell>
          <cell r="Q192" t="str">
            <v>South</v>
          </cell>
          <cell r="R192" t="str">
            <v>FC</v>
          </cell>
          <cell r="T192">
            <v>63</v>
          </cell>
        </row>
        <row r="193">
          <cell r="A193" t="str">
            <v>CWATER_7_UNIT 2</v>
          </cell>
          <cell r="B193" t="str">
            <v>CAISO System</v>
          </cell>
          <cell r="C193" t="str">
            <v>COOLWATER GEN STA. UNIT 2</v>
          </cell>
          <cell r="D193">
            <v>81.5</v>
          </cell>
          <cell r="E193">
            <v>81.5</v>
          </cell>
          <cell r="F193">
            <v>81.5</v>
          </cell>
          <cell r="G193">
            <v>81.5</v>
          </cell>
          <cell r="H193">
            <v>81.5</v>
          </cell>
          <cell r="I193">
            <v>81.5</v>
          </cell>
          <cell r="J193">
            <v>81.5</v>
          </cell>
          <cell r="K193">
            <v>81.5</v>
          </cell>
          <cell r="L193">
            <v>81.5</v>
          </cell>
          <cell r="M193">
            <v>81.5</v>
          </cell>
          <cell r="N193">
            <v>81.5</v>
          </cell>
          <cell r="O193">
            <v>81.5</v>
          </cell>
          <cell r="P193" t="str">
            <v>Y</v>
          </cell>
          <cell r="Q193" t="str">
            <v>South</v>
          </cell>
          <cell r="R193" t="str">
            <v>FC</v>
          </cell>
          <cell r="T193">
            <v>81.5</v>
          </cell>
        </row>
        <row r="194">
          <cell r="A194" t="str">
            <v>CWATER_7_UNIT 3</v>
          </cell>
          <cell r="B194" t="str">
            <v>CAISO System</v>
          </cell>
          <cell r="C194" t="str">
            <v>COOLWATER STATION 3 AGGREGATE</v>
          </cell>
          <cell r="D194">
            <v>245.3</v>
          </cell>
          <cell r="E194">
            <v>245.3</v>
          </cell>
          <cell r="F194">
            <v>245.3</v>
          </cell>
          <cell r="G194">
            <v>245.3</v>
          </cell>
          <cell r="H194">
            <v>245.3</v>
          </cell>
          <cell r="I194">
            <v>245.3</v>
          </cell>
          <cell r="J194">
            <v>245.3</v>
          </cell>
          <cell r="K194">
            <v>245.3</v>
          </cell>
          <cell r="L194">
            <v>245.3</v>
          </cell>
          <cell r="M194">
            <v>245.3</v>
          </cell>
          <cell r="N194">
            <v>245.3</v>
          </cell>
          <cell r="O194">
            <v>245.3</v>
          </cell>
          <cell r="P194" t="str">
            <v>Y</v>
          </cell>
          <cell r="Q194" t="str">
            <v>South</v>
          </cell>
          <cell r="R194" t="str">
            <v>FC</v>
          </cell>
          <cell r="T194">
            <v>245.3</v>
          </cell>
        </row>
        <row r="195">
          <cell r="A195" t="str">
            <v>CWATER_7_UNIT 4</v>
          </cell>
          <cell r="B195" t="str">
            <v>CAISO System</v>
          </cell>
          <cell r="C195" t="str">
            <v>COOLWATER STATION 4 AGGREGATE</v>
          </cell>
          <cell r="D195">
            <v>245.9</v>
          </cell>
          <cell r="E195">
            <v>245.9</v>
          </cell>
          <cell r="F195">
            <v>245.9</v>
          </cell>
          <cell r="G195">
            <v>245.9</v>
          </cell>
          <cell r="H195">
            <v>245.9</v>
          </cell>
          <cell r="I195">
            <v>245.9</v>
          </cell>
          <cell r="J195">
            <v>245.9</v>
          </cell>
          <cell r="K195">
            <v>245.9</v>
          </cell>
          <cell r="L195">
            <v>245.9</v>
          </cell>
          <cell r="M195">
            <v>245.9</v>
          </cell>
          <cell r="N195">
            <v>245.9</v>
          </cell>
          <cell r="O195">
            <v>245.9</v>
          </cell>
          <cell r="P195" t="str">
            <v>Y</v>
          </cell>
          <cell r="Q195" t="str">
            <v>South</v>
          </cell>
          <cell r="R195" t="str">
            <v>FC</v>
          </cell>
          <cell r="T195">
            <v>245.9</v>
          </cell>
        </row>
        <row r="196">
          <cell r="A196" t="str">
            <v>DAVIS_1_SOLAR1</v>
          </cell>
          <cell r="B196" t="str">
            <v>Sierra</v>
          </cell>
          <cell r="C196" t="str">
            <v>Grasslands 3</v>
          </cell>
          <cell r="D196" t="str">
            <v>-</v>
          </cell>
          <cell r="E196" t="str">
            <v>-</v>
          </cell>
          <cell r="F196" t="str">
            <v>-</v>
          </cell>
          <cell r="G196" t="str">
            <v>-</v>
          </cell>
          <cell r="H196" t="str">
            <v>-</v>
          </cell>
          <cell r="I196" t="str">
            <v>-</v>
          </cell>
          <cell r="J196" t="str">
            <v>-</v>
          </cell>
          <cell r="K196" t="str">
            <v>-</v>
          </cell>
          <cell r="L196" t="str">
            <v>-</v>
          </cell>
          <cell r="M196" t="str">
            <v>-</v>
          </cell>
          <cell r="N196" t="str">
            <v>-</v>
          </cell>
          <cell r="O196" t="str">
            <v>-</v>
          </cell>
          <cell r="P196" t="str">
            <v>N</v>
          </cell>
          <cell r="Q196" t="str">
            <v>North</v>
          </cell>
          <cell r="R196" t="str">
            <v>EO</v>
          </cell>
          <cell r="T196">
            <v>0</v>
          </cell>
        </row>
        <row r="197">
          <cell r="A197" t="str">
            <v>DAVIS_1_SOLAR2</v>
          </cell>
          <cell r="B197" t="str">
            <v>Sierra</v>
          </cell>
          <cell r="C197" t="str">
            <v>Grasslands 4</v>
          </cell>
          <cell r="D197" t="str">
            <v>-</v>
          </cell>
          <cell r="E197" t="str">
            <v>-</v>
          </cell>
          <cell r="F197" t="str">
            <v>-</v>
          </cell>
          <cell r="G197" t="str">
            <v>-</v>
          </cell>
          <cell r="H197" t="str">
            <v>-</v>
          </cell>
          <cell r="I197" t="str">
            <v>-</v>
          </cell>
          <cell r="J197" t="str">
            <v>-</v>
          </cell>
          <cell r="K197" t="str">
            <v>-</v>
          </cell>
          <cell r="L197" t="str">
            <v>-</v>
          </cell>
          <cell r="M197" t="str">
            <v>-</v>
          </cell>
          <cell r="N197" t="str">
            <v>-</v>
          </cell>
          <cell r="O197" t="str">
            <v>-</v>
          </cell>
          <cell r="P197" t="str">
            <v>N</v>
          </cell>
          <cell r="Q197" t="str">
            <v>North</v>
          </cell>
          <cell r="R197" t="str">
            <v>EO</v>
          </cell>
          <cell r="T197">
            <v>0</v>
          </cell>
        </row>
        <row r="198">
          <cell r="A198" t="str">
            <v>DAVIS_7_MNMETH</v>
          </cell>
          <cell r="B198" t="str">
            <v>Sierra</v>
          </cell>
          <cell r="C198" t="str">
            <v>MM Yolo Power LLC</v>
          </cell>
          <cell r="D198">
            <v>1.67</v>
          </cell>
          <cell r="E198">
            <v>1.88</v>
          </cell>
          <cell r="F198">
            <v>2.0299999999999998</v>
          </cell>
          <cell r="G198">
            <v>2.29</v>
          </cell>
          <cell r="H198">
            <v>2.2000000000000002</v>
          </cell>
          <cell r="I198">
            <v>2.11</v>
          </cell>
          <cell r="J198">
            <v>1.96</v>
          </cell>
          <cell r="K198">
            <v>2.1800000000000002</v>
          </cell>
          <cell r="L198">
            <v>1.94</v>
          </cell>
          <cell r="M198">
            <v>2.2000000000000002</v>
          </cell>
          <cell r="N198">
            <v>2.2799999999999998</v>
          </cell>
          <cell r="O198">
            <v>2.15</v>
          </cell>
          <cell r="P198" t="str">
            <v>N</v>
          </cell>
          <cell r="Q198" t="str">
            <v>North</v>
          </cell>
          <cell r="R198" t="str">
            <v>FC</v>
          </cell>
          <cell r="T198">
            <v>2.1800000000000002</v>
          </cell>
        </row>
        <row r="199">
          <cell r="A199" t="str">
            <v>DEADCK_1_UNIT</v>
          </cell>
          <cell r="B199" t="str">
            <v>Sierra</v>
          </cell>
          <cell r="C199" t="str">
            <v>DEADCK_1_UNIT</v>
          </cell>
          <cell r="D199">
            <v>0.56999999999999995</v>
          </cell>
          <cell r="E199">
            <v>0.38</v>
          </cell>
          <cell r="F199">
            <v>0.78</v>
          </cell>
          <cell r="G199">
            <v>1.1100000000000001</v>
          </cell>
          <cell r="H199">
            <v>0.71</v>
          </cell>
          <cell r="I199">
            <v>0.34</v>
          </cell>
          <cell r="J199">
            <v>0.16</v>
          </cell>
          <cell r="K199">
            <v>0</v>
          </cell>
          <cell r="L199">
            <v>0</v>
          </cell>
          <cell r="M199">
            <v>0</v>
          </cell>
          <cell r="N199">
            <v>0</v>
          </cell>
          <cell r="O199">
            <v>0.18</v>
          </cell>
          <cell r="P199" t="str">
            <v>N</v>
          </cell>
          <cell r="Q199" t="str">
            <v>North</v>
          </cell>
          <cell r="R199" t="str">
            <v>FC</v>
          </cell>
          <cell r="T199">
            <v>0.34</v>
          </cell>
        </row>
        <row r="200">
          <cell r="A200" t="str">
            <v>DEERCR_6_UNIT 1</v>
          </cell>
          <cell r="B200" t="str">
            <v>Sierra</v>
          </cell>
          <cell r="C200" t="str">
            <v>DEER CREEK</v>
          </cell>
          <cell r="D200">
            <v>1.6</v>
          </cell>
          <cell r="E200">
            <v>1.99</v>
          </cell>
          <cell r="F200">
            <v>1.61</v>
          </cell>
          <cell r="G200">
            <v>2.2599999999999998</v>
          </cell>
          <cell r="H200">
            <v>2.69</v>
          </cell>
          <cell r="I200">
            <v>3.24</v>
          </cell>
          <cell r="J200">
            <v>3.51</v>
          </cell>
          <cell r="K200">
            <v>3.74</v>
          </cell>
          <cell r="L200">
            <v>3.68</v>
          </cell>
          <cell r="M200">
            <v>2.78</v>
          </cell>
          <cell r="N200">
            <v>1.55</v>
          </cell>
          <cell r="O200">
            <v>0.64</v>
          </cell>
          <cell r="P200" t="str">
            <v>Y</v>
          </cell>
          <cell r="Q200" t="str">
            <v>North</v>
          </cell>
          <cell r="R200" t="str">
            <v>FC</v>
          </cell>
          <cell r="T200">
            <v>3.74</v>
          </cell>
        </row>
        <row r="201">
          <cell r="A201" t="str">
            <v>DELAMO_2_SOLAR1</v>
          </cell>
          <cell r="B201" t="str">
            <v>LA Basin</v>
          </cell>
          <cell r="C201" t="str">
            <v>Golden Springs Bldg H</v>
          </cell>
          <cell r="D201" t="str">
            <v>-</v>
          </cell>
          <cell r="E201" t="str">
            <v>-</v>
          </cell>
          <cell r="F201" t="str">
            <v>-</v>
          </cell>
          <cell r="G201" t="str">
            <v>-</v>
          </cell>
          <cell r="H201" t="str">
            <v>-</v>
          </cell>
          <cell r="I201" t="str">
            <v>-</v>
          </cell>
          <cell r="J201">
            <v>1.21</v>
          </cell>
          <cell r="K201">
            <v>1.1200000000000001</v>
          </cell>
          <cell r="L201">
            <v>1.1000000000000001</v>
          </cell>
          <cell r="M201">
            <v>0.72</v>
          </cell>
          <cell r="N201">
            <v>0.04</v>
          </cell>
          <cell r="O201">
            <v>0.02</v>
          </cell>
          <cell r="P201" t="str">
            <v>N</v>
          </cell>
          <cell r="Q201" t="str">
            <v>South</v>
          </cell>
          <cell r="R201" t="str">
            <v>FC</v>
          </cell>
          <cell r="T201">
            <v>1.21</v>
          </cell>
        </row>
        <row r="202">
          <cell r="A202" t="str">
            <v>DELAMO_2_SOLAR2</v>
          </cell>
          <cell r="B202" t="str">
            <v>LA Basin</v>
          </cell>
          <cell r="C202" t="str">
            <v>Golden Springs Bldg M</v>
          </cell>
          <cell r="D202" t="str">
            <v>-</v>
          </cell>
          <cell r="E202" t="str">
            <v>-</v>
          </cell>
          <cell r="F202" t="str">
            <v>-</v>
          </cell>
          <cell r="G202" t="str">
            <v>-</v>
          </cell>
          <cell r="H202" t="str">
            <v>-</v>
          </cell>
          <cell r="I202" t="str">
            <v>-</v>
          </cell>
          <cell r="J202">
            <v>1.41</v>
          </cell>
          <cell r="K202">
            <v>1.31</v>
          </cell>
          <cell r="L202">
            <v>1.28</v>
          </cell>
          <cell r="M202">
            <v>0.85</v>
          </cell>
          <cell r="N202">
            <v>0.04</v>
          </cell>
          <cell r="O202">
            <v>0.02</v>
          </cell>
          <cell r="P202" t="str">
            <v>N</v>
          </cell>
          <cell r="Q202" t="str">
            <v>South</v>
          </cell>
          <cell r="R202" t="str">
            <v>FC</v>
          </cell>
          <cell r="T202">
            <v>1.41</v>
          </cell>
        </row>
        <row r="203">
          <cell r="A203" t="str">
            <v>DELAMO_2_SOLRC1</v>
          </cell>
          <cell r="B203" t="str">
            <v>LA Basin</v>
          </cell>
          <cell r="C203" t="str">
            <v>Golden Springs Building C1</v>
          </cell>
          <cell r="D203" t="str">
            <v>-</v>
          </cell>
          <cell r="E203" t="str">
            <v>-</v>
          </cell>
          <cell r="F203" t="str">
            <v>-</v>
          </cell>
          <cell r="G203" t="str">
            <v>-</v>
          </cell>
          <cell r="H203" t="str">
            <v>-</v>
          </cell>
          <cell r="I203" t="str">
            <v>-</v>
          </cell>
          <cell r="J203" t="str">
            <v>-</v>
          </cell>
          <cell r="K203" t="str">
            <v>-</v>
          </cell>
          <cell r="L203" t="str">
            <v>-</v>
          </cell>
          <cell r="M203" t="str">
            <v>-</v>
          </cell>
          <cell r="N203" t="str">
            <v>-</v>
          </cell>
          <cell r="O203" t="str">
            <v>-</v>
          </cell>
          <cell r="P203" t="str">
            <v>N</v>
          </cell>
          <cell r="Q203" t="str">
            <v>South</v>
          </cell>
          <cell r="R203" t="str">
            <v>EO</v>
          </cell>
          <cell r="T203">
            <v>0</v>
          </cell>
        </row>
        <row r="204">
          <cell r="A204" t="str">
            <v>DELAMO_2_SOLRD</v>
          </cell>
          <cell r="B204" t="str">
            <v>LA Basin</v>
          </cell>
          <cell r="C204" t="str">
            <v>Golden Solar Building D</v>
          </cell>
          <cell r="D204" t="str">
            <v>-</v>
          </cell>
          <cell r="E204" t="str">
            <v>-</v>
          </cell>
          <cell r="F204" t="str">
            <v>-</v>
          </cell>
          <cell r="G204" t="str">
            <v>-</v>
          </cell>
          <cell r="H204" t="str">
            <v>-</v>
          </cell>
          <cell r="I204" t="str">
            <v>-</v>
          </cell>
          <cell r="J204" t="str">
            <v>-</v>
          </cell>
          <cell r="K204" t="str">
            <v>-</v>
          </cell>
          <cell r="L204" t="str">
            <v>-</v>
          </cell>
          <cell r="M204" t="str">
            <v>-</v>
          </cell>
          <cell r="N204" t="str">
            <v>-</v>
          </cell>
          <cell r="O204" t="str">
            <v>-</v>
          </cell>
          <cell r="P204" t="str">
            <v>N</v>
          </cell>
          <cell r="Q204" t="str">
            <v>South</v>
          </cell>
          <cell r="R204" t="str">
            <v>EO</v>
          </cell>
          <cell r="T204">
            <v>0</v>
          </cell>
        </row>
        <row r="205">
          <cell r="A205" t="str">
            <v>DELTA_2_PL1X4</v>
          </cell>
          <cell r="B205" t="str">
            <v>Bay Area</v>
          </cell>
          <cell r="C205" t="str">
            <v>DELTA ENERGY CENTER AGGREGATE</v>
          </cell>
          <cell r="D205">
            <v>861.29</v>
          </cell>
          <cell r="E205">
            <v>861.29</v>
          </cell>
          <cell r="F205">
            <v>855</v>
          </cell>
          <cell r="G205">
            <v>845</v>
          </cell>
          <cell r="H205">
            <v>835</v>
          </cell>
          <cell r="I205">
            <v>820</v>
          </cell>
          <cell r="J205">
            <v>813</v>
          </cell>
          <cell r="K205">
            <v>813</v>
          </cell>
          <cell r="L205">
            <v>813</v>
          </cell>
          <cell r="M205">
            <v>835</v>
          </cell>
          <cell r="N205">
            <v>850</v>
          </cell>
          <cell r="O205">
            <v>861.29</v>
          </cell>
          <cell r="P205" t="str">
            <v>Y</v>
          </cell>
          <cell r="Q205" t="str">
            <v>North</v>
          </cell>
          <cell r="R205" t="str">
            <v>FC</v>
          </cell>
          <cell r="T205">
            <v>820</v>
          </cell>
        </row>
        <row r="206">
          <cell r="A206" t="str">
            <v>DEVERS_1_QF</v>
          </cell>
          <cell r="B206" t="str">
            <v>LA Basin</v>
          </cell>
          <cell r="C206" t="str">
            <v>DEVERS QFS</v>
          </cell>
          <cell r="D206">
            <v>10.57</v>
          </cell>
          <cell r="E206">
            <v>24.91</v>
          </cell>
          <cell r="F206">
            <v>65.37</v>
          </cell>
          <cell r="G206">
            <v>42.32</v>
          </cell>
          <cell r="H206">
            <v>66.2</v>
          </cell>
          <cell r="I206">
            <v>95.47</v>
          </cell>
          <cell r="J206">
            <v>24.08</v>
          </cell>
          <cell r="K206">
            <v>20.22</v>
          </cell>
          <cell r="L206">
            <v>13.2</v>
          </cell>
          <cell r="M206">
            <v>15</v>
          </cell>
          <cell r="N206">
            <v>10.74</v>
          </cell>
          <cell r="O206">
            <v>7.66</v>
          </cell>
          <cell r="P206" t="str">
            <v>N</v>
          </cell>
          <cell r="Q206" t="str">
            <v>South</v>
          </cell>
          <cell r="R206" t="str">
            <v>FC</v>
          </cell>
          <cell r="T206">
            <v>95.47</v>
          </cell>
        </row>
        <row r="207">
          <cell r="A207" t="str">
            <v>DEVERS_1_SEPV05</v>
          </cell>
          <cell r="B207" t="str">
            <v>LA Basin</v>
          </cell>
          <cell r="C207" t="str">
            <v>SEPV 5</v>
          </cell>
          <cell r="D207" t="str">
            <v>-</v>
          </cell>
          <cell r="E207" t="str">
            <v>-</v>
          </cell>
          <cell r="F207" t="str">
            <v>-</v>
          </cell>
          <cell r="G207" t="str">
            <v>-</v>
          </cell>
          <cell r="H207" t="str">
            <v>-</v>
          </cell>
          <cell r="I207" t="str">
            <v>-</v>
          </cell>
          <cell r="J207" t="str">
            <v>-</v>
          </cell>
          <cell r="K207" t="str">
            <v>-</v>
          </cell>
          <cell r="L207" t="str">
            <v>-</v>
          </cell>
          <cell r="M207" t="str">
            <v>-</v>
          </cell>
          <cell r="N207" t="str">
            <v>-</v>
          </cell>
          <cell r="O207" t="str">
            <v>-</v>
          </cell>
          <cell r="P207" t="str">
            <v>N</v>
          </cell>
          <cell r="Q207" t="str">
            <v>South</v>
          </cell>
          <cell r="R207" t="str">
            <v>EO</v>
          </cell>
          <cell r="T207">
            <v>0</v>
          </cell>
        </row>
        <row r="208">
          <cell r="A208" t="str">
            <v>DEVERS_1_SOLAR</v>
          </cell>
          <cell r="B208" t="str">
            <v>LA Basin</v>
          </cell>
          <cell r="C208" t="str">
            <v>Cascade Solar</v>
          </cell>
          <cell r="D208" t="str">
            <v>-</v>
          </cell>
          <cell r="E208" t="str">
            <v>-</v>
          </cell>
          <cell r="F208" t="str">
            <v>-</v>
          </cell>
          <cell r="G208" t="str">
            <v>-</v>
          </cell>
          <cell r="H208" t="str">
            <v>-</v>
          </cell>
          <cell r="I208" t="str">
            <v>-</v>
          </cell>
          <cell r="J208" t="str">
            <v>-</v>
          </cell>
          <cell r="K208" t="str">
            <v>-</v>
          </cell>
          <cell r="L208" t="str">
            <v>-</v>
          </cell>
          <cell r="M208" t="str">
            <v>-</v>
          </cell>
          <cell r="N208" t="str">
            <v>-</v>
          </cell>
          <cell r="O208" t="str">
            <v>-</v>
          </cell>
          <cell r="P208" t="str">
            <v>N</v>
          </cell>
          <cell r="Q208" t="str">
            <v>South</v>
          </cell>
          <cell r="R208" t="str">
            <v>EO</v>
          </cell>
          <cell r="T208">
            <v>0</v>
          </cell>
        </row>
        <row r="209">
          <cell r="A209" t="str">
            <v>DEVERS_1_SOLAR1</v>
          </cell>
          <cell r="B209" t="str">
            <v>LA Basin</v>
          </cell>
          <cell r="C209" t="str">
            <v>SEPV8</v>
          </cell>
          <cell r="D209" t="str">
            <v>-</v>
          </cell>
          <cell r="E209" t="str">
            <v>-</v>
          </cell>
          <cell r="F209" t="str">
            <v>-</v>
          </cell>
          <cell r="G209" t="str">
            <v>-</v>
          </cell>
          <cell r="H209" t="str">
            <v>-</v>
          </cell>
          <cell r="I209" t="str">
            <v>-</v>
          </cell>
          <cell r="J209" t="str">
            <v>-</v>
          </cell>
          <cell r="K209" t="str">
            <v>-</v>
          </cell>
          <cell r="L209" t="str">
            <v>-</v>
          </cell>
          <cell r="M209" t="str">
            <v>-</v>
          </cell>
          <cell r="N209" t="str">
            <v>-</v>
          </cell>
          <cell r="O209" t="str">
            <v>-</v>
          </cell>
          <cell r="P209" t="str">
            <v>N</v>
          </cell>
          <cell r="Q209" t="str">
            <v>South</v>
          </cell>
          <cell r="R209" t="str">
            <v>EO</v>
          </cell>
          <cell r="T209">
            <v>0</v>
          </cell>
        </row>
        <row r="210">
          <cell r="A210" t="str">
            <v>DEVERS_1_SOLAR2</v>
          </cell>
          <cell r="B210" t="str">
            <v>LA Basin</v>
          </cell>
          <cell r="C210" t="str">
            <v>SEPV9</v>
          </cell>
          <cell r="D210" t="str">
            <v>-</v>
          </cell>
          <cell r="E210" t="str">
            <v>-</v>
          </cell>
          <cell r="F210" t="str">
            <v>-</v>
          </cell>
          <cell r="G210" t="str">
            <v>-</v>
          </cell>
          <cell r="H210" t="str">
            <v>-</v>
          </cell>
          <cell r="I210" t="str">
            <v>-</v>
          </cell>
          <cell r="J210" t="str">
            <v>-</v>
          </cell>
          <cell r="K210" t="str">
            <v>-</v>
          </cell>
          <cell r="L210" t="str">
            <v>-</v>
          </cell>
          <cell r="M210" t="str">
            <v>-</v>
          </cell>
          <cell r="N210" t="str">
            <v>-</v>
          </cell>
          <cell r="O210" t="str">
            <v>-</v>
          </cell>
          <cell r="P210" t="str">
            <v>N</v>
          </cell>
          <cell r="Q210" t="str">
            <v>South</v>
          </cell>
          <cell r="R210" t="str">
            <v>EO</v>
          </cell>
          <cell r="T210">
            <v>0</v>
          </cell>
        </row>
        <row r="211">
          <cell r="A211" t="str">
            <v>DEXZEL_1_UNIT</v>
          </cell>
          <cell r="B211" t="str">
            <v>Kern</v>
          </cell>
          <cell r="C211" t="str">
            <v>Western Power and Steam Cogeneration</v>
          </cell>
          <cell r="D211">
            <v>28.41</v>
          </cell>
          <cell r="E211">
            <v>28.25</v>
          </cell>
          <cell r="F211">
            <v>25.16</v>
          </cell>
          <cell r="G211">
            <v>16.66</v>
          </cell>
          <cell r="H211">
            <v>26.67</v>
          </cell>
          <cell r="I211">
            <v>27.44</v>
          </cell>
          <cell r="J211">
            <v>26.1</v>
          </cell>
          <cell r="K211">
            <v>27.04</v>
          </cell>
          <cell r="L211">
            <v>26.09</v>
          </cell>
          <cell r="M211">
            <v>25.83</v>
          </cell>
          <cell r="N211">
            <v>24.63</v>
          </cell>
          <cell r="O211">
            <v>26.59</v>
          </cell>
          <cell r="P211" t="str">
            <v>N</v>
          </cell>
          <cell r="Q211" t="str">
            <v>North</v>
          </cell>
          <cell r="R211" t="str">
            <v>FC</v>
          </cell>
          <cell r="T211">
            <v>27.44</v>
          </cell>
        </row>
        <row r="212">
          <cell r="A212" t="str">
            <v>DIABLO_7_UNIT 1</v>
          </cell>
          <cell r="B212" t="str">
            <v>CAISO System</v>
          </cell>
          <cell r="C212" t="str">
            <v>Diablo Canyon Unit 1</v>
          </cell>
          <cell r="D212">
            <v>1130</v>
          </cell>
          <cell r="E212">
            <v>1130</v>
          </cell>
          <cell r="F212">
            <v>1130</v>
          </cell>
          <cell r="G212">
            <v>1130</v>
          </cell>
          <cell r="H212">
            <v>1130</v>
          </cell>
          <cell r="I212">
            <v>1130</v>
          </cell>
          <cell r="J212">
            <v>1130</v>
          </cell>
          <cell r="K212">
            <v>1130</v>
          </cell>
          <cell r="L212">
            <v>1130</v>
          </cell>
          <cell r="M212">
            <v>1130</v>
          </cell>
          <cell r="N212">
            <v>1130</v>
          </cell>
          <cell r="O212">
            <v>1130</v>
          </cell>
          <cell r="P212" t="str">
            <v>N</v>
          </cell>
          <cell r="Q212" t="str">
            <v>North</v>
          </cell>
          <cell r="R212" t="str">
            <v>FC</v>
          </cell>
          <cell r="T212">
            <v>1130</v>
          </cell>
        </row>
        <row r="213">
          <cell r="A213" t="str">
            <v>DIABLO_7_UNIT 2</v>
          </cell>
          <cell r="B213" t="str">
            <v>CAISO System</v>
          </cell>
          <cell r="C213" t="str">
            <v>Diablo Canyon Unit 2</v>
          </cell>
          <cell r="D213">
            <v>1130</v>
          </cell>
          <cell r="E213">
            <v>1130</v>
          </cell>
          <cell r="F213">
            <v>1130</v>
          </cell>
          <cell r="G213">
            <v>1130</v>
          </cell>
          <cell r="H213">
            <v>1130</v>
          </cell>
          <cell r="I213">
            <v>1130</v>
          </cell>
          <cell r="J213">
            <v>1130</v>
          </cell>
          <cell r="K213">
            <v>1130</v>
          </cell>
          <cell r="L213">
            <v>1130</v>
          </cell>
          <cell r="M213">
            <v>1130</v>
          </cell>
          <cell r="N213">
            <v>1130</v>
          </cell>
          <cell r="O213">
            <v>1130</v>
          </cell>
          <cell r="P213" t="str">
            <v>N</v>
          </cell>
          <cell r="Q213" t="str">
            <v>North</v>
          </cell>
          <cell r="R213" t="str">
            <v>FC</v>
          </cell>
          <cell r="T213">
            <v>1130</v>
          </cell>
        </row>
        <row r="214">
          <cell r="A214" t="str">
            <v>DINUBA_6_UNIT</v>
          </cell>
          <cell r="B214" t="str">
            <v>Fresno</v>
          </cell>
          <cell r="C214" t="str">
            <v>DINUBA GENERATION PROJECT</v>
          </cell>
          <cell r="D214">
            <v>9.8699999999999992</v>
          </cell>
          <cell r="E214">
            <v>9.8699999999999992</v>
          </cell>
          <cell r="F214">
            <v>9.8699999999999992</v>
          </cell>
          <cell r="G214">
            <v>9.8699999999999992</v>
          </cell>
          <cell r="H214">
            <v>9.8699999999999992</v>
          </cell>
          <cell r="I214">
            <v>9.8699999999999992</v>
          </cell>
          <cell r="J214">
            <v>9.8699999999999992</v>
          </cell>
          <cell r="K214">
            <v>9.8699999999999992</v>
          </cell>
          <cell r="L214">
            <v>9.8699999999999992</v>
          </cell>
          <cell r="M214">
            <v>9.8699999999999992</v>
          </cell>
          <cell r="N214">
            <v>9.8699999999999992</v>
          </cell>
          <cell r="O214">
            <v>9.8699999999999992</v>
          </cell>
          <cell r="P214" t="str">
            <v>N</v>
          </cell>
          <cell r="Q214" t="str">
            <v>North</v>
          </cell>
          <cell r="R214" t="str">
            <v>FC</v>
          </cell>
          <cell r="T214">
            <v>9.8699999999999992</v>
          </cell>
        </row>
        <row r="215">
          <cell r="A215" t="str">
            <v>DISCOV_1_CHEVRN</v>
          </cell>
          <cell r="B215" t="str">
            <v>Kern</v>
          </cell>
          <cell r="C215" t="str">
            <v>CHEVRON USA (EASTRIDGE)</v>
          </cell>
          <cell r="D215">
            <v>3.21</v>
          </cell>
          <cell r="E215">
            <v>3.95</v>
          </cell>
          <cell r="F215">
            <v>5.29</v>
          </cell>
          <cell r="G215">
            <v>2.63</v>
          </cell>
          <cell r="H215">
            <v>1.81</v>
          </cell>
          <cell r="I215">
            <v>1.94</v>
          </cell>
          <cell r="J215">
            <v>0.81</v>
          </cell>
          <cell r="K215">
            <v>2.91</v>
          </cell>
          <cell r="L215">
            <v>2.08</v>
          </cell>
          <cell r="M215">
            <v>3.25</v>
          </cell>
          <cell r="N215">
            <v>5.48</v>
          </cell>
          <cell r="O215">
            <v>4.01</v>
          </cell>
          <cell r="P215" t="str">
            <v>N</v>
          </cell>
          <cell r="Q215" t="str">
            <v>North</v>
          </cell>
          <cell r="R215" t="str">
            <v>FC</v>
          </cell>
          <cell r="T215">
            <v>2.91</v>
          </cell>
        </row>
        <row r="216">
          <cell r="A216" t="str">
            <v>DIVSON_6_NSQF</v>
          </cell>
          <cell r="B216" t="str">
            <v>San Diego-IV</v>
          </cell>
          <cell r="C216" t="str">
            <v>DIVISION NAVAL STATION COGEN</v>
          </cell>
          <cell r="D216">
            <v>44.95</v>
          </cell>
          <cell r="E216">
            <v>44.58</v>
          </cell>
          <cell r="F216">
            <v>43.49</v>
          </cell>
          <cell r="G216">
            <v>40.15</v>
          </cell>
          <cell r="H216">
            <v>38.479999999999997</v>
          </cell>
          <cell r="I216">
            <v>39.82</v>
          </cell>
          <cell r="J216">
            <v>37.81</v>
          </cell>
          <cell r="K216">
            <v>39.96</v>
          </cell>
          <cell r="L216">
            <v>39.89</v>
          </cell>
          <cell r="M216">
            <v>33.35</v>
          </cell>
          <cell r="N216">
            <v>38.479999999999997</v>
          </cell>
          <cell r="O216">
            <v>42.67</v>
          </cell>
          <cell r="P216" t="str">
            <v>N</v>
          </cell>
          <cell r="Q216" t="str">
            <v>South</v>
          </cell>
          <cell r="R216" t="str">
            <v>FC</v>
          </cell>
          <cell r="T216">
            <v>39.96</v>
          </cell>
        </row>
        <row r="217">
          <cell r="A217" t="str">
            <v>DMDVLY_1_UNITS</v>
          </cell>
          <cell r="B217" t="str">
            <v>LA Basin</v>
          </cell>
          <cell r="C217" t="str">
            <v>DIAMOND VALLEY LAKE PUMP-GEN PLANT</v>
          </cell>
          <cell r="D217">
            <v>0</v>
          </cell>
          <cell r="E217">
            <v>5.29</v>
          </cell>
          <cell r="F217">
            <v>0</v>
          </cell>
          <cell r="G217">
            <v>0</v>
          </cell>
          <cell r="H217">
            <v>0.15</v>
          </cell>
          <cell r="I217">
            <v>3.81</v>
          </cell>
          <cell r="J217">
            <v>4.2699999999999996</v>
          </cell>
          <cell r="K217">
            <v>7.16</v>
          </cell>
          <cell r="L217">
            <v>10.83</v>
          </cell>
          <cell r="M217">
            <v>4.33</v>
          </cell>
          <cell r="N217">
            <v>1.03</v>
          </cell>
          <cell r="O217">
            <v>0.32</v>
          </cell>
          <cell r="P217" t="str">
            <v>N</v>
          </cell>
          <cell r="Q217" t="str">
            <v>South</v>
          </cell>
          <cell r="R217" t="str">
            <v>FC</v>
          </cell>
          <cell r="T217">
            <v>10.83</v>
          </cell>
        </row>
        <row r="218">
          <cell r="A218" t="str">
            <v>DONNLS_7_UNIT</v>
          </cell>
          <cell r="B218" t="str">
            <v>Stockton</v>
          </cell>
          <cell r="C218" t="str">
            <v>DONNELLS HYDRO</v>
          </cell>
          <cell r="D218">
            <v>65.95</v>
          </cell>
          <cell r="E218">
            <v>66.319999999999993</v>
          </cell>
          <cell r="F218">
            <v>67.86</v>
          </cell>
          <cell r="G218">
            <v>65.209999999999994</v>
          </cell>
          <cell r="H218">
            <v>70.099999999999994</v>
          </cell>
          <cell r="I218">
            <v>72</v>
          </cell>
          <cell r="J218">
            <v>72</v>
          </cell>
          <cell r="K218">
            <v>72</v>
          </cell>
          <cell r="L218">
            <v>72</v>
          </cell>
          <cell r="M218">
            <v>70.02</v>
          </cell>
          <cell r="N218">
            <v>67.92</v>
          </cell>
          <cell r="O218">
            <v>66.81</v>
          </cell>
          <cell r="P218" t="str">
            <v>Y</v>
          </cell>
          <cell r="Q218" t="str">
            <v>North</v>
          </cell>
          <cell r="R218" t="str">
            <v>FC</v>
          </cell>
          <cell r="T218">
            <v>72</v>
          </cell>
        </row>
        <row r="219">
          <cell r="A219" t="str">
            <v>DOSMGO_2_NSPIN</v>
          </cell>
          <cell r="B219" t="str">
            <v>CAISO System</v>
          </cell>
          <cell r="C219" t="str">
            <v>DOSMGO_2_NSPIN</v>
          </cell>
          <cell r="D219">
            <v>16.260000000000002</v>
          </cell>
          <cell r="E219">
            <v>16.260000000000002</v>
          </cell>
          <cell r="F219">
            <v>16.260000000000002</v>
          </cell>
          <cell r="G219">
            <v>16.260000000000002</v>
          </cell>
          <cell r="H219">
            <v>31.47</v>
          </cell>
          <cell r="I219">
            <v>47.15</v>
          </cell>
          <cell r="J219">
            <v>46.68</v>
          </cell>
          <cell r="K219">
            <v>47.15</v>
          </cell>
          <cell r="L219">
            <v>31.43</v>
          </cell>
          <cell r="M219">
            <v>24.39</v>
          </cell>
          <cell r="N219">
            <v>15.71</v>
          </cell>
          <cell r="O219">
            <v>16.260000000000002</v>
          </cell>
          <cell r="P219" t="str">
            <v>N</v>
          </cell>
          <cell r="Q219" t="str">
            <v>South</v>
          </cell>
          <cell r="R219" t="str">
            <v>FC</v>
          </cell>
          <cell r="T219">
            <v>47.15</v>
          </cell>
        </row>
        <row r="220">
          <cell r="A220" t="str">
            <v>DOUBLC_1_UNITS</v>
          </cell>
          <cell r="B220" t="str">
            <v>Kern</v>
          </cell>
          <cell r="C220" t="str">
            <v>DOUBLE "C" LIMITED</v>
          </cell>
          <cell r="D220">
            <v>52.23</v>
          </cell>
          <cell r="E220">
            <v>52.23</v>
          </cell>
          <cell r="F220">
            <v>52.23</v>
          </cell>
          <cell r="G220">
            <v>52.23</v>
          </cell>
          <cell r="H220">
            <v>52.23</v>
          </cell>
          <cell r="I220">
            <v>52.23</v>
          </cell>
          <cell r="J220">
            <v>52.23</v>
          </cell>
          <cell r="K220">
            <v>52.23</v>
          </cell>
          <cell r="L220">
            <v>52.23</v>
          </cell>
          <cell r="M220">
            <v>52.23</v>
          </cell>
          <cell r="N220">
            <v>52.23</v>
          </cell>
          <cell r="O220">
            <v>52.23</v>
          </cell>
          <cell r="P220" t="str">
            <v>Y</v>
          </cell>
          <cell r="Q220" t="str">
            <v>North</v>
          </cell>
          <cell r="R220" t="str">
            <v>FC</v>
          </cell>
          <cell r="T220">
            <v>52.23</v>
          </cell>
        </row>
        <row r="221">
          <cell r="A221" t="str">
            <v>DREWS_6_PL1X4</v>
          </cell>
          <cell r="B221" t="str">
            <v>LA Basin</v>
          </cell>
          <cell r="C221" t="str">
            <v>DREWS UNIT AGGREGATE</v>
          </cell>
          <cell r="D221">
            <v>36</v>
          </cell>
          <cell r="E221">
            <v>36</v>
          </cell>
          <cell r="F221">
            <v>36</v>
          </cell>
          <cell r="G221">
            <v>36</v>
          </cell>
          <cell r="H221">
            <v>36</v>
          </cell>
          <cell r="I221">
            <v>36</v>
          </cell>
          <cell r="J221">
            <v>36</v>
          </cell>
          <cell r="K221">
            <v>36</v>
          </cell>
          <cell r="L221">
            <v>36</v>
          </cell>
          <cell r="M221">
            <v>36</v>
          </cell>
          <cell r="N221">
            <v>36</v>
          </cell>
          <cell r="O221">
            <v>36</v>
          </cell>
          <cell r="P221" t="str">
            <v>Y</v>
          </cell>
          <cell r="Q221" t="str">
            <v>South</v>
          </cell>
          <cell r="R221" t="str">
            <v>FC</v>
          </cell>
          <cell r="T221">
            <v>36</v>
          </cell>
        </row>
        <row r="222">
          <cell r="A222" t="str">
            <v>DRUM_7_PL1X2</v>
          </cell>
          <cell r="B222" t="str">
            <v>Sierra</v>
          </cell>
          <cell r="C222" t="str">
            <v>Drum PH 1 Units 1 &amp; 2 Aggregate</v>
          </cell>
          <cell r="D222">
            <v>26</v>
          </cell>
          <cell r="E222">
            <v>26</v>
          </cell>
          <cell r="F222">
            <v>26</v>
          </cell>
          <cell r="G222">
            <v>26</v>
          </cell>
          <cell r="H222">
            <v>26</v>
          </cell>
          <cell r="I222">
            <v>26</v>
          </cell>
          <cell r="J222">
            <v>26</v>
          </cell>
          <cell r="K222">
            <v>26</v>
          </cell>
          <cell r="L222">
            <v>26</v>
          </cell>
          <cell r="M222">
            <v>26</v>
          </cell>
          <cell r="N222">
            <v>26</v>
          </cell>
          <cell r="O222">
            <v>26</v>
          </cell>
          <cell r="P222" t="str">
            <v>Y</v>
          </cell>
          <cell r="Q222" t="str">
            <v>North</v>
          </cell>
          <cell r="R222" t="str">
            <v>FC</v>
          </cell>
          <cell r="T222">
            <v>26</v>
          </cell>
        </row>
        <row r="223">
          <cell r="A223" t="str">
            <v>DRUM_7_PL3X4</v>
          </cell>
          <cell r="B223" t="str">
            <v>Sierra</v>
          </cell>
          <cell r="C223" t="str">
            <v>Drum PH 1 Units 3 &amp; 4 Aggregate</v>
          </cell>
          <cell r="D223">
            <v>27.4</v>
          </cell>
          <cell r="E223">
            <v>27.4</v>
          </cell>
          <cell r="F223">
            <v>27.4</v>
          </cell>
          <cell r="G223">
            <v>27.4</v>
          </cell>
          <cell r="H223">
            <v>27.4</v>
          </cell>
          <cell r="I223">
            <v>27.4</v>
          </cell>
          <cell r="J223">
            <v>27.4</v>
          </cell>
          <cell r="K223">
            <v>27.4</v>
          </cell>
          <cell r="L223">
            <v>27.4</v>
          </cell>
          <cell r="M223">
            <v>27.4</v>
          </cell>
          <cell r="N223">
            <v>27.4</v>
          </cell>
          <cell r="O223">
            <v>27.4</v>
          </cell>
          <cell r="P223" t="str">
            <v>Y</v>
          </cell>
          <cell r="Q223" t="str">
            <v>North</v>
          </cell>
          <cell r="R223" t="str">
            <v>FC</v>
          </cell>
          <cell r="T223">
            <v>27.4</v>
          </cell>
        </row>
        <row r="224">
          <cell r="A224" t="str">
            <v>DRUM_7_UNIT 5</v>
          </cell>
          <cell r="B224" t="str">
            <v>Sierra</v>
          </cell>
          <cell r="C224" t="str">
            <v>DRUM PH 2 UNIT 5</v>
          </cell>
          <cell r="D224">
            <v>49.5</v>
          </cell>
          <cell r="E224">
            <v>49.5</v>
          </cell>
          <cell r="F224">
            <v>49.5</v>
          </cell>
          <cell r="G224">
            <v>49.5</v>
          </cell>
          <cell r="H224">
            <v>49.5</v>
          </cell>
          <cell r="I224">
            <v>49.5</v>
          </cell>
          <cell r="J224">
            <v>49.5</v>
          </cell>
          <cell r="K224">
            <v>49.5</v>
          </cell>
          <cell r="L224">
            <v>49.5</v>
          </cell>
          <cell r="M224">
            <v>49.5</v>
          </cell>
          <cell r="N224">
            <v>49.5</v>
          </cell>
          <cell r="O224">
            <v>49.5</v>
          </cell>
          <cell r="P224" t="str">
            <v>Y</v>
          </cell>
          <cell r="Q224" t="str">
            <v>North</v>
          </cell>
          <cell r="R224" t="str">
            <v>FC</v>
          </cell>
          <cell r="T224">
            <v>49.5</v>
          </cell>
        </row>
        <row r="225">
          <cell r="A225" t="str">
            <v>DSABLA_7_UNIT</v>
          </cell>
          <cell r="B225" t="str">
            <v>CAISO System</v>
          </cell>
          <cell r="C225" t="str">
            <v>De Sabla Hydro</v>
          </cell>
          <cell r="D225">
            <v>10.61</v>
          </cell>
          <cell r="E225">
            <v>10.43</v>
          </cell>
          <cell r="F225">
            <v>10.28</v>
          </cell>
          <cell r="G225">
            <v>10.050000000000001</v>
          </cell>
          <cell r="H225">
            <v>9.7100000000000009</v>
          </cell>
          <cell r="I225">
            <v>15.46</v>
          </cell>
          <cell r="J225">
            <v>14.36</v>
          </cell>
          <cell r="K225">
            <v>11.67</v>
          </cell>
          <cell r="L225">
            <v>8.48</v>
          </cell>
          <cell r="M225">
            <v>6.55</v>
          </cell>
          <cell r="N225">
            <v>8.15</v>
          </cell>
          <cell r="O225">
            <v>8.14</v>
          </cell>
          <cell r="P225" t="str">
            <v>Y</v>
          </cell>
          <cell r="Q225" t="str">
            <v>North</v>
          </cell>
          <cell r="R225" t="str">
            <v>FC</v>
          </cell>
          <cell r="T225">
            <v>15.46</v>
          </cell>
        </row>
        <row r="226">
          <cell r="A226" t="str">
            <v>DSRTSN_2_SOLAR1</v>
          </cell>
          <cell r="B226" t="str">
            <v>CAISO System</v>
          </cell>
          <cell r="C226" t="str">
            <v>Desert Sunlight 300</v>
          </cell>
          <cell r="D226">
            <v>2.35</v>
          </cell>
          <cell r="E226">
            <v>19.86</v>
          </cell>
          <cell r="F226">
            <v>45.36</v>
          </cell>
          <cell r="G226">
            <v>181.3</v>
          </cell>
          <cell r="H226">
            <v>192.37</v>
          </cell>
          <cell r="I226">
            <v>240.1</v>
          </cell>
          <cell r="J226">
            <v>241.16</v>
          </cell>
          <cell r="K226">
            <v>224.56</v>
          </cell>
          <cell r="L226">
            <v>219.15</v>
          </cell>
          <cell r="M226">
            <v>144.88</v>
          </cell>
          <cell r="N226">
            <v>7.36</v>
          </cell>
          <cell r="O226">
            <v>3.89</v>
          </cell>
          <cell r="P226" t="str">
            <v>N</v>
          </cell>
          <cell r="Q226" t="str">
            <v>South</v>
          </cell>
          <cell r="R226" t="str">
            <v>FC</v>
          </cell>
          <cell r="S226">
            <v>0</v>
          </cell>
          <cell r="T226">
            <v>241.16</v>
          </cell>
        </row>
        <row r="227">
          <cell r="A227" t="str">
            <v>DSRTSN_2_SOLAR2</v>
          </cell>
          <cell r="B227" t="str">
            <v>CAISO System</v>
          </cell>
          <cell r="C227" t="str">
            <v>Desert Sunlight 250</v>
          </cell>
          <cell r="D227">
            <v>1.76</v>
          </cell>
          <cell r="E227">
            <v>14.85</v>
          </cell>
          <cell r="F227">
            <v>37.799999999999997</v>
          </cell>
          <cell r="G227">
            <v>151.08000000000001</v>
          </cell>
          <cell r="H227">
            <v>160.31</v>
          </cell>
          <cell r="I227">
            <v>200.08</v>
          </cell>
          <cell r="J227">
            <v>200.97</v>
          </cell>
          <cell r="K227">
            <v>187.14</v>
          </cell>
          <cell r="L227">
            <v>182.62</v>
          </cell>
          <cell r="M227">
            <v>120.73</v>
          </cell>
          <cell r="N227">
            <v>6.23</v>
          </cell>
          <cell r="O227">
            <v>3.32</v>
          </cell>
          <cell r="P227" t="str">
            <v>N</v>
          </cell>
          <cell r="Q227" t="str">
            <v>South</v>
          </cell>
          <cell r="R227" t="str">
            <v>FC</v>
          </cell>
          <cell r="T227">
            <v>200.97</v>
          </cell>
        </row>
        <row r="228">
          <cell r="A228" t="str">
            <v>DUANE_1_PL1X3</v>
          </cell>
          <cell r="B228" t="str">
            <v>Bay Area</v>
          </cell>
          <cell r="C228" t="str">
            <v>DONALD VON RAESFELD POWER PROJECT</v>
          </cell>
          <cell r="D228">
            <v>147.80000000000001</v>
          </cell>
          <cell r="E228">
            <v>147.80000000000001</v>
          </cell>
          <cell r="F228">
            <v>147.80000000000001</v>
          </cell>
          <cell r="G228">
            <v>147.80000000000001</v>
          </cell>
          <cell r="H228">
            <v>147.80000000000001</v>
          </cell>
          <cell r="I228">
            <v>147.80000000000001</v>
          </cell>
          <cell r="J228">
            <v>147.80000000000001</v>
          </cell>
          <cell r="K228">
            <v>147.80000000000001</v>
          </cell>
          <cell r="L228">
            <v>147.80000000000001</v>
          </cell>
          <cell r="M228">
            <v>147.80000000000001</v>
          </cell>
          <cell r="N228">
            <v>147.80000000000001</v>
          </cell>
          <cell r="O228">
            <v>147.80000000000001</v>
          </cell>
          <cell r="P228" t="str">
            <v>Y</v>
          </cell>
          <cell r="Q228" t="str">
            <v>North</v>
          </cell>
          <cell r="R228" t="str">
            <v>FC</v>
          </cell>
          <cell r="T228">
            <v>147.80000000000001</v>
          </cell>
        </row>
        <row r="229">
          <cell r="A229" t="str">
            <v>DUTCH1_7_UNIT 1</v>
          </cell>
          <cell r="B229" t="str">
            <v>Sierra</v>
          </cell>
          <cell r="C229" t="str">
            <v>DUTCH FLAT 1 PH</v>
          </cell>
          <cell r="D229">
            <v>22</v>
          </cell>
          <cell r="E229">
            <v>22</v>
          </cell>
          <cell r="F229">
            <v>22</v>
          </cell>
          <cell r="G229">
            <v>22</v>
          </cell>
          <cell r="H229">
            <v>22</v>
          </cell>
          <cell r="I229">
            <v>22</v>
          </cell>
          <cell r="J229">
            <v>22</v>
          </cell>
          <cell r="K229">
            <v>22</v>
          </cell>
          <cell r="L229">
            <v>22</v>
          </cell>
          <cell r="M229">
            <v>22</v>
          </cell>
          <cell r="N229">
            <v>22</v>
          </cell>
          <cell r="O229">
            <v>22</v>
          </cell>
          <cell r="P229" t="str">
            <v>Y</v>
          </cell>
          <cell r="Q229" t="str">
            <v>North</v>
          </cell>
          <cell r="R229" t="str">
            <v>FC</v>
          </cell>
          <cell r="T229">
            <v>22</v>
          </cell>
        </row>
        <row r="230">
          <cell r="A230" t="str">
            <v>DUTCH2_7_UNIT 1</v>
          </cell>
          <cell r="B230" t="str">
            <v>Sierra</v>
          </cell>
          <cell r="C230" t="str">
            <v>DUTCH FLAT 2 PH</v>
          </cell>
          <cell r="D230">
            <v>26</v>
          </cell>
          <cell r="E230">
            <v>26</v>
          </cell>
          <cell r="F230">
            <v>26</v>
          </cell>
          <cell r="G230">
            <v>26</v>
          </cell>
          <cell r="H230">
            <v>26</v>
          </cell>
          <cell r="I230">
            <v>26</v>
          </cell>
          <cell r="J230">
            <v>26</v>
          </cell>
          <cell r="K230">
            <v>26</v>
          </cell>
          <cell r="L230">
            <v>26</v>
          </cell>
          <cell r="M230">
            <v>26</v>
          </cell>
          <cell r="N230">
            <v>26</v>
          </cell>
          <cell r="O230">
            <v>26</v>
          </cell>
          <cell r="P230" t="str">
            <v>Y</v>
          </cell>
          <cell r="Q230" t="str">
            <v>North</v>
          </cell>
          <cell r="R230" t="str">
            <v>FC</v>
          </cell>
          <cell r="T230">
            <v>26</v>
          </cell>
        </row>
        <row r="231">
          <cell r="A231" t="str">
            <v>DVLCYN_1_UNITS</v>
          </cell>
          <cell r="B231" t="str">
            <v>LA Basin</v>
          </cell>
          <cell r="C231" t="str">
            <v>DEVIL CANYON HYDRO UNITS 1-4 AGGREGATE</v>
          </cell>
          <cell r="D231">
            <v>189.19</v>
          </cell>
          <cell r="E231">
            <v>127.18</v>
          </cell>
          <cell r="F231">
            <v>234.97</v>
          </cell>
          <cell r="G231">
            <v>234.97</v>
          </cell>
          <cell r="H231">
            <v>234.97</v>
          </cell>
          <cell r="I231">
            <v>234.97</v>
          </cell>
          <cell r="J231">
            <v>234.97</v>
          </cell>
          <cell r="K231">
            <v>234.97</v>
          </cell>
          <cell r="L231">
            <v>234.97</v>
          </cell>
          <cell r="M231">
            <v>197.22</v>
          </cell>
          <cell r="N231">
            <v>230.84</v>
          </cell>
          <cell r="O231">
            <v>193.71</v>
          </cell>
          <cell r="P231" t="str">
            <v>Y</v>
          </cell>
          <cell r="Q231" t="str">
            <v>South</v>
          </cell>
          <cell r="R231" t="str">
            <v>FC</v>
          </cell>
          <cell r="T231">
            <v>234.97</v>
          </cell>
        </row>
        <row r="232">
          <cell r="A232" t="str">
            <v>EASTWD_7_UNIT</v>
          </cell>
          <cell r="B232" t="str">
            <v>Big Creek-Ventura</v>
          </cell>
          <cell r="C232" t="str">
            <v>EASTWOOD PUMP-GEN</v>
          </cell>
          <cell r="D232">
            <v>199</v>
          </cell>
          <cell r="E232">
            <v>199</v>
          </cell>
          <cell r="F232">
            <v>199</v>
          </cell>
          <cell r="G232">
            <v>199</v>
          </cell>
          <cell r="H232">
            <v>199</v>
          </cell>
          <cell r="I232">
            <v>199</v>
          </cell>
          <cell r="J232">
            <v>199</v>
          </cell>
          <cell r="K232">
            <v>199</v>
          </cell>
          <cell r="L232">
            <v>199</v>
          </cell>
          <cell r="M232">
            <v>199</v>
          </cell>
          <cell r="N232">
            <v>199</v>
          </cell>
          <cell r="O232">
            <v>199</v>
          </cell>
          <cell r="P232" t="str">
            <v>N</v>
          </cell>
          <cell r="Q232" t="str">
            <v>South</v>
          </cell>
          <cell r="R232" t="str">
            <v>FC</v>
          </cell>
          <cell r="T232">
            <v>199</v>
          </cell>
        </row>
        <row r="233">
          <cell r="A233" t="str">
            <v>EDMONS_2_NSPIN</v>
          </cell>
          <cell r="B233" t="str">
            <v>Big Creek-Ventura</v>
          </cell>
          <cell r="C233" t="str">
            <v>EDMONS_2_NSPIN</v>
          </cell>
          <cell r="D233">
            <v>236</v>
          </cell>
          <cell r="E233">
            <v>236</v>
          </cell>
          <cell r="F233">
            <v>236</v>
          </cell>
          <cell r="G233">
            <v>236</v>
          </cell>
          <cell r="H233">
            <v>236</v>
          </cell>
          <cell r="I233">
            <v>236</v>
          </cell>
          <cell r="J233">
            <v>236</v>
          </cell>
          <cell r="K233">
            <v>236</v>
          </cell>
          <cell r="L233">
            <v>236</v>
          </cell>
          <cell r="M233">
            <v>236</v>
          </cell>
          <cell r="N233">
            <v>236</v>
          </cell>
          <cell r="O233">
            <v>236</v>
          </cell>
          <cell r="P233" t="str">
            <v>N</v>
          </cell>
          <cell r="Q233" t="str">
            <v>South</v>
          </cell>
          <cell r="R233" t="str">
            <v>FC</v>
          </cell>
          <cell r="T233">
            <v>236</v>
          </cell>
        </row>
        <row r="234">
          <cell r="A234" t="str">
            <v>ELCAJN_6_LM6K</v>
          </cell>
          <cell r="B234" t="str">
            <v>San Diego-IV</v>
          </cell>
          <cell r="C234" t="str">
            <v>El Cajon Energy Center</v>
          </cell>
          <cell r="D234">
            <v>48.1</v>
          </cell>
          <cell r="E234">
            <v>48.1</v>
          </cell>
          <cell r="F234">
            <v>48.1</v>
          </cell>
          <cell r="G234">
            <v>48.1</v>
          </cell>
          <cell r="H234">
            <v>48.1</v>
          </cell>
          <cell r="I234">
            <v>48.1</v>
          </cell>
          <cell r="J234">
            <v>48.1</v>
          </cell>
          <cell r="K234">
            <v>48.1</v>
          </cell>
          <cell r="L234">
            <v>48.1</v>
          </cell>
          <cell r="M234">
            <v>48.1</v>
          </cell>
          <cell r="N234">
            <v>48.1</v>
          </cell>
          <cell r="O234">
            <v>48.1</v>
          </cell>
          <cell r="P234" t="str">
            <v>Y</v>
          </cell>
          <cell r="Q234" t="str">
            <v>South</v>
          </cell>
          <cell r="R234" t="str">
            <v>FC</v>
          </cell>
          <cell r="T234">
            <v>48.1</v>
          </cell>
        </row>
        <row r="235">
          <cell r="A235" t="str">
            <v>ELCAJN_6_UNITA1</v>
          </cell>
          <cell r="B235" t="str">
            <v>San Diego-IV</v>
          </cell>
          <cell r="C235" t="str">
            <v>Cuyamaca Peak Energy Plant</v>
          </cell>
          <cell r="D235">
            <v>45.42</v>
          </cell>
          <cell r="E235">
            <v>45.42</v>
          </cell>
          <cell r="F235">
            <v>45.42</v>
          </cell>
          <cell r="G235">
            <v>45.42</v>
          </cell>
          <cell r="H235">
            <v>45.42</v>
          </cell>
          <cell r="I235">
            <v>45.42</v>
          </cell>
          <cell r="J235">
            <v>45.42</v>
          </cell>
          <cell r="K235">
            <v>45.42</v>
          </cell>
          <cell r="L235">
            <v>45.42</v>
          </cell>
          <cell r="M235">
            <v>45.42</v>
          </cell>
          <cell r="N235">
            <v>45.42</v>
          </cell>
          <cell r="O235">
            <v>45.42</v>
          </cell>
          <cell r="P235" t="str">
            <v>Y</v>
          </cell>
          <cell r="Q235" t="str">
            <v>South</v>
          </cell>
          <cell r="R235" t="str">
            <v>FC</v>
          </cell>
          <cell r="T235">
            <v>45.42</v>
          </cell>
        </row>
        <row r="236">
          <cell r="A236" t="str">
            <v>ELCAJN_7_GT1</v>
          </cell>
          <cell r="B236" t="str">
            <v>San Diego-IV</v>
          </cell>
          <cell r="C236" t="str">
            <v>EL CAJON</v>
          </cell>
          <cell r="D236">
            <v>16</v>
          </cell>
          <cell r="E236">
            <v>16</v>
          </cell>
          <cell r="F236">
            <v>16</v>
          </cell>
          <cell r="G236">
            <v>16</v>
          </cell>
          <cell r="H236">
            <v>16</v>
          </cell>
          <cell r="I236">
            <v>16</v>
          </cell>
          <cell r="J236">
            <v>16</v>
          </cell>
          <cell r="K236">
            <v>16</v>
          </cell>
          <cell r="L236">
            <v>16</v>
          </cell>
          <cell r="M236">
            <v>16</v>
          </cell>
          <cell r="N236">
            <v>16</v>
          </cell>
          <cell r="O236">
            <v>16</v>
          </cell>
          <cell r="P236" t="str">
            <v>Y</v>
          </cell>
          <cell r="Q236" t="str">
            <v>South</v>
          </cell>
          <cell r="R236" t="str">
            <v>FC</v>
          </cell>
          <cell r="T236">
            <v>16</v>
          </cell>
        </row>
        <row r="237">
          <cell r="A237" t="str">
            <v>ELDORO_7_UNIT 1</v>
          </cell>
          <cell r="B237" t="str">
            <v>Sierra</v>
          </cell>
          <cell r="C237" t="str">
            <v>El Dorado Unit 1</v>
          </cell>
          <cell r="D237">
            <v>11</v>
          </cell>
          <cell r="E237">
            <v>11</v>
          </cell>
          <cell r="F237">
            <v>11</v>
          </cell>
          <cell r="G237">
            <v>11</v>
          </cell>
          <cell r="H237">
            <v>11</v>
          </cell>
          <cell r="I237">
            <v>11</v>
          </cell>
          <cell r="J237">
            <v>11</v>
          </cell>
          <cell r="K237">
            <v>11</v>
          </cell>
          <cell r="L237">
            <v>11</v>
          </cell>
          <cell r="M237">
            <v>11</v>
          </cell>
          <cell r="N237">
            <v>11</v>
          </cell>
          <cell r="O237">
            <v>11</v>
          </cell>
          <cell r="P237" t="str">
            <v>Y</v>
          </cell>
          <cell r="Q237" t="str">
            <v>North</v>
          </cell>
          <cell r="R237" t="str">
            <v>FC</v>
          </cell>
          <cell r="T237">
            <v>11</v>
          </cell>
        </row>
        <row r="238">
          <cell r="A238" t="str">
            <v>ELDORO_7_UNIT 2</v>
          </cell>
          <cell r="B238" t="str">
            <v>Sierra</v>
          </cell>
          <cell r="C238" t="str">
            <v>El Dorado Unit 2</v>
          </cell>
          <cell r="D238">
            <v>11</v>
          </cell>
          <cell r="E238">
            <v>11</v>
          </cell>
          <cell r="F238">
            <v>11</v>
          </cell>
          <cell r="G238">
            <v>11</v>
          </cell>
          <cell r="H238">
            <v>11</v>
          </cell>
          <cell r="I238">
            <v>11</v>
          </cell>
          <cell r="J238">
            <v>11</v>
          </cell>
          <cell r="K238">
            <v>11</v>
          </cell>
          <cell r="L238">
            <v>11</v>
          </cell>
          <cell r="M238">
            <v>11</v>
          </cell>
          <cell r="N238">
            <v>11</v>
          </cell>
          <cell r="O238">
            <v>11</v>
          </cell>
          <cell r="P238" t="str">
            <v>Y</v>
          </cell>
          <cell r="Q238" t="str">
            <v>North</v>
          </cell>
          <cell r="R238" t="str">
            <v>FC</v>
          </cell>
          <cell r="T238">
            <v>11</v>
          </cell>
        </row>
        <row r="239">
          <cell r="A239" t="str">
            <v>ELECTR_7_PL1X3</v>
          </cell>
          <cell r="B239" t="str">
            <v>CAISO System</v>
          </cell>
          <cell r="C239" t="str">
            <v>ELECTRA PH UNIT 1 &amp; 2 AGGREGATE</v>
          </cell>
          <cell r="D239">
            <v>98</v>
          </cell>
          <cell r="E239">
            <v>98</v>
          </cell>
          <cell r="F239">
            <v>98</v>
          </cell>
          <cell r="G239">
            <v>98</v>
          </cell>
          <cell r="H239">
            <v>98</v>
          </cell>
          <cell r="I239">
            <v>98</v>
          </cell>
          <cell r="J239">
            <v>98</v>
          </cell>
          <cell r="K239">
            <v>98</v>
          </cell>
          <cell r="L239">
            <v>98</v>
          </cell>
          <cell r="M239">
            <v>98</v>
          </cell>
          <cell r="N239">
            <v>98</v>
          </cell>
          <cell r="O239">
            <v>98</v>
          </cell>
          <cell r="P239" t="str">
            <v>Y</v>
          </cell>
          <cell r="Q239" t="str">
            <v>North</v>
          </cell>
          <cell r="R239" t="str">
            <v>FC</v>
          </cell>
          <cell r="T239">
            <v>98</v>
          </cell>
        </row>
        <row r="240">
          <cell r="A240" t="str">
            <v>ELKCRK_6_STONYG</v>
          </cell>
          <cell r="B240" t="str">
            <v>CAISO System</v>
          </cell>
          <cell r="C240" t="str">
            <v>STONEY GORGE HYDRO AGGREGATE</v>
          </cell>
          <cell r="D240">
            <v>1.8</v>
          </cell>
          <cell r="E240">
            <v>2.4</v>
          </cell>
          <cell r="F240">
            <v>2.7</v>
          </cell>
          <cell r="G240">
            <v>2.2000000000000002</v>
          </cell>
          <cell r="H240">
            <v>1.6</v>
          </cell>
          <cell r="I240">
            <v>1.7</v>
          </cell>
          <cell r="J240">
            <v>2.2000000000000002</v>
          </cell>
          <cell r="K240">
            <v>2</v>
          </cell>
          <cell r="L240">
            <v>1.4</v>
          </cell>
          <cell r="M240">
            <v>0.4</v>
          </cell>
          <cell r="N240">
            <v>0.1</v>
          </cell>
          <cell r="O240">
            <v>0.9</v>
          </cell>
          <cell r="P240" t="str">
            <v>Y</v>
          </cell>
          <cell r="Q240" t="str">
            <v>North</v>
          </cell>
          <cell r="R240" t="str">
            <v>FC</v>
          </cell>
          <cell r="T240">
            <v>2.2000000000000002</v>
          </cell>
        </row>
        <row r="241">
          <cell r="A241" t="str">
            <v>ELKHIL_2_PL1X3</v>
          </cell>
          <cell r="B241" t="str">
            <v>CAISO System</v>
          </cell>
          <cell r="C241" t="str">
            <v>ELK HILLS COMBINED CYCLE (AGGREGATE)</v>
          </cell>
          <cell r="D241">
            <v>435</v>
          </cell>
          <cell r="E241">
            <v>435</v>
          </cell>
          <cell r="F241">
            <v>435</v>
          </cell>
          <cell r="G241">
            <v>435</v>
          </cell>
          <cell r="H241">
            <v>435</v>
          </cell>
          <cell r="I241">
            <v>435</v>
          </cell>
          <cell r="J241">
            <v>435</v>
          </cell>
          <cell r="K241">
            <v>435</v>
          </cell>
          <cell r="L241">
            <v>435</v>
          </cell>
          <cell r="M241">
            <v>435</v>
          </cell>
          <cell r="N241">
            <v>435</v>
          </cell>
          <cell r="O241">
            <v>435</v>
          </cell>
          <cell r="P241" t="str">
            <v>Y</v>
          </cell>
          <cell r="Q241" t="str">
            <v>North</v>
          </cell>
          <cell r="R241" t="str">
            <v>FC</v>
          </cell>
          <cell r="T241">
            <v>435</v>
          </cell>
        </row>
        <row r="242">
          <cell r="A242" t="str">
            <v>ELLIS_2_QF</v>
          </cell>
          <cell r="B242" t="str">
            <v>LA Basin</v>
          </cell>
          <cell r="C242" t="str">
            <v>ELLIS QFS</v>
          </cell>
          <cell r="D242">
            <v>0</v>
          </cell>
          <cell r="E242">
            <v>0</v>
          </cell>
          <cell r="F242">
            <v>0</v>
          </cell>
          <cell r="G242">
            <v>0</v>
          </cell>
          <cell r="H242">
            <v>0</v>
          </cell>
          <cell r="I242">
            <v>0</v>
          </cell>
          <cell r="J242">
            <v>0</v>
          </cell>
          <cell r="K242">
            <v>0.01</v>
          </cell>
          <cell r="L242">
            <v>0</v>
          </cell>
          <cell r="M242">
            <v>0</v>
          </cell>
          <cell r="N242">
            <v>0</v>
          </cell>
          <cell r="O242">
            <v>0</v>
          </cell>
          <cell r="P242" t="str">
            <v>N</v>
          </cell>
          <cell r="Q242" t="str">
            <v>South</v>
          </cell>
          <cell r="R242" t="str">
            <v>FC</v>
          </cell>
          <cell r="T242">
            <v>0.01</v>
          </cell>
        </row>
        <row r="243">
          <cell r="A243" t="str">
            <v>ELNIDP_6_BIOMAS</v>
          </cell>
          <cell r="B243" t="str">
            <v>Fresno</v>
          </cell>
          <cell r="C243" t="str">
            <v>El Nido Biomass to Energy</v>
          </cell>
          <cell r="D243">
            <v>5.38</v>
          </cell>
          <cell r="E243">
            <v>5.62</v>
          </cell>
          <cell r="F243">
            <v>6.13</v>
          </cell>
          <cell r="G243">
            <v>6.04</v>
          </cell>
          <cell r="H243">
            <v>6.59</v>
          </cell>
          <cell r="I243">
            <v>7.49</v>
          </cell>
          <cell r="J243">
            <v>7.45</v>
          </cell>
          <cell r="K243">
            <v>6.09</v>
          </cell>
          <cell r="L243">
            <v>3.85</v>
          </cell>
          <cell r="M243">
            <v>3.28</v>
          </cell>
          <cell r="N243">
            <v>5.58</v>
          </cell>
          <cell r="O243">
            <v>3.5</v>
          </cell>
          <cell r="P243" t="str">
            <v>N</v>
          </cell>
          <cell r="Q243" t="str">
            <v>North</v>
          </cell>
          <cell r="R243" t="str">
            <v>FC</v>
          </cell>
          <cell r="T243">
            <v>7.49</v>
          </cell>
        </row>
        <row r="244">
          <cell r="A244" t="str">
            <v>ELSEGN_2_UN1011</v>
          </cell>
          <cell r="B244" t="str">
            <v>LA Basin</v>
          </cell>
          <cell r="C244" t="str">
            <v>El Segundo Energy Center 5/6</v>
          </cell>
          <cell r="D244">
            <v>263</v>
          </cell>
          <cell r="E244">
            <v>263</v>
          </cell>
          <cell r="F244">
            <v>263</v>
          </cell>
          <cell r="G244">
            <v>263</v>
          </cell>
          <cell r="H244">
            <v>263</v>
          </cell>
          <cell r="I244">
            <v>263</v>
          </cell>
          <cell r="J244">
            <v>263</v>
          </cell>
          <cell r="K244">
            <v>263</v>
          </cell>
          <cell r="L244">
            <v>263</v>
          </cell>
          <cell r="M244">
            <v>263</v>
          </cell>
          <cell r="N244">
            <v>263</v>
          </cell>
          <cell r="O244">
            <v>263</v>
          </cell>
          <cell r="P244" t="str">
            <v>Y</v>
          </cell>
          <cell r="Q244" t="str">
            <v>South</v>
          </cell>
          <cell r="R244" t="str">
            <v>FC</v>
          </cell>
          <cell r="T244">
            <v>263</v>
          </cell>
        </row>
        <row r="245">
          <cell r="A245" t="str">
            <v>ELSEGN_2_UN2021</v>
          </cell>
          <cell r="B245" t="str">
            <v>LA Basin</v>
          </cell>
          <cell r="C245" t="str">
            <v>El Segundo Energy Center 7/8</v>
          </cell>
          <cell r="D245">
            <v>263.68</v>
          </cell>
          <cell r="E245">
            <v>263.68</v>
          </cell>
          <cell r="F245">
            <v>263.68</v>
          </cell>
          <cell r="G245">
            <v>263.68</v>
          </cell>
          <cell r="H245">
            <v>263.68</v>
          </cell>
          <cell r="I245">
            <v>263.68</v>
          </cell>
          <cell r="J245">
            <v>263.68</v>
          </cell>
          <cell r="K245">
            <v>263.68</v>
          </cell>
          <cell r="L245">
            <v>263.68</v>
          </cell>
          <cell r="M245">
            <v>263.68</v>
          </cell>
          <cell r="N245">
            <v>263.68</v>
          </cell>
          <cell r="O245">
            <v>263.68</v>
          </cell>
          <cell r="P245" t="str">
            <v>Y</v>
          </cell>
          <cell r="Q245" t="str">
            <v>South</v>
          </cell>
          <cell r="R245" t="str">
            <v>FC</v>
          </cell>
          <cell r="T245">
            <v>263.68</v>
          </cell>
        </row>
        <row r="246">
          <cell r="A246" t="str">
            <v>ELSEGN_7_UNIT 4</v>
          </cell>
          <cell r="B246" t="str">
            <v>LA Basin</v>
          </cell>
          <cell r="C246" t="str">
            <v>EL SEGUNDO GEN STA. UNIT 4</v>
          </cell>
          <cell r="D246">
            <v>335</v>
          </cell>
          <cell r="E246">
            <v>335</v>
          </cell>
          <cell r="F246">
            <v>335</v>
          </cell>
          <cell r="G246">
            <v>335</v>
          </cell>
          <cell r="H246">
            <v>335</v>
          </cell>
          <cell r="I246">
            <v>335</v>
          </cell>
          <cell r="J246">
            <v>335</v>
          </cell>
          <cell r="K246">
            <v>335</v>
          </cell>
          <cell r="L246">
            <v>335</v>
          </cell>
          <cell r="M246">
            <v>335</v>
          </cell>
          <cell r="N246">
            <v>335</v>
          </cell>
          <cell r="O246">
            <v>335</v>
          </cell>
          <cell r="P246" t="str">
            <v>Y</v>
          </cell>
          <cell r="Q246" t="str">
            <v>South</v>
          </cell>
          <cell r="R246" t="str">
            <v>FC</v>
          </cell>
          <cell r="T246">
            <v>335</v>
          </cell>
        </row>
        <row r="247">
          <cell r="A247" t="str">
            <v>ENCINA_7_EA1</v>
          </cell>
          <cell r="B247" t="str">
            <v>San Diego-IV</v>
          </cell>
          <cell r="C247" t="str">
            <v>ENCINA UNIT 1</v>
          </cell>
          <cell r="D247">
            <v>106</v>
          </cell>
          <cell r="E247">
            <v>106</v>
          </cell>
          <cell r="F247">
            <v>106</v>
          </cell>
          <cell r="G247">
            <v>106</v>
          </cell>
          <cell r="H247">
            <v>106</v>
          </cell>
          <cell r="I247">
            <v>106</v>
          </cell>
          <cell r="J247">
            <v>106</v>
          </cell>
          <cell r="K247">
            <v>106</v>
          </cell>
          <cell r="L247">
            <v>106</v>
          </cell>
          <cell r="M247">
            <v>106</v>
          </cell>
          <cell r="N247">
            <v>106</v>
          </cell>
          <cell r="O247">
            <v>106</v>
          </cell>
          <cell r="P247" t="str">
            <v>Y</v>
          </cell>
          <cell r="Q247" t="str">
            <v>South</v>
          </cell>
          <cell r="R247" t="str">
            <v>FC</v>
          </cell>
          <cell r="T247">
            <v>106</v>
          </cell>
        </row>
        <row r="248">
          <cell r="A248" t="str">
            <v>ENCINA_7_EA2</v>
          </cell>
          <cell r="B248" t="str">
            <v>San Diego-IV</v>
          </cell>
          <cell r="C248" t="str">
            <v>ENCINA UNIT 2</v>
          </cell>
          <cell r="D248">
            <v>104</v>
          </cell>
          <cell r="E248">
            <v>104</v>
          </cell>
          <cell r="F248">
            <v>104</v>
          </cell>
          <cell r="G248">
            <v>104</v>
          </cell>
          <cell r="H248">
            <v>104</v>
          </cell>
          <cell r="I248">
            <v>104</v>
          </cell>
          <cell r="J248">
            <v>104</v>
          </cell>
          <cell r="K248">
            <v>104</v>
          </cell>
          <cell r="L248">
            <v>104</v>
          </cell>
          <cell r="M248">
            <v>104</v>
          </cell>
          <cell r="N248">
            <v>104</v>
          </cell>
          <cell r="O248">
            <v>104</v>
          </cell>
          <cell r="P248" t="str">
            <v>Y</v>
          </cell>
          <cell r="Q248" t="str">
            <v>South</v>
          </cell>
          <cell r="R248" t="str">
            <v>FC</v>
          </cell>
          <cell r="T248">
            <v>104</v>
          </cell>
        </row>
        <row r="249">
          <cell r="A249" t="str">
            <v>ENCINA_7_EA3</v>
          </cell>
          <cell r="B249" t="str">
            <v>San Diego-IV</v>
          </cell>
          <cell r="C249" t="str">
            <v>ENCINA UNIT 3</v>
          </cell>
          <cell r="D249">
            <v>110</v>
          </cell>
          <cell r="E249">
            <v>110</v>
          </cell>
          <cell r="F249">
            <v>110</v>
          </cell>
          <cell r="G249">
            <v>110</v>
          </cell>
          <cell r="H249">
            <v>110</v>
          </cell>
          <cell r="I249">
            <v>110</v>
          </cell>
          <cell r="J249">
            <v>110</v>
          </cell>
          <cell r="K249">
            <v>110</v>
          </cell>
          <cell r="L249">
            <v>110</v>
          </cell>
          <cell r="M249">
            <v>110</v>
          </cell>
          <cell r="N249">
            <v>110</v>
          </cell>
          <cell r="O249">
            <v>110</v>
          </cell>
          <cell r="P249" t="str">
            <v>Y</v>
          </cell>
          <cell r="Q249" t="str">
            <v>South</v>
          </cell>
          <cell r="R249" t="str">
            <v>FC</v>
          </cell>
          <cell r="T249">
            <v>110</v>
          </cell>
        </row>
        <row r="250">
          <cell r="A250" t="str">
            <v>ENCINA_7_EA4</v>
          </cell>
          <cell r="B250" t="str">
            <v>San Diego-IV</v>
          </cell>
          <cell r="C250" t="str">
            <v>ENCINA UNIT 4</v>
          </cell>
          <cell r="D250">
            <v>300</v>
          </cell>
          <cell r="E250">
            <v>300</v>
          </cell>
          <cell r="F250">
            <v>300</v>
          </cell>
          <cell r="G250">
            <v>300</v>
          </cell>
          <cell r="H250">
            <v>300</v>
          </cell>
          <cell r="I250">
            <v>300</v>
          </cell>
          <cell r="J250">
            <v>300</v>
          </cell>
          <cell r="K250">
            <v>300</v>
          </cell>
          <cell r="L250">
            <v>300</v>
          </cell>
          <cell r="M250">
            <v>300</v>
          </cell>
          <cell r="N250">
            <v>300</v>
          </cell>
          <cell r="O250">
            <v>300</v>
          </cell>
          <cell r="P250" t="str">
            <v>Y</v>
          </cell>
          <cell r="Q250" t="str">
            <v>South</v>
          </cell>
          <cell r="R250" t="str">
            <v>FC</v>
          </cell>
          <cell r="T250">
            <v>300</v>
          </cell>
        </row>
        <row r="251">
          <cell r="A251" t="str">
            <v>ENCINA_7_EA5</v>
          </cell>
          <cell r="B251" t="str">
            <v>San Diego-IV</v>
          </cell>
          <cell r="C251" t="str">
            <v>ENCINA UNIT 5</v>
          </cell>
          <cell r="D251">
            <v>330</v>
          </cell>
          <cell r="E251">
            <v>330</v>
          </cell>
          <cell r="F251">
            <v>330</v>
          </cell>
          <cell r="G251">
            <v>330</v>
          </cell>
          <cell r="H251">
            <v>330</v>
          </cell>
          <cell r="I251">
            <v>330</v>
          </cell>
          <cell r="J251">
            <v>330</v>
          </cell>
          <cell r="K251">
            <v>330</v>
          </cell>
          <cell r="L251">
            <v>330</v>
          </cell>
          <cell r="M251">
            <v>330</v>
          </cell>
          <cell r="N251">
            <v>330</v>
          </cell>
          <cell r="O251">
            <v>330</v>
          </cell>
          <cell r="P251" t="str">
            <v>Y</v>
          </cell>
          <cell r="Q251" t="str">
            <v>South</v>
          </cell>
          <cell r="R251" t="str">
            <v>FC</v>
          </cell>
          <cell r="T251">
            <v>330</v>
          </cell>
        </row>
        <row r="252">
          <cell r="A252" t="str">
            <v>ENCINA_7_GT1</v>
          </cell>
          <cell r="B252" t="str">
            <v>San Diego-IV</v>
          </cell>
          <cell r="C252" t="str">
            <v>ENCINA GAS TURBINE UNIT 1</v>
          </cell>
          <cell r="D252">
            <v>14.5</v>
          </cell>
          <cell r="E252">
            <v>14.5</v>
          </cell>
          <cell r="F252">
            <v>14.5</v>
          </cell>
          <cell r="G252">
            <v>14.5</v>
          </cell>
          <cell r="H252">
            <v>14.5</v>
          </cell>
          <cell r="I252">
            <v>14.5</v>
          </cell>
          <cell r="J252">
            <v>14.5</v>
          </cell>
          <cell r="K252">
            <v>14.5</v>
          </cell>
          <cell r="L252">
            <v>14.5</v>
          </cell>
          <cell r="M252">
            <v>14.5</v>
          </cell>
          <cell r="N252">
            <v>14.5</v>
          </cell>
          <cell r="O252">
            <v>14.5</v>
          </cell>
          <cell r="P252" t="str">
            <v>Y</v>
          </cell>
          <cell r="Q252" t="str">
            <v>South</v>
          </cell>
          <cell r="R252" t="str">
            <v>FC</v>
          </cell>
          <cell r="T252">
            <v>14.5</v>
          </cell>
        </row>
        <row r="253">
          <cell r="A253" t="str">
            <v>ENERSJ_2_WIND</v>
          </cell>
          <cell r="B253" t="str">
            <v>San Diego-IV</v>
          </cell>
          <cell r="C253" t="str">
            <v>ESJ Wind Energy</v>
          </cell>
          <cell r="D253" t="str">
            <v>-</v>
          </cell>
          <cell r="E253" t="str">
            <v>-</v>
          </cell>
          <cell r="F253" t="str">
            <v>-</v>
          </cell>
          <cell r="G253" t="str">
            <v>-</v>
          </cell>
          <cell r="H253" t="str">
            <v>-</v>
          </cell>
          <cell r="I253" t="str">
            <v>-</v>
          </cell>
          <cell r="J253" t="str">
            <v>-</v>
          </cell>
          <cell r="K253">
            <v>19.71</v>
          </cell>
          <cell r="L253">
            <v>11.84</v>
          </cell>
          <cell r="M253">
            <v>9.2899999999999991</v>
          </cell>
          <cell r="N253">
            <v>5.7</v>
          </cell>
          <cell r="O253">
            <v>5.8</v>
          </cell>
          <cell r="P253" t="str">
            <v>N</v>
          </cell>
          <cell r="Q253" t="str">
            <v>South</v>
          </cell>
          <cell r="R253" t="str">
            <v>FC</v>
          </cell>
          <cell r="T253">
            <v>19.71</v>
          </cell>
        </row>
        <row r="254">
          <cell r="A254" t="str">
            <v>ESCNDO_6_PL1X2</v>
          </cell>
          <cell r="B254" t="str">
            <v>San Diego-IV</v>
          </cell>
          <cell r="C254" t="str">
            <v>MMC Escondido Aggregate</v>
          </cell>
          <cell r="D254">
            <v>48.71</v>
          </cell>
          <cell r="E254">
            <v>48.71</v>
          </cell>
          <cell r="F254">
            <v>48.71</v>
          </cell>
          <cell r="G254">
            <v>48.71</v>
          </cell>
          <cell r="H254">
            <v>48.71</v>
          </cell>
          <cell r="I254">
            <v>48.71</v>
          </cell>
          <cell r="J254">
            <v>48.71</v>
          </cell>
          <cell r="K254">
            <v>48.71</v>
          </cell>
          <cell r="L254">
            <v>48.71</v>
          </cell>
          <cell r="M254">
            <v>48.71</v>
          </cell>
          <cell r="N254">
            <v>48.71</v>
          </cell>
          <cell r="O254">
            <v>48.71</v>
          </cell>
          <cell r="P254" t="str">
            <v>Y</v>
          </cell>
          <cell r="Q254" t="str">
            <v>South</v>
          </cell>
          <cell r="R254" t="str">
            <v>FC</v>
          </cell>
          <cell r="T254">
            <v>48.71</v>
          </cell>
        </row>
        <row r="255">
          <cell r="A255" t="str">
            <v>ESCNDO_6_UNITB1</v>
          </cell>
          <cell r="B255" t="str">
            <v>San Diego-IV</v>
          </cell>
          <cell r="C255" t="str">
            <v>CalPeak Power Enterprise Unit 1</v>
          </cell>
          <cell r="D255">
            <v>48</v>
          </cell>
          <cell r="E255">
            <v>48</v>
          </cell>
          <cell r="F255">
            <v>48</v>
          </cell>
          <cell r="G255">
            <v>48</v>
          </cell>
          <cell r="H255">
            <v>48</v>
          </cell>
          <cell r="I255">
            <v>48</v>
          </cell>
          <cell r="J255">
            <v>48</v>
          </cell>
          <cell r="K255">
            <v>48</v>
          </cell>
          <cell r="L255">
            <v>48</v>
          </cell>
          <cell r="M255">
            <v>48</v>
          </cell>
          <cell r="N255">
            <v>48</v>
          </cell>
          <cell r="O255">
            <v>48</v>
          </cell>
          <cell r="P255" t="str">
            <v>Y</v>
          </cell>
          <cell r="Q255" t="str">
            <v>South</v>
          </cell>
          <cell r="R255" t="str">
            <v>FC</v>
          </cell>
          <cell r="T255">
            <v>48</v>
          </cell>
        </row>
        <row r="256">
          <cell r="A256" t="str">
            <v>ESCO_6_GLMQF</v>
          </cell>
          <cell r="B256" t="str">
            <v>San Diego-IV</v>
          </cell>
          <cell r="C256" t="str">
            <v>GOAL LINE L.P.</v>
          </cell>
          <cell r="D256">
            <v>37</v>
          </cell>
          <cell r="E256">
            <v>35.549999999999997</v>
          </cell>
          <cell r="F256">
            <v>35.74</v>
          </cell>
          <cell r="G256">
            <v>32.380000000000003</v>
          </cell>
          <cell r="H256">
            <v>34.79</v>
          </cell>
          <cell r="I256">
            <v>35.72</v>
          </cell>
          <cell r="J256">
            <v>33.06</v>
          </cell>
          <cell r="K256">
            <v>38.06</v>
          </cell>
          <cell r="L256">
            <v>35.47</v>
          </cell>
          <cell r="M256">
            <v>23.71</v>
          </cell>
          <cell r="N256">
            <v>25.84</v>
          </cell>
          <cell r="O256">
            <v>32.729999999999997</v>
          </cell>
          <cell r="P256" t="str">
            <v>N</v>
          </cell>
          <cell r="Q256" t="str">
            <v>South</v>
          </cell>
          <cell r="R256" t="str">
            <v>FC</v>
          </cell>
          <cell r="T256">
            <v>38.06</v>
          </cell>
        </row>
        <row r="257">
          <cell r="A257" t="str">
            <v>ESQUON_6_LNDFIL</v>
          </cell>
          <cell r="B257" t="str">
            <v>CAISO System</v>
          </cell>
          <cell r="C257" t="str">
            <v>Neal Road Landfill Generating Facility</v>
          </cell>
          <cell r="D257" t="str">
            <v>-</v>
          </cell>
          <cell r="E257" t="str">
            <v>-</v>
          </cell>
          <cell r="F257" t="str">
            <v>-</v>
          </cell>
          <cell r="G257" t="str">
            <v>-</v>
          </cell>
          <cell r="H257" t="str">
            <v>-</v>
          </cell>
          <cell r="I257" t="str">
            <v>-</v>
          </cell>
          <cell r="J257" t="str">
            <v>-</v>
          </cell>
          <cell r="K257" t="str">
            <v>-</v>
          </cell>
          <cell r="L257" t="str">
            <v>-</v>
          </cell>
          <cell r="M257" t="str">
            <v>-</v>
          </cell>
          <cell r="N257" t="str">
            <v>-</v>
          </cell>
          <cell r="O257" t="str">
            <v>-</v>
          </cell>
          <cell r="P257" t="str">
            <v>N</v>
          </cell>
          <cell r="Q257" t="str">
            <v>North</v>
          </cell>
          <cell r="R257" t="str">
            <v>EO</v>
          </cell>
          <cell r="T257">
            <v>0</v>
          </cell>
        </row>
        <row r="258">
          <cell r="A258" t="str">
            <v>ETIWND_2_CHMPNE</v>
          </cell>
          <cell r="B258" t="str">
            <v>LA Basin</v>
          </cell>
          <cell r="C258" t="str">
            <v>Champagne</v>
          </cell>
          <cell r="D258" t="str">
            <v>-</v>
          </cell>
          <cell r="E258" t="str">
            <v>-</v>
          </cell>
          <cell r="F258" t="str">
            <v>-</v>
          </cell>
          <cell r="G258" t="str">
            <v>-</v>
          </cell>
          <cell r="H258" t="str">
            <v>-</v>
          </cell>
          <cell r="I258" t="str">
            <v>-</v>
          </cell>
          <cell r="J258" t="str">
            <v>-</v>
          </cell>
          <cell r="K258" t="str">
            <v>-</v>
          </cell>
          <cell r="L258" t="str">
            <v>-</v>
          </cell>
          <cell r="M258" t="str">
            <v>-</v>
          </cell>
          <cell r="N258" t="str">
            <v>-</v>
          </cell>
          <cell r="O258" t="str">
            <v>-</v>
          </cell>
          <cell r="P258" t="str">
            <v>N</v>
          </cell>
          <cell r="Q258" t="str">
            <v>South</v>
          </cell>
          <cell r="R258" t="str">
            <v>EO</v>
          </cell>
          <cell r="T258">
            <v>0</v>
          </cell>
        </row>
        <row r="259">
          <cell r="A259" t="str">
            <v>ETIWND_2_FONTNA</v>
          </cell>
          <cell r="B259" t="str">
            <v>LA Basin</v>
          </cell>
          <cell r="C259" t="str">
            <v>FONTANALYTLE CREEK POWERHOUSE P</v>
          </cell>
          <cell r="D259">
            <v>0.9</v>
          </cell>
          <cell r="E259">
            <v>1.21</v>
          </cell>
          <cell r="F259">
            <v>1.07</v>
          </cell>
          <cell r="G259">
            <v>1.1299999999999999</v>
          </cell>
          <cell r="H259">
            <v>1.2</v>
          </cell>
          <cell r="I259">
            <v>1.17</v>
          </cell>
          <cell r="J259">
            <v>0.78</v>
          </cell>
          <cell r="K259">
            <v>0.66</v>
          </cell>
          <cell r="L259">
            <v>0.65</v>
          </cell>
          <cell r="M259">
            <v>0.6</v>
          </cell>
          <cell r="N259">
            <v>0.76</v>
          </cell>
          <cell r="O259">
            <v>0.68</v>
          </cell>
          <cell r="P259" t="str">
            <v>N</v>
          </cell>
          <cell r="Q259" t="str">
            <v>South</v>
          </cell>
          <cell r="R259" t="str">
            <v>FC</v>
          </cell>
          <cell r="T259">
            <v>1.17</v>
          </cell>
        </row>
        <row r="260">
          <cell r="A260" t="str">
            <v>ETIWND_2_QF</v>
          </cell>
          <cell r="B260" t="str">
            <v>LA Basin</v>
          </cell>
          <cell r="C260" t="str">
            <v>ETIWANDA QFS</v>
          </cell>
          <cell r="D260">
            <v>11.35</v>
          </cell>
          <cell r="E260">
            <v>11.53</v>
          </cell>
          <cell r="F260">
            <v>10.06</v>
          </cell>
          <cell r="G260">
            <v>7.51</v>
          </cell>
          <cell r="H260">
            <v>10.23</v>
          </cell>
          <cell r="I260">
            <v>16.18</v>
          </cell>
          <cell r="J260">
            <v>15.23</v>
          </cell>
          <cell r="K260">
            <v>15.13</v>
          </cell>
          <cell r="L260">
            <v>14.5</v>
          </cell>
          <cell r="M260">
            <v>9.5</v>
          </cell>
          <cell r="N260">
            <v>11.67</v>
          </cell>
          <cell r="O260">
            <v>11.55</v>
          </cell>
          <cell r="P260" t="str">
            <v>N</v>
          </cell>
          <cell r="Q260" t="str">
            <v>South</v>
          </cell>
          <cell r="R260" t="str">
            <v>FC</v>
          </cell>
          <cell r="T260">
            <v>16.18</v>
          </cell>
        </row>
        <row r="261">
          <cell r="A261" t="str">
            <v>ETIWND_2_RTS010</v>
          </cell>
          <cell r="B261" t="str">
            <v>LA Basin</v>
          </cell>
          <cell r="C261" t="str">
            <v>SPVP010 Fontana RT Solar</v>
          </cell>
          <cell r="D261" t="str">
            <v>-</v>
          </cell>
          <cell r="E261" t="str">
            <v>-</v>
          </cell>
          <cell r="F261" t="str">
            <v>-</v>
          </cell>
          <cell r="G261" t="str">
            <v>-</v>
          </cell>
          <cell r="H261" t="str">
            <v>-</v>
          </cell>
          <cell r="I261">
            <v>1.2</v>
          </cell>
          <cell r="J261">
            <v>1.21</v>
          </cell>
          <cell r="K261">
            <v>1.1200000000000001</v>
          </cell>
          <cell r="L261">
            <v>1.1000000000000001</v>
          </cell>
          <cell r="M261">
            <v>0.72</v>
          </cell>
          <cell r="N261">
            <v>0.04</v>
          </cell>
          <cell r="O261">
            <v>0.02</v>
          </cell>
          <cell r="P261" t="str">
            <v>N</v>
          </cell>
          <cell r="Q261" t="str">
            <v>South</v>
          </cell>
          <cell r="R261" t="str">
            <v>FC</v>
          </cell>
          <cell r="T261">
            <v>1.21</v>
          </cell>
        </row>
        <row r="262">
          <cell r="A262" t="str">
            <v>ETIWND_2_RTS015</v>
          </cell>
          <cell r="B262" t="str">
            <v>LA Basin</v>
          </cell>
          <cell r="C262" t="str">
            <v>SPVP015</v>
          </cell>
          <cell r="D262" t="str">
            <v>-</v>
          </cell>
          <cell r="E262" t="str">
            <v>-</v>
          </cell>
          <cell r="F262" t="str">
            <v>-</v>
          </cell>
          <cell r="G262" t="str">
            <v>-</v>
          </cell>
          <cell r="H262" t="str">
            <v>-</v>
          </cell>
          <cell r="I262">
            <v>2.4</v>
          </cell>
          <cell r="J262">
            <v>2.41</v>
          </cell>
          <cell r="K262">
            <v>2.25</v>
          </cell>
          <cell r="L262">
            <v>2.19</v>
          </cell>
          <cell r="M262">
            <v>1.45</v>
          </cell>
          <cell r="N262">
            <v>7.0000000000000007E-2</v>
          </cell>
          <cell r="O262">
            <v>0.04</v>
          </cell>
          <cell r="P262" t="str">
            <v>N</v>
          </cell>
          <cell r="Q262" t="str">
            <v>South</v>
          </cell>
          <cell r="R262" t="str">
            <v>FC</v>
          </cell>
          <cell r="T262">
            <v>2.41</v>
          </cell>
        </row>
        <row r="263">
          <cell r="A263" t="str">
            <v>ETIWND_2_RTS017</v>
          </cell>
          <cell r="B263" t="str">
            <v>LA Basin</v>
          </cell>
          <cell r="C263" t="str">
            <v>SPVP017</v>
          </cell>
          <cell r="D263" t="str">
            <v>-</v>
          </cell>
          <cell r="E263" t="str">
            <v>-</v>
          </cell>
          <cell r="F263" t="str">
            <v>-</v>
          </cell>
          <cell r="G263" t="str">
            <v>-</v>
          </cell>
          <cell r="H263" t="str">
            <v>-</v>
          </cell>
          <cell r="I263">
            <v>1.84</v>
          </cell>
          <cell r="J263">
            <v>1.85</v>
          </cell>
          <cell r="K263">
            <v>1.72</v>
          </cell>
          <cell r="L263">
            <v>1.68</v>
          </cell>
          <cell r="M263">
            <v>1.1100000000000001</v>
          </cell>
          <cell r="N263">
            <v>0.06</v>
          </cell>
          <cell r="O263">
            <v>0.03</v>
          </cell>
          <cell r="P263" t="str">
            <v>N</v>
          </cell>
          <cell r="Q263" t="str">
            <v>South</v>
          </cell>
          <cell r="R263" t="str">
            <v>FC</v>
          </cell>
          <cell r="T263">
            <v>1.85</v>
          </cell>
        </row>
        <row r="264">
          <cell r="A264" t="str">
            <v>ETIWND_2_RTS018</v>
          </cell>
          <cell r="B264" t="str">
            <v>LA Basin</v>
          </cell>
          <cell r="C264" t="str">
            <v>SPVP018 Fontana RT Solar</v>
          </cell>
          <cell r="D264" t="str">
            <v>-</v>
          </cell>
          <cell r="E264" t="str">
            <v>-</v>
          </cell>
          <cell r="F264" t="str">
            <v>-</v>
          </cell>
          <cell r="G264" t="str">
            <v>-</v>
          </cell>
          <cell r="H264" t="str">
            <v>-</v>
          </cell>
          <cell r="I264">
            <v>1.2</v>
          </cell>
          <cell r="J264">
            <v>1.21</v>
          </cell>
          <cell r="K264">
            <v>1.1200000000000001</v>
          </cell>
          <cell r="L264">
            <v>1.1000000000000001</v>
          </cell>
          <cell r="M264">
            <v>0.72</v>
          </cell>
          <cell r="N264">
            <v>0.04</v>
          </cell>
          <cell r="O264">
            <v>0.02</v>
          </cell>
          <cell r="P264" t="str">
            <v>N</v>
          </cell>
          <cell r="Q264" t="str">
            <v>South</v>
          </cell>
          <cell r="R264" t="str">
            <v>FC</v>
          </cell>
          <cell r="T264">
            <v>1.21</v>
          </cell>
        </row>
        <row r="265">
          <cell r="A265" t="str">
            <v>ETIWND_2_RTS023</v>
          </cell>
          <cell r="B265" t="str">
            <v>LA Basin</v>
          </cell>
          <cell r="C265" t="str">
            <v>SPVP023 Fontana RT Solar</v>
          </cell>
          <cell r="D265" t="str">
            <v>-</v>
          </cell>
          <cell r="E265" t="str">
            <v>-</v>
          </cell>
          <cell r="F265" t="str">
            <v>-</v>
          </cell>
          <cell r="G265" t="str">
            <v>-</v>
          </cell>
          <cell r="H265" t="str">
            <v>-</v>
          </cell>
          <cell r="I265">
            <v>2</v>
          </cell>
          <cell r="J265">
            <v>2.0099999999999998</v>
          </cell>
          <cell r="K265">
            <v>1.87</v>
          </cell>
          <cell r="L265">
            <v>1.83</v>
          </cell>
          <cell r="M265">
            <v>1.21</v>
          </cell>
          <cell r="N265">
            <v>0.06</v>
          </cell>
          <cell r="O265">
            <v>0.03</v>
          </cell>
          <cell r="P265" t="str">
            <v>N</v>
          </cell>
          <cell r="Q265" t="str">
            <v>South</v>
          </cell>
          <cell r="R265" t="str">
            <v>FC</v>
          </cell>
          <cell r="T265">
            <v>2.0099999999999998</v>
          </cell>
        </row>
        <row r="266">
          <cell r="A266" t="str">
            <v>ETIWND_2_RTS026</v>
          </cell>
          <cell r="B266" t="str">
            <v>LA Basin</v>
          </cell>
          <cell r="C266" t="str">
            <v>SPVP026</v>
          </cell>
          <cell r="D266" t="str">
            <v>-</v>
          </cell>
          <cell r="E266" t="str">
            <v>-</v>
          </cell>
          <cell r="F266" t="str">
            <v>-</v>
          </cell>
          <cell r="G266" t="str">
            <v>-</v>
          </cell>
          <cell r="H266" t="str">
            <v>-</v>
          </cell>
          <cell r="I266">
            <v>1.6</v>
          </cell>
          <cell r="J266">
            <v>1.61</v>
          </cell>
          <cell r="K266">
            <v>1.5</v>
          </cell>
          <cell r="L266">
            <v>1.46</v>
          </cell>
          <cell r="M266">
            <v>0.97</v>
          </cell>
          <cell r="N266">
            <v>0.05</v>
          </cell>
          <cell r="O266">
            <v>0.03</v>
          </cell>
          <cell r="P266" t="str">
            <v>N</v>
          </cell>
          <cell r="Q266" t="str">
            <v>South</v>
          </cell>
          <cell r="R266" t="str">
            <v>FC</v>
          </cell>
          <cell r="T266">
            <v>1.61</v>
          </cell>
        </row>
        <row r="267">
          <cell r="A267" t="str">
            <v>ETIWND_2_RTS027</v>
          </cell>
          <cell r="B267" t="str">
            <v>LA Basin</v>
          </cell>
          <cell r="C267" t="str">
            <v>SPVP027</v>
          </cell>
          <cell r="D267" t="str">
            <v>-</v>
          </cell>
          <cell r="E267" t="str">
            <v>-</v>
          </cell>
          <cell r="F267" t="str">
            <v>-</v>
          </cell>
          <cell r="G267" t="str">
            <v>-</v>
          </cell>
          <cell r="H267" t="str">
            <v>-</v>
          </cell>
          <cell r="I267">
            <v>1.6</v>
          </cell>
          <cell r="J267">
            <v>1.61</v>
          </cell>
          <cell r="K267">
            <v>1.5</v>
          </cell>
          <cell r="L267">
            <v>1.46</v>
          </cell>
          <cell r="M267">
            <v>0.97</v>
          </cell>
          <cell r="N267">
            <v>0.05</v>
          </cell>
          <cell r="O267">
            <v>0.03</v>
          </cell>
          <cell r="P267" t="str">
            <v>N</v>
          </cell>
          <cell r="Q267" t="str">
            <v>South</v>
          </cell>
          <cell r="R267" t="str">
            <v>FC</v>
          </cell>
          <cell r="T267">
            <v>1.61</v>
          </cell>
        </row>
        <row r="268">
          <cell r="A268" t="str">
            <v>ETIWND_6_GRPLND</v>
          </cell>
          <cell r="B268" t="str">
            <v>LA Basin</v>
          </cell>
          <cell r="C268" t="str">
            <v>Grapeland Peaker</v>
          </cell>
          <cell r="D268">
            <v>46</v>
          </cell>
          <cell r="E268">
            <v>46</v>
          </cell>
          <cell r="F268">
            <v>46</v>
          </cell>
          <cell r="G268">
            <v>46</v>
          </cell>
          <cell r="H268">
            <v>46</v>
          </cell>
          <cell r="I268">
            <v>46</v>
          </cell>
          <cell r="J268">
            <v>46</v>
          </cell>
          <cell r="K268">
            <v>46</v>
          </cell>
          <cell r="L268">
            <v>46</v>
          </cell>
          <cell r="M268">
            <v>46</v>
          </cell>
          <cell r="N268">
            <v>46</v>
          </cell>
          <cell r="O268">
            <v>46</v>
          </cell>
          <cell r="P268" t="str">
            <v>N</v>
          </cell>
          <cell r="Q268" t="str">
            <v>South</v>
          </cell>
          <cell r="R268" t="str">
            <v>FC</v>
          </cell>
          <cell r="T268">
            <v>46</v>
          </cell>
        </row>
        <row r="269">
          <cell r="A269" t="str">
            <v>ETIWND_6_MWDETI</v>
          </cell>
          <cell r="B269" t="str">
            <v>LA Basin</v>
          </cell>
          <cell r="C269" t="str">
            <v>ETIWANDA RECOVERY HYDRO</v>
          </cell>
          <cell r="D269">
            <v>7.87</v>
          </cell>
          <cell r="E269">
            <v>8.17</v>
          </cell>
          <cell r="F269">
            <v>7.19</v>
          </cell>
          <cell r="G269">
            <v>9.1</v>
          </cell>
          <cell r="H269">
            <v>3.71</v>
          </cell>
          <cell r="I269">
            <v>4.54</v>
          </cell>
          <cell r="J269">
            <v>9.76</v>
          </cell>
          <cell r="K269">
            <v>8.06</v>
          </cell>
          <cell r="L269">
            <v>7.25</v>
          </cell>
          <cell r="M269">
            <v>8.74</v>
          </cell>
          <cell r="N269">
            <v>8.44</v>
          </cell>
          <cell r="O269">
            <v>7.31</v>
          </cell>
          <cell r="P269" t="str">
            <v>N</v>
          </cell>
          <cell r="Q269" t="str">
            <v>South</v>
          </cell>
          <cell r="R269" t="str">
            <v>FC</v>
          </cell>
          <cell r="T269">
            <v>9.76</v>
          </cell>
        </row>
        <row r="270">
          <cell r="A270" t="str">
            <v>ETIWND_7_MIDVLY</v>
          </cell>
          <cell r="B270" t="str">
            <v>LA Basin</v>
          </cell>
          <cell r="C270" t="str">
            <v>MN Mid Valley Genco  LLC</v>
          </cell>
          <cell r="D270">
            <v>1.64</v>
          </cell>
          <cell r="E270">
            <v>1.6</v>
          </cell>
          <cell r="F270">
            <v>1.68</v>
          </cell>
          <cell r="G270">
            <v>1.69</v>
          </cell>
          <cell r="H270">
            <v>1.92</v>
          </cell>
          <cell r="I270">
            <v>1.85</v>
          </cell>
          <cell r="J270">
            <v>1.68</v>
          </cell>
          <cell r="K270">
            <v>1.67</v>
          </cell>
          <cell r="L270">
            <v>1.66</v>
          </cell>
          <cell r="M270">
            <v>1.53</v>
          </cell>
          <cell r="N270">
            <v>1.51</v>
          </cell>
          <cell r="O270">
            <v>1.63</v>
          </cell>
          <cell r="P270" t="str">
            <v>Y</v>
          </cell>
          <cell r="Q270" t="str">
            <v>South</v>
          </cell>
          <cell r="R270" t="str">
            <v>FC</v>
          </cell>
          <cell r="T270">
            <v>1.85</v>
          </cell>
        </row>
        <row r="271">
          <cell r="A271" t="str">
            <v>ETIWND_7_UNIT 3</v>
          </cell>
          <cell r="B271" t="str">
            <v>LA Basin</v>
          </cell>
          <cell r="C271" t="str">
            <v>ETIWANDA GEN STA. UNIT 3</v>
          </cell>
          <cell r="D271">
            <v>320</v>
          </cell>
          <cell r="E271">
            <v>320</v>
          </cell>
          <cell r="F271">
            <v>320</v>
          </cell>
          <cell r="G271">
            <v>320</v>
          </cell>
          <cell r="H271">
            <v>320</v>
          </cell>
          <cell r="I271">
            <v>320</v>
          </cell>
          <cell r="J271">
            <v>320</v>
          </cell>
          <cell r="K271">
            <v>320</v>
          </cell>
          <cell r="L271">
            <v>320</v>
          </cell>
          <cell r="M271">
            <v>320</v>
          </cell>
          <cell r="N271">
            <v>320</v>
          </cell>
          <cell r="O271">
            <v>320</v>
          </cell>
          <cell r="P271" t="str">
            <v>Y</v>
          </cell>
          <cell r="Q271" t="str">
            <v>South</v>
          </cell>
          <cell r="R271" t="str">
            <v>FC</v>
          </cell>
          <cell r="T271">
            <v>320</v>
          </cell>
        </row>
        <row r="272">
          <cell r="A272" t="str">
            <v>ETIWND_7_UNIT 4</v>
          </cell>
          <cell r="B272" t="str">
            <v>LA Basin</v>
          </cell>
          <cell r="C272" t="str">
            <v>ETIWANDA GEN STA. UNIT 4</v>
          </cell>
          <cell r="D272">
            <v>320</v>
          </cell>
          <cell r="E272">
            <v>320</v>
          </cell>
          <cell r="F272">
            <v>320</v>
          </cell>
          <cell r="G272">
            <v>320</v>
          </cell>
          <cell r="H272">
            <v>320</v>
          </cell>
          <cell r="I272">
            <v>320</v>
          </cell>
          <cell r="J272">
            <v>320</v>
          </cell>
          <cell r="K272">
            <v>320</v>
          </cell>
          <cell r="L272">
            <v>320</v>
          </cell>
          <cell r="M272">
            <v>320</v>
          </cell>
          <cell r="N272">
            <v>320</v>
          </cell>
          <cell r="O272">
            <v>320</v>
          </cell>
          <cell r="P272" t="str">
            <v>Y</v>
          </cell>
          <cell r="Q272" t="str">
            <v>South</v>
          </cell>
          <cell r="R272" t="str">
            <v>FC</v>
          </cell>
          <cell r="T272">
            <v>320</v>
          </cell>
        </row>
        <row r="273">
          <cell r="A273" t="str">
            <v>EXCHEC_7_UNIT 1</v>
          </cell>
          <cell r="B273" t="str">
            <v>Fresno</v>
          </cell>
          <cell r="C273" t="str">
            <v>EXCHEQUER HYDRO</v>
          </cell>
          <cell r="D273">
            <v>94.2</v>
          </cell>
          <cell r="E273">
            <v>94.2</v>
          </cell>
          <cell r="F273">
            <v>94.2</v>
          </cell>
          <cell r="G273">
            <v>94.2</v>
          </cell>
          <cell r="H273">
            <v>94.2</v>
          </cell>
          <cell r="I273">
            <v>94.2</v>
          </cell>
          <cell r="J273">
            <v>94.2</v>
          </cell>
          <cell r="K273">
            <v>94.2</v>
          </cell>
          <cell r="L273">
            <v>94.2</v>
          </cell>
          <cell r="M273">
            <v>94.2</v>
          </cell>
          <cell r="N273">
            <v>94.2</v>
          </cell>
          <cell r="O273">
            <v>94.2</v>
          </cell>
          <cell r="P273" t="str">
            <v>Y</v>
          </cell>
          <cell r="Q273" t="str">
            <v>North</v>
          </cell>
          <cell r="R273" t="str">
            <v>FC</v>
          </cell>
          <cell r="T273">
            <v>94.2</v>
          </cell>
        </row>
        <row r="274">
          <cell r="A274" t="str">
            <v>FAIRHV_6_UNIT</v>
          </cell>
          <cell r="B274" t="str">
            <v>Humboldt</v>
          </cell>
          <cell r="C274" t="str">
            <v>FAIRHAVEN POWER CO.</v>
          </cell>
          <cell r="D274">
            <v>16.170000000000002</v>
          </cell>
          <cell r="E274">
            <v>14.93</v>
          </cell>
          <cell r="F274">
            <v>15.33</v>
          </cell>
          <cell r="G274">
            <v>15.68</v>
          </cell>
          <cell r="H274">
            <v>15.77</v>
          </cell>
          <cell r="I274">
            <v>15.81</v>
          </cell>
          <cell r="J274">
            <v>16.18</v>
          </cell>
          <cell r="K274">
            <v>16.57</v>
          </cell>
          <cell r="L274">
            <v>16</v>
          </cell>
          <cell r="M274">
            <v>15.59</v>
          </cell>
          <cell r="N274">
            <v>15.79</v>
          </cell>
          <cell r="O274">
            <v>15.99</v>
          </cell>
          <cell r="P274" t="str">
            <v>N</v>
          </cell>
          <cell r="Q274" t="str">
            <v>North</v>
          </cell>
          <cell r="R274" t="str">
            <v>FC</v>
          </cell>
          <cell r="T274">
            <v>16.57</v>
          </cell>
        </row>
        <row r="275">
          <cell r="A275" t="str">
            <v>FELLOW_7_QFUNTS</v>
          </cell>
          <cell r="B275" t="str">
            <v>CAISO System</v>
          </cell>
          <cell r="C275" t="str">
            <v>Fellow QF Aggregate</v>
          </cell>
          <cell r="D275">
            <v>0.51</v>
          </cell>
          <cell r="E275">
            <v>1.6</v>
          </cell>
          <cell r="F275">
            <v>1.75</v>
          </cell>
          <cell r="G275">
            <v>1.44</v>
          </cell>
          <cell r="H275">
            <v>1.5</v>
          </cell>
          <cell r="I275">
            <v>0.56000000000000005</v>
          </cell>
          <cell r="J275">
            <v>0.89</v>
          </cell>
          <cell r="K275">
            <v>1.26</v>
          </cell>
          <cell r="L275">
            <v>0.91</v>
          </cell>
          <cell r="M275">
            <v>1</v>
          </cell>
          <cell r="N275">
            <v>0.92</v>
          </cell>
          <cell r="O275">
            <v>0.95</v>
          </cell>
          <cell r="P275" t="str">
            <v>N</v>
          </cell>
          <cell r="Q275" t="str">
            <v>North</v>
          </cell>
          <cell r="R275" t="str">
            <v>FC</v>
          </cell>
          <cell r="S275" t="str">
            <v>Local area definition change for 2015. See LCR Report.</v>
          </cell>
          <cell r="T275">
            <v>1.26</v>
          </cell>
        </row>
        <row r="276">
          <cell r="A276" t="str">
            <v>FLOWD1_6_ALTPP1</v>
          </cell>
          <cell r="B276" t="str">
            <v>Bay Area</v>
          </cell>
          <cell r="C276" t="str">
            <v>ALTAMONT POWER LLC (PARTNERS 1)</v>
          </cell>
          <cell r="D276">
            <v>0</v>
          </cell>
          <cell r="E276">
            <v>0</v>
          </cell>
          <cell r="F276">
            <v>0</v>
          </cell>
          <cell r="G276">
            <v>0</v>
          </cell>
          <cell r="H276">
            <v>0</v>
          </cell>
          <cell r="I276">
            <v>0</v>
          </cell>
          <cell r="J276">
            <v>0</v>
          </cell>
          <cell r="K276">
            <v>0</v>
          </cell>
          <cell r="L276">
            <v>0</v>
          </cell>
          <cell r="M276">
            <v>0</v>
          </cell>
          <cell r="N276">
            <v>0</v>
          </cell>
          <cell r="O276">
            <v>0</v>
          </cell>
          <cell r="P276" t="str">
            <v>N</v>
          </cell>
          <cell r="Q276" t="str">
            <v>North</v>
          </cell>
          <cell r="R276" t="str">
            <v>FC</v>
          </cell>
          <cell r="T276">
            <v>0</v>
          </cell>
        </row>
        <row r="277">
          <cell r="A277" t="str">
            <v>FLOWD2_2_FPLWND</v>
          </cell>
          <cell r="B277" t="str">
            <v>CAISO System</v>
          </cell>
          <cell r="C277" t="str">
            <v>DIABLO WINDS</v>
          </cell>
          <cell r="D277">
            <v>0.87</v>
          </cell>
          <cell r="E277">
            <v>1.73</v>
          </cell>
          <cell r="F277">
            <v>3.75</v>
          </cell>
          <cell r="G277">
            <v>5.67</v>
          </cell>
          <cell r="H277">
            <v>1.46</v>
          </cell>
          <cell r="I277">
            <v>0.21</v>
          </cell>
          <cell r="J277">
            <v>5.08</v>
          </cell>
          <cell r="K277">
            <v>5.08</v>
          </cell>
          <cell r="L277">
            <v>0.14000000000000001</v>
          </cell>
          <cell r="M277">
            <v>0.43</v>
          </cell>
          <cell r="N277">
            <v>0.47</v>
          </cell>
          <cell r="O277">
            <v>0.66</v>
          </cell>
          <cell r="P277" t="str">
            <v>N</v>
          </cell>
          <cell r="Q277" t="str">
            <v>North</v>
          </cell>
          <cell r="R277" t="str">
            <v>FC</v>
          </cell>
          <cell r="T277">
            <v>5.08</v>
          </cell>
        </row>
        <row r="278">
          <cell r="A278" t="str">
            <v>FLOWD2_2_UNIT 1</v>
          </cell>
          <cell r="B278" t="str">
            <v>CAISO System</v>
          </cell>
          <cell r="C278" t="str">
            <v>SMALL QF AGGREGATION - LIVERMORE</v>
          </cell>
          <cell r="D278">
            <v>0</v>
          </cell>
          <cell r="E278">
            <v>0.71</v>
          </cell>
          <cell r="F278">
            <v>1.82</v>
          </cell>
          <cell r="G278">
            <v>1.41</v>
          </cell>
          <cell r="H278">
            <v>3.4</v>
          </cell>
          <cell r="I278">
            <v>2.2799999999999998</v>
          </cell>
          <cell r="J278">
            <v>2.67</v>
          </cell>
          <cell r="K278">
            <v>3.71</v>
          </cell>
          <cell r="L278">
            <v>1.57</v>
          </cell>
          <cell r="M278">
            <v>0.56000000000000005</v>
          </cell>
          <cell r="N278">
            <v>0</v>
          </cell>
          <cell r="O278">
            <v>0</v>
          </cell>
          <cell r="P278" t="str">
            <v>N</v>
          </cell>
          <cell r="Q278" t="str">
            <v>North</v>
          </cell>
          <cell r="R278" t="str">
            <v>FC</v>
          </cell>
          <cell r="T278">
            <v>3.71</v>
          </cell>
        </row>
        <row r="279">
          <cell r="A279" t="str">
            <v>FMEADO_6_HELLHL</v>
          </cell>
          <cell r="B279" t="str">
            <v>Sierra</v>
          </cell>
          <cell r="C279" t="str">
            <v>FMEADO_6_HELLHL</v>
          </cell>
          <cell r="D279">
            <v>0.12</v>
          </cell>
          <cell r="E279">
            <v>0.19</v>
          </cell>
          <cell r="F279">
            <v>0.2</v>
          </cell>
          <cell r="G279">
            <v>0.28999999999999998</v>
          </cell>
          <cell r="H279">
            <v>0.43</v>
          </cell>
          <cell r="I279">
            <v>0.56000000000000005</v>
          </cell>
          <cell r="J279">
            <v>0.51</v>
          </cell>
          <cell r="K279">
            <v>0.33</v>
          </cell>
          <cell r="L279">
            <v>0.44</v>
          </cell>
          <cell r="M279">
            <v>0.45</v>
          </cell>
          <cell r="N279">
            <v>0.39</v>
          </cell>
          <cell r="O279">
            <v>0.31</v>
          </cell>
          <cell r="P279" t="str">
            <v>N</v>
          </cell>
          <cell r="Q279" t="str">
            <v>North</v>
          </cell>
          <cell r="R279" t="str">
            <v>FC</v>
          </cell>
          <cell r="T279">
            <v>0.56000000000000005</v>
          </cell>
        </row>
        <row r="280">
          <cell r="A280" t="str">
            <v>FMEADO_7_UNIT</v>
          </cell>
          <cell r="B280" t="str">
            <v>Sierra</v>
          </cell>
          <cell r="C280" t="str">
            <v>FRENCH MEADOWS HYDRO</v>
          </cell>
          <cell r="D280">
            <v>14.44</v>
          </cell>
          <cell r="E280">
            <v>14.45</v>
          </cell>
          <cell r="F280">
            <v>14.88</v>
          </cell>
          <cell r="G280">
            <v>15.41</v>
          </cell>
          <cell r="H280">
            <v>16.350000000000001</v>
          </cell>
          <cell r="I280">
            <v>17.16</v>
          </cell>
          <cell r="J280">
            <v>16.829999999999998</v>
          </cell>
          <cell r="K280">
            <v>16.010000000000002</v>
          </cell>
          <cell r="L280">
            <v>14.99</v>
          </cell>
          <cell r="M280">
            <v>14.24</v>
          </cell>
          <cell r="N280">
            <v>14.2</v>
          </cell>
          <cell r="O280">
            <v>14.24</v>
          </cell>
          <cell r="P280" t="str">
            <v>Y</v>
          </cell>
          <cell r="Q280" t="str">
            <v>North</v>
          </cell>
          <cell r="R280" t="str">
            <v>FC</v>
          </cell>
          <cell r="T280">
            <v>17.16</v>
          </cell>
        </row>
        <row r="281">
          <cell r="A281" t="str">
            <v>FORBST_7_UNIT 1</v>
          </cell>
          <cell r="B281" t="str">
            <v>Sierra</v>
          </cell>
          <cell r="C281" t="str">
            <v>FORBESTOWN HYDRO</v>
          </cell>
          <cell r="D281">
            <v>37.5</v>
          </cell>
          <cell r="E281">
            <v>37.5</v>
          </cell>
          <cell r="F281">
            <v>37.5</v>
          </cell>
          <cell r="G281">
            <v>37.5</v>
          </cell>
          <cell r="H281">
            <v>37.5</v>
          </cell>
          <cell r="I281">
            <v>37.5</v>
          </cell>
          <cell r="J281">
            <v>37.5</v>
          </cell>
          <cell r="K281">
            <v>37.5</v>
          </cell>
          <cell r="L281">
            <v>37.5</v>
          </cell>
          <cell r="M281">
            <v>37.5</v>
          </cell>
          <cell r="N281">
            <v>37.5</v>
          </cell>
          <cell r="O281">
            <v>37.5</v>
          </cell>
          <cell r="P281" t="str">
            <v>Y</v>
          </cell>
          <cell r="Q281" t="str">
            <v>North</v>
          </cell>
          <cell r="R281" t="str">
            <v>FC</v>
          </cell>
          <cell r="T281">
            <v>37.5</v>
          </cell>
        </row>
        <row r="282">
          <cell r="A282" t="str">
            <v>FORKBU_6_UNIT</v>
          </cell>
          <cell r="B282" t="str">
            <v>CAISO System</v>
          </cell>
          <cell r="C282" t="str">
            <v>HYPOWER, INC. (FORKS OF BUTTE)</v>
          </cell>
          <cell r="D282">
            <v>5.63</v>
          </cell>
          <cell r="E282">
            <v>6.92</v>
          </cell>
          <cell r="F282">
            <v>11.13</v>
          </cell>
          <cell r="G282">
            <v>12.35</v>
          </cell>
          <cell r="H282">
            <v>9.2200000000000006</v>
          </cell>
          <cell r="I282">
            <v>12.13</v>
          </cell>
          <cell r="J282">
            <v>5</v>
          </cell>
          <cell r="K282">
            <v>0.6</v>
          </cell>
          <cell r="L282">
            <v>0</v>
          </cell>
          <cell r="M282">
            <v>0.34</v>
          </cell>
          <cell r="N282">
            <v>1.04</v>
          </cell>
          <cell r="O282">
            <v>4.3600000000000003</v>
          </cell>
          <cell r="P282" t="str">
            <v>N</v>
          </cell>
          <cell r="Q282" t="str">
            <v>North</v>
          </cell>
          <cell r="R282" t="str">
            <v>FC</v>
          </cell>
          <cell r="T282">
            <v>12.13</v>
          </cell>
        </row>
        <row r="283">
          <cell r="A283" t="str">
            <v>FRIANT_6_UNITS</v>
          </cell>
          <cell r="B283" t="str">
            <v>Fresno</v>
          </cell>
          <cell r="C283" t="str">
            <v>FRIANT DAM</v>
          </cell>
          <cell r="D283">
            <v>2.4500000000000002</v>
          </cell>
          <cell r="E283">
            <v>5.92</v>
          </cell>
          <cell r="F283">
            <v>6.31</v>
          </cell>
          <cell r="G283">
            <v>6</v>
          </cell>
          <cell r="H283">
            <v>6.96</v>
          </cell>
          <cell r="I283">
            <v>16.739999999999998</v>
          </cell>
          <cell r="J283">
            <v>20.89</v>
          </cell>
          <cell r="K283">
            <v>16.350000000000001</v>
          </cell>
          <cell r="L283">
            <v>10.65</v>
          </cell>
          <cell r="M283">
            <v>6.45</v>
          </cell>
          <cell r="N283">
            <v>2.0299999999999998</v>
          </cell>
          <cell r="O283">
            <v>1.45</v>
          </cell>
          <cell r="P283" t="str">
            <v>N</v>
          </cell>
          <cell r="Q283" t="str">
            <v>North</v>
          </cell>
          <cell r="R283" t="str">
            <v>FC</v>
          </cell>
          <cell r="T283">
            <v>20.89</v>
          </cell>
        </row>
        <row r="284">
          <cell r="A284" t="str">
            <v>FRITO_1_LAY</v>
          </cell>
          <cell r="B284" t="str">
            <v>CAISO System</v>
          </cell>
          <cell r="C284" t="str">
            <v>FRITO-LAY</v>
          </cell>
          <cell r="D284">
            <v>0.09</v>
          </cell>
          <cell r="E284">
            <v>0.08</v>
          </cell>
          <cell r="F284">
            <v>0.06</v>
          </cell>
          <cell r="G284">
            <v>0.08</v>
          </cell>
          <cell r="H284">
            <v>7.0000000000000007E-2</v>
          </cell>
          <cell r="I284">
            <v>0.08</v>
          </cell>
          <cell r="J284">
            <v>0.06</v>
          </cell>
          <cell r="K284">
            <v>0.08</v>
          </cell>
          <cell r="L284">
            <v>0.06</v>
          </cell>
          <cell r="M284">
            <v>0.08</v>
          </cell>
          <cell r="N284">
            <v>0.09</v>
          </cell>
          <cell r="O284">
            <v>0.12</v>
          </cell>
          <cell r="P284" t="str">
            <v>N</v>
          </cell>
          <cell r="Q284" t="str">
            <v>North</v>
          </cell>
          <cell r="R284" t="str">
            <v>FC</v>
          </cell>
          <cell r="S284" t="str">
            <v>Local area definition change for 2015. See LCR Report.</v>
          </cell>
          <cell r="T284">
            <v>0.08</v>
          </cell>
        </row>
        <row r="285">
          <cell r="A285" t="str">
            <v>FROGTN_7_UTICA</v>
          </cell>
          <cell r="B285" t="str">
            <v>Stockton</v>
          </cell>
          <cell r="C285" t="str">
            <v>FROGTN_7_UTICA</v>
          </cell>
          <cell r="D285" t="str">
            <v>-</v>
          </cell>
          <cell r="E285" t="str">
            <v>-</v>
          </cell>
          <cell r="F285" t="str">
            <v>-</v>
          </cell>
          <cell r="G285" t="str">
            <v>-</v>
          </cell>
          <cell r="H285" t="str">
            <v>-</v>
          </cell>
          <cell r="I285" t="str">
            <v>-</v>
          </cell>
          <cell r="J285" t="str">
            <v>-</v>
          </cell>
          <cell r="K285" t="str">
            <v>-</v>
          </cell>
          <cell r="L285" t="str">
            <v>-</v>
          </cell>
          <cell r="M285" t="str">
            <v>-</v>
          </cell>
          <cell r="N285" t="str">
            <v>-</v>
          </cell>
          <cell r="O285" t="str">
            <v>-</v>
          </cell>
          <cell r="P285" t="str">
            <v>Y</v>
          </cell>
          <cell r="Q285" t="str">
            <v>North</v>
          </cell>
          <cell r="R285" t="str">
            <v>EO</v>
          </cell>
          <cell r="T285">
            <v>0</v>
          </cell>
        </row>
        <row r="286">
          <cell r="A286" t="str">
            <v>FTSWRD_6_TRFORK</v>
          </cell>
          <cell r="B286" t="str">
            <v>Humboldt</v>
          </cell>
          <cell r="C286" t="str">
            <v>Three Forks Water Power Project</v>
          </cell>
          <cell r="D286" t="str">
            <v>-</v>
          </cell>
          <cell r="E286" t="str">
            <v>-</v>
          </cell>
          <cell r="F286" t="str">
            <v>-</v>
          </cell>
          <cell r="G286" t="str">
            <v>-</v>
          </cell>
          <cell r="H286" t="str">
            <v>-</v>
          </cell>
          <cell r="I286" t="str">
            <v>-</v>
          </cell>
          <cell r="J286" t="str">
            <v>-</v>
          </cell>
          <cell r="K286">
            <v>0.68</v>
          </cell>
          <cell r="L286">
            <v>0.6</v>
          </cell>
          <cell r="M286">
            <v>0.42</v>
          </cell>
          <cell r="N286">
            <v>0.41</v>
          </cell>
          <cell r="O286">
            <v>0.41</v>
          </cell>
          <cell r="P286" t="str">
            <v>N</v>
          </cell>
          <cell r="Q286" t="str">
            <v>North</v>
          </cell>
          <cell r="R286" t="str">
            <v>PC to 80%</v>
          </cell>
          <cell r="T286">
            <v>0.68</v>
          </cell>
        </row>
        <row r="287">
          <cell r="A287" t="str">
            <v>FTSWRD_7_QFUNTS</v>
          </cell>
          <cell r="B287" t="str">
            <v>Humboldt</v>
          </cell>
          <cell r="C287" t="str">
            <v>FTSWRD_7_QFUNTS</v>
          </cell>
          <cell r="D287">
            <v>0.55000000000000004</v>
          </cell>
          <cell r="E287">
            <v>0.48</v>
          </cell>
          <cell r="F287">
            <v>0.55000000000000004</v>
          </cell>
          <cell r="G287">
            <v>0.55000000000000004</v>
          </cell>
          <cell r="H287">
            <v>0.55000000000000004</v>
          </cell>
          <cell r="I287">
            <v>0.52</v>
          </cell>
          <cell r="J287">
            <v>0.34</v>
          </cell>
          <cell r="K287">
            <v>0.26</v>
          </cell>
          <cell r="L287">
            <v>0.18</v>
          </cell>
          <cell r="M287">
            <v>0.13</v>
          </cell>
          <cell r="N287">
            <v>0.02</v>
          </cell>
          <cell r="O287">
            <v>0</v>
          </cell>
          <cell r="P287" t="str">
            <v>N</v>
          </cell>
          <cell r="Q287" t="str">
            <v>North</v>
          </cell>
          <cell r="R287" t="str">
            <v>FC</v>
          </cell>
          <cell r="T287">
            <v>0.52</v>
          </cell>
        </row>
        <row r="288">
          <cell r="A288" t="str">
            <v>FULTON_1_QF</v>
          </cell>
          <cell r="B288" t="str">
            <v>NCNB</v>
          </cell>
          <cell r="C288" t="str">
            <v>SMALL QF AGGREGATION - ZENIA</v>
          </cell>
          <cell r="D288">
            <v>0.24</v>
          </cell>
          <cell r="E288">
            <v>0.19</v>
          </cell>
          <cell r="F288">
            <v>0.17</v>
          </cell>
          <cell r="G288">
            <v>0.17</v>
          </cell>
          <cell r="H288">
            <v>0.15</v>
          </cell>
          <cell r="I288">
            <v>0.12</v>
          </cell>
          <cell r="J288">
            <v>0.09</v>
          </cell>
          <cell r="K288">
            <v>7.0000000000000007E-2</v>
          </cell>
          <cell r="L288">
            <v>0.06</v>
          </cell>
          <cell r="M288">
            <v>0.1</v>
          </cell>
          <cell r="N288">
            <v>7.0000000000000007E-2</v>
          </cell>
          <cell r="O288">
            <v>0.12</v>
          </cell>
          <cell r="P288" t="str">
            <v>N</v>
          </cell>
          <cell r="Q288" t="str">
            <v>North</v>
          </cell>
          <cell r="R288" t="str">
            <v>FC</v>
          </cell>
          <cell r="T288">
            <v>0.12</v>
          </cell>
        </row>
        <row r="289">
          <cell r="A289" t="str">
            <v>GALE_1_SEGS1</v>
          </cell>
          <cell r="B289" t="str">
            <v>CAISO System</v>
          </cell>
          <cell r="C289" t="str">
            <v>SUNRAY ENERGY, INC. - SEGS 1</v>
          </cell>
          <cell r="D289">
            <v>0</v>
          </cell>
          <cell r="E289">
            <v>0.03</v>
          </cell>
          <cell r="F289">
            <v>0.36</v>
          </cell>
          <cell r="G289">
            <v>2.95</v>
          </cell>
          <cell r="H289">
            <v>5.58</v>
          </cell>
          <cell r="I289">
            <v>9.44</v>
          </cell>
          <cell r="J289">
            <v>4.43</v>
          </cell>
          <cell r="K289">
            <v>4.91</v>
          </cell>
          <cell r="L289">
            <v>5.79</v>
          </cell>
          <cell r="M289">
            <v>1.4</v>
          </cell>
          <cell r="N289">
            <v>0.01</v>
          </cell>
          <cell r="O289">
            <v>0</v>
          </cell>
          <cell r="P289" t="str">
            <v>N</v>
          </cell>
          <cell r="Q289" t="str">
            <v>South</v>
          </cell>
          <cell r="R289" t="str">
            <v>FC</v>
          </cell>
          <cell r="T289">
            <v>9.44</v>
          </cell>
        </row>
        <row r="290">
          <cell r="A290" t="str">
            <v>GARNET_1_SOLAR</v>
          </cell>
          <cell r="B290" t="str">
            <v>LA Basin</v>
          </cell>
          <cell r="C290" t="str">
            <v>North Palm Springs 4A</v>
          </cell>
          <cell r="D290" t="str">
            <v>-</v>
          </cell>
          <cell r="E290" t="str">
            <v>-</v>
          </cell>
          <cell r="F290" t="str">
            <v>-</v>
          </cell>
          <cell r="G290" t="str">
            <v>-</v>
          </cell>
          <cell r="H290" t="str">
            <v>-</v>
          </cell>
          <cell r="I290" t="str">
            <v>-</v>
          </cell>
          <cell r="J290" t="str">
            <v>-</v>
          </cell>
          <cell r="K290" t="str">
            <v>-</v>
          </cell>
          <cell r="L290" t="str">
            <v>-</v>
          </cell>
          <cell r="M290" t="str">
            <v>-</v>
          </cell>
          <cell r="N290" t="str">
            <v>-</v>
          </cell>
          <cell r="O290" t="str">
            <v>-</v>
          </cell>
          <cell r="P290" t="str">
            <v>N</v>
          </cell>
          <cell r="Q290" t="str">
            <v>South</v>
          </cell>
          <cell r="R290" t="str">
            <v>EO</v>
          </cell>
          <cell r="T290">
            <v>0</v>
          </cell>
        </row>
        <row r="291">
          <cell r="A291" t="str">
            <v>GARNET_1_UNITS</v>
          </cell>
          <cell r="B291" t="str">
            <v>LA Basin</v>
          </cell>
          <cell r="C291" t="str">
            <v>GARNET GREEN POWER PROJECT AGGREGATE</v>
          </cell>
          <cell r="D291">
            <v>0.55000000000000004</v>
          </cell>
          <cell r="E291">
            <v>1.1000000000000001</v>
          </cell>
          <cell r="F291">
            <v>2.39</v>
          </cell>
          <cell r="G291">
            <v>3.61</v>
          </cell>
          <cell r="H291">
            <v>4.2300000000000004</v>
          </cell>
          <cell r="I291">
            <v>4.41</v>
          </cell>
          <cell r="J291">
            <v>3.23</v>
          </cell>
          <cell r="K291">
            <v>3.23</v>
          </cell>
          <cell r="L291">
            <v>2.77</v>
          </cell>
          <cell r="M291">
            <v>2.08</v>
          </cell>
          <cell r="N291">
            <v>1.49</v>
          </cell>
          <cell r="O291">
            <v>0.42</v>
          </cell>
          <cell r="P291" t="str">
            <v>N</v>
          </cell>
          <cell r="Q291" t="str">
            <v>South</v>
          </cell>
          <cell r="R291" t="str">
            <v>FC</v>
          </cell>
          <cell r="T291">
            <v>4.41</v>
          </cell>
        </row>
        <row r="292">
          <cell r="A292" t="str">
            <v>GARNET_1_WIND</v>
          </cell>
          <cell r="B292" t="str">
            <v>LA Basin</v>
          </cell>
          <cell r="C292" t="str">
            <v>GARNET WIND ENERGY CENTER</v>
          </cell>
          <cell r="D292">
            <v>0.18</v>
          </cell>
          <cell r="E292">
            <v>0.61</v>
          </cell>
          <cell r="F292">
            <v>1.64</v>
          </cell>
          <cell r="G292">
            <v>0.54</v>
          </cell>
          <cell r="H292">
            <v>0.91</v>
          </cell>
          <cell r="I292">
            <v>2.66</v>
          </cell>
          <cell r="J292">
            <v>0.5</v>
          </cell>
          <cell r="K292">
            <v>0.18</v>
          </cell>
          <cell r="L292">
            <v>0.27</v>
          </cell>
          <cell r="M292">
            <v>0.34</v>
          </cell>
          <cell r="N292">
            <v>0.22</v>
          </cell>
          <cell r="O292">
            <v>0.22</v>
          </cell>
          <cell r="P292" t="str">
            <v>N</v>
          </cell>
          <cell r="Q292" t="str">
            <v>South</v>
          </cell>
          <cell r="R292" t="str">
            <v>FC</v>
          </cell>
          <cell r="T292">
            <v>2.66</v>
          </cell>
        </row>
        <row r="293">
          <cell r="A293" t="str">
            <v>GARNET_1_WINDS</v>
          </cell>
          <cell r="B293" t="str">
            <v>LA Basin</v>
          </cell>
          <cell r="C293" t="str">
            <v>Garnet Winds Aggregation</v>
          </cell>
          <cell r="D293">
            <v>0.77</v>
          </cell>
          <cell r="E293">
            <v>2.8</v>
          </cell>
          <cell r="F293">
            <v>6.7</v>
          </cell>
          <cell r="G293">
            <v>5.23</v>
          </cell>
          <cell r="H293">
            <v>8.2200000000000006</v>
          </cell>
          <cell r="I293">
            <v>10.210000000000001</v>
          </cell>
          <cell r="J293">
            <v>3.96</v>
          </cell>
          <cell r="K293">
            <v>3.83</v>
          </cell>
          <cell r="L293">
            <v>3.31</v>
          </cell>
          <cell r="M293">
            <v>2.96</v>
          </cell>
          <cell r="N293">
            <v>0.98</v>
          </cell>
          <cell r="O293">
            <v>1.21</v>
          </cell>
          <cell r="P293" t="str">
            <v>N</v>
          </cell>
          <cell r="Q293" t="str">
            <v>South</v>
          </cell>
          <cell r="R293" t="str">
            <v>FC</v>
          </cell>
          <cell r="T293">
            <v>10.210000000000001</v>
          </cell>
        </row>
        <row r="294">
          <cell r="A294" t="str">
            <v>GARNET_1_WT3WND</v>
          </cell>
          <cell r="B294" t="str">
            <v>LA Basin</v>
          </cell>
          <cell r="C294" t="str">
            <v>Wagner Wind</v>
          </cell>
          <cell r="D294" t="str">
            <v>-</v>
          </cell>
          <cell r="E294" t="str">
            <v>-</v>
          </cell>
          <cell r="F294" t="str">
            <v>-</v>
          </cell>
          <cell r="G294" t="str">
            <v>-</v>
          </cell>
          <cell r="H294" t="str">
            <v>-</v>
          </cell>
          <cell r="I294" t="str">
            <v>-</v>
          </cell>
          <cell r="J294" t="str">
            <v>-</v>
          </cell>
          <cell r="K294" t="str">
            <v>-</v>
          </cell>
          <cell r="L294" t="str">
            <v>-</v>
          </cell>
          <cell r="M294" t="str">
            <v>-</v>
          </cell>
          <cell r="N294" t="str">
            <v>-</v>
          </cell>
          <cell r="O294" t="str">
            <v>-</v>
          </cell>
          <cell r="P294" t="str">
            <v>N</v>
          </cell>
          <cell r="Q294" t="str">
            <v>South</v>
          </cell>
          <cell r="R294" t="str">
            <v>EO</v>
          </cell>
          <cell r="T294">
            <v>0</v>
          </cell>
        </row>
        <row r="295">
          <cell r="A295" t="str">
            <v>GARNET_2_WIND1</v>
          </cell>
          <cell r="B295" t="str">
            <v>LA Basin</v>
          </cell>
          <cell r="C295" t="str">
            <v>Phoenix</v>
          </cell>
          <cell r="D295" t="str">
            <v>-</v>
          </cell>
          <cell r="E295" t="str">
            <v>-</v>
          </cell>
          <cell r="F295" t="str">
            <v>-</v>
          </cell>
          <cell r="G295" t="str">
            <v>-</v>
          </cell>
          <cell r="H295" t="str">
            <v>-</v>
          </cell>
          <cell r="I295" t="str">
            <v>-</v>
          </cell>
          <cell r="J295" t="str">
            <v>-</v>
          </cell>
          <cell r="K295">
            <v>1.72</v>
          </cell>
          <cell r="L295">
            <v>1.03</v>
          </cell>
          <cell r="M295">
            <v>0.81</v>
          </cell>
          <cell r="N295">
            <v>0.5</v>
          </cell>
          <cell r="O295">
            <v>0.5</v>
          </cell>
          <cell r="P295" t="str">
            <v>N</v>
          </cell>
          <cell r="Q295" t="str">
            <v>South</v>
          </cell>
          <cell r="R295" t="str">
            <v>FC</v>
          </cell>
          <cell r="T295">
            <v>1.72</v>
          </cell>
        </row>
        <row r="296">
          <cell r="A296" t="str">
            <v>GATES_2_SOLAR</v>
          </cell>
          <cell r="B296" t="str">
            <v>CAISO System</v>
          </cell>
          <cell r="C296" t="str">
            <v>Gates Solar Station</v>
          </cell>
          <cell r="D296">
            <v>0.15</v>
          </cell>
          <cell r="E296">
            <v>1.32</v>
          </cell>
          <cell r="F296">
            <v>3.02</v>
          </cell>
          <cell r="G296">
            <v>12.08</v>
          </cell>
          <cell r="H296">
            <v>12.82</v>
          </cell>
          <cell r="I296">
            <v>16</v>
          </cell>
          <cell r="J296">
            <v>16.88</v>
          </cell>
          <cell r="K296">
            <v>16.03</v>
          </cell>
          <cell r="L296">
            <v>15.09</v>
          </cell>
          <cell r="M296">
            <v>10.61</v>
          </cell>
          <cell r="N296">
            <v>0.49</v>
          </cell>
          <cell r="O296">
            <v>0.26</v>
          </cell>
          <cell r="P296" t="str">
            <v>N</v>
          </cell>
          <cell r="Q296" t="str">
            <v>North</v>
          </cell>
          <cell r="R296" t="str">
            <v>ID</v>
          </cell>
          <cell r="S296">
            <v>0</v>
          </cell>
          <cell r="T296">
            <v>16.88</v>
          </cell>
        </row>
        <row r="297">
          <cell r="A297" t="str">
            <v>GATES_2_WSOLAR</v>
          </cell>
          <cell r="B297" t="str">
            <v>CAISO System</v>
          </cell>
          <cell r="C297" t="str">
            <v>West Gates Solar Station</v>
          </cell>
          <cell r="D297" t="str">
            <v>-</v>
          </cell>
          <cell r="E297" t="str">
            <v>-</v>
          </cell>
          <cell r="F297" t="str">
            <v>-</v>
          </cell>
          <cell r="G297" t="str">
            <v>-</v>
          </cell>
          <cell r="H297" t="str">
            <v>-</v>
          </cell>
          <cell r="I297" t="str">
            <v>-</v>
          </cell>
          <cell r="J297" t="str">
            <v>-</v>
          </cell>
          <cell r="K297" t="str">
            <v>-</v>
          </cell>
          <cell r="L297" t="str">
            <v>-</v>
          </cell>
          <cell r="M297" t="str">
            <v>-</v>
          </cell>
          <cell r="N297" t="str">
            <v>-</v>
          </cell>
          <cell r="O297" t="str">
            <v>-</v>
          </cell>
          <cell r="P297" t="str">
            <v>N</v>
          </cell>
          <cell r="Q297" t="str">
            <v>North</v>
          </cell>
          <cell r="R297" t="str">
            <v>EO</v>
          </cell>
          <cell r="T297">
            <v>0</v>
          </cell>
        </row>
        <row r="298">
          <cell r="A298" t="str">
            <v>GATES_6_PL1X2</v>
          </cell>
          <cell r="B298" t="str">
            <v>Fresno</v>
          </cell>
          <cell r="C298" t="str">
            <v>Gates Peaker</v>
          </cell>
          <cell r="D298">
            <v>0</v>
          </cell>
          <cell r="E298">
            <v>0</v>
          </cell>
          <cell r="F298">
            <v>0</v>
          </cell>
          <cell r="G298">
            <v>0</v>
          </cell>
          <cell r="H298">
            <v>0</v>
          </cell>
          <cell r="I298">
            <v>0</v>
          </cell>
          <cell r="J298">
            <v>0</v>
          </cell>
          <cell r="K298">
            <v>0</v>
          </cell>
          <cell r="L298">
            <v>0</v>
          </cell>
          <cell r="M298">
            <v>0</v>
          </cell>
          <cell r="N298">
            <v>0</v>
          </cell>
          <cell r="O298">
            <v>0</v>
          </cell>
          <cell r="P298" t="str">
            <v>Y</v>
          </cell>
          <cell r="Q298" t="str">
            <v>North</v>
          </cell>
          <cell r="R298" t="str">
            <v>FC</v>
          </cell>
          <cell r="T298">
            <v>0</v>
          </cell>
        </row>
        <row r="299">
          <cell r="A299" t="str">
            <v>GATWAY_2_PL1X3</v>
          </cell>
          <cell r="B299" t="str">
            <v>Bay Area</v>
          </cell>
          <cell r="C299" t="str">
            <v>GATEWAY GENERATING STATION</v>
          </cell>
          <cell r="D299">
            <v>562.5</v>
          </cell>
          <cell r="E299">
            <v>562.5</v>
          </cell>
          <cell r="F299">
            <v>562.5</v>
          </cell>
          <cell r="G299">
            <v>562.5</v>
          </cell>
          <cell r="H299">
            <v>562.5</v>
          </cell>
          <cell r="I299">
            <v>562.5</v>
          </cell>
          <cell r="J299">
            <v>562.5</v>
          </cell>
          <cell r="K299">
            <v>562.5</v>
          </cell>
          <cell r="L299">
            <v>562.5</v>
          </cell>
          <cell r="M299">
            <v>562.5</v>
          </cell>
          <cell r="N299">
            <v>562.5</v>
          </cell>
          <cell r="O299">
            <v>562.5</v>
          </cell>
          <cell r="P299" t="str">
            <v>Y</v>
          </cell>
          <cell r="Q299" t="str">
            <v>North</v>
          </cell>
          <cell r="R299" t="str">
            <v>FC</v>
          </cell>
          <cell r="T299">
            <v>562.5</v>
          </cell>
        </row>
        <row r="300">
          <cell r="A300" t="str">
            <v>GENESI_2_STG</v>
          </cell>
          <cell r="B300" t="str">
            <v>CAISO System</v>
          </cell>
          <cell r="C300" t="str">
            <v>Genesis Station</v>
          </cell>
          <cell r="D300">
            <v>1.96</v>
          </cell>
          <cell r="E300">
            <v>16.559999999999999</v>
          </cell>
          <cell r="F300">
            <v>37.799999999999997</v>
          </cell>
          <cell r="G300">
            <v>151.08000000000001</v>
          </cell>
          <cell r="H300">
            <v>160.31</v>
          </cell>
          <cell r="I300">
            <v>200.08</v>
          </cell>
          <cell r="J300">
            <v>200.97</v>
          </cell>
          <cell r="K300">
            <v>187.14</v>
          </cell>
          <cell r="L300">
            <v>182.62</v>
          </cell>
          <cell r="M300">
            <v>120.73</v>
          </cell>
          <cell r="N300">
            <v>6.23</v>
          </cell>
          <cell r="O300">
            <v>3.32</v>
          </cell>
          <cell r="P300" t="str">
            <v>N</v>
          </cell>
          <cell r="Q300" t="str">
            <v>South</v>
          </cell>
          <cell r="R300" t="str">
            <v>FC</v>
          </cell>
          <cell r="T300">
            <v>200.97</v>
          </cell>
        </row>
        <row r="301">
          <cell r="A301" t="str">
            <v>GEYS11_7_UNIT11</v>
          </cell>
          <cell r="B301" t="str">
            <v>NCNB</v>
          </cell>
          <cell r="C301" t="str">
            <v>GEYSERS UNIT 11 (HEALDSBURG)</v>
          </cell>
          <cell r="D301">
            <v>65</v>
          </cell>
          <cell r="E301">
            <v>65</v>
          </cell>
          <cell r="F301">
            <v>65</v>
          </cell>
          <cell r="G301">
            <v>65</v>
          </cell>
          <cell r="H301">
            <v>65</v>
          </cell>
          <cell r="I301">
            <v>65</v>
          </cell>
          <cell r="J301">
            <v>65</v>
          </cell>
          <cell r="K301">
            <v>65</v>
          </cell>
          <cell r="L301">
            <v>65</v>
          </cell>
          <cell r="M301">
            <v>65</v>
          </cell>
          <cell r="N301">
            <v>65</v>
          </cell>
          <cell r="O301">
            <v>65</v>
          </cell>
          <cell r="P301" t="str">
            <v>Y</v>
          </cell>
          <cell r="Q301" t="str">
            <v>North</v>
          </cell>
          <cell r="R301" t="str">
            <v>FC</v>
          </cell>
          <cell r="T301">
            <v>65</v>
          </cell>
        </row>
        <row r="302">
          <cell r="A302" t="str">
            <v>GEYS12_7_UNIT12</v>
          </cell>
          <cell r="B302" t="str">
            <v>NCNB</v>
          </cell>
          <cell r="C302" t="str">
            <v>GEYSERS UNIT 12 (HEALDSBURG)</v>
          </cell>
          <cell r="D302">
            <v>50</v>
          </cell>
          <cell r="E302">
            <v>50</v>
          </cell>
          <cell r="F302">
            <v>50</v>
          </cell>
          <cell r="G302">
            <v>50</v>
          </cell>
          <cell r="H302">
            <v>50</v>
          </cell>
          <cell r="I302">
            <v>50</v>
          </cell>
          <cell r="J302">
            <v>50</v>
          </cell>
          <cell r="K302">
            <v>50</v>
          </cell>
          <cell r="L302">
            <v>50</v>
          </cell>
          <cell r="M302">
            <v>50</v>
          </cell>
          <cell r="N302">
            <v>50</v>
          </cell>
          <cell r="O302">
            <v>50</v>
          </cell>
          <cell r="P302" t="str">
            <v>Y</v>
          </cell>
          <cell r="Q302" t="str">
            <v>North</v>
          </cell>
          <cell r="R302" t="str">
            <v>FC</v>
          </cell>
          <cell r="T302">
            <v>50</v>
          </cell>
        </row>
        <row r="303">
          <cell r="A303" t="str">
            <v>GEYS13_7_UNIT13</v>
          </cell>
          <cell r="B303" t="str">
            <v>NCNB</v>
          </cell>
          <cell r="C303" t="str">
            <v>GEYSERS UNIT 13 (HEALDSBURG)</v>
          </cell>
          <cell r="D303">
            <v>56</v>
          </cell>
          <cell r="E303">
            <v>56</v>
          </cell>
          <cell r="F303">
            <v>56</v>
          </cell>
          <cell r="G303">
            <v>56</v>
          </cell>
          <cell r="H303">
            <v>56</v>
          </cell>
          <cell r="I303">
            <v>56</v>
          </cell>
          <cell r="J303">
            <v>56</v>
          </cell>
          <cell r="K303">
            <v>56</v>
          </cell>
          <cell r="L303">
            <v>56</v>
          </cell>
          <cell r="M303">
            <v>56</v>
          </cell>
          <cell r="N303">
            <v>56</v>
          </cell>
          <cell r="O303">
            <v>56</v>
          </cell>
          <cell r="P303" t="str">
            <v>N</v>
          </cell>
          <cell r="Q303" t="str">
            <v>North</v>
          </cell>
          <cell r="R303" t="str">
            <v>FC</v>
          </cell>
          <cell r="T303">
            <v>56</v>
          </cell>
        </row>
        <row r="304">
          <cell r="A304" t="str">
            <v>GEYS14_7_UNIT14</v>
          </cell>
          <cell r="B304" t="str">
            <v>NCNB</v>
          </cell>
          <cell r="C304" t="str">
            <v>GEYSERS UNIT 14 (HEALDSBURG)</v>
          </cell>
          <cell r="D304">
            <v>50</v>
          </cell>
          <cell r="E304">
            <v>50</v>
          </cell>
          <cell r="F304">
            <v>50</v>
          </cell>
          <cell r="G304">
            <v>50</v>
          </cell>
          <cell r="H304">
            <v>50</v>
          </cell>
          <cell r="I304">
            <v>50</v>
          </cell>
          <cell r="J304">
            <v>50</v>
          </cell>
          <cell r="K304">
            <v>50</v>
          </cell>
          <cell r="L304">
            <v>50</v>
          </cell>
          <cell r="M304">
            <v>50</v>
          </cell>
          <cell r="N304">
            <v>50</v>
          </cell>
          <cell r="O304">
            <v>50</v>
          </cell>
          <cell r="P304" t="str">
            <v>N</v>
          </cell>
          <cell r="Q304" t="str">
            <v>North</v>
          </cell>
          <cell r="R304" t="str">
            <v>FC</v>
          </cell>
          <cell r="T304">
            <v>50</v>
          </cell>
        </row>
        <row r="305">
          <cell r="A305" t="str">
            <v>GEYS16_7_UNIT16</v>
          </cell>
          <cell r="B305" t="str">
            <v>NCNB</v>
          </cell>
          <cell r="C305" t="str">
            <v>GEYSERS UNIT 16 (HEALDSBURG)</v>
          </cell>
          <cell r="D305">
            <v>49</v>
          </cell>
          <cell r="E305">
            <v>49</v>
          </cell>
          <cell r="F305">
            <v>49</v>
          </cell>
          <cell r="G305">
            <v>49</v>
          </cell>
          <cell r="H305">
            <v>49</v>
          </cell>
          <cell r="I305">
            <v>49</v>
          </cell>
          <cell r="J305">
            <v>49</v>
          </cell>
          <cell r="K305">
            <v>49</v>
          </cell>
          <cell r="L305">
            <v>49</v>
          </cell>
          <cell r="M305">
            <v>49</v>
          </cell>
          <cell r="N305">
            <v>49</v>
          </cell>
          <cell r="O305">
            <v>49</v>
          </cell>
          <cell r="P305" t="str">
            <v>N</v>
          </cell>
          <cell r="Q305" t="str">
            <v>North</v>
          </cell>
          <cell r="R305" t="str">
            <v>FC</v>
          </cell>
          <cell r="T305">
            <v>49</v>
          </cell>
        </row>
        <row r="306">
          <cell r="A306" t="str">
            <v>GEYS17_2_BOTRCK</v>
          </cell>
          <cell r="B306" t="str">
            <v>NCNB</v>
          </cell>
          <cell r="C306" t="str">
            <v>GEYS17_2_BOTRCK</v>
          </cell>
          <cell r="D306">
            <v>14.7</v>
          </cell>
          <cell r="E306">
            <v>14.7</v>
          </cell>
          <cell r="F306">
            <v>14.7</v>
          </cell>
          <cell r="G306">
            <v>14.7</v>
          </cell>
          <cell r="H306">
            <v>14.7</v>
          </cell>
          <cell r="I306">
            <v>14.7</v>
          </cell>
          <cell r="J306">
            <v>14.7</v>
          </cell>
          <cell r="K306">
            <v>14.7</v>
          </cell>
          <cell r="L306">
            <v>14.7</v>
          </cell>
          <cell r="M306">
            <v>14.7</v>
          </cell>
          <cell r="N306">
            <v>14.7</v>
          </cell>
          <cell r="O306">
            <v>14.7</v>
          </cell>
          <cell r="P306" t="str">
            <v>Y</v>
          </cell>
          <cell r="Q306" t="str">
            <v>North</v>
          </cell>
          <cell r="R306" t="str">
            <v>FC</v>
          </cell>
          <cell r="T306">
            <v>14.7</v>
          </cell>
        </row>
        <row r="307">
          <cell r="A307" t="str">
            <v>GEYS17_7_UNIT17</v>
          </cell>
          <cell r="B307" t="str">
            <v>NCNB</v>
          </cell>
          <cell r="C307" t="str">
            <v>GEYSERS UNIT 17 (HEALDSBURG)</v>
          </cell>
          <cell r="D307">
            <v>53</v>
          </cell>
          <cell r="E307">
            <v>53</v>
          </cell>
          <cell r="F307">
            <v>53</v>
          </cell>
          <cell r="G307">
            <v>53</v>
          </cell>
          <cell r="H307">
            <v>53</v>
          </cell>
          <cell r="I307">
            <v>53</v>
          </cell>
          <cell r="J307">
            <v>53</v>
          </cell>
          <cell r="K307">
            <v>53</v>
          </cell>
          <cell r="L307">
            <v>53</v>
          </cell>
          <cell r="M307">
            <v>53</v>
          </cell>
          <cell r="N307">
            <v>53</v>
          </cell>
          <cell r="O307">
            <v>53</v>
          </cell>
          <cell r="P307" t="str">
            <v>Y</v>
          </cell>
          <cell r="Q307" t="str">
            <v>North</v>
          </cell>
          <cell r="R307" t="str">
            <v>FC</v>
          </cell>
          <cell r="T307">
            <v>53</v>
          </cell>
        </row>
        <row r="308">
          <cell r="A308" t="str">
            <v>GEYS18_7_UNIT18</v>
          </cell>
          <cell r="B308" t="str">
            <v>NCNB</v>
          </cell>
          <cell r="C308" t="str">
            <v>GEYSERS UNIT 18 (HEALDSBURG)</v>
          </cell>
          <cell r="D308">
            <v>45</v>
          </cell>
          <cell r="E308">
            <v>45</v>
          </cell>
          <cell r="F308">
            <v>45</v>
          </cell>
          <cell r="G308">
            <v>45</v>
          </cell>
          <cell r="H308">
            <v>45</v>
          </cell>
          <cell r="I308">
            <v>45</v>
          </cell>
          <cell r="J308">
            <v>45</v>
          </cell>
          <cell r="K308">
            <v>45</v>
          </cell>
          <cell r="L308">
            <v>45</v>
          </cell>
          <cell r="M308">
            <v>45</v>
          </cell>
          <cell r="N308">
            <v>45</v>
          </cell>
          <cell r="O308">
            <v>45</v>
          </cell>
          <cell r="P308" t="str">
            <v>Y</v>
          </cell>
          <cell r="Q308" t="str">
            <v>North</v>
          </cell>
          <cell r="R308" t="str">
            <v>FC</v>
          </cell>
          <cell r="T308">
            <v>45</v>
          </cell>
        </row>
        <row r="309">
          <cell r="A309" t="str">
            <v>GEYS20_7_UNIT20</v>
          </cell>
          <cell r="B309" t="str">
            <v>NCNB</v>
          </cell>
          <cell r="C309" t="str">
            <v>GEYSERS UNIT 20 (HEALDSBURG)</v>
          </cell>
          <cell r="D309">
            <v>40</v>
          </cell>
          <cell r="E309">
            <v>40</v>
          </cell>
          <cell r="F309">
            <v>40</v>
          </cell>
          <cell r="G309">
            <v>40</v>
          </cell>
          <cell r="H309">
            <v>40</v>
          </cell>
          <cell r="I309">
            <v>40</v>
          </cell>
          <cell r="J309">
            <v>40</v>
          </cell>
          <cell r="K309">
            <v>40</v>
          </cell>
          <cell r="L309">
            <v>40</v>
          </cell>
          <cell r="M309">
            <v>40</v>
          </cell>
          <cell r="N309">
            <v>40</v>
          </cell>
          <cell r="O309">
            <v>40</v>
          </cell>
          <cell r="P309" t="str">
            <v>Y</v>
          </cell>
          <cell r="Q309" t="str">
            <v>North</v>
          </cell>
          <cell r="R309" t="str">
            <v>FC</v>
          </cell>
          <cell r="T309">
            <v>40</v>
          </cell>
        </row>
        <row r="310">
          <cell r="A310" t="str">
            <v>GIFFEN_6_SOLAR</v>
          </cell>
          <cell r="B310" t="str">
            <v>CAISO System</v>
          </cell>
          <cell r="C310" t="str">
            <v>Giffen Solar Station</v>
          </cell>
          <cell r="D310">
            <v>0.08</v>
          </cell>
          <cell r="E310">
            <v>0.66</v>
          </cell>
          <cell r="F310">
            <v>1.55</v>
          </cell>
          <cell r="G310">
            <v>7.1</v>
          </cell>
          <cell r="H310">
            <v>7.37</v>
          </cell>
          <cell r="I310">
            <v>8.2799999999999994</v>
          </cell>
          <cell r="J310">
            <v>8.42</v>
          </cell>
          <cell r="K310">
            <v>7.41</v>
          </cell>
          <cell r="L310">
            <v>7.09</v>
          </cell>
          <cell r="M310">
            <v>5.6</v>
          </cell>
          <cell r="N310">
            <v>0.25</v>
          </cell>
          <cell r="O310">
            <v>0.13</v>
          </cell>
          <cell r="P310" t="str">
            <v>N</v>
          </cell>
          <cell r="Q310" t="str">
            <v>North</v>
          </cell>
          <cell r="R310" t="str">
            <v>ID</v>
          </cell>
          <cell r="S310">
            <v>0</v>
          </cell>
          <cell r="T310">
            <v>8.42</v>
          </cell>
        </row>
        <row r="311">
          <cell r="A311" t="str">
            <v>GILROY_1_UNIT</v>
          </cell>
          <cell r="B311" t="str">
            <v>Bay Area</v>
          </cell>
          <cell r="C311" t="str">
            <v>GILROY COGEN AGGREGATE</v>
          </cell>
          <cell r="D311">
            <v>120</v>
          </cell>
          <cell r="E311">
            <v>120</v>
          </cell>
          <cell r="F311">
            <v>120</v>
          </cell>
          <cell r="G311">
            <v>120</v>
          </cell>
          <cell r="H311">
            <v>115</v>
          </cell>
          <cell r="I311">
            <v>110</v>
          </cell>
          <cell r="J311">
            <v>105</v>
          </cell>
          <cell r="K311">
            <v>105</v>
          </cell>
          <cell r="L311">
            <v>110</v>
          </cell>
          <cell r="M311">
            <v>120</v>
          </cell>
          <cell r="N311">
            <v>120</v>
          </cell>
          <cell r="O311">
            <v>120</v>
          </cell>
          <cell r="P311" t="str">
            <v>N</v>
          </cell>
          <cell r="Q311" t="str">
            <v>North</v>
          </cell>
          <cell r="R311" t="str">
            <v>FC</v>
          </cell>
          <cell r="T311">
            <v>110</v>
          </cell>
        </row>
        <row r="312">
          <cell r="A312" t="str">
            <v>GILRPP_1_PL1X2</v>
          </cell>
          <cell r="B312" t="str">
            <v>Bay Area</v>
          </cell>
          <cell r="C312" t="str">
            <v>GILROY ENERGY CENTER UNITS 1&amp;2 AGGREGATE</v>
          </cell>
          <cell r="D312">
            <v>94.5</v>
          </cell>
          <cell r="E312">
            <v>94.5</v>
          </cell>
          <cell r="F312">
            <v>94.5</v>
          </cell>
          <cell r="G312">
            <v>93</v>
          </cell>
          <cell r="H312">
            <v>92</v>
          </cell>
          <cell r="I312">
            <v>91</v>
          </cell>
          <cell r="J312">
            <v>91</v>
          </cell>
          <cell r="K312">
            <v>91</v>
          </cell>
          <cell r="L312">
            <v>92</v>
          </cell>
          <cell r="M312">
            <v>93</v>
          </cell>
          <cell r="N312">
            <v>94.5</v>
          </cell>
          <cell r="O312">
            <v>94.5</v>
          </cell>
          <cell r="P312" t="str">
            <v>Y</v>
          </cell>
          <cell r="Q312" t="str">
            <v>North</v>
          </cell>
          <cell r="R312" t="str">
            <v>FC</v>
          </cell>
          <cell r="T312">
            <v>92</v>
          </cell>
        </row>
        <row r="313">
          <cell r="A313" t="str">
            <v>GILRPP_1_PL3X4</v>
          </cell>
          <cell r="B313" t="str">
            <v>Bay Area</v>
          </cell>
          <cell r="C313" t="str">
            <v>GILROY ENERGY CENTER, UNIT #3</v>
          </cell>
          <cell r="D313">
            <v>46.2</v>
          </cell>
          <cell r="E313">
            <v>46.2</v>
          </cell>
          <cell r="F313">
            <v>46.2</v>
          </cell>
          <cell r="G313">
            <v>46.2</v>
          </cell>
          <cell r="H313">
            <v>46.2</v>
          </cell>
          <cell r="I313">
            <v>46</v>
          </cell>
          <cell r="J313">
            <v>46</v>
          </cell>
          <cell r="K313">
            <v>46</v>
          </cell>
          <cell r="L313">
            <v>46</v>
          </cell>
          <cell r="M313">
            <v>46.2</v>
          </cell>
          <cell r="N313">
            <v>46.2</v>
          </cell>
          <cell r="O313">
            <v>46.2</v>
          </cell>
          <cell r="P313" t="str">
            <v>Y</v>
          </cell>
          <cell r="Q313" t="str">
            <v>North</v>
          </cell>
          <cell r="R313" t="str">
            <v>FC</v>
          </cell>
          <cell r="T313">
            <v>46</v>
          </cell>
        </row>
        <row r="314">
          <cell r="A314" t="str">
            <v>GLDTWN_6_COLUM3</v>
          </cell>
          <cell r="B314" t="str">
            <v>CAISO System</v>
          </cell>
          <cell r="C314" t="str">
            <v>Columbia 3</v>
          </cell>
          <cell r="D314">
            <v>0.08</v>
          </cell>
          <cell r="E314">
            <v>0.66</v>
          </cell>
          <cell r="F314">
            <v>1.51</v>
          </cell>
          <cell r="G314">
            <v>6.04</v>
          </cell>
          <cell r="H314">
            <v>6.41</v>
          </cell>
          <cell r="I314">
            <v>8</v>
          </cell>
          <cell r="J314">
            <v>8.0399999999999991</v>
          </cell>
          <cell r="K314">
            <v>7.49</v>
          </cell>
          <cell r="L314">
            <v>7.3</v>
          </cell>
          <cell r="M314">
            <v>4.83</v>
          </cell>
          <cell r="N314">
            <v>0.25</v>
          </cell>
          <cell r="O314">
            <v>0.13</v>
          </cell>
          <cell r="P314" t="str">
            <v>N</v>
          </cell>
          <cell r="Q314" t="str">
            <v>South</v>
          </cell>
          <cell r="R314" t="str">
            <v>ID</v>
          </cell>
          <cell r="T314">
            <v>8.0399999999999991</v>
          </cell>
        </row>
        <row r="315">
          <cell r="A315" t="str">
            <v>GLDTWN_6_SOLAR</v>
          </cell>
          <cell r="B315" t="str">
            <v>CAISO System</v>
          </cell>
          <cell r="C315" t="str">
            <v>Rio Grande</v>
          </cell>
          <cell r="D315">
            <v>0.04</v>
          </cell>
          <cell r="E315">
            <v>0.33</v>
          </cell>
          <cell r="F315">
            <v>0.76</v>
          </cell>
          <cell r="G315">
            <v>3.02</v>
          </cell>
          <cell r="H315">
            <v>3.21</v>
          </cell>
          <cell r="I315">
            <v>4</v>
          </cell>
          <cell r="J315">
            <v>4.0199999999999996</v>
          </cell>
          <cell r="K315">
            <v>3.74</v>
          </cell>
          <cell r="L315">
            <v>3.65</v>
          </cell>
          <cell r="M315">
            <v>2.41</v>
          </cell>
          <cell r="N315">
            <v>0.12</v>
          </cell>
          <cell r="O315">
            <v>7.0000000000000007E-2</v>
          </cell>
          <cell r="P315" t="str">
            <v>N</v>
          </cell>
          <cell r="Q315" t="str">
            <v>South</v>
          </cell>
          <cell r="R315" t="str">
            <v>ID</v>
          </cell>
          <cell r="T315">
            <v>4.0199999999999996</v>
          </cell>
        </row>
        <row r="316">
          <cell r="A316" t="str">
            <v>GLNARM_7_UNIT 1</v>
          </cell>
          <cell r="B316" t="str">
            <v>LA Basin</v>
          </cell>
          <cell r="C316" t="str">
            <v>GLEN ARM UNIT 1</v>
          </cell>
          <cell r="D316">
            <v>22.07</v>
          </cell>
          <cell r="E316">
            <v>22.07</v>
          </cell>
          <cell r="F316">
            <v>22.07</v>
          </cell>
          <cell r="G316">
            <v>22.07</v>
          </cell>
          <cell r="H316">
            <v>22.07</v>
          </cell>
          <cell r="I316">
            <v>22.07</v>
          </cell>
          <cell r="J316">
            <v>22.07</v>
          </cell>
          <cell r="K316">
            <v>22.07</v>
          </cell>
          <cell r="L316">
            <v>22.07</v>
          </cell>
          <cell r="M316">
            <v>22.07</v>
          </cell>
          <cell r="N316">
            <v>22.07</v>
          </cell>
          <cell r="O316">
            <v>22.07</v>
          </cell>
          <cell r="P316" t="str">
            <v>Y</v>
          </cell>
          <cell r="Q316" t="str">
            <v>South</v>
          </cell>
          <cell r="R316" t="str">
            <v>FC</v>
          </cell>
          <cell r="T316">
            <v>22.07</v>
          </cell>
        </row>
        <row r="317">
          <cell r="A317" t="str">
            <v>GLNARM_7_UNIT 2</v>
          </cell>
          <cell r="B317" t="str">
            <v>LA Basin</v>
          </cell>
          <cell r="C317" t="str">
            <v>GLEN ARM UNIT 2</v>
          </cell>
          <cell r="D317">
            <v>22.3</v>
          </cell>
          <cell r="E317">
            <v>22.3</v>
          </cell>
          <cell r="F317">
            <v>22.3</v>
          </cell>
          <cell r="G317">
            <v>22.3</v>
          </cell>
          <cell r="H317">
            <v>22.3</v>
          </cell>
          <cell r="I317">
            <v>22.3</v>
          </cell>
          <cell r="J317">
            <v>22.3</v>
          </cell>
          <cell r="K317">
            <v>22.3</v>
          </cell>
          <cell r="L317">
            <v>22.3</v>
          </cell>
          <cell r="M317">
            <v>22.3</v>
          </cell>
          <cell r="N317">
            <v>22.3</v>
          </cell>
          <cell r="O317">
            <v>22.3</v>
          </cell>
          <cell r="P317" t="str">
            <v>Y</v>
          </cell>
          <cell r="Q317" t="str">
            <v>South</v>
          </cell>
          <cell r="R317" t="str">
            <v>FC</v>
          </cell>
          <cell r="T317">
            <v>22.3</v>
          </cell>
        </row>
        <row r="318">
          <cell r="A318" t="str">
            <v>GLNARM_7_UNIT 3</v>
          </cell>
          <cell r="B318" t="str">
            <v>LA Basin</v>
          </cell>
          <cell r="C318" t="str">
            <v>GLEN ARM UNIT 3</v>
          </cell>
          <cell r="D318">
            <v>44.83</v>
          </cell>
          <cell r="E318">
            <v>44.83</v>
          </cell>
          <cell r="F318">
            <v>44.83</v>
          </cell>
          <cell r="G318">
            <v>44.83</v>
          </cell>
          <cell r="H318">
            <v>44.83</v>
          </cell>
          <cell r="I318">
            <v>44.83</v>
          </cell>
          <cell r="J318">
            <v>44.83</v>
          </cell>
          <cell r="K318">
            <v>44.83</v>
          </cell>
          <cell r="L318">
            <v>44.83</v>
          </cell>
          <cell r="M318">
            <v>44.83</v>
          </cell>
          <cell r="N318">
            <v>44.83</v>
          </cell>
          <cell r="O318">
            <v>44.83</v>
          </cell>
          <cell r="P318" t="str">
            <v>Y</v>
          </cell>
          <cell r="Q318" t="str">
            <v>South</v>
          </cell>
          <cell r="R318" t="str">
            <v>FC</v>
          </cell>
          <cell r="T318">
            <v>44.83</v>
          </cell>
        </row>
        <row r="319">
          <cell r="A319" t="str">
            <v>GLNARM_7_UNIT 4</v>
          </cell>
          <cell r="B319" t="str">
            <v>LA Basin</v>
          </cell>
          <cell r="C319" t="str">
            <v>GLEN ARM UNIT 4</v>
          </cell>
          <cell r="D319">
            <v>42.42</v>
          </cell>
          <cell r="E319">
            <v>42.42</v>
          </cell>
          <cell r="F319">
            <v>42.42</v>
          </cell>
          <cell r="G319">
            <v>42.42</v>
          </cell>
          <cell r="H319">
            <v>42.42</v>
          </cell>
          <cell r="I319">
            <v>42.42</v>
          </cell>
          <cell r="J319">
            <v>42.42</v>
          </cell>
          <cell r="K319">
            <v>42.42</v>
          </cell>
          <cell r="L319">
            <v>42.42</v>
          </cell>
          <cell r="M319">
            <v>42.42</v>
          </cell>
          <cell r="N319">
            <v>42.42</v>
          </cell>
          <cell r="O319">
            <v>42.42</v>
          </cell>
          <cell r="P319" t="str">
            <v>Y</v>
          </cell>
          <cell r="Q319" t="str">
            <v>South</v>
          </cell>
          <cell r="R319" t="str">
            <v>FC</v>
          </cell>
          <cell r="T319">
            <v>42.42</v>
          </cell>
        </row>
        <row r="320">
          <cell r="A320" t="str">
            <v>GLOW_6_SOLAR</v>
          </cell>
          <cell r="B320" t="str">
            <v>Big Creek-Ventura</v>
          </cell>
          <cell r="C320" t="str">
            <v>Antelope Power Plant</v>
          </cell>
          <cell r="D320" t="str">
            <v>-</v>
          </cell>
          <cell r="E320" t="str">
            <v>-</v>
          </cell>
          <cell r="F320" t="str">
            <v>-</v>
          </cell>
          <cell r="G320" t="str">
            <v>-</v>
          </cell>
          <cell r="H320" t="str">
            <v>-</v>
          </cell>
          <cell r="I320" t="str">
            <v>-</v>
          </cell>
          <cell r="J320" t="str">
            <v>-</v>
          </cell>
          <cell r="K320" t="str">
            <v>-</v>
          </cell>
          <cell r="L320" t="str">
            <v>-</v>
          </cell>
          <cell r="M320" t="str">
            <v>-</v>
          </cell>
          <cell r="N320" t="str">
            <v>-</v>
          </cell>
          <cell r="O320" t="str">
            <v>-</v>
          </cell>
          <cell r="P320" t="str">
            <v>N</v>
          </cell>
          <cell r="Q320" t="str">
            <v>South</v>
          </cell>
          <cell r="R320" t="str">
            <v>EO</v>
          </cell>
          <cell r="T320">
            <v>0</v>
          </cell>
        </row>
        <row r="321">
          <cell r="A321" t="str">
            <v>GOLDHL_1_QF</v>
          </cell>
          <cell r="B321" t="str">
            <v>Sierra</v>
          </cell>
          <cell r="C321" t="str">
            <v>SMALL QF AGGREGATION - PLACERVILLE</v>
          </cell>
          <cell r="D321">
            <v>0</v>
          </cell>
          <cell r="E321">
            <v>0</v>
          </cell>
          <cell r="F321">
            <v>0</v>
          </cell>
          <cell r="G321">
            <v>0</v>
          </cell>
          <cell r="H321">
            <v>0</v>
          </cell>
          <cell r="I321">
            <v>0</v>
          </cell>
          <cell r="J321">
            <v>0</v>
          </cell>
          <cell r="K321">
            <v>0</v>
          </cell>
          <cell r="L321">
            <v>0</v>
          </cell>
          <cell r="M321">
            <v>0</v>
          </cell>
          <cell r="N321">
            <v>0</v>
          </cell>
          <cell r="O321">
            <v>0</v>
          </cell>
          <cell r="P321" t="str">
            <v>N</v>
          </cell>
          <cell r="Q321" t="str">
            <v>North</v>
          </cell>
          <cell r="R321" t="str">
            <v>FC</v>
          </cell>
          <cell r="T321">
            <v>0</v>
          </cell>
        </row>
        <row r="322">
          <cell r="A322" t="str">
            <v>GOLETA_2_QF</v>
          </cell>
          <cell r="B322" t="str">
            <v>Big Creek-Ventura</v>
          </cell>
          <cell r="C322" t="str">
            <v>GOLETA QFS</v>
          </cell>
          <cell r="D322">
            <v>7.0000000000000007E-2</v>
          </cell>
          <cell r="E322">
            <v>7.0000000000000007E-2</v>
          </cell>
          <cell r="F322">
            <v>0.06</v>
          </cell>
          <cell r="G322">
            <v>0.05</v>
          </cell>
          <cell r="H322">
            <v>7.0000000000000007E-2</v>
          </cell>
          <cell r="I322">
            <v>0.08</v>
          </cell>
          <cell r="J322">
            <v>0.09</v>
          </cell>
          <cell r="K322">
            <v>0.09</v>
          </cell>
          <cell r="L322">
            <v>0.08</v>
          </cell>
          <cell r="M322">
            <v>7.0000000000000007E-2</v>
          </cell>
          <cell r="N322">
            <v>0.06</v>
          </cell>
          <cell r="O322">
            <v>0.05</v>
          </cell>
          <cell r="P322" t="str">
            <v>N</v>
          </cell>
          <cell r="Q322" t="str">
            <v>South</v>
          </cell>
          <cell r="R322" t="str">
            <v>FC</v>
          </cell>
          <cell r="T322">
            <v>0.09</v>
          </cell>
        </row>
        <row r="323">
          <cell r="A323" t="str">
            <v>GOLETA_6_ELLWOD</v>
          </cell>
          <cell r="B323" t="str">
            <v>Big Creek-Ventura</v>
          </cell>
          <cell r="C323" t="str">
            <v>ELLWOOD ENERGY SUPPORT FACILITY</v>
          </cell>
          <cell r="D323">
            <v>54</v>
          </cell>
          <cell r="E323">
            <v>54</v>
          </cell>
          <cell r="F323">
            <v>54</v>
          </cell>
          <cell r="G323">
            <v>54</v>
          </cell>
          <cell r="H323">
            <v>54</v>
          </cell>
          <cell r="I323">
            <v>54</v>
          </cell>
          <cell r="J323">
            <v>54</v>
          </cell>
          <cell r="K323">
            <v>54</v>
          </cell>
          <cell r="L323">
            <v>54</v>
          </cell>
          <cell r="M323">
            <v>54</v>
          </cell>
          <cell r="N323">
            <v>54</v>
          </cell>
          <cell r="O323">
            <v>54</v>
          </cell>
          <cell r="P323" t="str">
            <v>Y</v>
          </cell>
          <cell r="Q323" t="str">
            <v>South</v>
          </cell>
          <cell r="R323" t="str">
            <v>FC</v>
          </cell>
          <cell r="T323">
            <v>54</v>
          </cell>
        </row>
        <row r="324">
          <cell r="A324" t="str">
            <v>GOLETA_6_EXGEN</v>
          </cell>
          <cell r="B324" t="str">
            <v>Big Creek-Ventura</v>
          </cell>
          <cell r="C324" t="str">
            <v>EXXON COMPANY USA</v>
          </cell>
          <cell r="D324">
            <v>3.12</v>
          </cell>
          <cell r="E324">
            <v>4.42</v>
          </cell>
          <cell r="F324">
            <v>4.3499999999999996</v>
          </cell>
          <cell r="G324">
            <v>4.54</v>
          </cell>
          <cell r="H324">
            <v>1.71</v>
          </cell>
          <cell r="I324">
            <v>1.24</v>
          </cell>
          <cell r="J324">
            <v>0.64</v>
          </cell>
          <cell r="K324">
            <v>0.79</v>
          </cell>
          <cell r="L324">
            <v>0.56000000000000005</v>
          </cell>
          <cell r="M324">
            <v>0.93</v>
          </cell>
          <cell r="N324">
            <v>1.61</v>
          </cell>
          <cell r="O324">
            <v>2.65</v>
          </cell>
          <cell r="P324" t="str">
            <v>N</v>
          </cell>
          <cell r="Q324" t="str">
            <v>South</v>
          </cell>
          <cell r="R324" t="str">
            <v>FC</v>
          </cell>
          <cell r="T324">
            <v>1.24</v>
          </cell>
        </row>
        <row r="325">
          <cell r="A325" t="str">
            <v>GOLETA_6_GAVOTA</v>
          </cell>
          <cell r="B325" t="str">
            <v>Big Creek-Ventura</v>
          </cell>
          <cell r="C325" t="str">
            <v>Point Arguello Pipeline Company</v>
          </cell>
          <cell r="D325">
            <v>0.88</v>
          </cell>
          <cell r="E325">
            <v>0.83</v>
          </cell>
          <cell r="F325">
            <v>0.77</v>
          </cell>
          <cell r="G325">
            <v>1.01</v>
          </cell>
          <cell r="H325">
            <v>0.9</v>
          </cell>
          <cell r="I325">
            <v>0.85</v>
          </cell>
          <cell r="J325">
            <v>0.78</v>
          </cell>
          <cell r="K325">
            <v>0.75</v>
          </cell>
          <cell r="L325">
            <v>0.31</v>
          </cell>
          <cell r="M325">
            <v>0.73</v>
          </cell>
          <cell r="N325">
            <v>0.38</v>
          </cell>
          <cell r="O325">
            <v>0.56999999999999995</v>
          </cell>
          <cell r="P325" t="str">
            <v>N</v>
          </cell>
          <cell r="Q325" t="str">
            <v>South</v>
          </cell>
          <cell r="R325" t="str">
            <v>FC</v>
          </cell>
          <cell r="T325">
            <v>0.85</v>
          </cell>
        </row>
        <row r="326">
          <cell r="A326" t="str">
            <v>GOLETA_6_TAJIGS</v>
          </cell>
          <cell r="B326" t="str">
            <v>Big Creek-Ventura</v>
          </cell>
          <cell r="C326" t="str">
            <v>GOLETA_6_TAJIGS</v>
          </cell>
          <cell r="D326">
            <v>2.84</v>
          </cell>
          <cell r="E326">
            <v>2.86</v>
          </cell>
          <cell r="F326">
            <v>2.85</v>
          </cell>
          <cell r="G326">
            <v>2.82</v>
          </cell>
          <cell r="H326">
            <v>2.82</v>
          </cell>
          <cell r="I326">
            <v>2.79</v>
          </cell>
          <cell r="J326">
            <v>2.84</v>
          </cell>
          <cell r="K326">
            <v>2.82</v>
          </cell>
          <cell r="L326">
            <v>2.82</v>
          </cell>
          <cell r="M326">
            <v>2.71</v>
          </cell>
          <cell r="N326">
            <v>2.79</v>
          </cell>
          <cell r="O326">
            <v>2.85</v>
          </cell>
          <cell r="P326" t="str">
            <v>N</v>
          </cell>
          <cell r="Q326" t="str">
            <v>South</v>
          </cell>
          <cell r="R326" t="str">
            <v>FC</v>
          </cell>
          <cell r="T326">
            <v>2.84</v>
          </cell>
        </row>
        <row r="327">
          <cell r="A327" t="str">
            <v>GOOSLK_1_SOLAR1</v>
          </cell>
          <cell r="B327" t="str">
            <v>Kern</v>
          </cell>
          <cell r="C327" t="str">
            <v>Goose Lake</v>
          </cell>
          <cell r="D327" t="str">
            <v>-</v>
          </cell>
          <cell r="E327" t="str">
            <v>-</v>
          </cell>
          <cell r="F327" t="str">
            <v>-</v>
          </cell>
          <cell r="G327" t="str">
            <v>-</v>
          </cell>
          <cell r="H327" t="str">
            <v>-</v>
          </cell>
          <cell r="I327" t="str">
            <v>-</v>
          </cell>
          <cell r="J327" t="str">
            <v>-</v>
          </cell>
          <cell r="K327" t="str">
            <v>-</v>
          </cell>
          <cell r="L327" t="str">
            <v>-</v>
          </cell>
          <cell r="M327" t="str">
            <v>-</v>
          </cell>
          <cell r="N327" t="str">
            <v>-</v>
          </cell>
          <cell r="O327" t="str">
            <v>-</v>
          </cell>
          <cell r="P327" t="str">
            <v>N</v>
          </cell>
          <cell r="Q327" t="str">
            <v>North</v>
          </cell>
          <cell r="R327" t="str">
            <v>EO</v>
          </cell>
          <cell r="T327">
            <v>0</v>
          </cell>
        </row>
        <row r="328">
          <cell r="A328" t="str">
            <v>GRIDLY_6_SOLAR</v>
          </cell>
          <cell r="B328" t="str">
            <v>Sierra</v>
          </cell>
          <cell r="C328" t="str">
            <v>GRIDLEY MAIN TWO</v>
          </cell>
          <cell r="D328" t="str">
            <v>-</v>
          </cell>
          <cell r="E328" t="str">
            <v>-</v>
          </cell>
          <cell r="F328" t="str">
            <v>-</v>
          </cell>
          <cell r="G328" t="str">
            <v>-</v>
          </cell>
          <cell r="H328" t="str">
            <v>-</v>
          </cell>
          <cell r="I328" t="str">
            <v>-</v>
          </cell>
          <cell r="J328" t="str">
            <v>-</v>
          </cell>
          <cell r="K328" t="str">
            <v>-</v>
          </cell>
          <cell r="L328" t="str">
            <v>-</v>
          </cell>
          <cell r="M328" t="str">
            <v>-</v>
          </cell>
          <cell r="N328" t="str">
            <v>-</v>
          </cell>
          <cell r="O328" t="str">
            <v>-</v>
          </cell>
          <cell r="P328" t="str">
            <v>N</v>
          </cell>
          <cell r="Q328" t="str">
            <v>North</v>
          </cell>
          <cell r="R328" t="str">
            <v>EO</v>
          </cell>
          <cell r="T328">
            <v>0</v>
          </cell>
        </row>
        <row r="329">
          <cell r="A329" t="str">
            <v>GRIZLY_1_UNIT 1</v>
          </cell>
          <cell r="B329" t="str">
            <v>CAISO System</v>
          </cell>
          <cell r="C329" t="str">
            <v>GRIZZLY HYDRO</v>
          </cell>
          <cell r="D329">
            <v>17.7</v>
          </cell>
          <cell r="E329">
            <v>17.7</v>
          </cell>
          <cell r="F329">
            <v>17.7</v>
          </cell>
          <cell r="G329">
            <v>17.7</v>
          </cell>
          <cell r="H329">
            <v>17.7</v>
          </cell>
          <cell r="I329">
            <v>17.7</v>
          </cell>
          <cell r="J329">
            <v>17.7</v>
          </cell>
          <cell r="K329">
            <v>17.7</v>
          </cell>
          <cell r="L329">
            <v>17.7</v>
          </cell>
          <cell r="M329">
            <v>17.7</v>
          </cell>
          <cell r="N329">
            <v>17.7</v>
          </cell>
          <cell r="O329">
            <v>17.7</v>
          </cell>
          <cell r="P329" t="str">
            <v>Y</v>
          </cell>
          <cell r="Q329" t="str">
            <v>North</v>
          </cell>
          <cell r="R329" t="str">
            <v>FC</v>
          </cell>
          <cell r="T329">
            <v>17.7</v>
          </cell>
        </row>
        <row r="330">
          <cell r="A330" t="str">
            <v>GRNLF1_1_UNITS</v>
          </cell>
          <cell r="B330" t="str">
            <v>Sierra</v>
          </cell>
          <cell r="C330" t="str">
            <v>GREENLEAF #1 COGEN AGGREGATE</v>
          </cell>
          <cell r="D330">
            <v>49.2</v>
          </cell>
          <cell r="E330">
            <v>48.85</v>
          </cell>
          <cell r="F330">
            <v>48.54</v>
          </cell>
          <cell r="G330">
            <v>48.11</v>
          </cell>
          <cell r="H330">
            <v>47.46</v>
          </cell>
          <cell r="I330">
            <v>46.96</v>
          </cell>
          <cell r="J330">
            <v>46.9</v>
          </cell>
          <cell r="K330">
            <v>46.96</v>
          </cell>
          <cell r="L330">
            <v>47.06</v>
          </cell>
          <cell r="M330">
            <v>47.74</v>
          </cell>
          <cell r="N330">
            <v>48.6</v>
          </cell>
          <cell r="O330">
            <v>49.16</v>
          </cell>
          <cell r="P330" t="str">
            <v>Y</v>
          </cell>
          <cell r="Q330" t="str">
            <v>North</v>
          </cell>
          <cell r="R330" t="str">
            <v>FC</v>
          </cell>
          <cell r="T330">
            <v>47.06</v>
          </cell>
        </row>
        <row r="331">
          <cell r="A331" t="str">
            <v>GRNLF2_1_UNIT</v>
          </cell>
          <cell r="B331" t="str">
            <v>Sierra</v>
          </cell>
          <cell r="C331" t="str">
            <v>GREENLEAF II COGEN</v>
          </cell>
          <cell r="D331">
            <v>41.23</v>
          </cell>
          <cell r="E331">
            <v>36</v>
          </cell>
          <cell r="F331">
            <v>37.6</v>
          </cell>
          <cell r="G331">
            <v>41.17</v>
          </cell>
          <cell r="H331">
            <v>37.729999999999997</v>
          </cell>
          <cell r="I331">
            <v>42.4</v>
          </cell>
          <cell r="J331">
            <v>40.75</v>
          </cell>
          <cell r="K331">
            <v>42.47</v>
          </cell>
          <cell r="L331">
            <v>40.049999999999997</v>
          </cell>
          <cell r="M331">
            <v>40.07</v>
          </cell>
          <cell r="N331">
            <v>34.979999999999997</v>
          </cell>
          <cell r="O331">
            <v>29.46</v>
          </cell>
          <cell r="P331" t="str">
            <v>N</v>
          </cell>
          <cell r="Q331" t="str">
            <v>North</v>
          </cell>
          <cell r="R331" t="str">
            <v>FC</v>
          </cell>
          <cell r="T331">
            <v>42.47</v>
          </cell>
        </row>
        <row r="332">
          <cell r="A332" t="str">
            <v>GRNVLY_7_SCLAND</v>
          </cell>
          <cell r="B332" t="str">
            <v>CAISO System</v>
          </cell>
          <cell r="C332" t="str">
            <v>SANTA CRUZ LANDFILL GENERATING PLANT</v>
          </cell>
          <cell r="D332">
            <v>3.04</v>
          </cell>
          <cell r="E332">
            <v>3.04</v>
          </cell>
          <cell r="F332">
            <v>3.04</v>
          </cell>
          <cell r="G332">
            <v>3.04</v>
          </cell>
          <cell r="H332">
            <v>3.04</v>
          </cell>
          <cell r="I332">
            <v>3.04</v>
          </cell>
          <cell r="J332">
            <v>3.04</v>
          </cell>
          <cell r="K332">
            <v>3.04</v>
          </cell>
          <cell r="L332">
            <v>3.04</v>
          </cell>
          <cell r="M332">
            <v>3.04</v>
          </cell>
          <cell r="N332">
            <v>3.04</v>
          </cell>
          <cell r="O332">
            <v>3.04</v>
          </cell>
          <cell r="P332" t="str">
            <v>N</v>
          </cell>
          <cell r="Q332" t="str">
            <v>North</v>
          </cell>
          <cell r="R332" t="str">
            <v>FC</v>
          </cell>
          <cell r="T332">
            <v>3.04</v>
          </cell>
        </row>
        <row r="333">
          <cell r="A333" t="str">
            <v>GRSCRK_6_BGCKWW</v>
          </cell>
          <cell r="B333" t="str">
            <v>Humboldt</v>
          </cell>
          <cell r="C333" t="str">
            <v>BIG CREEK WATER WORKS - CEDAR FLAT</v>
          </cell>
          <cell r="D333">
            <v>1.04</v>
          </cell>
          <cell r="E333">
            <v>0.4</v>
          </cell>
          <cell r="F333">
            <v>0.8</v>
          </cell>
          <cell r="G333">
            <v>0.9</v>
          </cell>
          <cell r="H333">
            <v>0.27</v>
          </cell>
          <cell r="I333">
            <v>0.17</v>
          </cell>
          <cell r="J333">
            <v>0</v>
          </cell>
          <cell r="K333">
            <v>0</v>
          </cell>
          <cell r="L333">
            <v>0</v>
          </cell>
          <cell r="M333">
            <v>0</v>
          </cell>
          <cell r="N333">
            <v>0</v>
          </cell>
          <cell r="O333">
            <v>0</v>
          </cell>
          <cell r="P333" t="str">
            <v>N</v>
          </cell>
          <cell r="Q333" t="str">
            <v>North</v>
          </cell>
          <cell r="R333" t="str">
            <v>FC</v>
          </cell>
          <cell r="T333">
            <v>0.17</v>
          </cell>
        </row>
        <row r="334">
          <cell r="A334" t="str">
            <v>GRZZLY_1_BERKLY</v>
          </cell>
          <cell r="B334" t="str">
            <v>Bay Area</v>
          </cell>
          <cell r="C334" t="str">
            <v>PE - BERKELEY, INC.</v>
          </cell>
          <cell r="D334">
            <v>24.08</v>
          </cell>
          <cell r="E334">
            <v>19.059999999999999</v>
          </cell>
          <cell r="F334">
            <v>22.42</v>
          </cell>
          <cell r="G334">
            <v>21.91</v>
          </cell>
          <cell r="H334">
            <v>24.9</v>
          </cell>
          <cell r="I334">
            <v>24.8</v>
          </cell>
          <cell r="J334">
            <v>23.67</v>
          </cell>
          <cell r="K334">
            <v>24.66</v>
          </cell>
          <cell r="L334">
            <v>23.73</v>
          </cell>
          <cell r="M334">
            <v>22.7</v>
          </cell>
          <cell r="N334">
            <v>20.100000000000001</v>
          </cell>
          <cell r="O334">
            <v>23.06</v>
          </cell>
          <cell r="P334" t="str">
            <v>N</v>
          </cell>
          <cell r="Q334" t="str">
            <v>North</v>
          </cell>
          <cell r="R334" t="str">
            <v>FC</v>
          </cell>
          <cell r="T334">
            <v>24.8</v>
          </cell>
        </row>
        <row r="335">
          <cell r="A335" t="str">
            <v>GUERNS_6_SOLAR</v>
          </cell>
          <cell r="B335" t="str">
            <v>Fresno</v>
          </cell>
          <cell r="C335" t="str">
            <v>Guernsey Solar Station</v>
          </cell>
          <cell r="D335">
            <v>0.16</v>
          </cell>
          <cell r="E335">
            <v>1.32</v>
          </cell>
          <cell r="F335">
            <v>3.02</v>
          </cell>
          <cell r="G335">
            <v>12.09</v>
          </cell>
          <cell r="H335">
            <v>12.83</v>
          </cell>
          <cell r="I335">
            <v>16.010000000000002</v>
          </cell>
          <cell r="J335">
            <v>16.079999999999998</v>
          </cell>
          <cell r="K335">
            <v>14.97</v>
          </cell>
          <cell r="L335">
            <v>14.61</v>
          </cell>
          <cell r="M335">
            <v>9.66</v>
          </cell>
          <cell r="N335">
            <v>0.5</v>
          </cell>
          <cell r="O335">
            <v>0.27</v>
          </cell>
          <cell r="P335" t="str">
            <v>N</v>
          </cell>
          <cell r="Q335" t="str">
            <v>North</v>
          </cell>
          <cell r="R335" t="str">
            <v>ID</v>
          </cell>
          <cell r="T335">
            <v>16.079999999999998</v>
          </cell>
        </row>
        <row r="336">
          <cell r="A336" t="str">
            <v>GWFPWR_1_UNITS</v>
          </cell>
          <cell r="B336" t="str">
            <v>Fresno</v>
          </cell>
          <cell r="C336" t="str">
            <v>HANFORD PEAKER PLANT</v>
          </cell>
          <cell r="D336">
            <v>84.4</v>
          </cell>
          <cell r="E336">
            <v>84.4</v>
          </cell>
          <cell r="F336">
            <v>84.4</v>
          </cell>
          <cell r="G336">
            <v>84.4</v>
          </cell>
          <cell r="H336">
            <v>84.4</v>
          </cell>
          <cell r="I336">
            <v>84.4</v>
          </cell>
          <cell r="J336">
            <v>84.4</v>
          </cell>
          <cell r="K336">
            <v>84.4</v>
          </cell>
          <cell r="L336">
            <v>84.4</v>
          </cell>
          <cell r="M336">
            <v>84.4</v>
          </cell>
          <cell r="N336">
            <v>84.4</v>
          </cell>
          <cell r="O336">
            <v>84.4</v>
          </cell>
          <cell r="P336" t="str">
            <v>Y</v>
          </cell>
          <cell r="Q336" t="str">
            <v>North</v>
          </cell>
          <cell r="R336" t="str">
            <v>FC</v>
          </cell>
          <cell r="T336">
            <v>84.4</v>
          </cell>
        </row>
        <row r="337">
          <cell r="A337" t="str">
            <v>GYS5X6_7_UNITS</v>
          </cell>
          <cell r="B337" t="str">
            <v>NCNB</v>
          </cell>
          <cell r="C337" t="str">
            <v>GEYSERS UNITS 5 &amp; 6 AGGREGATE</v>
          </cell>
          <cell r="D337">
            <v>80</v>
          </cell>
          <cell r="E337">
            <v>80</v>
          </cell>
          <cell r="F337">
            <v>80</v>
          </cell>
          <cell r="G337">
            <v>80</v>
          </cell>
          <cell r="H337">
            <v>80</v>
          </cell>
          <cell r="I337">
            <v>80</v>
          </cell>
          <cell r="J337">
            <v>80</v>
          </cell>
          <cell r="K337">
            <v>80</v>
          </cell>
          <cell r="L337">
            <v>80</v>
          </cell>
          <cell r="M337">
            <v>80</v>
          </cell>
          <cell r="N337">
            <v>80</v>
          </cell>
          <cell r="O337">
            <v>80</v>
          </cell>
          <cell r="P337" t="str">
            <v>Y</v>
          </cell>
          <cell r="Q337" t="str">
            <v>North</v>
          </cell>
          <cell r="R337" t="str">
            <v>FC</v>
          </cell>
          <cell r="T337">
            <v>80</v>
          </cell>
        </row>
        <row r="338">
          <cell r="A338" t="str">
            <v>GYS7X8_7_UNITS</v>
          </cell>
          <cell r="B338" t="str">
            <v>NCNB</v>
          </cell>
          <cell r="C338" t="str">
            <v>GEYSERS UNITS 7 &amp; 8 AGGREGATE</v>
          </cell>
          <cell r="D338">
            <v>76</v>
          </cell>
          <cell r="E338">
            <v>76</v>
          </cell>
          <cell r="F338">
            <v>76</v>
          </cell>
          <cell r="G338">
            <v>76</v>
          </cell>
          <cell r="H338">
            <v>76</v>
          </cell>
          <cell r="I338">
            <v>76</v>
          </cell>
          <cell r="J338">
            <v>76</v>
          </cell>
          <cell r="K338">
            <v>76</v>
          </cell>
          <cell r="L338">
            <v>76</v>
          </cell>
          <cell r="M338">
            <v>76</v>
          </cell>
          <cell r="N338">
            <v>76</v>
          </cell>
          <cell r="O338">
            <v>76</v>
          </cell>
          <cell r="P338" t="str">
            <v>Y</v>
          </cell>
          <cell r="Q338" t="str">
            <v>North</v>
          </cell>
          <cell r="R338" t="str">
            <v>FC</v>
          </cell>
          <cell r="T338">
            <v>76</v>
          </cell>
        </row>
        <row r="339">
          <cell r="A339" t="str">
            <v>GYSRVL_7_WSPRNG</v>
          </cell>
          <cell r="B339" t="str">
            <v>NCNB</v>
          </cell>
          <cell r="C339" t="str">
            <v>Sonoma CWA Warm Springs Hydro</v>
          </cell>
          <cell r="D339">
            <v>1.33</v>
          </cell>
          <cell r="E339">
            <v>2.35</v>
          </cell>
          <cell r="F339">
            <v>2.33</v>
          </cell>
          <cell r="G339">
            <v>1.68</v>
          </cell>
          <cell r="H339">
            <v>0.88</v>
          </cell>
          <cell r="I339">
            <v>1.68</v>
          </cell>
          <cell r="J339">
            <v>1.76</v>
          </cell>
          <cell r="K339">
            <v>1.68</v>
          </cell>
          <cell r="L339">
            <v>0.94</v>
          </cell>
          <cell r="M339">
            <v>1.42</v>
          </cell>
          <cell r="N339">
            <v>1.44</v>
          </cell>
          <cell r="O339">
            <v>1.43</v>
          </cell>
          <cell r="P339" t="str">
            <v>N</v>
          </cell>
          <cell r="Q339" t="str">
            <v>North</v>
          </cell>
          <cell r="R339" t="str">
            <v>FC</v>
          </cell>
          <cell r="T339">
            <v>1.76</v>
          </cell>
        </row>
        <row r="340">
          <cell r="A340" t="str">
            <v>HAASPH_7_PL1X2</v>
          </cell>
          <cell r="B340" t="str">
            <v>Fresno</v>
          </cell>
          <cell r="C340" t="str">
            <v>HAAS PH UNIT 1 &amp; 2 AGGREGATE</v>
          </cell>
          <cell r="D340">
            <v>136.31</v>
          </cell>
          <cell r="E340">
            <v>136.05000000000001</v>
          </cell>
          <cell r="F340">
            <v>136.38999999999999</v>
          </cell>
          <cell r="G340">
            <v>136.44</v>
          </cell>
          <cell r="H340">
            <v>136.88</v>
          </cell>
          <cell r="I340">
            <v>139.81</v>
          </cell>
          <cell r="J340">
            <v>138.59</v>
          </cell>
          <cell r="K340">
            <v>136.30000000000001</v>
          </cell>
          <cell r="L340">
            <v>138.81</v>
          </cell>
          <cell r="M340">
            <v>142.9</v>
          </cell>
          <cell r="N340">
            <v>140.74</v>
          </cell>
          <cell r="O340">
            <v>136.54</v>
          </cell>
          <cell r="P340" t="str">
            <v>Y</v>
          </cell>
          <cell r="Q340" t="str">
            <v>North</v>
          </cell>
          <cell r="R340" t="str">
            <v>FC</v>
          </cell>
          <cell r="T340">
            <v>139.81</v>
          </cell>
        </row>
        <row r="341">
          <cell r="A341" t="str">
            <v>HALSEY_6_UNIT</v>
          </cell>
          <cell r="B341" t="str">
            <v>Sierra</v>
          </cell>
          <cell r="C341" t="str">
            <v>HALSEY HYDRO</v>
          </cell>
          <cell r="D341">
            <v>5.69</v>
          </cell>
          <cell r="E341">
            <v>5.86</v>
          </cell>
          <cell r="F341">
            <v>4.38</v>
          </cell>
          <cell r="G341">
            <v>5.14</v>
          </cell>
          <cell r="H341">
            <v>7.5</v>
          </cell>
          <cell r="I341">
            <v>7.23</v>
          </cell>
          <cell r="J341">
            <v>7.52</v>
          </cell>
          <cell r="K341">
            <v>6.44</v>
          </cell>
          <cell r="L341">
            <v>6.33</v>
          </cell>
          <cell r="M341">
            <v>4.97</v>
          </cell>
          <cell r="N341">
            <v>2.29</v>
          </cell>
          <cell r="O341">
            <v>1.92</v>
          </cell>
          <cell r="P341" t="str">
            <v>Y</v>
          </cell>
          <cell r="Q341" t="str">
            <v>North</v>
          </cell>
          <cell r="R341" t="str">
            <v>FC</v>
          </cell>
          <cell r="T341">
            <v>7.52</v>
          </cell>
        </row>
        <row r="342">
          <cell r="A342" t="str">
            <v>HARBGN_7_UNITS</v>
          </cell>
          <cell r="B342" t="str">
            <v>LA Basin</v>
          </cell>
          <cell r="C342" t="str">
            <v>HARBOR COGEN COMBINED CYCLE</v>
          </cell>
          <cell r="D342">
            <v>100</v>
          </cell>
          <cell r="E342">
            <v>100</v>
          </cell>
          <cell r="F342">
            <v>100</v>
          </cell>
          <cell r="G342">
            <v>100</v>
          </cell>
          <cell r="H342">
            <v>100</v>
          </cell>
          <cell r="I342">
            <v>100</v>
          </cell>
          <cell r="J342">
            <v>100</v>
          </cell>
          <cell r="K342">
            <v>100</v>
          </cell>
          <cell r="L342">
            <v>100</v>
          </cell>
          <cell r="M342">
            <v>100</v>
          </cell>
          <cell r="N342">
            <v>100</v>
          </cell>
          <cell r="O342">
            <v>100</v>
          </cell>
          <cell r="P342" t="str">
            <v>Y</v>
          </cell>
          <cell r="Q342" t="str">
            <v>South</v>
          </cell>
          <cell r="R342" t="str">
            <v>FC</v>
          </cell>
          <cell r="T342">
            <v>100</v>
          </cell>
        </row>
        <row r="343">
          <cell r="A343" t="str">
            <v>HATCR1_7_UNIT</v>
          </cell>
          <cell r="B343" t="str">
            <v>CAISO System</v>
          </cell>
          <cell r="C343" t="str">
            <v xml:space="preserve">Hat Creek  #1 </v>
          </cell>
          <cell r="D343">
            <v>3.72</v>
          </cell>
          <cell r="E343">
            <v>3.6</v>
          </cell>
          <cell r="F343">
            <v>3.7</v>
          </cell>
          <cell r="G343">
            <v>2.92</v>
          </cell>
          <cell r="H343">
            <v>2.99</v>
          </cell>
          <cell r="I343">
            <v>3.22</v>
          </cell>
          <cell r="J343">
            <v>3.08</v>
          </cell>
          <cell r="K343">
            <v>2.75</v>
          </cell>
          <cell r="L343">
            <v>2.59</v>
          </cell>
          <cell r="M343">
            <v>2.7</v>
          </cell>
          <cell r="N343">
            <v>3.19</v>
          </cell>
          <cell r="O343">
            <v>3.4</v>
          </cell>
          <cell r="P343" t="str">
            <v>Y</v>
          </cell>
          <cell r="Q343" t="str">
            <v>North</v>
          </cell>
          <cell r="R343" t="str">
            <v>FC</v>
          </cell>
          <cell r="T343">
            <v>3.22</v>
          </cell>
        </row>
        <row r="344">
          <cell r="A344" t="str">
            <v>HATCR2_7_UNIT</v>
          </cell>
          <cell r="B344" t="str">
            <v>CAISO System</v>
          </cell>
          <cell r="C344" t="str">
            <v xml:space="preserve">Hat Creek  #2  </v>
          </cell>
          <cell r="D344">
            <v>5.04</v>
          </cell>
          <cell r="E344">
            <v>4.93</v>
          </cell>
          <cell r="F344">
            <v>5.05</v>
          </cell>
          <cell r="G344">
            <v>4.21</v>
          </cell>
          <cell r="H344">
            <v>4.3600000000000003</v>
          </cell>
          <cell r="I344">
            <v>4.4400000000000004</v>
          </cell>
          <cell r="J344">
            <v>4.28</v>
          </cell>
          <cell r="K344">
            <v>3.95</v>
          </cell>
          <cell r="L344">
            <v>3.82</v>
          </cell>
          <cell r="M344">
            <v>4.25</v>
          </cell>
          <cell r="N344">
            <v>4.84</v>
          </cell>
          <cell r="O344">
            <v>5.09</v>
          </cell>
          <cell r="P344" t="str">
            <v>Y</v>
          </cell>
          <cell r="Q344" t="str">
            <v>North</v>
          </cell>
          <cell r="R344" t="str">
            <v>FC</v>
          </cell>
          <cell r="T344">
            <v>4.4400000000000004</v>
          </cell>
        </row>
        <row r="345">
          <cell r="A345" t="str">
            <v>HATLOS_6_LSCRK</v>
          </cell>
          <cell r="B345" t="str">
            <v>CAISO System</v>
          </cell>
          <cell r="C345" t="str">
            <v>Lost Creek 1 &amp; 2 Hydro Conversion</v>
          </cell>
          <cell r="D345">
            <v>0.84</v>
          </cell>
          <cell r="E345">
            <v>0.83</v>
          </cell>
          <cell r="F345">
            <v>0.88</v>
          </cell>
          <cell r="G345">
            <v>0.88</v>
          </cell>
          <cell r="H345">
            <v>0.83</v>
          </cell>
          <cell r="I345">
            <v>0.78</v>
          </cell>
          <cell r="J345">
            <v>0.75</v>
          </cell>
          <cell r="K345">
            <v>0.69</v>
          </cell>
          <cell r="L345">
            <v>0.69</v>
          </cell>
          <cell r="M345">
            <v>0.82</v>
          </cell>
          <cell r="N345">
            <v>0.8</v>
          </cell>
          <cell r="O345">
            <v>0.84</v>
          </cell>
          <cell r="P345" t="str">
            <v>Y</v>
          </cell>
          <cell r="Q345" t="str">
            <v>North</v>
          </cell>
          <cell r="R345" t="str">
            <v>FC</v>
          </cell>
          <cell r="T345">
            <v>0.78</v>
          </cell>
        </row>
        <row r="346">
          <cell r="A346" t="str">
            <v>HATLOS_6_QFUNTS</v>
          </cell>
          <cell r="B346" t="str">
            <v>CAISO System</v>
          </cell>
          <cell r="C346" t="str">
            <v>HAT CREEK HYDRO QF UNITS</v>
          </cell>
          <cell r="D346">
            <v>1.1599999999999999</v>
          </cell>
          <cell r="E346">
            <v>1.1599999999999999</v>
          </cell>
          <cell r="F346">
            <v>1.19</v>
          </cell>
          <cell r="G346">
            <v>1.19</v>
          </cell>
          <cell r="H346">
            <v>1.19</v>
          </cell>
          <cell r="I346">
            <v>1.1499999999999999</v>
          </cell>
          <cell r="J346">
            <v>1.1299999999999999</v>
          </cell>
          <cell r="K346">
            <v>0.99</v>
          </cell>
          <cell r="L346">
            <v>1.1399999999999999</v>
          </cell>
          <cell r="M346">
            <v>1.2</v>
          </cell>
          <cell r="N346">
            <v>1.2</v>
          </cell>
          <cell r="O346">
            <v>1.19</v>
          </cell>
          <cell r="P346" t="str">
            <v>N</v>
          </cell>
          <cell r="Q346" t="str">
            <v>North</v>
          </cell>
          <cell r="R346" t="str">
            <v>FC</v>
          </cell>
          <cell r="T346">
            <v>1.1499999999999999</v>
          </cell>
        </row>
        <row r="347">
          <cell r="A347" t="str">
            <v>HATRDG_2_WIND</v>
          </cell>
          <cell r="B347" t="str">
            <v>CAISO System</v>
          </cell>
          <cell r="C347" t="str">
            <v>Hatchet Ridge Wind Farm</v>
          </cell>
          <cell r="D347">
            <v>3.08</v>
          </cell>
          <cell r="E347">
            <v>6.12</v>
          </cell>
          <cell r="F347">
            <v>13.27</v>
          </cell>
          <cell r="G347">
            <v>20.04</v>
          </cell>
          <cell r="H347">
            <v>23.52</v>
          </cell>
          <cell r="I347">
            <v>24.53</v>
          </cell>
          <cell r="J347">
            <v>17.96</v>
          </cell>
          <cell r="K347">
            <v>17.98</v>
          </cell>
          <cell r="L347">
            <v>15.42</v>
          </cell>
          <cell r="M347">
            <v>11.58</v>
          </cell>
          <cell r="N347">
            <v>2.5099999999999998</v>
          </cell>
          <cell r="O347">
            <v>2.33</v>
          </cell>
          <cell r="P347" t="str">
            <v>N</v>
          </cell>
          <cell r="Q347" t="str">
            <v>North</v>
          </cell>
          <cell r="R347" t="str">
            <v>FC</v>
          </cell>
          <cell r="T347">
            <v>24.53</v>
          </cell>
        </row>
        <row r="348">
          <cell r="A348" t="str">
            <v>HAYPRS_6_QFUNTS</v>
          </cell>
          <cell r="B348" t="str">
            <v>Sierra</v>
          </cell>
          <cell r="C348" t="str">
            <v>HAYPRESS HYDRO QF UNITS</v>
          </cell>
          <cell r="D348">
            <v>0.79</v>
          </cell>
          <cell r="E348">
            <v>0.62</v>
          </cell>
          <cell r="F348">
            <v>1.53</v>
          </cell>
          <cell r="G348">
            <v>5.54</v>
          </cell>
          <cell r="H348">
            <v>7.9</v>
          </cell>
          <cell r="I348">
            <v>4.25</v>
          </cell>
          <cell r="J348">
            <v>2.82</v>
          </cell>
          <cell r="K348">
            <v>0.3</v>
          </cell>
          <cell r="L348">
            <v>0</v>
          </cell>
          <cell r="M348">
            <v>0</v>
          </cell>
          <cell r="N348">
            <v>0.14000000000000001</v>
          </cell>
          <cell r="O348">
            <v>0.83</v>
          </cell>
          <cell r="P348" t="str">
            <v>N</v>
          </cell>
          <cell r="Q348" t="str">
            <v>North</v>
          </cell>
          <cell r="R348" t="str">
            <v>FC</v>
          </cell>
          <cell r="T348">
            <v>4.25</v>
          </cell>
        </row>
        <row r="349">
          <cell r="A349" t="str">
            <v>HELMPG_7_UNIT 1</v>
          </cell>
          <cell r="B349" t="str">
            <v>Fresno</v>
          </cell>
          <cell r="C349" t="str">
            <v>HELMS PUMP-GEN UNIT 1</v>
          </cell>
          <cell r="D349">
            <v>404</v>
          </cell>
          <cell r="E349">
            <v>404</v>
          </cell>
          <cell r="F349">
            <v>404</v>
          </cell>
          <cell r="G349">
            <v>404</v>
          </cell>
          <cell r="H349">
            <v>404</v>
          </cell>
          <cell r="I349">
            <v>404</v>
          </cell>
          <cell r="J349">
            <v>404</v>
          </cell>
          <cell r="K349">
            <v>404</v>
          </cell>
          <cell r="L349">
            <v>404</v>
          </cell>
          <cell r="M349">
            <v>404</v>
          </cell>
          <cell r="N349">
            <v>404</v>
          </cell>
          <cell r="O349">
            <v>404</v>
          </cell>
          <cell r="P349" t="str">
            <v>Y</v>
          </cell>
          <cell r="Q349" t="str">
            <v>North</v>
          </cell>
          <cell r="R349" t="str">
            <v>FC</v>
          </cell>
          <cell r="T349">
            <v>404</v>
          </cell>
        </row>
        <row r="350">
          <cell r="A350" t="str">
            <v>HELMPG_7_UNIT 2</v>
          </cell>
          <cell r="B350" t="str">
            <v>Fresno</v>
          </cell>
          <cell r="C350" t="str">
            <v>HELMS PUMP-GEN UNIT 2</v>
          </cell>
          <cell r="D350">
            <v>404</v>
          </cell>
          <cell r="E350">
            <v>404</v>
          </cell>
          <cell r="F350">
            <v>404</v>
          </cell>
          <cell r="G350">
            <v>404</v>
          </cell>
          <cell r="H350">
            <v>404</v>
          </cell>
          <cell r="I350">
            <v>404</v>
          </cell>
          <cell r="J350">
            <v>404</v>
          </cell>
          <cell r="K350">
            <v>404</v>
          </cell>
          <cell r="L350">
            <v>404</v>
          </cell>
          <cell r="M350">
            <v>404</v>
          </cell>
          <cell r="N350">
            <v>404</v>
          </cell>
          <cell r="O350">
            <v>404</v>
          </cell>
          <cell r="P350" t="str">
            <v>Y</v>
          </cell>
          <cell r="Q350" t="str">
            <v>North</v>
          </cell>
          <cell r="R350" t="str">
            <v>FC</v>
          </cell>
          <cell r="T350">
            <v>404</v>
          </cell>
        </row>
        <row r="351">
          <cell r="A351" t="str">
            <v>HELMPG_7_UNIT 3</v>
          </cell>
          <cell r="B351" t="str">
            <v>Fresno</v>
          </cell>
          <cell r="C351" t="str">
            <v>HELMS PUMP-GEN UNIT 3</v>
          </cell>
          <cell r="D351">
            <v>404</v>
          </cell>
          <cell r="E351">
            <v>404</v>
          </cell>
          <cell r="F351">
            <v>404</v>
          </cell>
          <cell r="G351">
            <v>404</v>
          </cell>
          <cell r="H351">
            <v>404</v>
          </cell>
          <cell r="I351">
            <v>404</v>
          </cell>
          <cell r="J351">
            <v>404</v>
          </cell>
          <cell r="K351">
            <v>404</v>
          </cell>
          <cell r="L351">
            <v>404</v>
          </cell>
          <cell r="M351">
            <v>404</v>
          </cell>
          <cell r="N351">
            <v>404</v>
          </cell>
          <cell r="O351">
            <v>404</v>
          </cell>
          <cell r="P351" t="str">
            <v>Y</v>
          </cell>
          <cell r="Q351" t="str">
            <v>North</v>
          </cell>
          <cell r="R351" t="str">
            <v>FC</v>
          </cell>
          <cell r="T351">
            <v>404</v>
          </cell>
        </row>
        <row r="352">
          <cell r="A352" t="str">
            <v>HENRTA_6_UNITA1</v>
          </cell>
          <cell r="B352" t="str">
            <v>Fresno</v>
          </cell>
          <cell r="C352" t="str">
            <v>GWF HENRIETTA PEAKER PLANT UNIT 1</v>
          </cell>
          <cell r="D352">
            <v>45.33</v>
          </cell>
          <cell r="E352">
            <v>45.33</v>
          </cell>
          <cell r="F352">
            <v>45.33</v>
          </cell>
          <cell r="G352">
            <v>45.33</v>
          </cell>
          <cell r="H352">
            <v>45.33</v>
          </cell>
          <cell r="I352">
            <v>45.33</v>
          </cell>
          <cell r="J352">
            <v>45.33</v>
          </cell>
          <cell r="K352">
            <v>45.33</v>
          </cell>
          <cell r="L352">
            <v>45.33</v>
          </cell>
          <cell r="M352">
            <v>45.33</v>
          </cell>
          <cell r="N352">
            <v>45.33</v>
          </cell>
          <cell r="O352">
            <v>45.33</v>
          </cell>
          <cell r="P352" t="str">
            <v>Y</v>
          </cell>
          <cell r="Q352" t="str">
            <v>North</v>
          </cell>
          <cell r="R352" t="str">
            <v>FC</v>
          </cell>
          <cell r="T352">
            <v>45.33</v>
          </cell>
        </row>
        <row r="353">
          <cell r="A353" t="str">
            <v>HENRTA_6_UNITA2</v>
          </cell>
          <cell r="B353" t="str">
            <v>Fresno</v>
          </cell>
          <cell r="C353" t="str">
            <v>GWF HENRIETTA PEAKER PLANT UNIT 2</v>
          </cell>
          <cell r="D353">
            <v>45.23</v>
          </cell>
          <cell r="E353">
            <v>45.23</v>
          </cell>
          <cell r="F353">
            <v>45.23</v>
          </cell>
          <cell r="G353">
            <v>45.23</v>
          </cell>
          <cell r="H353">
            <v>45.23</v>
          </cell>
          <cell r="I353">
            <v>45.23</v>
          </cell>
          <cell r="J353">
            <v>45.23</v>
          </cell>
          <cell r="K353">
            <v>45.23</v>
          </cell>
          <cell r="L353">
            <v>45.23</v>
          </cell>
          <cell r="M353">
            <v>45.23</v>
          </cell>
          <cell r="N353">
            <v>45.23</v>
          </cell>
          <cell r="O353">
            <v>45.23</v>
          </cell>
          <cell r="P353" t="str">
            <v>Y</v>
          </cell>
          <cell r="Q353" t="str">
            <v>North</v>
          </cell>
          <cell r="R353" t="str">
            <v>FC</v>
          </cell>
          <cell r="T353">
            <v>45.23</v>
          </cell>
        </row>
        <row r="354">
          <cell r="A354" t="str">
            <v>HIDSRT_2_UNITS</v>
          </cell>
          <cell r="B354" t="str">
            <v>CAISO System</v>
          </cell>
          <cell r="C354" t="str">
            <v>HIGH DESERT POWER PROJECT AGGREGATE</v>
          </cell>
          <cell r="D354">
            <v>746</v>
          </cell>
          <cell r="E354">
            <v>746</v>
          </cell>
          <cell r="F354">
            <v>746</v>
          </cell>
          <cell r="G354">
            <v>746</v>
          </cell>
          <cell r="H354">
            <v>746</v>
          </cell>
          <cell r="I354">
            <v>746</v>
          </cell>
          <cell r="J354">
            <v>746</v>
          </cell>
          <cell r="K354">
            <v>746</v>
          </cell>
          <cell r="L354">
            <v>746</v>
          </cell>
          <cell r="M354">
            <v>746</v>
          </cell>
          <cell r="N354">
            <v>746</v>
          </cell>
          <cell r="O354">
            <v>746</v>
          </cell>
          <cell r="P354" t="str">
            <v>Y</v>
          </cell>
          <cell r="Q354" t="str">
            <v>South</v>
          </cell>
          <cell r="R354" t="str">
            <v>FC</v>
          </cell>
          <cell r="T354">
            <v>746</v>
          </cell>
        </row>
        <row r="355">
          <cell r="A355" t="str">
            <v>HIGGNS_1_COMBIE</v>
          </cell>
          <cell r="B355" t="str">
            <v>Sierra</v>
          </cell>
          <cell r="C355" t="str">
            <v>Combie South</v>
          </cell>
          <cell r="D355" t="str">
            <v>-</v>
          </cell>
          <cell r="E355" t="str">
            <v>-</v>
          </cell>
          <cell r="F355" t="str">
            <v>-</v>
          </cell>
          <cell r="G355" t="str">
            <v>-</v>
          </cell>
          <cell r="H355" t="str">
            <v>-</v>
          </cell>
          <cell r="I355" t="str">
            <v>-</v>
          </cell>
          <cell r="J355" t="str">
            <v>-</v>
          </cell>
          <cell r="K355">
            <v>0.79</v>
          </cell>
          <cell r="L355">
            <v>0.69</v>
          </cell>
          <cell r="M355">
            <v>0.49</v>
          </cell>
          <cell r="N355">
            <v>0.47</v>
          </cell>
          <cell r="O355">
            <v>0.47</v>
          </cell>
          <cell r="P355" t="str">
            <v>N</v>
          </cell>
          <cell r="Q355" t="str">
            <v>North</v>
          </cell>
          <cell r="R355" t="str">
            <v>FC</v>
          </cell>
          <cell r="T355">
            <v>0.79</v>
          </cell>
        </row>
        <row r="356">
          <cell r="A356" t="str">
            <v>HIGGNS_7_QFUNTS</v>
          </cell>
          <cell r="B356" t="str">
            <v>Sierra</v>
          </cell>
          <cell r="C356" t="str">
            <v>HIGGNS_7_QFUNTS</v>
          </cell>
          <cell r="D356">
            <v>0.21</v>
          </cell>
          <cell r="E356">
            <v>0.19</v>
          </cell>
          <cell r="F356">
            <v>0.2</v>
          </cell>
          <cell r="G356">
            <v>0.28999999999999998</v>
          </cell>
          <cell r="H356">
            <v>0.27</v>
          </cell>
          <cell r="I356">
            <v>0.27</v>
          </cell>
          <cell r="J356">
            <v>0.26</v>
          </cell>
          <cell r="K356">
            <v>0.25</v>
          </cell>
          <cell r="L356">
            <v>0.22</v>
          </cell>
          <cell r="M356">
            <v>0.1</v>
          </cell>
          <cell r="N356">
            <v>0.06</v>
          </cell>
          <cell r="O356">
            <v>0.1</v>
          </cell>
          <cell r="P356" t="str">
            <v>N</v>
          </cell>
          <cell r="Q356" t="str">
            <v>North</v>
          </cell>
          <cell r="R356" t="str">
            <v>FC</v>
          </cell>
          <cell r="T356">
            <v>0.27</v>
          </cell>
        </row>
        <row r="357">
          <cell r="A357" t="str">
            <v>HILAND_7_YOLOWD</v>
          </cell>
          <cell r="B357" t="str">
            <v>NCNB</v>
          </cell>
          <cell r="C357" t="str">
            <v>CLEAR LAKE UNIT 1</v>
          </cell>
          <cell r="D357" t="str">
            <v>-</v>
          </cell>
          <cell r="E357" t="str">
            <v>-</v>
          </cell>
          <cell r="F357" t="str">
            <v>-</v>
          </cell>
          <cell r="G357" t="str">
            <v>-</v>
          </cell>
          <cell r="H357" t="str">
            <v>-</v>
          </cell>
          <cell r="I357" t="str">
            <v>-</v>
          </cell>
          <cell r="J357" t="str">
            <v>-</v>
          </cell>
          <cell r="K357" t="str">
            <v>-</v>
          </cell>
          <cell r="L357" t="str">
            <v>-</v>
          </cell>
          <cell r="M357" t="str">
            <v>-</v>
          </cell>
          <cell r="N357" t="str">
            <v>-</v>
          </cell>
          <cell r="O357" t="str">
            <v>-</v>
          </cell>
          <cell r="P357" t="str">
            <v>N</v>
          </cell>
          <cell r="Q357" t="str">
            <v>North</v>
          </cell>
          <cell r="R357" t="str">
            <v>EO</v>
          </cell>
          <cell r="T357">
            <v>0</v>
          </cell>
        </row>
        <row r="358">
          <cell r="A358" t="str">
            <v>HINSON_6_CARBGN</v>
          </cell>
          <cell r="B358" t="str">
            <v>LA Basin</v>
          </cell>
          <cell r="C358" t="str">
            <v>BP WILMINGTON CALCINER</v>
          </cell>
          <cell r="D358">
            <v>28.96</v>
          </cell>
          <cell r="E358">
            <v>29</v>
          </cell>
          <cell r="F358">
            <v>28.67</v>
          </cell>
          <cell r="G358">
            <v>19.47</v>
          </cell>
          <cell r="H358">
            <v>22.81</v>
          </cell>
          <cell r="I358">
            <v>29</v>
          </cell>
          <cell r="J358">
            <v>29</v>
          </cell>
          <cell r="K358">
            <v>29</v>
          </cell>
          <cell r="L358">
            <v>28.34</v>
          </cell>
          <cell r="M358">
            <v>28.55</v>
          </cell>
          <cell r="N358">
            <v>27.06</v>
          </cell>
          <cell r="O358">
            <v>27.41</v>
          </cell>
          <cell r="P358" t="str">
            <v>N</v>
          </cell>
          <cell r="Q358" t="str">
            <v>South</v>
          </cell>
          <cell r="R358" t="str">
            <v>FC</v>
          </cell>
          <cell r="T358">
            <v>29</v>
          </cell>
        </row>
        <row r="359">
          <cell r="A359" t="str">
            <v>HINSON_6_LBECH1</v>
          </cell>
          <cell r="B359" t="str">
            <v>LA Basin</v>
          </cell>
          <cell r="C359" t="str">
            <v>HINSON_6_LBECH1</v>
          </cell>
          <cell r="D359">
            <v>65</v>
          </cell>
          <cell r="E359">
            <v>65</v>
          </cell>
          <cell r="F359">
            <v>65</v>
          </cell>
          <cell r="G359">
            <v>65</v>
          </cell>
          <cell r="H359">
            <v>65</v>
          </cell>
          <cell r="I359">
            <v>65</v>
          </cell>
          <cell r="J359">
            <v>65</v>
          </cell>
          <cell r="K359">
            <v>65</v>
          </cell>
          <cell r="L359">
            <v>65</v>
          </cell>
          <cell r="M359">
            <v>65</v>
          </cell>
          <cell r="N359">
            <v>65</v>
          </cell>
          <cell r="O359">
            <v>65</v>
          </cell>
          <cell r="P359" t="str">
            <v>N</v>
          </cell>
          <cell r="Q359" t="str">
            <v>South</v>
          </cell>
          <cell r="R359" t="str">
            <v>FC</v>
          </cell>
          <cell r="T359">
            <v>65</v>
          </cell>
        </row>
        <row r="360">
          <cell r="A360" t="str">
            <v>HINSON_6_LBECH2</v>
          </cell>
          <cell r="B360" t="str">
            <v>LA Basin</v>
          </cell>
          <cell r="C360" t="str">
            <v>HINSON_6_LBECH2</v>
          </cell>
          <cell r="D360">
            <v>65</v>
          </cell>
          <cell r="E360">
            <v>65</v>
          </cell>
          <cell r="F360">
            <v>65</v>
          </cell>
          <cell r="G360">
            <v>65</v>
          </cell>
          <cell r="H360">
            <v>65</v>
          </cell>
          <cell r="I360">
            <v>65</v>
          </cell>
          <cell r="J360">
            <v>65</v>
          </cell>
          <cell r="K360">
            <v>65</v>
          </cell>
          <cell r="L360">
            <v>65</v>
          </cell>
          <cell r="M360">
            <v>65</v>
          </cell>
          <cell r="N360">
            <v>65</v>
          </cell>
          <cell r="O360">
            <v>65</v>
          </cell>
          <cell r="P360" t="str">
            <v>N</v>
          </cell>
          <cell r="Q360" t="str">
            <v>South</v>
          </cell>
          <cell r="R360" t="str">
            <v>FC</v>
          </cell>
          <cell r="T360">
            <v>65</v>
          </cell>
        </row>
        <row r="361">
          <cell r="A361" t="str">
            <v>HINSON_6_LBECH3</v>
          </cell>
          <cell r="B361" t="str">
            <v>LA Basin</v>
          </cell>
          <cell r="C361" t="str">
            <v>HINSON_6_LBECH3</v>
          </cell>
          <cell r="D361">
            <v>65</v>
          </cell>
          <cell r="E361">
            <v>65</v>
          </cell>
          <cell r="F361">
            <v>65</v>
          </cell>
          <cell r="G361">
            <v>65</v>
          </cell>
          <cell r="H361">
            <v>65</v>
          </cell>
          <cell r="I361">
            <v>65</v>
          </cell>
          <cell r="J361">
            <v>65</v>
          </cell>
          <cell r="K361">
            <v>65</v>
          </cell>
          <cell r="L361">
            <v>65</v>
          </cell>
          <cell r="M361">
            <v>65</v>
          </cell>
          <cell r="N361">
            <v>65</v>
          </cell>
          <cell r="O361">
            <v>65</v>
          </cell>
          <cell r="P361" t="str">
            <v>N</v>
          </cell>
          <cell r="Q361" t="str">
            <v>South</v>
          </cell>
          <cell r="R361" t="str">
            <v>FC</v>
          </cell>
          <cell r="T361">
            <v>65</v>
          </cell>
        </row>
        <row r="362">
          <cell r="A362" t="str">
            <v>HINSON_6_LBECH4</v>
          </cell>
          <cell r="B362" t="str">
            <v>LA Basin</v>
          </cell>
          <cell r="C362" t="str">
            <v>HINSON_6_LBECH4</v>
          </cell>
          <cell r="D362">
            <v>65</v>
          </cell>
          <cell r="E362">
            <v>65</v>
          </cell>
          <cell r="F362">
            <v>65</v>
          </cell>
          <cell r="G362">
            <v>65</v>
          </cell>
          <cell r="H362">
            <v>65</v>
          </cell>
          <cell r="I362">
            <v>65</v>
          </cell>
          <cell r="J362">
            <v>65</v>
          </cell>
          <cell r="K362">
            <v>65</v>
          </cell>
          <cell r="L362">
            <v>65</v>
          </cell>
          <cell r="M362">
            <v>65</v>
          </cell>
          <cell r="N362">
            <v>65</v>
          </cell>
          <cell r="O362">
            <v>65</v>
          </cell>
          <cell r="P362" t="str">
            <v>N</v>
          </cell>
          <cell r="Q362" t="str">
            <v>South</v>
          </cell>
          <cell r="R362" t="str">
            <v>FC</v>
          </cell>
          <cell r="T362">
            <v>65</v>
          </cell>
        </row>
        <row r="363">
          <cell r="A363" t="str">
            <v>HINSON_6_SERRGN</v>
          </cell>
          <cell r="B363" t="str">
            <v>LA Basin</v>
          </cell>
          <cell r="C363" t="str">
            <v>CITY OF LONG BEACH</v>
          </cell>
          <cell r="D363">
            <v>25.91</v>
          </cell>
          <cell r="E363">
            <v>25.38</v>
          </cell>
          <cell r="F363">
            <v>27.11</v>
          </cell>
          <cell r="G363">
            <v>26.54</v>
          </cell>
          <cell r="H363">
            <v>27.92</v>
          </cell>
          <cell r="I363">
            <v>29.54</v>
          </cell>
          <cell r="J363">
            <v>27.19</v>
          </cell>
          <cell r="K363">
            <v>27.07</v>
          </cell>
          <cell r="L363">
            <v>26.62</v>
          </cell>
          <cell r="M363">
            <v>24.31</v>
          </cell>
          <cell r="N363">
            <v>25.43</v>
          </cell>
          <cell r="O363">
            <v>27</v>
          </cell>
          <cell r="P363" t="str">
            <v>N</v>
          </cell>
          <cell r="Q363" t="str">
            <v>South</v>
          </cell>
          <cell r="R363" t="str">
            <v>FC</v>
          </cell>
          <cell r="T363">
            <v>29.54</v>
          </cell>
        </row>
        <row r="364">
          <cell r="A364" t="str">
            <v>HIWAY_7_ACANYN</v>
          </cell>
          <cell r="B364" t="str">
            <v>NCNB</v>
          </cell>
          <cell r="C364" t="str">
            <v>GAS RECOVERY(AMERICA CANYON)</v>
          </cell>
          <cell r="D364">
            <v>0.54</v>
          </cell>
          <cell r="E364">
            <v>0.56000000000000005</v>
          </cell>
          <cell r="F364">
            <v>0.54</v>
          </cell>
          <cell r="G364">
            <v>0.45</v>
          </cell>
          <cell r="H364">
            <v>0.53</v>
          </cell>
          <cell r="I364">
            <v>0.37</v>
          </cell>
          <cell r="J364">
            <v>0.28000000000000003</v>
          </cell>
          <cell r="K364">
            <v>0.33</v>
          </cell>
          <cell r="L364">
            <v>0.36</v>
          </cell>
          <cell r="M364">
            <v>0.4</v>
          </cell>
          <cell r="N364">
            <v>0.32</v>
          </cell>
          <cell r="O364">
            <v>0.19</v>
          </cell>
          <cell r="P364" t="str">
            <v>N</v>
          </cell>
          <cell r="Q364" t="str">
            <v>North</v>
          </cell>
          <cell r="R364" t="str">
            <v>FC</v>
          </cell>
          <cell r="T364">
            <v>0.37</v>
          </cell>
        </row>
        <row r="365">
          <cell r="A365" t="str">
            <v>HMLTBR_6_UNITS</v>
          </cell>
          <cell r="B365" t="str">
            <v>CAISO System</v>
          </cell>
          <cell r="C365" t="str">
            <v>HAMILTON BRANCH PH (AGGREGATE)</v>
          </cell>
          <cell r="D365">
            <v>0.73</v>
          </cell>
          <cell r="E365">
            <v>0.95</v>
          </cell>
          <cell r="F365">
            <v>1.01</v>
          </cell>
          <cell r="G365">
            <v>2.1</v>
          </cell>
          <cell r="H365">
            <v>1.06</v>
          </cell>
          <cell r="I365">
            <v>1.08</v>
          </cell>
          <cell r="J365">
            <v>4.9000000000000004</v>
          </cell>
          <cell r="K365">
            <v>4.9000000000000004</v>
          </cell>
          <cell r="L365">
            <v>0.54</v>
          </cell>
          <cell r="M365">
            <v>0.67</v>
          </cell>
          <cell r="N365">
            <v>0.73</v>
          </cell>
          <cell r="O365">
            <v>0.7</v>
          </cell>
          <cell r="P365" t="str">
            <v>Y</v>
          </cell>
          <cell r="Q365" t="str">
            <v>North</v>
          </cell>
          <cell r="R365" t="str">
            <v>FC</v>
          </cell>
          <cell r="T365">
            <v>4.9000000000000004</v>
          </cell>
        </row>
        <row r="366">
          <cell r="A366" t="str">
            <v>HNTGBH_7_UNIT 1</v>
          </cell>
          <cell r="B366" t="str">
            <v>LA Basin</v>
          </cell>
          <cell r="C366" t="str">
            <v>HUNTINGTON BEACH GEN STA. UNIT 1</v>
          </cell>
          <cell r="D366">
            <v>225.75</v>
          </cell>
          <cell r="E366">
            <v>225.75</v>
          </cell>
          <cell r="F366">
            <v>225.75</v>
          </cell>
          <cell r="G366">
            <v>225.75</v>
          </cell>
          <cell r="H366">
            <v>225.75</v>
          </cell>
          <cell r="I366">
            <v>225.75</v>
          </cell>
          <cell r="J366">
            <v>225.75</v>
          </cell>
          <cell r="K366">
            <v>225.75</v>
          </cell>
          <cell r="L366">
            <v>225.75</v>
          </cell>
          <cell r="M366">
            <v>225.75</v>
          </cell>
          <cell r="N366">
            <v>225.75</v>
          </cell>
          <cell r="O366">
            <v>225.75</v>
          </cell>
          <cell r="P366" t="str">
            <v>Y</v>
          </cell>
          <cell r="Q366" t="str">
            <v>South</v>
          </cell>
          <cell r="R366" t="str">
            <v>FC</v>
          </cell>
          <cell r="T366">
            <v>225.75</v>
          </cell>
        </row>
        <row r="367">
          <cell r="A367" t="str">
            <v>HNTGBH_7_UNIT 2</v>
          </cell>
          <cell r="B367" t="str">
            <v>LA Basin</v>
          </cell>
          <cell r="C367" t="str">
            <v>HUNTINGTON BEACH GEN STA. UNIT 2</v>
          </cell>
          <cell r="D367">
            <v>225.8</v>
          </cell>
          <cell r="E367">
            <v>225.8</v>
          </cell>
          <cell r="F367">
            <v>225.8</v>
          </cell>
          <cell r="G367">
            <v>225.8</v>
          </cell>
          <cell r="H367">
            <v>225.8</v>
          </cell>
          <cell r="I367">
            <v>225.8</v>
          </cell>
          <cell r="J367">
            <v>225.8</v>
          </cell>
          <cell r="K367">
            <v>225.8</v>
          </cell>
          <cell r="L367">
            <v>225.8</v>
          </cell>
          <cell r="M367">
            <v>225.8</v>
          </cell>
          <cell r="N367">
            <v>225.8</v>
          </cell>
          <cell r="O367">
            <v>225.8</v>
          </cell>
          <cell r="P367" t="str">
            <v>Y</v>
          </cell>
          <cell r="Q367" t="str">
            <v>South</v>
          </cell>
          <cell r="R367" t="str">
            <v>FC</v>
          </cell>
          <cell r="T367">
            <v>225.8</v>
          </cell>
        </row>
        <row r="368">
          <cell r="A368" t="str">
            <v>HOLGAT_1_BORAX</v>
          </cell>
          <cell r="B368" t="str">
            <v>CAISO System</v>
          </cell>
          <cell r="C368" t="str">
            <v>U.S. Borax, Unit 1</v>
          </cell>
          <cell r="D368">
            <v>23.65</v>
          </cell>
          <cell r="E368">
            <v>23.63</v>
          </cell>
          <cell r="F368">
            <v>22.71</v>
          </cell>
          <cell r="G368">
            <v>10.9</v>
          </cell>
          <cell r="H368">
            <v>20.97</v>
          </cell>
          <cell r="I368">
            <v>19.57</v>
          </cell>
          <cell r="J368">
            <v>17.600000000000001</v>
          </cell>
          <cell r="K368">
            <v>19.170000000000002</v>
          </cell>
          <cell r="L368">
            <v>18.93</v>
          </cell>
          <cell r="M368">
            <v>20.43</v>
          </cell>
          <cell r="N368">
            <v>20.87</v>
          </cell>
          <cell r="O368">
            <v>21.96</v>
          </cell>
          <cell r="P368" t="str">
            <v>N</v>
          </cell>
          <cell r="Q368" t="str">
            <v>South</v>
          </cell>
          <cell r="R368" t="str">
            <v>FC</v>
          </cell>
          <cell r="T368">
            <v>19.57</v>
          </cell>
        </row>
        <row r="369">
          <cell r="A369" t="str">
            <v>HOLSTR_1_SOLAR2</v>
          </cell>
          <cell r="B369" t="str">
            <v>CAISO System</v>
          </cell>
          <cell r="C369" t="str">
            <v>Ecos Energy Hollister Project</v>
          </cell>
          <cell r="D369" t="str">
            <v>-</v>
          </cell>
          <cell r="E369" t="str">
            <v>-</v>
          </cell>
          <cell r="F369" t="str">
            <v>-</v>
          </cell>
          <cell r="G369" t="str">
            <v>-</v>
          </cell>
          <cell r="H369" t="str">
            <v>-</v>
          </cell>
          <cell r="I369" t="str">
            <v>-</v>
          </cell>
          <cell r="J369">
            <v>1.21</v>
          </cell>
          <cell r="K369">
            <v>1.1200000000000001</v>
          </cell>
          <cell r="L369">
            <v>1.1000000000000001</v>
          </cell>
          <cell r="M369">
            <v>0.72</v>
          </cell>
          <cell r="N369">
            <v>0.04</v>
          </cell>
          <cell r="O369">
            <v>0.02</v>
          </cell>
          <cell r="P369" t="str">
            <v>N</v>
          </cell>
          <cell r="Q369" t="str">
            <v>North</v>
          </cell>
          <cell r="R369" t="str">
            <v>ID</v>
          </cell>
          <cell r="T369">
            <v>1.21</v>
          </cell>
        </row>
        <row r="370">
          <cell r="A370" t="str">
            <v>HUMBPP_1_UNITS3</v>
          </cell>
          <cell r="B370" t="str">
            <v>Humboldt</v>
          </cell>
          <cell r="C370" t="str">
            <v>Humboldt Bay Generating Station 3</v>
          </cell>
          <cell r="D370">
            <v>65</v>
          </cell>
          <cell r="E370">
            <v>65</v>
          </cell>
          <cell r="F370">
            <v>65</v>
          </cell>
          <cell r="G370">
            <v>65</v>
          </cell>
          <cell r="H370">
            <v>65</v>
          </cell>
          <cell r="I370">
            <v>65</v>
          </cell>
          <cell r="J370">
            <v>65</v>
          </cell>
          <cell r="K370">
            <v>65</v>
          </cell>
          <cell r="L370">
            <v>65</v>
          </cell>
          <cell r="M370">
            <v>65</v>
          </cell>
          <cell r="N370">
            <v>65</v>
          </cell>
          <cell r="O370">
            <v>65</v>
          </cell>
          <cell r="P370" t="str">
            <v>Y</v>
          </cell>
          <cell r="Q370" t="str">
            <v>North</v>
          </cell>
          <cell r="R370" t="str">
            <v>FC</v>
          </cell>
          <cell r="T370">
            <v>65</v>
          </cell>
        </row>
        <row r="371">
          <cell r="A371" t="str">
            <v>HUMBPP_6_UNITS</v>
          </cell>
          <cell r="B371" t="str">
            <v>Humboldt</v>
          </cell>
          <cell r="C371" t="str">
            <v>Humboldt Bay Generating Station 1 and 2</v>
          </cell>
          <cell r="D371">
            <v>97.62</v>
          </cell>
          <cell r="E371">
            <v>97.62</v>
          </cell>
          <cell r="F371">
            <v>97.62</v>
          </cell>
          <cell r="G371">
            <v>97.62</v>
          </cell>
          <cell r="H371">
            <v>97.62</v>
          </cell>
          <cell r="I371">
            <v>97.62</v>
          </cell>
          <cell r="J371">
            <v>97.62</v>
          </cell>
          <cell r="K371">
            <v>97.62</v>
          </cell>
          <cell r="L371">
            <v>97.62</v>
          </cell>
          <cell r="M371">
            <v>97.62</v>
          </cell>
          <cell r="N371">
            <v>97.62</v>
          </cell>
          <cell r="O371">
            <v>97.62</v>
          </cell>
          <cell r="P371" t="str">
            <v>Y</v>
          </cell>
          <cell r="Q371" t="str">
            <v>North</v>
          </cell>
          <cell r="R371" t="str">
            <v>FC</v>
          </cell>
          <cell r="T371">
            <v>97.62</v>
          </cell>
        </row>
        <row r="372">
          <cell r="A372" t="str">
            <v>HUMBSB_1_QF</v>
          </cell>
          <cell r="B372" t="str">
            <v>Humboldt</v>
          </cell>
          <cell r="C372" t="str">
            <v>SMALL QF AGGREGATION - TRINITY</v>
          </cell>
          <cell r="D372">
            <v>0</v>
          </cell>
          <cell r="E372">
            <v>0</v>
          </cell>
          <cell r="F372">
            <v>0</v>
          </cell>
          <cell r="G372">
            <v>0</v>
          </cell>
          <cell r="H372">
            <v>0</v>
          </cell>
          <cell r="I372">
            <v>0</v>
          </cell>
          <cell r="J372">
            <v>0</v>
          </cell>
          <cell r="K372">
            <v>0</v>
          </cell>
          <cell r="L372">
            <v>0</v>
          </cell>
          <cell r="M372">
            <v>0</v>
          </cell>
          <cell r="N372">
            <v>0</v>
          </cell>
          <cell r="O372">
            <v>0</v>
          </cell>
          <cell r="P372" t="str">
            <v>N</v>
          </cell>
          <cell r="Q372" t="str">
            <v>North</v>
          </cell>
          <cell r="R372" t="str">
            <v>FC</v>
          </cell>
          <cell r="T372">
            <v>0</v>
          </cell>
        </row>
        <row r="373">
          <cell r="A373" t="str">
            <v>HURON_6_SOLAR</v>
          </cell>
          <cell r="B373" t="str">
            <v>Fresno</v>
          </cell>
          <cell r="C373" t="str">
            <v>Huron Solar Station</v>
          </cell>
          <cell r="D373">
            <v>0.15</v>
          </cell>
          <cell r="E373">
            <v>1.33</v>
          </cell>
          <cell r="F373">
            <v>3.09</v>
          </cell>
          <cell r="G373">
            <v>13.79</v>
          </cell>
          <cell r="H373">
            <v>14.82</v>
          </cell>
          <cell r="I373">
            <v>16.559999999999999</v>
          </cell>
          <cell r="J373">
            <v>16.38</v>
          </cell>
          <cell r="K373">
            <v>15.49</v>
          </cell>
          <cell r="L373">
            <v>14.57</v>
          </cell>
          <cell r="M373">
            <v>9.94</v>
          </cell>
          <cell r="N373">
            <v>0.49</v>
          </cell>
          <cell r="O373">
            <v>0.26</v>
          </cell>
          <cell r="P373" t="str">
            <v>N</v>
          </cell>
          <cell r="Q373" t="str">
            <v>North</v>
          </cell>
          <cell r="R373" t="str">
            <v>ID</v>
          </cell>
          <cell r="T373">
            <v>16.559999999999999</v>
          </cell>
        </row>
        <row r="374">
          <cell r="A374" t="str">
            <v>HYTTHM_2_UNITS</v>
          </cell>
          <cell r="B374" t="str">
            <v>CAISO System</v>
          </cell>
          <cell r="C374" t="str">
            <v>HYATT-THERMALITO PUMP-GEN (AGGREGATE)</v>
          </cell>
          <cell r="D374">
            <v>103.2</v>
          </cell>
          <cell r="E374">
            <v>41.36</v>
          </cell>
          <cell r="F374">
            <v>67.89</v>
          </cell>
          <cell r="G374">
            <v>201.23</v>
          </cell>
          <cell r="H374">
            <v>422</v>
          </cell>
          <cell r="I374">
            <v>529.55999999999995</v>
          </cell>
          <cell r="J374">
            <v>466.32</v>
          </cell>
          <cell r="K374">
            <v>402.4</v>
          </cell>
          <cell r="L374">
            <v>339.93</v>
          </cell>
          <cell r="M374">
            <v>231.84</v>
          </cell>
          <cell r="N374">
            <v>272.14</v>
          </cell>
          <cell r="O374">
            <v>188.85</v>
          </cell>
          <cell r="P374" t="str">
            <v>Y</v>
          </cell>
          <cell r="Q374" t="str">
            <v>South</v>
          </cell>
          <cell r="R374" t="str">
            <v>FC</v>
          </cell>
          <cell r="T374">
            <v>529.55999999999995</v>
          </cell>
        </row>
        <row r="375">
          <cell r="A375" t="str">
            <v>IGNACO_1_QF</v>
          </cell>
          <cell r="B375" t="str">
            <v>NCNB</v>
          </cell>
          <cell r="C375" t="str">
            <v>SMALL QF AGGREGATION - VALLEJO/DINSMORE</v>
          </cell>
          <cell r="D375">
            <v>0</v>
          </cell>
          <cell r="E375">
            <v>0</v>
          </cell>
          <cell r="F375">
            <v>0.02</v>
          </cell>
          <cell r="G375">
            <v>0.02</v>
          </cell>
          <cell r="H375">
            <v>0.02</v>
          </cell>
          <cell r="I375">
            <v>0</v>
          </cell>
          <cell r="J375">
            <v>0</v>
          </cell>
          <cell r="K375">
            <v>0</v>
          </cell>
          <cell r="L375">
            <v>0.01</v>
          </cell>
          <cell r="M375">
            <v>0.02</v>
          </cell>
          <cell r="N375">
            <v>0</v>
          </cell>
          <cell r="O375">
            <v>0.02</v>
          </cell>
          <cell r="P375" t="str">
            <v>N</v>
          </cell>
          <cell r="Q375" t="str">
            <v>North</v>
          </cell>
          <cell r="R375" t="str">
            <v>FC</v>
          </cell>
          <cell r="T375">
            <v>0.01</v>
          </cell>
        </row>
        <row r="376">
          <cell r="A376" t="str">
            <v>INDIGO_1_UNIT 1</v>
          </cell>
          <cell r="B376" t="str">
            <v>LA Basin</v>
          </cell>
          <cell r="C376" t="str">
            <v>INDIGO PEAKER UNIT 1</v>
          </cell>
          <cell r="D376">
            <v>42</v>
          </cell>
          <cell r="E376">
            <v>42</v>
          </cell>
          <cell r="F376">
            <v>42</v>
          </cell>
          <cell r="G376">
            <v>42</v>
          </cell>
          <cell r="H376">
            <v>42</v>
          </cell>
          <cell r="I376">
            <v>42</v>
          </cell>
          <cell r="J376">
            <v>42</v>
          </cell>
          <cell r="K376">
            <v>42</v>
          </cell>
          <cell r="L376">
            <v>42</v>
          </cell>
          <cell r="M376">
            <v>42</v>
          </cell>
          <cell r="N376">
            <v>42</v>
          </cell>
          <cell r="O376">
            <v>42</v>
          </cell>
          <cell r="P376" t="str">
            <v>Y</v>
          </cell>
          <cell r="Q376" t="str">
            <v>South</v>
          </cell>
          <cell r="R376" t="str">
            <v>FC</v>
          </cell>
          <cell r="T376">
            <v>42</v>
          </cell>
        </row>
        <row r="377">
          <cell r="A377" t="str">
            <v>INDIGO_1_UNIT 2</v>
          </cell>
          <cell r="B377" t="str">
            <v>LA Basin</v>
          </cell>
          <cell r="C377" t="str">
            <v>INDIGO PEAKER UNIT 2</v>
          </cell>
          <cell r="D377">
            <v>42</v>
          </cell>
          <cell r="E377">
            <v>42</v>
          </cell>
          <cell r="F377">
            <v>42</v>
          </cell>
          <cell r="G377">
            <v>42</v>
          </cell>
          <cell r="H377">
            <v>42</v>
          </cell>
          <cell r="I377">
            <v>42</v>
          </cell>
          <cell r="J377">
            <v>42</v>
          </cell>
          <cell r="K377">
            <v>42</v>
          </cell>
          <cell r="L377">
            <v>42</v>
          </cell>
          <cell r="M377">
            <v>42</v>
          </cell>
          <cell r="N377">
            <v>42</v>
          </cell>
          <cell r="O377">
            <v>42</v>
          </cell>
          <cell r="P377" t="str">
            <v>Y</v>
          </cell>
          <cell r="Q377" t="str">
            <v>South</v>
          </cell>
          <cell r="R377" t="str">
            <v>FC</v>
          </cell>
          <cell r="T377">
            <v>42</v>
          </cell>
        </row>
        <row r="378">
          <cell r="A378" t="str">
            <v>INDIGO_1_UNIT 3</v>
          </cell>
          <cell r="B378" t="str">
            <v>LA Basin</v>
          </cell>
          <cell r="C378" t="str">
            <v>INDIGO PEAKER UNIT 3</v>
          </cell>
          <cell r="D378">
            <v>42</v>
          </cell>
          <cell r="E378">
            <v>42</v>
          </cell>
          <cell r="F378">
            <v>42</v>
          </cell>
          <cell r="G378">
            <v>42</v>
          </cell>
          <cell r="H378">
            <v>42</v>
          </cell>
          <cell r="I378">
            <v>42</v>
          </cell>
          <cell r="J378">
            <v>42</v>
          </cell>
          <cell r="K378">
            <v>42</v>
          </cell>
          <cell r="L378">
            <v>42</v>
          </cell>
          <cell r="M378">
            <v>42</v>
          </cell>
          <cell r="N378">
            <v>42</v>
          </cell>
          <cell r="O378">
            <v>42</v>
          </cell>
          <cell r="P378" t="str">
            <v>Y</v>
          </cell>
          <cell r="Q378" t="str">
            <v>South</v>
          </cell>
          <cell r="R378" t="str">
            <v>FC</v>
          </cell>
          <cell r="T378">
            <v>42</v>
          </cell>
        </row>
        <row r="379">
          <cell r="A379" t="str">
            <v>INLDEM_5_UNIT 1</v>
          </cell>
          <cell r="B379" t="str">
            <v>LA Basin</v>
          </cell>
          <cell r="C379" t="str">
            <v>Inland Empire Energy Center, Unit 1</v>
          </cell>
          <cell r="D379">
            <v>365</v>
          </cell>
          <cell r="E379">
            <v>365</v>
          </cell>
          <cell r="F379">
            <v>365</v>
          </cell>
          <cell r="G379">
            <v>360</v>
          </cell>
          <cell r="H379">
            <v>350</v>
          </cell>
          <cell r="I379">
            <v>340</v>
          </cell>
          <cell r="J379">
            <v>335</v>
          </cell>
          <cell r="K379">
            <v>335</v>
          </cell>
          <cell r="L379">
            <v>340</v>
          </cell>
          <cell r="M379">
            <v>350</v>
          </cell>
          <cell r="N379">
            <v>360</v>
          </cell>
          <cell r="O379">
            <v>365</v>
          </cell>
          <cell r="P379" t="str">
            <v>Y</v>
          </cell>
          <cell r="Q379" t="str">
            <v>South</v>
          </cell>
          <cell r="R379" t="str">
            <v>FC</v>
          </cell>
          <cell r="T379">
            <v>340</v>
          </cell>
        </row>
        <row r="380">
          <cell r="A380" t="str">
            <v>INLDEM_5_UNIT 2</v>
          </cell>
          <cell r="B380" t="str">
            <v>LA Basin</v>
          </cell>
          <cell r="C380" t="str">
            <v>Inland Empire Energy Center, Unit 2</v>
          </cell>
          <cell r="D380">
            <v>365</v>
          </cell>
          <cell r="E380">
            <v>365</v>
          </cell>
          <cell r="F380">
            <v>365</v>
          </cell>
          <cell r="G380">
            <v>360</v>
          </cell>
          <cell r="H380">
            <v>350</v>
          </cell>
          <cell r="I380">
            <v>340</v>
          </cell>
          <cell r="J380">
            <v>335</v>
          </cell>
          <cell r="K380">
            <v>335</v>
          </cell>
          <cell r="L380">
            <v>340</v>
          </cell>
          <cell r="M380">
            <v>350</v>
          </cell>
          <cell r="N380">
            <v>360</v>
          </cell>
          <cell r="O380">
            <v>365</v>
          </cell>
          <cell r="P380" t="str">
            <v>Y</v>
          </cell>
          <cell r="Q380" t="str">
            <v>South</v>
          </cell>
          <cell r="R380" t="str">
            <v>FC</v>
          </cell>
          <cell r="T380">
            <v>340</v>
          </cell>
        </row>
        <row r="381">
          <cell r="A381" t="str">
            <v>INSKIP_2_UNIT</v>
          </cell>
          <cell r="B381" t="str">
            <v>CAISO System</v>
          </cell>
          <cell r="C381" t="str">
            <v>INSKIP HYDRO</v>
          </cell>
          <cell r="D381">
            <v>4.99</v>
          </cell>
          <cell r="E381">
            <v>4.8499999999999996</v>
          </cell>
          <cell r="F381">
            <v>5.79</v>
          </cell>
          <cell r="G381">
            <v>6.19</v>
          </cell>
          <cell r="H381">
            <v>6.12</v>
          </cell>
          <cell r="I381">
            <v>5.31</v>
          </cell>
          <cell r="J381">
            <v>3.87</v>
          </cell>
          <cell r="K381">
            <v>3.22</v>
          </cell>
          <cell r="L381">
            <v>3.02</v>
          </cell>
          <cell r="M381">
            <v>3.34</v>
          </cell>
          <cell r="N381">
            <v>3.49</v>
          </cell>
          <cell r="O381">
            <v>3.89</v>
          </cell>
          <cell r="P381" t="str">
            <v>Y</v>
          </cell>
          <cell r="Q381" t="str">
            <v>North</v>
          </cell>
          <cell r="R381" t="str">
            <v>FC</v>
          </cell>
          <cell r="T381">
            <v>5.31</v>
          </cell>
        </row>
        <row r="382">
          <cell r="A382" t="str">
            <v>INTKEP_2_UNITS</v>
          </cell>
          <cell r="B382" t="str">
            <v>CAISO System</v>
          </cell>
          <cell r="C382" t="str">
            <v>CCSF Hetch_Hetchy Hydro Aggregate</v>
          </cell>
          <cell r="D382">
            <v>307</v>
          </cell>
          <cell r="E382">
            <v>307</v>
          </cell>
          <cell r="F382">
            <v>307</v>
          </cell>
          <cell r="G382">
            <v>307</v>
          </cell>
          <cell r="H382">
            <v>307</v>
          </cell>
          <cell r="I382">
            <v>307</v>
          </cell>
          <cell r="J382">
            <v>307</v>
          </cell>
          <cell r="K382">
            <v>307</v>
          </cell>
          <cell r="L382">
            <v>239</v>
          </cell>
          <cell r="M382">
            <v>300</v>
          </cell>
          <cell r="N382">
            <v>307</v>
          </cell>
          <cell r="O382">
            <v>307</v>
          </cell>
          <cell r="P382" t="str">
            <v>Y</v>
          </cell>
          <cell r="Q382" t="str">
            <v>North</v>
          </cell>
          <cell r="R382" t="str">
            <v>FC</v>
          </cell>
          <cell r="T382">
            <v>307</v>
          </cell>
        </row>
        <row r="383">
          <cell r="A383" t="str">
            <v>INTTRB_6_UNIT</v>
          </cell>
          <cell r="B383" t="str">
            <v>Fresno</v>
          </cell>
          <cell r="C383" t="str">
            <v>Intl Wind Turb Research (Dinosaur Point)</v>
          </cell>
          <cell r="D383">
            <v>0.14000000000000001</v>
          </cell>
          <cell r="E383">
            <v>0.71</v>
          </cell>
          <cell r="F383">
            <v>1.2</v>
          </cell>
          <cell r="G383">
            <v>0.72</v>
          </cell>
          <cell r="H383">
            <v>2.27</v>
          </cell>
          <cell r="I383">
            <v>2.31</v>
          </cell>
          <cell r="J383">
            <v>4.16</v>
          </cell>
          <cell r="K383">
            <v>3.06</v>
          </cell>
          <cell r="L383">
            <v>0.6</v>
          </cell>
          <cell r="M383">
            <v>0.36</v>
          </cell>
          <cell r="N383">
            <v>0.15</v>
          </cell>
          <cell r="O383">
            <v>0.14000000000000001</v>
          </cell>
          <cell r="P383" t="str">
            <v>N</v>
          </cell>
          <cell r="Q383" t="str">
            <v>North</v>
          </cell>
          <cell r="R383" t="str">
            <v>FC</v>
          </cell>
          <cell r="T383">
            <v>4.16</v>
          </cell>
        </row>
        <row r="384">
          <cell r="A384" t="str">
            <v>IVANPA_1_UNIT1</v>
          </cell>
          <cell r="B384" t="str">
            <v>CAISO System</v>
          </cell>
          <cell r="C384" t="str">
            <v>Ivanpah 1</v>
          </cell>
          <cell r="D384">
            <v>0.97</v>
          </cell>
          <cell r="E384">
            <v>8.16</v>
          </cell>
          <cell r="F384">
            <v>18.63</v>
          </cell>
          <cell r="G384">
            <v>74.45</v>
          </cell>
          <cell r="H384">
            <v>79</v>
          </cell>
          <cell r="I384">
            <v>98.6</v>
          </cell>
          <cell r="J384">
            <v>99.04</v>
          </cell>
          <cell r="K384">
            <v>92.22</v>
          </cell>
          <cell r="L384">
            <v>90</v>
          </cell>
          <cell r="M384">
            <v>59.5</v>
          </cell>
          <cell r="N384">
            <v>3.07</v>
          </cell>
          <cell r="O384">
            <v>1.64</v>
          </cell>
          <cell r="P384" t="str">
            <v>N</v>
          </cell>
          <cell r="Q384" t="str">
            <v>South</v>
          </cell>
          <cell r="R384" t="str">
            <v>FC</v>
          </cell>
          <cell r="S384">
            <v>0</v>
          </cell>
          <cell r="T384">
            <v>99.04</v>
          </cell>
        </row>
        <row r="385">
          <cell r="A385" t="str">
            <v>IVANPA_1_UNIT2</v>
          </cell>
          <cell r="B385" t="str">
            <v>CAISO System</v>
          </cell>
          <cell r="C385" t="str">
            <v>Ivanpah 2</v>
          </cell>
          <cell r="D385">
            <v>1.04</v>
          </cell>
          <cell r="E385">
            <v>8.81</v>
          </cell>
          <cell r="F385">
            <v>20.11</v>
          </cell>
          <cell r="G385">
            <v>80.38</v>
          </cell>
          <cell r="H385">
            <v>85.29</v>
          </cell>
          <cell r="I385">
            <v>106.44</v>
          </cell>
          <cell r="J385">
            <v>106.92</v>
          </cell>
          <cell r="K385">
            <v>99.56</v>
          </cell>
          <cell r="L385">
            <v>97.16</v>
          </cell>
          <cell r="M385">
            <v>64.23</v>
          </cell>
          <cell r="N385">
            <v>3.31</v>
          </cell>
          <cell r="O385">
            <v>1.77</v>
          </cell>
          <cell r="P385" t="str">
            <v>N</v>
          </cell>
          <cell r="Q385" t="str">
            <v>South</v>
          </cell>
          <cell r="R385" t="str">
            <v>FC</v>
          </cell>
          <cell r="T385">
            <v>106.92</v>
          </cell>
        </row>
        <row r="386">
          <cell r="A386" t="str">
            <v>IVANPA_1_UNIT3</v>
          </cell>
          <cell r="B386" t="str">
            <v>CAISO System</v>
          </cell>
          <cell r="C386" t="str">
            <v>Ivanpah 3</v>
          </cell>
          <cell r="D386">
            <v>1.04</v>
          </cell>
          <cell r="E386">
            <v>8.81</v>
          </cell>
          <cell r="F386">
            <v>20.11</v>
          </cell>
          <cell r="G386">
            <v>80.38</v>
          </cell>
          <cell r="H386">
            <v>85.29</v>
          </cell>
          <cell r="I386">
            <v>106.44</v>
          </cell>
          <cell r="J386">
            <v>106.92</v>
          </cell>
          <cell r="K386">
            <v>99.56</v>
          </cell>
          <cell r="L386">
            <v>97.16</v>
          </cell>
          <cell r="M386">
            <v>64.23</v>
          </cell>
          <cell r="N386">
            <v>3.31</v>
          </cell>
          <cell r="O386">
            <v>1.77</v>
          </cell>
          <cell r="P386" t="str">
            <v>N</v>
          </cell>
          <cell r="Q386" t="str">
            <v>South</v>
          </cell>
          <cell r="R386" t="str">
            <v>FC</v>
          </cell>
          <cell r="T386">
            <v>106.92</v>
          </cell>
        </row>
        <row r="387">
          <cell r="A387" t="str">
            <v>IVSLRP_2_SOLAR1</v>
          </cell>
          <cell r="B387" t="str">
            <v>San Diego-IV</v>
          </cell>
          <cell r="C387" t="str">
            <v>Silver Ridge Mount Signal</v>
          </cell>
          <cell r="D387">
            <v>1.57</v>
          </cell>
          <cell r="E387">
            <v>13.25</v>
          </cell>
          <cell r="F387">
            <v>30.24</v>
          </cell>
          <cell r="G387">
            <v>120.87</v>
          </cell>
          <cell r="H387">
            <v>128.25</v>
          </cell>
          <cell r="I387">
            <v>160.07</v>
          </cell>
          <cell r="J387">
            <v>160.78</v>
          </cell>
          <cell r="K387">
            <v>149.71</v>
          </cell>
          <cell r="L387">
            <v>146.1</v>
          </cell>
          <cell r="M387">
            <v>96.59</v>
          </cell>
          <cell r="N387">
            <v>4.9800000000000004</v>
          </cell>
          <cell r="O387">
            <v>2.66</v>
          </cell>
          <cell r="P387" t="str">
            <v>N</v>
          </cell>
          <cell r="Q387" t="str">
            <v>South</v>
          </cell>
          <cell r="R387" t="str">
            <v>FC</v>
          </cell>
          <cell r="T387">
            <v>160.78</v>
          </cell>
        </row>
        <row r="388">
          <cell r="A388" t="str">
            <v>JAWBNE_2_NSRWND</v>
          </cell>
          <cell r="B388" t="str">
            <v>CAISO System</v>
          </cell>
          <cell r="C388" t="str">
            <v>North Sky River Wind Project</v>
          </cell>
          <cell r="D388">
            <v>6.82</v>
          </cell>
          <cell r="E388">
            <v>13.17</v>
          </cell>
          <cell r="F388">
            <v>42.65</v>
          </cell>
          <cell r="G388">
            <v>54.01</v>
          </cell>
          <cell r="H388">
            <v>61.08</v>
          </cell>
          <cell r="I388">
            <v>52.52</v>
          </cell>
          <cell r="J388">
            <v>33.909999999999997</v>
          </cell>
          <cell r="K388">
            <v>31.86</v>
          </cell>
          <cell r="L388">
            <v>22.77</v>
          </cell>
          <cell r="M388">
            <v>16.21</v>
          </cell>
          <cell r="N388">
            <v>6.74</v>
          </cell>
          <cell r="O388">
            <v>6.97</v>
          </cell>
          <cell r="P388" t="str">
            <v>N</v>
          </cell>
          <cell r="Q388" t="str">
            <v>South</v>
          </cell>
          <cell r="R388" t="str">
            <v>FC</v>
          </cell>
          <cell r="T388">
            <v>52.52</v>
          </cell>
        </row>
        <row r="389">
          <cell r="A389" t="str">
            <v>JESSUP_1_HUDSON</v>
          </cell>
          <cell r="B389" t="str">
            <v>CAISO System</v>
          </cell>
          <cell r="C389" t="str">
            <v>Kiara Anderson</v>
          </cell>
          <cell r="D389">
            <v>4.16</v>
          </cell>
          <cell r="E389">
            <v>4.0599999999999996</v>
          </cell>
          <cell r="F389">
            <v>4.47</v>
          </cell>
          <cell r="G389">
            <v>4.0999999999999996</v>
          </cell>
          <cell r="H389">
            <v>4.3899999999999997</v>
          </cell>
          <cell r="I389">
            <v>4.78</v>
          </cell>
          <cell r="J389">
            <v>4.93</v>
          </cell>
          <cell r="K389">
            <v>4.91</v>
          </cell>
          <cell r="L389">
            <v>5</v>
          </cell>
          <cell r="M389">
            <v>4.45</v>
          </cell>
          <cell r="N389">
            <v>4.13</v>
          </cell>
          <cell r="O389">
            <v>5.2</v>
          </cell>
          <cell r="P389" t="str">
            <v>N</v>
          </cell>
          <cell r="Q389" t="str">
            <v>North</v>
          </cell>
          <cell r="R389" t="str">
            <v>ID</v>
          </cell>
          <cell r="T389">
            <v>5</v>
          </cell>
        </row>
        <row r="390">
          <cell r="A390" t="str">
            <v>JOHANN_6_QFA1</v>
          </cell>
          <cell r="B390" t="str">
            <v>LA Basin</v>
          </cell>
          <cell r="C390" t="str">
            <v>JOHANNA QF</v>
          </cell>
          <cell r="D390">
            <v>0</v>
          </cell>
          <cell r="E390">
            <v>0</v>
          </cell>
          <cell r="F390">
            <v>0</v>
          </cell>
          <cell r="G390">
            <v>0</v>
          </cell>
          <cell r="H390">
            <v>0</v>
          </cell>
          <cell r="I390">
            <v>0</v>
          </cell>
          <cell r="J390">
            <v>0.01</v>
          </cell>
          <cell r="K390">
            <v>0.01</v>
          </cell>
          <cell r="L390">
            <v>0</v>
          </cell>
          <cell r="M390">
            <v>0</v>
          </cell>
          <cell r="N390">
            <v>0</v>
          </cell>
          <cell r="O390">
            <v>0</v>
          </cell>
          <cell r="P390" t="str">
            <v>N</v>
          </cell>
          <cell r="Q390" t="str">
            <v>South</v>
          </cell>
          <cell r="R390" t="str">
            <v>FC</v>
          </cell>
          <cell r="T390">
            <v>0.01</v>
          </cell>
        </row>
        <row r="391">
          <cell r="A391" t="str">
            <v>JVENTR_2_QFUNTS</v>
          </cell>
          <cell r="B391" t="str">
            <v>CAISO System</v>
          </cell>
          <cell r="C391" t="str">
            <v>TRES VAQUEROS WIND QF UNITS</v>
          </cell>
          <cell r="D391">
            <v>0.04</v>
          </cell>
          <cell r="E391">
            <v>0.2</v>
          </cell>
          <cell r="F391">
            <v>0.18</v>
          </cell>
          <cell r="G391">
            <v>0.2</v>
          </cell>
          <cell r="H391">
            <v>0.32</v>
          </cell>
          <cell r="I391">
            <v>0.48</v>
          </cell>
          <cell r="J391">
            <v>0.56000000000000005</v>
          </cell>
          <cell r="K391">
            <v>0.34</v>
          </cell>
          <cell r="L391">
            <v>0.16</v>
          </cell>
          <cell r="M391">
            <v>7.0000000000000007E-2</v>
          </cell>
          <cell r="N391">
            <v>7.0000000000000007E-2</v>
          </cell>
          <cell r="O391">
            <v>0.02</v>
          </cell>
          <cell r="P391" t="str">
            <v>N</v>
          </cell>
          <cell r="Q391" t="str">
            <v>North</v>
          </cell>
          <cell r="R391" t="str">
            <v>FC</v>
          </cell>
          <cell r="T391">
            <v>0.56000000000000005</v>
          </cell>
        </row>
        <row r="392">
          <cell r="A392" t="str">
            <v>KANAKA_1_UNIT</v>
          </cell>
          <cell r="B392" t="str">
            <v>Sierra</v>
          </cell>
          <cell r="C392" t="str">
            <v>KANAKA</v>
          </cell>
          <cell r="D392">
            <v>0.32</v>
          </cell>
          <cell r="E392">
            <v>0.09</v>
          </cell>
          <cell r="F392">
            <v>0.56999999999999995</v>
          </cell>
          <cell r="G392">
            <v>0.57999999999999996</v>
          </cell>
          <cell r="H392">
            <v>0.28000000000000003</v>
          </cell>
          <cell r="I392">
            <v>0.15</v>
          </cell>
          <cell r="J392">
            <v>0.02</v>
          </cell>
          <cell r="K392">
            <v>0</v>
          </cell>
          <cell r="L392">
            <v>0</v>
          </cell>
          <cell r="M392">
            <v>0.01</v>
          </cell>
          <cell r="N392">
            <v>0.04</v>
          </cell>
          <cell r="O392">
            <v>0.24</v>
          </cell>
          <cell r="P392" t="str">
            <v>N</v>
          </cell>
          <cell r="Q392" t="str">
            <v>North</v>
          </cell>
          <cell r="R392" t="str">
            <v>FC</v>
          </cell>
          <cell r="T392">
            <v>0.15</v>
          </cell>
        </row>
        <row r="393">
          <cell r="A393" t="str">
            <v>KANSAS_6_SOLAR</v>
          </cell>
          <cell r="B393" t="str">
            <v>Fresno</v>
          </cell>
          <cell r="C393" t="str">
            <v>RE Kansas South</v>
          </cell>
          <cell r="D393" t="str">
            <v>-</v>
          </cell>
          <cell r="E393" t="str">
            <v>-</v>
          </cell>
          <cell r="F393" t="str">
            <v>-</v>
          </cell>
          <cell r="G393" t="str">
            <v>-</v>
          </cell>
          <cell r="H393" t="str">
            <v>-</v>
          </cell>
          <cell r="I393" t="str">
            <v>-</v>
          </cell>
          <cell r="J393" t="str">
            <v>-</v>
          </cell>
          <cell r="K393" t="str">
            <v>-</v>
          </cell>
          <cell r="L393" t="str">
            <v>-</v>
          </cell>
          <cell r="M393" t="str">
            <v>-</v>
          </cell>
          <cell r="N393" t="str">
            <v>-</v>
          </cell>
          <cell r="O393" t="str">
            <v>-</v>
          </cell>
          <cell r="P393" t="str">
            <v>N</v>
          </cell>
          <cell r="Q393" t="str">
            <v>North</v>
          </cell>
          <cell r="R393" t="str">
            <v>EO</v>
          </cell>
          <cell r="T393">
            <v>0</v>
          </cell>
        </row>
        <row r="394">
          <cell r="A394" t="str">
            <v>KEARNY_7_KY2</v>
          </cell>
          <cell r="B394" t="str">
            <v>San Diego-IV</v>
          </cell>
          <cell r="C394" t="str">
            <v>KEARNY GT2 AGGREGATE</v>
          </cell>
          <cell r="D394">
            <v>59</v>
          </cell>
          <cell r="E394">
            <v>59</v>
          </cell>
          <cell r="F394">
            <v>59</v>
          </cell>
          <cell r="G394">
            <v>59</v>
          </cell>
          <cell r="H394">
            <v>59</v>
          </cell>
          <cell r="I394">
            <v>59</v>
          </cell>
          <cell r="J394">
            <v>59</v>
          </cell>
          <cell r="K394">
            <v>59</v>
          </cell>
          <cell r="L394">
            <v>59</v>
          </cell>
          <cell r="M394">
            <v>59</v>
          </cell>
          <cell r="N394">
            <v>59</v>
          </cell>
          <cell r="O394">
            <v>59</v>
          </cell>
          <cell r="P394" t="str">
            <v>Y</v>
          </cell>
          <cell r="Q394" t="str">
            <v>South</v>
          </cell>
          <cell r="R394" t="str">
            <v>FC</v>
          </cell>
          <cell r="T394">
            <v>59</v>
          </cell>
        </row>
        <row r="395">
          <cell r="A395" t="str">
            <v>KEARNY_7_KY3</v>
          </cell>
          <cell r="B395" t="str">
            <v>San Diego-IV</v>
          </cell>
          <cell r="C395" t="str">
            <v>KEARNY GT3 AGGREGATE</v>
          </cell>
          <cell r="D395">
            <v>61</v>
          </cell>
          <cell r="E395">
            <v>61</v>
          </cell>
          <cell r="F395">
            <v>61</v>
          </cell>
          <cell r="G395">
            <v>61</v>
          </cell>
          <cell r="H395">
            <v>61</v>
          </cell>
          <cell r="I395">
            <v>61</v>
          </cell>
          <cell r="J395">
            <v>61</v>
          </cell>
          <cell r="K395">
            <v>61</v>
          </cell>
          <cell r="L395">
            <v>61</v>
          </cell>
          <cell r="M395">
            <v>61</v>
          </cell>
          <cell r="N395">
            <v>61</v>
          </cell>
          <cell r="O395">
            <v>61</v>
          </cell>
          <cell r="P395" t="str">
            <v>Y</v>
          </cell>
          <cell r="Q395" t="str">
            <v>South</v>
          </cell>
          <cell r="R395" t="str">
            <v>FC</v>
          </cell>
          <cell r="T395">
            <v>61</v>
          </cell>
        </row>
        <row r="396">
          <cell r="A396" t="str">
            <v>KEKAWK_6_UNIT</v>
          </cell>
          <cell r="B396" t="str">
            <v>Humboldt</v>
          </cell>
          <cell r="C396" t="str">
            <v>STS HYDROPOWER LTD. (KEKAWAKA)</v>
          </cell>
          <cell r="D396">
            <v>1.24</v>
          </cell>
          <cell r="E396">
            <v>0.78</v>
          </cell>
          <cell r="F396">
            <v>2.7</v>
          </cell>
          <cell r="G396">
            <v>2.29</v>
          </cell>
          <cell r="H396">
            <v>0.28999999999999998</v>
          </cell>
          <cell r="I396">
            <v>0.06</v>
          </cell>
          <cell r="J396">
            <v>0</v>
          </cell>
          <cell r="K396">
            <v>0</v>
          </cell>
          <cell r="L396">
            <v>0</v>
          </cell>
          <cell r="M396">
            <v>0</v>
          </cell>
          <cell r="N396">
            <v>0.17</v>
          </cell>
          <cell r="O396">
            <v>1.1399999999999999</v>
          </cell>
          <cell r="P396" t="str">
            <v>N</v>
          </cell>
          <cell r="Q396" t="str">
            <v>North</v>
          </cell>
          <cell r="R396" t="str">
            <v>FC</v>
          </cell>
          <cell r="T396">
            <v>0.06</v>
          </cell>
        </row>
        <row r="397">
          <cell r="A397" t="str">
            <v>KELSO_2_UNITS</v>
          </cell>
          <cell r="B397" t="str">
            <v>Bay Area</v>
          </cell>
          <cell r="C397" t="str">
            <v>Mariposa Energy</v>
          </cell>
          <cell r="D397">
            <v>195.54</v>
          </cell>
          <cell r="E397">
            <v>194.04</v>
          </cell>
          <cell r="F397">
            <v>194.06</v>
          </cell>
          <cell r="G397">
            <v>193.55</v>
          </cell>
          <cell r="H397">
            <v>187.74</v>
          </cell>
          <cell r="I397">
            <v>188.11</v>
          </cell>
          <cell r="J397">
            <v>188.29</v>
          </cell>
          <cell r="K397">
            <v>188.29</v>
          </cell>
          <cell r="L397">
            <v>187.92</v>
          </cell>
          <cell r="M397">
            <v>192.9</v>
          </cell>
          <cell r="N397">
            <v>194.29</v>
          </cell>
          <cell r="O397">
            <v>195.54</v>
          </cell>
          <cell r="P397" t="str">
            <v>Y</v>
          </cell>
          <cell r="Q397" t="str">
            <v>North</v>
          </cell>
          <cell r="R397" t="str">
            <v>FC</v>
          </cell>
          <cell r="T397">
            <v>188.29</v>
          </cell>
        </row>
        <row r="398">
          <cell r="A398" t="str">
            <v>KELYRG_6_UNIT</v>
          </cell>
          <cell r="B398" t="str">
            <v>Sierra</v>
          </cell>
          <cell r="C398" t="str">
            <v>KELLY RIDGE HYDRO</v>
          </cell>
          <cell r="D398">
            <v>10</v>
          </cell>
          <cell r="E398">
            <v>10</v>
          </cell>
          <cell r="F398">
            <v>10</v>
          </cell>
          <cell r="G398">
            <v>10</v>
          </cell>
          <cell r="H398">
            <v>10</v>
          </cell>
          <cell r="I398">
            <v>10</v>
          </cell>
          <cell r="J398">
            <v>10</v>
          </cell>
          <cell r="K398">
            <v>10</v>
          </cell>
          <cell r="L398">
            <v>10</v>
          </cell>
          <cell r="M398">
            <v>10</v>
          </cell>
          <cell r="N398">
            <v>10</v>
          </cell>
          <cell r="O398">
            <v>10</v>
          </cell>
          <cell r="P398" t="str">
            <v>Y</v>
          </cell>
          <cell r="Q398" t="str">
            <v>North</v>
          </cell>
          <cell r="R398" t="str">
            <v>FC</v>
          </cell>
          <cell r="T398">
            <v>10</v>
          </cell>
        </row>
        <row r="399">
          <cell r="A399" t="str">
            <v>KERKH1_7_UNIT 1</v>
          </cell>
          <cell r="B399" t="str">
            <v>Fresno</v>
          </cell>
          <cell r="C399" t="str">
            <v>KERKHOFF PH 1 UNIT #1</v>
          </cell>
          <cell r="D399">
            <v>13</v>
          </cell>
          <cell r="E399">
            <v>13</v>
          </cell>
          <cell r="F399">
            <v>13</v>
          </cell>
          <cell r="G399">
            <v>13</v>
          </cell>
          <cell r="H399">
            <v>13</v>
          </cell>
          <cell r="I399">
            <v>13</v>
          </cell>
          <cell r="J399">
            <v>13</v>
          </cell>
          <cell r="K399">
            <v>13</v>
          </cell>
          <cell r="L399">
            <v>13</v>
          </cell>
          <cell r="M399">
            <v>13</v>
          </cell>
          <cell r="N399">
            <v>13</v>
          </cell>
          <cell r="O399">
            <v>13</v>
          </cell>
          <cell r="P399" t="str">
            <v>Y</v>
          </cell>
          <cell r="Q399" t="str">
            <v>North</v>
          </cell>
          <cell r="R399" t="str">
            <v>FC</v>
          </cell>
          <cell r="T399">
            <v>13</v>
          </cell>
        </row>
        <row r="400">
          <cell r="A400" t="str">
            <v>KERKH1_7_UNIT 3</v>
          </cell>
          <cell r="B400" t="str">
            <v>Fresno</v>
          </cell>
          <cell r="C400" t="str">
            <v>KERKHOFF PH 1 UNIT #3</v>
          </cell>
          <cell r="D400">
            <v>12.8</v>
          </cell>
          <cell r="E400">
            <v>12.8</v>
          </cell>
          <cell r="F400">
            <v>12.8</v>
          </cell>
          <cell r="G400">
            <v>12.8</v>
          </cell>
          <cell r="H400">
            <v>12.8</v>
          </cell>
          <cell r="I400">
            <v>12.8</v>
          </cell>
          <cell r="J400">
            <v>12.8</v>
          </cell>
          <cell r="K400">
            <v>12.8</v>
          </cell>
          <cell r="L400">
            <v>12.8</v>
          </cell>
          <cell r="M400">
            <v>12.8</v>
          </cell>
          <cell r="N400">
            <v>12.8</v>
          </cell>
          <cell r="O400">
            <v>12.8</v>
          </cell>
          <cell r="P400" t="str">
            <v>Y</v>
          </cell>
          <cell r="Q400" t="str">
            <v>North</v>
          </cell>
          <cell r="R400" t="str">
            <v>FC</v>
          </cell>
          <cell r="T400">
            <v>12.8</v>
          </cell>
        </row>
        <row r="401">
          <cell r="A401" t="str">
            <v>KERKH2_7_UNIT 1</v>
          </cell>
          <cell r="B401" t="str">
            <v>Fresno</v>
          </cell>
          <cell r="C401" t="str">
            <v>KERKHOFF PH 2 UNIT #1</v>
          </cell>
          <cell r="D401">
            <v>153.9</v>
          </cell>
          <cell r="E401">
            <v>153.9</v>
          </cell>
          <cell r="F401">
            <v>153.9</v>
          </cell>
          <cell r="G401">
            <v>153.9</v>
          </cell>
          <cell r="H401">
            <v>153.9</v>
          </cell>
          <cell r="I401">
            <v>153.9</v>
          </cell>
          <cell r="J401">
            <v>153.9</v>
          </cell>
          <cell r="K401">
            <v>153.9</v>
          </cell>
          <cell r="L401">
            <v>153.9</v>
          </cell>
          <cell r="M401">
            <v>153.9</v>
          </cell>
          <cell r="N401">
            <v>153.9</v>
          </cell>
          <cell r="O401">
            <v>153.9</v>
          </cell>
          <cell r="P401" t="str">
            <v>Y</v>
          </cell>
          <cell r="Q401" t="str">
            <v>North</v>
          </cell>
          <cell r="R401" t="str">
            <v>FC</v>
          </cell>
          <cell r="T401">
            <v>153.9</v>
          </cell>
        </row>
        <row r="402">
          <cell r="A402" t="str">
            <v>KERNFT_1_UNITS</v>
          </cell>
          <cell r="B402" t="str">
            <v>Kern</v>
          </cell>
          <cell r="C402" t="str">
            <v>KERN FRONT LIMITED</v>
          </cell>
          <cell r="D402">
            <v>47</v>
          </cell>
          <cell r="E402">
            <v>47</v>
          </cell>
          <cell r="F402">
            <v>47</v>
          </cell>
          <cell r="G402">
            <v>47</v>
          </cell>
          <cell r="H402">
            <v>47</v>
          </cell>
          <cell r="I402">
            <v>47</v>
          </cell>
          <cell r="J402">
            <v>47</v>
          </cell>
          <cell r="K402">
            <v>47</v>
          </cell>
          <cell r="L402">
            <v>47</v>
          </cell>
          <cell r="M402">
            <v>47</v>
          </cell>
          <cell r="N402">
            <v>47</v>
          </cell>
          <cell r="O402">
            <v>47</v>
          </cell>
          <cell r="P402" t="str">
            <v>Y</v>
          </cell>
          <cell r="Q402" t="str">
            <v>North</v>
          </cell>
          <cell r="R402" t="str">
            <v>FC</v>
          </cell>
          <cell r="T402">
            <v>47</v>
          </cell>
        </row>
        <row r="403">
          <cell r="A403" t="str">
            <v>KERNRG_1_UNITS</v>
          </cell>
          <cell r="B403" t="str">
            <v>CAISO System</v>
          </cell>
          <cell r="C403" t="str">
            <v>AERA ENERGY (SOUTH BELRIDGE)</v>
          </cell>
          <cell r="D403">
            <v>0.5</v>
          </cell>
          <cell r="E403">
            <v>0.33</v>
          </cell>
          <cell r="F403">
            <v>0</v>
          </cell>
          <cell r="G403">
            <v>0.56999999999999995</v>
          </cell>
          <cell r="H403">
            <v>1.83</v>
          </cell>
          <cell r="I403">
            <v>1.41</v>
          </cell>
          <cell r="J403">
            <v>0.84</v>
          </cell>
          <cell r="K403">
            <v>1</v>
          </cell>
          <cell r="L403">
            <v>1.54</v>
          </cell>
          <cell r="M403">
            <v>1.58</v>
          </cell>
          <cell r="N403">
            <v>1.39</v>
          </cell>
          <cell r="O403">
            <v>1.17</v>
          </cell>
          <cell r="P403" t="str">
            <v>N</v>
          </cell>
          <cell r="Q403" t="str">
            <v>North</v>
          </cell>
          <cell r="R403" t="str">
            <v>FC</v>
          </cell>
          <cell r="S403" t="str">
            <v>Local area definition change for 2015. See LCR Report.</v>
          </cell>
          <cell r="T403">
            <v>1.54</v>
          </cell>
        </row>
        <row r="404">
          <cell r="A404" t="str">
            <v>KERRGN_1_UNIT 1</v>
          </cell>
          <cell r="B404" t="str">
            <v>Big Creek-Ventura</v>
          </cell>
          <cell r="C404" t="str">
            <v>KERN RIVER HYDRO UNITS 1-4 AGGREGATE</v>
          </cell>
          <cell r="D404">
            <v>12.45</v>
          </cell>
          <cell r="E404">
            <v>13.49</v>
          </cell>
          <cell r="F404">
            <v>15.38</v>
          </cell>
          <cell r="G404">
            <v>18.850000000000001</v>
          </cell>
          <cell r="H404">
            <v>20.62</v>
          </cell>
          <cell r="I404">
            <v>21.18</v>
          </cell>
          <cell r="J404">
            <v>22.74</v>
          </cell>
          <cell r="K404">
            <v>17.690000000000001</v>
          </cell>
          <cell r="L404">
            <v>11.97</v>
          </cell>
          <cell r="M404">
            <v>9.7200000000000006</v>
          </cell>
          <cell r="N404">
            <v>12.19</v>
          </cell>
          <cell r="O404">
            <v>11.5</v>
          </cell>
          <cell r="P404" t="str">
            <v>N</v>
          </cell>
          <cell r="Q404" t="str">
            <v>South</v>
          </cell>
          <cell r="R404" t="str">
            <v>FC</v>
          </cell>
          <cell r="T404">
            <v>22.74</v>
          </cell>
        </row>
        <row r="405">
          <cell r="A405" t="str">
            <v>KILARC_2_UNIT 1</v>
          </cell>
          <cell r="B405" t="str">
            <v>CAISO System</v>
          </cell>
          <cell r="C405" t="str">
            <v>KILARC HYDRO</v>
          </cell>
          <cell r="D405">
            <v>1.91</v>
          </cell>
          <cell r="E405">
            <v>1.88</v>
          </cell>
          <cell r="F405">
            <v>2.25</v>
          </cell>
          <cell r="G405">
            <v>2.5299999999999998</v>
          </cell>
          <cell r="H405">
            <v>2.46</v>
          </cell>
          <cell r="I405">
            <v>2.1</v>
          </cell>
          <cell r="J405">
            <v>1.71</v>
          </cell>
          <cell r="K405">
            <v>1.45</v>
          </cell>
          <cell r="L405">
            <v>1.2</v>
          </cell>
          <cell r="M405">
            <v>1.22</v>
          </cell>
          <cell r="N405">
            <v>1.4</v>
          </cell>
          <cell r="O405">
            <v>1.41</v>
          </cell>
          <cell r="P405" t="str">
            <v>Y</v>
          </cell>
          <cell r="Q405" t="str">
            <v>North</v>
          </cell>
          <cell r="R405" t="str">
            <v>FC</v>
          </cell>
          <cell r="T405">
            <v>2.1</v>
          </cell>
        </row>
        <row r="406">
          <cell r="A406" t="str">
            <v>KINGCO_1_KINGBR</v>
          </cell>
          <cell r="B406" t="str">
            <v>Fresno</v>
          </cell>
          <cell r="C406" t="str">
            <v>Kingsburg Cogen</v>
          </cell>
          <cell r="D406">
            <v>8.9499999999999993</v>
          </cell>
          <cell r="E406">
            <v>7.57</v>
          </cell>
          <cell r="F406">
            <v>5.99</v>
          </cell>
          <cell r="G406">
            <v>8.66</v>
          </cell>
          <cell r="H406">
            <v>8.23</v>
          </cell>
          <cell r="I406">
            <v>19.440000000000001</v>
          </cell>
          <cell r="J406">
            <v>23.08</v>
          </cell>
          <cell r="K406">
            <v>23.71</v>
          </cell>
          <cell r="L406">
            <v>19.010000000000002</v>
          </cell>
          <cell r="M406">
            <v>7.6</v>
          </cell>
          <cell r="N406">
            <v>8.32</v>
          </cell>
          <cell r="O406">
            <v>14.08</v>
          </cell>
          <cell r="P406" t="str">
            <v>N</v>
          </cell>
          <cell r="Q406" t="str">
            <v>North</v>
          </cell>
          <cell r="R406" t="str">
            <v>FC</v>
          </cell>
          <cell r="T406">
            <v>23.71</v>
          </cell>
        </row>
        <row r="407">
          <cell r="A407" t="str">
            <v>KINGRV_7_UNIT 1</v>
          </cell>
          <cell r="B407" t="str">
            <v>Fresno</v>
          </cell>
          <cell r="C407" t="str">
            <v>KINGS RIVER HYDRO UNIT 1</v>
          </cell>
          <cell r="D407">
            <v>51.2</v>
          </cell>
          <cell r="E407">
            <v>51.2</v>
          </cell>
          <cell r="F407">
            <v>51.2</v>
          </cell>
          <cell r="G407">
            <v>51.2</v>
          </cell>
          <cell r="H407">
            <v>51.2</v>
          </cell>
          <cell r="I407">
            <v>51.2</v>
          </cell>
          <cell r="J407">
            <v>51.2</v>
          </cell>
          <cell r="K407">
            <v>51.2</v>
          </cell>
          <cell r="L407">
            <v>51.2</v>
          </cell>
          <cell r="M407">
            <v>51.2</v>
          </cell>
          <cell r="N407">
            <v>51.2</v>
          </cell>
          <cell r="O407">
            <v>51.2</v>
          </cell>
          <cell r="P407" t="str">
            <v>Y</v>
          </cell>
          <cell r="Q407" t="str">
            <v>North</v>
          </cell>
          <cell r="R407" t="str">
            <v>FC</v>
          </cell>
          <cell r="T407">
            <v>51.2</v>
          </cell>
        </row>
        <row r="408">
          <cell r="A408" t="str">
            <v>KIRKER_7_KELCYN</v>
          </cell>
          <cell r="B408" t="str">
            <v>Bay Area</v>
          </cell>
          <cell r="C408" t="str">
            <v>KELLER CANYON LANDFILL GEN FACILICITY</v>
          </cell>
          <cell r="D408">
            <v>3.56</v>
          </cell>
          <cell r="E408">
            <v>3.49</v>
          </cell>
          <cell r="F408">
            <v>3.56</v>
          </cell>
          <cell r="G408">
            <v>3.55</v>
          </cell>
          <cell r="H408">
            <v>3.44</v>
          </cell>
          <cell r="I408">
            <v>3.5</v>
          </cell>
          <cell r="J408">
            <v>3.54</v>
          </cell>
          <cell r="K408">
            <v>3.54</v>
          </cell>
          <cell r="L408">
            <v>3.42</v>
          </cell>
          <cell r="M408">
            <v>3.51</v>
          </cell>
          <cell r="N408">
            <v>3.55</v>
          </cell>
          <cell r="O408">
            <v>3.56</v>
          </cell>
          <cell r="P408" t="str">
            <v>N</v>
          </cell>
          <cell r="Q408" t="str">
            <v>North</v>
          </cell>
          <cell r="R408" t="str">
            <v>FC</v>
          </cell>
          <cell r="T408">
            <v>3.54</v>
          </cell>
        </row>
        <row r="409">
          <cell r="A409" t="str">
            <v>KNGBRG_1_KBSLR1</v>
          </cell>
          <cell r="B409" t="str">
            <v>Fresno</v>
          </cell>
          <cell r="C409" t="str">
            <v>Kingsburg1</v>
          </cell>
          <cell r="D409" t="str">
            <v>-</v>
          </cell>
          <cell r="E409" t="str">
            <v>-</v>
          </cell>
          <cell r="F409" t="str">
            <v>-</v>
          </cell>
          <cell r="G409" t="str">
            <v>-</v>
          </cell>
          <cell r="H409" t="str">
            <v>-</v>
          </cell>
          <cell r="I409" t="str">
            <v>-</v>
          </cell>
          <cell r="J409" t="str">
            <v>-</v>
          </cell>
          <cell r="K409" t="str">
            <v>-</v>
          </cell>
          <cell r="L409" t="str">
            <v>-</v>
          </cell>
          <cell r="M409" t="str">
            <v>-</v>
          </cell>
          <cell r="N409" t="str">
            <v>-</v>
          </cell>
          <cell r="O409" t="str">
            <v>-</v>
          </cell>
          <cell r="P409" t="str">
            <v>N</v>
          </cell>
          <cell r="Q409" t="str">
            <v>North</v>
          </cell>
          <cell r="R409" t="str">
            <v>EO</v>
          </cell>
          <cell r="T409">
            <v>0</v>
          </cell>
        </row>
        <row r="410">
          <cell r="A410" t="str">
            <v>KNGBRG_1_KBSLR2</v>
          </cell>
          <cell r="B410" t="str">
            <v>Fresno</v>
          </cell>
          <cell r="C410" t="str">
            <v>Kingsburg2</v>
          </cell>
          <cell r="D410" t="str">
            <v>-</v>
          </cell>
          <cell r="E410" t="str">
            <v>-</v>
          </cell>
          <cell r="F410" t="str">
            <v>-</v>
          </cell>
          <cell r="G410" t="str">
            <v>-</v>
          </cell>
          <cell r="H410" t="str">
            <v>-</v>
          </cell>
          <cell r="I410" t="str">
            <v>-</v>
          </cell>
          <cell r="J410" t="str">
            <v>-</v>
          </cell>
          <cell r="K410" t="str">
            <v>-</v>
          </cell>
          <cell r="L410" t="str">
            <v>-</v>
          </cell>
          <cell r="M410" t="str">
            <v>-</v>
          </cell>
          <cell r="N410" t="str">
            <v>-</v>
          </cell>
          <cell r="O410" t="str">
            <v>-</v>
          </cell>
          <cell r="P410" t="str">
            <v>N</v>
          </cell>
          <cell r="Q410" t="str">
            <v>North</v>
          </cell>
          <cell r="R410" t="str">
            <v>EO</v>
          </cell>
          <cell r="T410">
            <v>0</v>
          </cell>
        </row>
        <row r="411">
          <cell r="A411" t="str">
            <v>KNGCTY_6_UNITA1</v>
          </cell>
          <cell r="B411" t="str">
            <v>CAISO System</v>
          </cell>
          <cell r="C411" t="str">
            <v>King City Energy Center, Unit #1</v>
          </cell>
          <cell r="D411">
            <v>44.6</v>
          </cell>
          <cell r="E411">
            <v>44.6</v>
          </cell>
          <cell r="F411">
            <v>44.6</v>
          </cell>
          <cell r="G411">
            <v>44.6</v>
          </cell>
          <cell r="H411">
            <v>44.6</v>
          </cell>
          <cell r="I411">
            <v>44.6</v>
          </cell>
          <cell r="J411">
            <v>44.6</v>
          </cell>
          <cell r="K411">
            <v>44.6</v>
          </cell>
          <cell r="L411">
            <v>44.6</v>
          </cell>
          <cell r="M411">
            <v>44.6</v>
          </cell>
          <cell r="N411">
            <v>44.6</v>
          </cell>
          <cell r="O411">
            <v>44.6</v>
          </cell>
          <cell r="P411" t="str">
            <v>Y</v>
          </cell>
          <cell r="Q411" t="str">
            <v>North</v>
          </cell>
          <cell r="R411" t="str">
            <v>FC</v>
          </cell>
          <cell r="T411">
            <v>44.6</v>
          </cell>
        </row>
        <row r="412">
          <cell r="A412" t="str">
            <v>KRAMER_1_SEGS37</v>
          </cell>
          <cell r="B412" t="str">
            <v>CAISO System</v>
          </cell>
          <cell r="C412" t="str">
            <v>LUZ SOLAR PARTNERS 3-7 AGGREGATE</v>
          </cell>
          <cell r="D412">
            <v>1.94</v>
          </cell>
          <cell r="E412">
            <v>16.62</v>
          </cell>
          <cell r="F412">
            <v>38.47</v>
          </cell>
          <cell r="G412">
            <v>136.35</v>
          </cell>
          <cell r="H412">
            <v>112.81</v>
          </cell>
          <cell r="I412">
            <v>160.19999999999999</v>
          </cell>
          <cell r="J412">
            <v>168.86</v>
          </cell>
          <cell r="K412">
            <v>165.61</v>
          </cell>
          <cell r="L412">
            <v>159.79</v>
          </cell>
          <cell r="M412">
            <v>88.16</v>
          </cell>
          <cell r="N412">
            <v>9.73</v>
          </cell>
          <cell r="O412">
            <v>10.28</v>
          </cell>
          <cell r="P412" t="str">
            <v>N</v>
          </cell>
          <cell r="Q412" t="str">
            <v>South</v>
          </cell>
          <cell r="R412" t="str">
            <v>FC</v>
          </cell>
          <cell r="T412">
            <v>168.86</v>
          </cell>
        </row>
        <row r="413">
          <cell r="A413" t="str">
            <v>KRAMER_2_SEGS89</v>
          </cell>
          <cell r="B413" t="str">
            <v>CAISO System</v>
          </cell>
          <cell r="C413" t="str">
            <v>LUZ SOLAR PARTNERS 8-9 AGGREGATE</v>
          </cell>
          <cell r="D413">
            <v>1.55</v>
          </cell>
          <cell r="E413">
            <v>16.05</v>
          </cell>
          <cell r="F413">
            <v>34.19</v>
          </cell>
          <cell r="G413">
            <v>131.31</v>
          </cell>
          <cell r="H413">
            <v>141.18</v>
          </cell>
          <cell r="I413">
            <v>168.25</v>
          </cell>
          <cell r="J413">
            <v>168.12</v>
          </cell>
          <cell r="K413">
            <v>168.92</v>
          </cell>
          <cell r="L413">
            <v>160.16</v>
          </cell>
          <cell r="M413">
            <v>109.08</v>
          </cell>
          <cell r="N413">
            <v>6.41</v>
          </cell>
          <cell r="O413">
            <v>0.56999999999999995</v>
          </cell>
          <cell r="P413" t="str">
            <v>N</v>
          </cell>
          <cell r="Q413" t="str">
            <v>South</v>
          </cell>
          <cell r="R413" t="str">
            <v>FC</v>
          </cell>
          <cell r="T413">
            <v>168.92</v>
          </cell>
        </row>
        <row r="414">
          <cell r="A414" t="str">
            <v>KRNCNY_6_UNIT</v>
          </cell>
          <cell r="B414" t="str">
            <v>CAISO System</v>
          </cell>
          <cell r="C414" t="str">
            <v>KERN CANYON</v>
          </cell>
          <cell r="D414">
            <v>2.12</v>
          </cell>
          <cell r="E414">
            <v>2.42</v>
          </cell>
          <cell r="F414">
            <v>2.2599999999999998</v>
          </cell>
          <cell r="G414">
            <v>1.68</v>
          </cell>
          <cell r="H414">
            <v>4.71</v>
          </cell>
          <cell r="I414">
            <v>6.49</v>
          </cell>
          <cell r="J414">
            <v>5.74</v>
          </cell>
          <cell r="K414">
            <v>3.52</v>
          </cell>
          <cell r="L414">
            <v>1.53</v>
          </cell>
          <cell r="M414">
            <v>1.01</v>
          </cell>
          <cell r="N414">
            <v>1.03</v>
          </cell>
          <cell r="O414">
            <v>1.07</v>
          </cell>
          <cell r="P414" t="str">
            <v>Y</v>
          </cell>
          <cell r="Q414" t="str">
            <v>North</v>
          </cell>
          <cell r="R414" t="str">
            <v>FC</v>
          </cell>
          <cell r="T414">
            <v>6.49</v>
          </cell>
        </row>
        <row r="415">
          <cell r="A415" t="str">
            <v>LACIEN_2_VENICE</v>
          </cell>
          <cell r="B415" t="str">
            <v>LA Basin</v>
          </cell>
          <cell r="C415" t="str">
            <v>MWD Venice Hydroelectric Recovery Plant</v>
          </cell>
          <cell r="D415">
            <v>0.03</v>
          </cell>
          <cell r="E415">
            <v>0</v>
          </cell>
          <cell r="F415">
            <v>0</v>
          </cell>
          <cell r="G415">
            <v>0</v>
          </cell>
          <cell r="H415">
            <v>0</v>
          </cell>
          <cell r="I415">
            <v>1.68</v>
          </cell>
          <cell r="J415">
            <v>2.64</v>
          </cell>
          <cell r="K415">
            <v>3.15</v>
          </cell>
          <cell r="L415">
            <v>1.7</v>
          </cell>
          <cell r="M415">
            <v>0.13</v>
          </cell>
          <cell r="N415">
            <v>0</v>
          </cell>
          <cell r="O415">
            <v>0</v>
          </cell>
          <cell r="P415" t="str">
            <v>N</v>
          </cell>
          <cell r="Q415" t="str">
            <v>South</v>
          </cell>
          <cell r="R415" t="str">
            <v>FC</v>
          </cell>
          <cell r="T415">
            <v>3.15</v>
          </cell>
        </row>
        <row r="416">
          <cell r="A416" t="str">
            <v>LAGBEL_6_QF</v>
          </cell>
          <cell r="B416" t="str">
            <v>LA Basin</v>
          </cell>
          <cell r="C416" t="str">
            <v>LAGUNA BELL QFS</v>
          </cell>
          <cell r="D416">
            <v>9.61</v>
          </cell>
          <cell r="E416">
            <v>9.61</v>
          </cell>
          <cell r="F416">
            <v>9.4600000000000009</v>
          </cell>
          <cell r="G416">
            <v>2.75</v>
          </cell>
          <cell r="H416">
            <v>8.4600000000000009</v>
          </cell>
          <cell r="I416">
            <v>9.56</v>
          </cell>
          <cell r="J416">
            <v>9.8000000000000007</v>
          </cell>
          <cell r="K416">
            <v>9.9</v>
          </cell>
          <cell r="L416">
            <v>9.4700000000000006</v>
          </cell>
          <cell r="M416">
            <v>9.18</v>
          </cell>
          <cell r="N416">
            <v>9.2799999999999994</v>
          </cell>
          <cell r="O416">
            <v>9.5</v>
          </cell>
          <cell r="P416" t="str">
            <v>N</v>
          </cell>
          <cell r="Q416" t="str">
            <v>South</v>
          </cell>
          <cell r="R416" t="str">
            <v>FC</v>
          </cell>
          <cell r="T416">
            <v>9.9</v>
          </cell>
        </row>
        <row r="417">
          <cell r="A417" t="str">
            <v>LAKHDG_6_UNIT 1</v>
          </cell>
          <cell r="B417" t="str">
            <v>San Diego-IV</v>
          </cell>
          <cell r="C417" t="str">
            <v>Lake Hodges Pumped Storage-Unit1</v>
          </cell>
          <cell r="D417">
            <v>20</v>
          </cell>
          <cell r="E417">
            <v>20</v>
          </cell>
          <cell r="F417">
            <v>20</v>
          </cell>
          <cell r="G417">
            <v>20</v>
          </cell>
          <cell r="H417">
            <v>20</v>
          </cell>
          <cell r="I417">
            <v>20</v>
          </cell>
          <cell r="J417">
            <v>20</v>
          </cell>
          <cell r="K417">
            <v>20</v>
          </cell>
          <cell r="L417">
            <v>20</v>
          </cell>
          <cell r="M417">
            <v>20</v>
          </cell>
          <cell r="N417">
            <v>20</v>
          </cell>
          <cell r="O417">
            <v>20</v>
          </cell>
          <cell r="P417" t="str">
            <v>Y</v>
          </cell>
          <cell r="Q417" t="str">
            <v>South</v>
          </cell>
          <cell r="R417" t="str">
            <v>FC</v>
          </cell>
          <cell r="T417">
            <v>20</v>
          </cell>
        </row>
        <row r="418">
          <cell r="A418" t="str">
            <v>LAKHDG_6_UNIT 2</v>
          </cell>
          <cell r="B418" t="str">
            <v>San Diego-IV</v>
          </cell>
          <cell r="C418" t="str">
            <v>Lake Hodges Pumped Storage-Unit2</v>
          </cell>
          <cell r="D418">
            <v>20</v>
          </cell>
          <cell r="E418">
            <v>20</v>
          </cell>
          <cell r="F418">
            <v>20</v>
          </cell>
          <cell r="G418">
            <v>20</v>
          </cell>
          <cell r="H418">
            <v>20</v>
          </cell>
          <cell r="I418">
            <v>20</v>
          </cell>
          <cell r="J418">
            <v>20</v>
          </cell>
          <cell r="K418">
            <v>20</v>
          </cell>
          <cell r="L418">
            <v>20</v>
          </cell>
          <cell r="M418">
            <v>20</v>
          </cell>
          <cell r="N418">
            <v>20</v>
          </cell>
          <cell r="O418">
            <v>20</v>
          </cell>
          <cell r="P418" t="str">
            <v>Y</v>
          </cell>
          <cell r="Q418" t="str">
            <v>South</v>
          </cell>
          <cell r="R418" t="str">
            <v>FC</v>
          </cell>
          <cell r="T418">
            <v>20</v>
          </cell>
        </row>
        <row r="419">
          <cell r="A419" t="str">
            <v>LAMONT_1_SOLAR1</v>
          </cell>
          <cell r="B419" t="str">
            <v>CAISO System</v>
          </cell>
          <cell r="C419" t="str">
            <v>Regulus Solar, LLC</v>
          </cell>
          <cell r="D419">
            <v>0.47</v>
          </cell>
          <cell r="E419">
            <v>3.97</v>
          </cell>
          <cell r="F419">
            <v>9.07</v>
          </cell>
          <cell r="G419">
            <v>36.26</v>
          </cell>
          <cell r="H419">
            <v>38.479999999999997</v>
          </cell>
          <cell r="I419">
            <v>48.02</v>
          </cell>
          <cell r="J419">
            <v>48.23</v>
          </cell>
          <cell r="K419">
            <v>44.91</v>
          </cell>
          <cell r="L419">
            <v>43.83</v>
          </cell>
          <cell r="M419">
            <v>28.98</v>
          </cell>
          <cell r="N419">
            <v>1.49</v>
          </cell>
          <cell r="O419">
            <v>0.8</v>
          </cell>
          <cell r="P419" t="str">
            <v>N</v>
          </cell>
          <cell r="Q419" t="str">
            <v>North</v>
          </cell>
          <cell r="R419" t="str">
            <v>ID</v>
          </cell>
          <cell r="T419">
            <v>48.23</v>
          </cell>
        </row>
        <row r="420">
          <cell r="A420" t="str">
            <v>LAPAC_6_UNIT</v>
          </cell>
          <cell r="B420" t="str">
            <v>Humboldt</v>
          </cell>
          <cell r="C420" t="str">
            <v>LOUISIANA PACIFIC SAMOA</v>
          </cell>
          <cell r="D420">
            <v>20</v>
          </cell>
          <cell r="E420">
            <v>20</v>
          </cell>
          <cell r="F420">
            <v>20</v>
          </cell>
          <cell r="G420">
            <v>20</v>
          </cell>
          <cell r="H420">
            <v>20</v>
          </cell>
          <cell r="I420">
            <v>20</v>
          </cell>
          <cell r="J420">
            <v>20</v>
          </cell>
          <cell r="K420">
            <v>20</v>
          </cell>
          <cell r="L420">
            <v>20</v>
          </cell>
          <cell r="M420">
            <v>20</v>
          </cell>
          <cell r="N420">
            <v>20</v>
          </cell>
          <cell r="O420">
            <v>20</v>
          </cell>
          <cell r="P420" t="str">
            <v>N</v>
          </cell>
          <cell r="Q420" t="str">
            <v>North</v>
          </cell>
          <cell r="R420" t="str">
            <v>FC</v>
          </cell>
          <cell r="S420">
            <v>0</v>
          </cell>
          <cell r="T420">
            <v>20</v>
          </cell>
        </row>
        <row r="421">
          <cell r="A421" t="str">
            <v>LAPLMA_2_UNIT 1</v>
          </cell>
          <cell r="B421" t="str">
            <v>CAISO System</v>
          </cell>
          <cell r="C421" t="str">
            <v>La Paloma Generating Plant Unit #1</v>
          </cell>
          <cell r="D421">
            <v>259.8</v>
          </cell>
          <cell r="E421">
            <v>259.8</v>
          </cell>
          <cell r="F421">
            <v>259.8</v>
          </cell>
          <cell r="G421">
            <v>259.8</v>
          </cell>
          <cell r="H421">
            <v>259.8</v>
          </cell>
          <cell r="I421">
            <v>259.8</v>
          </cell>
          <cell r="J421">
            <v>259.8</v>
          </cell>
          <cell r="K421">
            <v>259.8</v>
          </cell>
          <cell r="L421">
            <v>259.8</v>
          </cell>
          <cell r="M421">
            <v>259.8</v>
          </cell>
          <cell r="N421">
            <v>259.8</v>
          </cell>
          <cell r="O421">
            <v>259.8</v>
          </cell>
          <cell r="P421" t="str">
            <v>Y</v>
          </cell>
          <cell r="Q421" t="str">
            <v>North</v>
          </cell>
          <cell r="R421" t="str">
            <v>FC</v>
          </cell>
          <cell r="T421">
            <v>259.8</v>
          </cell>
        </row>
        <row r="422">
          <cell r="A422" t="str">
            <v>LAPLMA_2_UNIT 2</v>
          </cell>
          <cell r="B422" t="str">
            <v>CAISO System</v>
          </cell>
          <cell r="C422" t="str">
            <v>La Paloma Generating Plant Unit #2</v>
          </cell>
          <cell r="D422">
            <v>260.2</v>
          </cell>
          <cell r="E422">
            <v>260.2</v>
          </cell>
          <cell r="F422">
            <v>260.2</v>
          </cell>
          <cell r="G422">
            <v>260.2</v>
          </cell>
          <cell r="H422">
            <v>260.2</v>
          </cell>
          <cell r="I422">
            <v>260.2</v>
          </cell>
          <cell r="J422">
            <v>260.2</v>
          </cell>
          <cell r="K422">
            <v>260.2</v>
          </cell>
          <cell r="L422">
            <v>260.2</v>
          </cell>
          <cell r="M422">
            <v>260.2</v>
          </cell>
          <cell r="N422">
            <v>260.2</v>
          </cell>
          <cell r="O422">
            <v>260.2</v>
          </cell>
          <cell r="P422" t="str">
            <v>Y</v>
          </cell>
          <cell r="Q422" t="str">
            <v>North</v>
          </cell>
          <cell r="R422" t="str">
            <v>FC</v>
          </cell>
          <cell r="T422">
            <v>260.2</v>
          </cell>
        </row>
        <row r="423">
          <cell r="A423" t="str">
            <v>LAPLMA_2_UNIT 3</v>
          </cell>
          <cell r="B423" t="str">
            <v>CAISO System</v>
          </cell>
          <cell r="C423" t="str">
            <v>La Paloma Generating Plant Unit #3</v>
          </cell>
          <cell r="D423">
            <v>256.14999999999998</v>
          </cell>
          <cell r="E423">
            <v>256.14999999999998</v>
          </cell>
          <cell r="F423">
            <v>256.14999999999998</v>
          </cell>
          <cell r="G423">
            <v>256.14999999999998</v>
          </cell>
          <cell r="H423">
            <v>256.14999999999998</v>
          </cell>
          <cell r="I423">
            <v>256.14999999999998</v>
          </cell>
          <cell r="J423">
            <v>256.14999999999998</v>
          </cell>
          <cell r="K423">
            <v>256.14999999999998</v>
          </cell>
          <cell r="L423">
            <v>256.14999999999998</v>
          </cell>
          <cell r="M423">
            <v>256.14999999999998</v>
          </cell>
          <cell r="N423">
            <v>256.14999999999998</v>
          </cell>
          <cell r="O423">
            <v>256.14999999999998</v>
          </cell>
          <cell r="P423" t="str">
            <v>Y</v>
          </cell>
          <cell r="Q423" t="str">
            <v>North</v>
          </cell>
          <cell r="R423" t="str">
            <v>FC</v>
          </cell>
          <cell r="T423">
            <v>256.14999999999998</v>
          </cell>
        </row>
        <row r="424">
          <cell r="A424" t="str">
            <v>LAPLMA_2_UNIT 4</v>
          </cell>
          <cell r="B424" t="str">
            <v>CAISO System</v>
          </cell>
          <cell r="C424" t="str">
            <v>LA PALOMA GENERATING PLANT, UNIT #4</v>
          </cell>
          <cell r="D424">
            <v>259.54000000000002</v>
          </cell>
          <cell r="E424">
            <v>259.54000000000002</v>
          </cell>
          <cell r="F424">
            <v>259.54000000000002</v>
          </cell>
          <cell r="G424">
            <v>259.54000000000002</v>
          </cell>
          <cell r="H424">
            <v>259.54000000000002</v>
          </cell>
          <cell r="I424">
            <v>259.54000000000002</v>
          </cell>
          <cell r="J424">
            <v>259.54000000000002</v>
          </cell>
          <cell r="K424">
            <v>259.54000000000002</v>
          </cell>
          <cell r="L424">
            <v>259.54000000000002</v>
          </cell>
          <cell r="M424">
            <v>259.54000000000002</v>
          </cell>
          <cell r="N424">
            <v>259.54000000000002</v>
          </cell>
          <cell r="O424">
            <v>259.54000000000002</v>
          </cell>
          <cell r="P424" t="str">
            <v>Y</v>
          </cell>
          <cell r="Q424" t="str">
            <v>North</v>
          </cell>
          <cell r="R424" t="str">
            <v>FC</v>
          </cell>
          <cell r="T424">
            <v>259.54000000000002</v>
          </cell>
        </row>
        <row r="425">
          <cell r="A425" t="str">
            <v>LARKSP_6_UNIT 1</v>
          </cell>
          <cell r="B425" t="str">
            <v>San Diego-IV</v>
          </cell>
          <cell r="C425" t="str">
            <v>LARKSPUR PEAKER UNIT 1</v>
          </cell>
          <cell r="D425">
            <v>46</v>
          </cell>
          <cell r="E425">
            <v>46</v>
          </cell>
          <cell r="F425">
            <v>46</v>
          </cell>
          <cell r="G425">
            <v>46</v>
          </cell>
          <cell r="H425">
            <v>46</v>
          </cell>
          <cell r="I425">
            <v>46</v>
          </cell>
          <cell r="J425">
            <v>46</v>
          </cell>
          <cell r="K425">
            <v>46</v>
          </cell>
          <cell r="L425">
            <v>46</v>
          </cell>
          <cell r="M425">
            <v>46</v>
          </cell>
          <cell r="N425">
            <v>46</v>
          </cell>
          <cell r="O425">
            <v>46</v>
          </cell>
          <cell r="P425" t="str">
            <v>Y</v>
          </cell>
          <cell r="Q425" t="str">
            <v>South</v>
          </cell>
          <cell r="R425" t="str">
            <v>FC</v>
          </cell>
          <cell r="T425">
            <v>46</v>
          </cell>
        </row>
        <row r="426">
          <cell r="A426" t="str">
            <v>LARKSP_6_UNIT 2</v>
          </cell>
          <cell r="B426" t="str">
            <v>San Diego-IV</v>
          </cell>
          <cell r="C426" t="str">
            <v>LARKSPUR PEAKER UNIT 2</v>
          </cell>
          <cell r="D426">
            <v>46</v>
          </cell>
          <cell r="E426">
            <v>46</v>
          </cell>
          <cell r="F426">
            <v>46</v>
          </cell>
          <cell r="G426">
            <v>46</v>
          </cell>
          <cell r="H426">
            <v>46</v>
          </cell>
          <cell r="I426">
            <v>46</v>
          </cell>
          <cell r="J426">
            <v>46</v>
          </cell>
          <cell r="K426">
            <v>46</v>
          </cell>
          <cell r="L426">
            <v>46</v>
          </cell>
          <cell r="M426">
            <v>46</v>
          </cell>
          <cell r="N426">
            <v>46</v>
          </cell>
          <cell r="O426">
            <v>46</v>
          </cell>
          <cell r="P426" t="str">
            <v>Y</v>
          </cell>
          <cell r="Q426" t="str">
            <v>South</v>
          </cell>
          <cell r="R426" t="str">
            <v>FC</v>
          </cell>
          <cell r="T426">
            <v>46</v>
          </cell>
        </row>
        <row r="427">
          <cell r="A427" t="str">
            <v>LAROA1_2_UNITA1</v>
          </cell>
          <cell r="B427" t="str">
            <v>San Diego-IV</v>
          </cell>
          <cell r="C427" t="str">
            <v>LR1</v>
          </cell>
          <cell r="D427">
            <v>165</v>
          </cell>
          <cell r="E427">
            <v>165</v>
          </cell>
          <cell r="F427">
            <v>165</v>
          </cell>
          <cell r="G427">
            <v>165</v>
          </cell>
          <cell r="H427">
            <v>165</v>
          </cell>
          <cell r="I427">
            <v>165</v>
          </cell>
          <cell r="J427">
            <v>165</v>
          </cell>
          <cell r="K427">
            <v>165</v>
          </cell>
          <cell r="L427">
            <v>165</v>
          </cell>
          <cell r="M427">
            <v>165</v>
          </cell>
          <cell r="N427">
            <v>165</v>
          </cell>
          <cell r="O427">
            <v>165</v>
          </cell>
          <cell r="P427" t="str">
            <v>Y</v>
          </cell>
          <cell r="Q427" t="str">
            <v>South</v>
          </cell>
          <cell r="R427" t="str">
            <v>FC</v>
          </cell>
          <cell r="T427">
            <v>165</v>
          </cell>
        </row>
        <row r="428">
          <cell r="A428" t="str">
            <v>LAROA2_2_UNITA1</v>
          </cell>
          <cell r="B428" t="str">
            <v>San Diego-IV</v>
          </cell>
          <cell r="C428" t="str">
            <v>LR2</v>
          </cell>
          <cell r="D428">
            <v>322</v>
          </cell>
          <cell r="E428">
            <v>322</v>
          </cell>
          <cell r="F428">
            <v>322</v>
          </cell>
          <cell r="G428">
            <v>322</v>
          </cell>
          <cell r="H428">
            <v>322</v>
          </cell>
          <cell r="I428">
            <v>322</v>
          </cell>
          <cell r="J428">
            <v>322</v>
          </cell>
          <cell r="K428">
            <v>322</v>
          </cell>
          <cell r="L428">
            <v>322</v>
          </cell>
          <cell r="M428">
            <v>322</v>
          </cell>
          <cell r="N428">
            <v>322</v>
          </cell>
          <cell r="O428">
            <v>322</v>
          </cell>
          <cell r="P428" t="str">
            <v>Y</v>
          </cell>
          <cell r="Q428" t="str">
            <v>South</v>
          </cell>
          <cell r="R428" t="str">
            <v>FC</v>
          </cell>
          <cell r="T428">
            <v>322</v>
          </cell>
        </row>
        <row r="429">
          <cell r="A429" t="str">
            <v>LASSEN_6_AGV1</v>
          </cell>
          <cell r="B429" t="str">
            <v>CAISO System</v>
          </cell>
          <cell r="C429" t="str">
            <v>AGV 1</v>
          </cell>
          <cell r="D429">
            <v>1.51</v>
          </cell>
          <cell r="E429">
            <v>1.51</v>
          </cell>
          <cell r="F429">
            <v>1.47</v>
          </cell>
          <cell r="G429">
            <v>1.44</v>
          </cell>
          <cell r="H429">
            <v>1.46</v>
          </cell>
          <cell r="I429">
            <v>1.42</v>
          </cell>
          <cell r="J429">
            <v>1.43</v>
          </cell>
          <cell r="K429">
            <v>1.43</v>
          </cell>
          <cell r="L429">
            <v>1.43</v>
          </cell>
          <cell r="M429">
            <v>1.41</v>
          </cell>
          <cell r="N429">
            <v>1.47</v>
          </cell>
          <cell r="O429">
            <v>1.48</v>
          </cell>
          <cell r="P429" t="str">
            <v>N</v>
          </cell>
          <cell r="Q429" t="str">
            <v>North</v>
          </cell>
          <cell r="R429" t="str">
            <v>FC</v>
          </cell>
          <cell r="T429">
            <v>1.43</v>
          </cell>
        </row>
        <row r="430">
          <cell r="A430" t="str">
            <v>LASSEN_6_UNITS</v>
          </cell>
          <cell r="B430" t="str">
            <v>CAISO System</v>
          </cell>
          <cell r="C430" t="str">
            <v>LASSEN AREA QF AGGREGATION</v>
          </cell>
          <cell r="D430">
            <v>23.09</v>
          </cell>
          <cell r="E430">
            <v>24.02</v>
          </cell>
          <cell r="F430">
            <v>25.87</v>
          </cell>
          <cell r="G430">
            <v>19.23</v>
          </cell>
          <cell r="H430">
            <v>25.01</v>
          </cell>
          <cell r="I430">
            <v>24.7</v>
          </cell>
          <cell r="J430">
            <v>24.43</v>
          </cell>
          <cell r="K430">
            <v>24.19</v>
          </cell>
          <cell r="L430">
            <v>25.51</v>
          </cell>
          <cell r="M430">
            <v>23.6</v>
          </cell>
          <cell r="N430">
            <v>29.99</v>
          </cell>
          <cell r="O430">
            <v>25.97</v>
          </cell>
          <cell r="P430" t="str">
            <v>N</v>
          </cell>
          <cell r="Q430" t="str">
            <v>North</v>
          </cell>
          <cell r="R430" t="str">
            <v>FC</v>
          </cell>
          <cell r="T430">
            <v>25.51</v>
          </cell>
        </row>
        <row r="431">
          <cell r="A431" t="str">
            <v>LAWRNC_7_SUNYVL</v>
          </cell>
          <cell r="B431" t="str">
            <v>Bay Area</v>
          </cell>
          <cell r="C431" t="str">
            <v>City of Sunnyvale Unit 1 and 2</v>
          </cell>
          <cell r="D431">
            <v>0.13</v>
          </cell>
          <cell r="E431">
            <v>0.14000000000000001</v>
          </cell>
          <cell r="F431">
            <v>0.13</v>
          </cell>
          <cell r="G431">
            <v>0.11</v>
          </cell>
          <cell r="H431">
            <v>0.11</v>
          </cell>
          <cell r="I431">
            <v>0.1</v>
          </cell>
          <cell r="J431">
            <v>0.11</v>
          </cell>
          <cell r="K431">
            <v>0.09</v>
          </cell>
          <cell r="L431">
            <v>0.08</v>
          </cell>
          <cell r="M431">
            <v>0.13</v>
          </cell>
          <cell r="N431">
            <v>0.13</v>
          </cell>
          <cell r="O431">
            <v>0.11</v>
          </cell>
          <cell r="P431" t="str">
            <v>N</v>
          </cell>
          <cell r="Q431" t="str">
            <v>North</v>
          </cell>
          <cell r="R431" t="str">
            <v>FC</v>
          </cell>
          <cell r="T431">
            <v>0.11</v>
          </cell>
        </row>
        <row r="432">
          <cell r="A432" t="str">
            <v>LEBECS_2_UNITS</v>
          </cell>
          <cell r="B432" t="str">
            <v>Big Creek-Ventura</v>
          </cell>
          <cell r="C432" t="str">
            <v>Pastoria Energy Facility</v>
          </cell>
          <cell r="D432">
            <v>750.66</v>
          </cell>
          <cell r="E432">
            <v>750.66</v>
          </cell>
          <cell r="F432">
            <v>740</v>
          </cell>
          <cell r="G432">
            <v>725</v>
          </cell>
          <cell r="H432">
            <v>715</v>
          </cell>
          <cell r="I432">
            <v>715</v>
          </cell>
          <cell r="J432">
            <v>715</v>
          </cell>
          <cell r="K432">
            <v>715</v>
          </cell>
          <cell r="L432">
            <v>715</v>
          </cell>
          <cell r="M432">
            <v>720</v>
          </cell>
          <cell r="N432">
            <v>735</v>
          </cell>
          <cell r="O432">
            <v>750.66</v>
          </cell>
          <cell r="P432" t="str">
            <v>Y</v>
          </cell>
          <cell r="Q432" t="str">
            <v>South</v>
          </cell>
          <cell r="R432" t="str">
            <v>FC</v>
          </cell>
          <cell r="T432">
            <v>715</v>
          </cell>
        </row>
        <row r="433">
          <cell r="A433" t="str">
            <v>LECEF_1_UNITS</v>
          </cell>
          <cell r="B433" t="str">
            <v>Bay Area</v>
          </cell>
          <cell r="C433" t="str">
            <v>LOS ESTEROS ENERGY FACILITY AGGREGATE</v>
          </cell>
          <cell r="D433">
            <v>293.88</v>
          </cell>
          <cell r="E433">
            <v>293.88</v>
          </cell>
          <cell r="F433">
            <v>293.88</v>
          </cell>
          <cell r="G433">
            <v>293.88</v>
          </cell>
          <cell r="H433">
            <v>293.88</v>
          </cell>
          <cell r="I433">
            <v>293.88</v>
          </cell>
          <cell r="J433">
            <v>293.88</v>
          </cell>
          <cell r="K433">
            <v>293.88</v>
          </cell>
          <cell r="L433">
            <v>293.88</v>
          </cell>
          <cell r="M433">
            <v>293.88</v>
          </cell>
          <cell r="N433">
            <v>293.88</v>
          </cell>
          <cell r="O433">
            <v>293.88</v>
          </cell>
          <cell r="P433" t="str">
            <v>Y</v>
          </cell>
          <cell r="Q433" t="str">
            <v>North</v>
          </cell>
          <cell r="R433" t="str">
            <v>FC</v>
          </cell>
          <cell r="T433">
            <v>293.88</v>
          </cell>
        </row>
        <row r="434">
          <cell r="A434" t="str">
            <v>LEPRFD_1_KANSAS</v>
          </cell>
          <cell r="B434" t="str">
            <v>Fresno</v>
          </cell>
          <cell r="C434" t="str">
            <v>Kansas</v>
          </cell>
          <cell r="D434" t="str">
            <v>-</v>
          </cell>
          <cell r="E434" t="str">
            <v>-</v>
          </cell>
          <cell r="F434" t="str">
            <v>-</v>
          </cell>
          <cell r="G434">
            <v>12.09</v>
          </cell>
          <cell r="H434">
            <v>12.83</v>
          </cell>
          <cell r="I434">
            <v>16.010000000000002</v>
          </cell>
          <cell r="J434">
            <v>16.079999999999998</v>
          </cell>
          <cell r="K434">
            <v>14.97</v>
          </cell>
          <cell r="L434">
            <v>14.61</v>
          </cell>
          <cell r="M434">
            <v>9.66</v>
          </cell>
          <cell r="N434">
            <v>0.5</v>
          </cell>
          <cell r="O434">
            <v>0.27</v>
          </cell>
          <cell r="P434" t="str">
            <v>N</v>
          </cell>
          <cell r="Q434" t="str">
            <v>North</v>
          </cell>
          <cell r="R434" t="str">
            <v>ID</v>
          </cell>
          <cell r="T434">
            <v>16.079999999999998</v>
          </cell>
        </row>
        <row r="435">
          <cell r="A435" t="str">
            <v>LFC 51_2_UNIT 1</v>
          </cell>
          <cell r="B435" t="str">
            <v>Bay Area</v>
          </cell>
          <cell r="C435" t="str">
            <v>PATTERSON PASS WIND FARM LLC</v>
          </cell>
          <cell r="D435">
            <v>0</v>
          </cell>
          <cell r="E435">
            <v>0.48</v>
          </cell>
          <cell r="F435">
            <v>1.18</v>
          </cell>
          <cell r="G435">
            <v>0.85</v>
          </cell>
          <cell r="H435">
            <v>1.6</v>
          </cell>
          <cell r="I435">
            <v>0.78</v>
          </cell>
          <cell r="J435">
            <v>1.53</v>
          </cell>
          <cell r="K435">
            <v>2.56</v>
          </cell>
          <cell r="L435">
            <v>0.97</v>
          </cell>
          <cell r="M435">
            <v>0.36</v>
          </cell>
          <cell r="N435">
            <v>0</v>
          </cell>
          <cell r="O435">
            <v>0</v>
          </cell>
          <cell r="P435" t="str">
            <v>N</v>
          </cell>
          <cell r="Q435" t="str">
            <v>North</v>
          </cell>
          <cell r="R435" t="str">
            <v>FC</v>
          </cell>
          <cell r="T435">
            <v>2.56</v>
          </cell>
        </row>
        <row r="436">
          <cell r="A436" t="str">
            <v>LGHTHP_6_ICEGEN</v>
          </cell>
          <cell r="B436" t="str">
            <v>LA Basin</v>
          </cell>
          <cell r="C436" t="str">
            <v>CARSON COGENERATION</v>
          </cell>
          <cell r="D436">
            <v>48</v>
          </cell>
          <cell r="E436">
            <v>48</v>
          </cell>
          <cell r="F436">
            <v>41.14</v>
          </cell>
          <cell r="G436">
            <v>48</v>
          </cell>
          <cell r="H436">
            <v>48</v>
          </cell>
          <cell r="I436">
            <v>48</v>
          </cell>
          <cell r="J436">
            <v>48</v>
          </cell>
          <cell r="K436">
            <v>48</v>
          </cell>
          <cell r="L436">
            <v>48</v>
          </cell>
          <cell r="M436">
            <v>36.46</v>
          </cell>
          <cell r="N436">
            <v>37.54</v>
          </cell>
          <cell r="O436">
            <v>37.26</v>
          </cell>
          <cell r="P436" t="str">
            <v>Y</v>
          </cell>
          <cell r="Q436" t="str">
            <v>South</v>
          </cell>
          <cell r="R436" t="str">
            <v>FC</v>
          </cell>
          <cell r="T436">
            <v>48</v>
          </cell>
        </row>
        <row r="437">
          <cell r="A437" t="str">
            <v>LGHTHP_6_QF</v>
          </cell>
          <cell r="B437" t="str">
            <v>LA Basin</v>
          </cell>
          <cell r="C437" t="str">
            <v>LIGHTHIPE QFS</v>
          </cell>
          <cell r="D437">
            <v>0.78</v>
          </cell>
          <cell r="E437">
            <v>0.84</v>
          </cell>
          <cell r="F437">
            <v>0.82</v>
          </cell>
          <cell r="G437">
            <v>0.62</v>
          </cell>
          <cell r="H437">
            <v>0.57999999999999996</v>
          </cell>
          <cell r="I437">
            <v>0.73</v>
          </cell>
          <cell r="J437">
            <v>0.65</v>
          </cell>
          <cell r="K437">
            <v>0.61</v>
          </cell>
          <cell r="L437">
            <v>0.56999999999999995</v>
          </cell>
          <cell r="M437">
            <v>0.52</v>
          </cell>
          <cell r="N437">
            <v>0.26</v>
          </cell>
          <cell r="O437">
            <v>0.54</v>
          </cell>
          <cell r="P437" t="str">
            <v>N</v>
          </cell>
          <cell r="Q437" t="str">
            <v>South</v>
          </cell>
          <cell r="R437" t="str">
            <v>FC</v>
          </cell>
          <cell r="T437">
            <v>0.73</v>
          </cell>
        </row>
        <row r="438">
          <cell r="A438" t="str">
            <v>LITLRK_6_SEPV01</v>
          </cell>
          <cell r="B438" t="str">
            <v>Big Creek-Ventura</v>
          </cell>
          <cell r="C438" t="str">
            <v>Gestamp Solar 1</v>
          </cell>
          <cell r="D438" t="str">
            <v>-</v>
          </cell>
          <cell r="E438" t="str">
            <v>-</v>
          </cell>
          <cell r="F438" t="str">
            <v>-</v>
          </cell>
          <cell r="G438" t="str">
            <v>-</v>
          </cell>
          <cell r="H438" t="str">
            <v>-</v>
          </cell>
          <cell r="I438" t="str">
            <v>-</v>
          </cell>
          <cell r="J438" t="str">
            <v>-</v>
          </cell>
          <cell r="K438" t="str">
            <v>-</v>
          </cell>
          <cell r="L438" t="str">
            <v>-</v>
          </cell>
          <cell r="M438" t="str">
            <v>-</v>
          </cell>
          <cell r="N438" t="str">
            <v>-</v>
          </cell>
          <cell r="O438" t="str">
            <v>-</v>
          </cell>
          <cell r="P438" t="str">
            <v>N</v>
          </cell>
          <cell r="Q438" t="str">
            <v>South</v>
          </cell>
          <cell r="R438" t="str">
            <v>EO</v>
          </cell>
          <cell r="T438">
            <v>0</v>
          </cell>
        </row>
        <row r="439">
          <cell r="A439" t="str">
            <v>LIVOAK_1_UNIT 1</v>
          </cell>
          <cell r="B439" t="str">
            <v>Kern</v>
          </cell>
          <cell r="C439" t="str">
            <v>LIVE OAK LIMITED</v>
          </cell>
          <cell r="D439">
            <v>46.35</v>
          </cell>
          <cell r="E439">
            <v>45.97</v>
          </cell>
          <cell r="F439">
            <v>43.08</v>
          </cell>
          <cell r="G439">
            <v>45.15</v>
          </cell>
          <cell r="H439">
            <v>41.77</v>
          </cell>
          <cell r="I439">
            <v>42.19</v>
          </cell>
          <cell r="J439">
            <v>41.52</v>
          </cell>
          <cell r="K439">
            <v>41.14</v>
          </cell>
          <cell r="L439">
            <v>40.9</v>
          </cell>
          <cell r="M439">
            <v>29.44</v>
          </cell>
          <cell r="N439">
            <v>44.21</v>
          </cell>
          <cell r="O439">
            <v>41.96</v>
          </cell>
          <cell r="P439" t="str">
            <v>N</v>
          </cell>
          <cell r="Q439" t="str">
            <v>North</v>
          </cell>
          <cell r="R439" t="str">
            <v>FC</v>
          </cell>
          <cell r="T439">
            <v>42.19</v>
          </cell>
        </row>
        <row r="440">
          <cell r="A440" t="str">
            <v>LMBEPK_2_UNITA1</v>
          </cell>
          <cell r="B440" t="str">
            <v>Bay Area</v>
          </cell>
          <cell r="C440" t="str">
            <v>Lambie Energy Center, Unit #1</v>
          </cell>
          <cell r="D440">
            <v>48</v>
          </cell>
          <cell r="E440">
            <v>48</v>
          </cell>
          <cell r="F440">
            <v>48</v>
          </cell>
          <cell r="G440">
            <v>48</v>
          </cell>
          <cell r="H440">
            <v>47</v>
          </cell>
          <cell r="I440">
            <v>47</v>
          </cell>
          <cell r="J440">
            <v>47</v>
          </cell>
          <cell r="K440">
            <v>47</v>
          </cell>
          <cell r="L440">
            <v>47</v>
          </cell>
          <cell r="M440">
            <v>48</v>
          </cell>
          <cell r="N440">
            <v>48</v>
          </cell>
          <cell r="O440">
            <v>48</v>
          </cell>
          <cell r="P440" t="str">
            <v>Y</v>
          </cell>
          <cell r="Q440" t="str">
            <v>North</v>
          </cell>
          <cell r="R440" t="str">
            <v>FC</v>
          </cell>
          <cell r="T440">
            <v>47</v>
          </cell>
        </row>
        <row r="441">
          <cell r="A441" t="str">
            <v>LMBEPK_2_UNITA2</v>
          </cell>
          <cell r="B441" t="str">
            <v>Bay Area</v>
          </cell>
          <cell r="C441" t="str">
            <v>Creed Energy Center, Unit #1</v>
          </cell>
          <cell r="D441">
            <v>48</v>
          </cell>
          <cell r="E441">
            <v>48</v>
          </cell>
          <cell r="F441">
            <v>48</v>
          </cell>
          <cell r="G441">
            <v>48</v>
          </cell>
          <cell r="H441">
            <v>47</v>
          </cell>
          <cell r="I441">
            <v>47</v>
          </cell>
          <cell r="J441">
            <v>46</v>
          </cell>
          <cell r="K441">
            <v>46</v>
          </cell>
          <cell r="L441">
            <v>46</v>
          </cell>
          <cell r="M441">
            <v>48</v>
          </cell>
          <cell r="N441">
            <v>48</v>
          </cell>
          <cell r="O441">
            <v>48</v>
          </cell>
          <cell r="P441" t="str">
            <v>Y</v>
          </cell>
          <cell r="Q441" t="str">
            <v>North</v>
          </cell>
          <cell r="R441" t="str">
            <v>FC</v>
          </cell>
          <cell r="T441">
            <v>47</v>
          </cell>
        </row>
        <row r="442">
          <cell r="A442" t="str">
            <v>LMBEPK_2_UNITA3</v>
          </cell>
          <cell r="B442" t="str">
            <v>Bay Area</v>
          </cell>
          <cell r="C442" t="str">
            <v>Goose Haven Energy Center, Unit #1</v>
          </cell>
          <cell r="D442">
            <v>48</v>
          </cell>
          <cell r="E442">
            <v>48</v>
          </cell>
          <cell r="F442">
            <v>48</v>
          </cell>
          <cell r="G442">
            <v>48</v>
          </cell>
          <cell r="H442">
            <v>47</v>
          </cell>
          <cell r="I442">
            <v>47</v>
          </cell>
          <cell r="J442">
            <v>47</v>
          </cell>
          <cell r="K442">
            <v>47</v>
          </cell>
          <cell r="L442">
            <v>47</v>
          </cell>
          <cell r="M442">
            <v>48</v>
          </cell>
          <cell r="N442">
            <v>48</v>
          </cell>
          <cell r="O442">
            <v>48</v>
          </cell>
          <cell r="P442" t="str">
            <v>Y</v>
          </cell>
          <cell r="Q442" t="str">
            <v>North</v>
          </cell>
          <cell r="R442" t="str">
            <v>FC</v>
          </cell>
          <cell r="T442">
            <v>47</v>
          </cell>
        </row>
        <row r="443">
          <cell r="A443" t="str">
            <v>LMEC_1_PL1X3</v>
          </cell>
          <cell r="B443" t="str">
            <v>Bay Area</v>
          </cell>
          <cell r="C443" t="str">
            <v>Los Medanos Energy Center AGGREGATE</v>
          </cell>
          <cell r="D443">
            <v>561.29</v>
          </cell>
          <cell r="E443">
            <v>561.29</v>
          </cell>
          <cell r="F443">
            <v>561.29</v>
          </cell>
          <cell r="G443">
            <v>561.29</v>
          </cell>
          <cell r="H443">
            <v>556</v>
          </cell>
          <cell r="I443">
            <v>556</v>
          </cell>
          <cell r="J443">
            <v>556</v>
          </cell>
          <cell r="K443">
            <v>556</v>
          </cell>
          <cell r="L443">
            <v>556</v>
          </cell>
          <cell r="M443">
            <v>561.29</v>
          </cell>
          <cell r="N443">
            <v>561.29</v>
          </cell>
          <cell r="O443">
            <v>561.29</v>
          </cell>
          <cell r="P443" t="str">
            <v>Y</v>
          </cell>
          <cell r="Q443" t="str">
            <v>North</v>
          </cell>
          <cell r="R443" t="str">
            <v>FC</v>
          </cell>
          <cell r="T443">
            <v>556</v>
          </cell>
        </row>
        <row r="444">
          <cell r="A444" t="str">
            <v>LODI25_2_UNIT 1</v>
          </cell>
          <cell r="B444" t="str">
            <v>Stockton</v>
          </cell>
          <cell r="C444" t="str">
            <v>LODI GAS TURBINE</v>
          </cell>
          <cell r="D444">
            <v>22.7</v>
          </cell>
          <cell r="E444">
            <v>22.7</v>
          </cell>
          <cell r="F444">
            <v>22.7</v>
          </cell>
          <cell r="G444">
            <v>22.7</v>
          </cell>
          <cell r="H444">
            <v>22.7</v>
          </cell>
          <cell r="I444">
            <v>22.7</v>
          </cell>
          <cell r="J444">
            <v>22.7</v>
          </cell>
          <cell r="K444">
            <v>22.7</v>
          </cell>
          <cell r="L444">
            <v>22.7</v>
          </cell>
          <cell r="M444">
            <v>22.7</v>
          </cell>
          <cell r="N444">
            <v>22.7</v>
          </cell>
          <cell r="O444">
            <v>22.7</v>
          </cell>
          <cell r="P444" t="str">
            <v>Y</v>
          </cell>
          <cell r="Q444" t="str">
            <v>North</v>
          </cell>
          <cell r="R444" t="str">
            <v>FC</v>
          </cell>
          <cell r="T444">
            <v>22.7</v>
          </cell>
        </row>
        <row r="445">
          <cell r="A445" t="str">
            <v>LODIEC_2_PL1X2</v>
          </cell>
          <cell r="B445" t="str">
            <v>Sierra</v>
          </cell>
          <cell r="C445" t="str">
            <v>Lodi Energy Center</v>
          </cell>
          <cell r="D445">
            <v>280</v>
          </cell>
          <cell r="E445">
            <v>280</v>
          </cell>
          <cell r="F445">
            <v>280</v>
          </cell>
          <cell r="G445">
            <v>280</v>
          </cell>
          <cell r="H445">
            <v>280</v>
          </cell>
          <cell r="I445">
            <v>280</v>
          </cell>
          <cell r="J445">
            <v>280</v>
          </cell>
          <cell r="K445">
            <v>280</v>
          </cell>
          <cell r="L445">
            <v>280</v>
          </cell>
          <cell r="M445">
            <v>280</v>
          </cell>
          <cell r="N445">
            <v>280</v>
          </cell>
          <cell r="O445">
            <v>280</v>
          </cell>
          <cell r="P445" t="str">
            <v>Y</v>
          </cell>
          <cell r="Q445" t="str">
            <v>North</v>
          </cell>
          <cell r="R445" t="str">
            <v>FC</v>
          </cell>
          <cell r="T445">
            <v>280</v>
          </cell>
        </row>
        <row r="446">
          <cell r="A446" t="str">
            <v>LOWGAP_1_SUPHR</v>
          </cell>
          <cell r="B446" t="str">
            <v>Humboldt</v>
          </cell>
          <cell r="C446" t="str">
            <v>Mill &amp; Sulphur Creek Hydro</v>
          </cell>
          <cell r="D446" t="str">
            <v>-</v>
          </cell>
          <cell r="E446" t="str">
            <v>-</v>
          </cell>
          <cell r="F446" t="str">
            <v>-</v>
          </cell>
          <cell r="G446" t="str">
            <v>-</v>
          </cell>
          <cell r="H446" t="str">
            <v>-</v>
          </cell>
          <cell r="I446" t="str">
            <v>-</v>
          </cell>
          <cell r="J446" t="str">
            <v>-</v>
          </cell>
          <cell r="K446">
            <v>0.52</v>
          </cell>
          <cell r="L446">
            <v>0.46</v>
          </cell>
          <cell r="M446">
            <v>0.32</v>
          </cell>
          <cell r="N446">
            <v>0.31</v>
          </cell>
          <cell r="O446">
            <v>0.31</v>
          </cell>
          <cell r="P446" t="str">
            <v>N</v>
          </cell>
          <cell r="Q446" t="str">
            <v>North</v>
          </cell>
          <cell r="R446" t="str">
            <v>FC</v>
          </cell>
          <cell r="T446">
            <v>0.52</v>
          </cell>
        </row>
        <row r="447">
          <cell r="A447" t="str">
            <v>LOWGAP_7_QFUNTS</v>
          </cell>
          <cell r="B447" t="str">
            <v>CAISO System</v>
          </cell>
          <cell r="C447" t="str">
            <v>LOWGAP_7_QFUNTS</v>
          </cell>
          <cell r="D447">
            <v>1.26</v>
          </cell>
          <cell r="E447">
            <v>1.05</v>
          </cell>
          <cell r="F447">
            <v>1.39</v>
          </cell>
          <cell r="G447">
            <v>1.8</v>
          </cell>
          <cell r="H447">
            <v>0.84</v>
          </cell>
          <cell r="I447">
            <v>0.48</v>
          </cell>
          <cell r="J447">
            <v>0.25</v>
          </cell>
          <cell r="K447">
            <v>0.24</v>
          </cell>
          <cell r="L447">
            <v>0.26</v>
          </cell>
          <cell r="M447">
            <v>0.28000000000000003</v>
          </cell>
          <cell r="N447">
            <v>0.36</v>
          </cell>
          <cell r="O447">
            <v>0.69</v>
          </cell>
          <cell r="P447" t="str">
            <v>N</v>
          </cell>
          <cell r="Q447" t="str">
            <v>North</v>
          </cell>
          <cell r="R447" t="str">
            <v>FC</v>
          </cell>
          <cell r="T447">
            <v>0.48</v>
          </cell>
        </row>
        <row r="448">
          <cell r="A448" t="str">
            <v>MALAGA_1_PL1X2</v>
          </cell>
          <cell r="B448" t="str">
            <v>Fresno</v>
          </cell>
          <cell r="C448" t="str">
            <v>KRCD Malaga Peaking Plant</v>
          </cell>
          <cell r="D448">
            <v>96</v>
          </cell>
          <cell r="E448">
            <v>96</v>
          </cell>
          <cell r="F448">
            <v>96</v>
          </cell>
          <cell r="G448">
            <v>96</v>
          </cell>
          <cell r="H448">
            <v>96</v>
          </cell>
          <cell r="I448">
            <v>96</v>
          </cell>
          <cell r="J448">
            <v>96</v>
          </cell>
          <cell r="K448">
            <v>96</v>
          </cell>
          <cell r="L448">
            <v>96</v>
          </cell>
          <cell r="M448">
            <v>96</v>
          </cell>
          <cell r="N448">
            <v>96</v>
          </cell>
          <cell r="O448">
            <v>96</v>
          </cell>
          <cell r="P448" t="str">
            <v>Y</v>
          </cell>
          <cell r="Q448" t="str">
            <v>North</v>
          </cell>
          <cell r="R448" t="str">
            <v>FC</v>
          </cell>
          <cell r="T448">
            <v>96</v>
          </cell>
        </row>
        <row r="449">
          <cell r="A449" t="str">
            <v>MALCHQ_7_UNIT 1</v>
          </cell>
          <cell r="B449" t="str">
            <v>CAISO System</v>
          </cell>
          <cell r="C449" t="str">
            <v>MALACHA HYDRO L.P.</v>
          </cell>
          <cell r="D449">
            <v>12.3</v>
          </cell>
          <cell r="E449">
            <v>14.29</v>
          </cell>
          <cell r="F449">
            <v>19.739999999999998</v>
          </cell>
          <cell r="G449">
            <v>18.809999999999999</v>
          </cell>
          <cell r="H449">
            <v>21.3</v>
          </cell>
          <cell r="I449">
            <v>11.72</v>
          </cell>
          <cell r="J449">
            <v>6.09</v>
          </cell>
          <cell r="K449">
            <v>3.26</v>
          </cell>
          <cell r="L449">
            <v>0</v>
          </cell>
          <cell r="M449">
            <v>1.34</v>
          </cell>
          <cell r="N449">
            <v>2.42</v>
          </cell>
          <cell r="O449">
            <v>6.05</v>
          </cell>
          <cell r="P449" t="str">
            <v>N</v>
          </cell>
          <cell r="Q449" t="str">
            <v>North</v>
          </cell>
          <cell r="R449" t="str">
            <v>FC</v>
          </cell>
          <cell r="T449">
            <v>11.72</v>
          </cell>
        </row>
        <row r="450">
          <cell r="A450" t="str">
            <v>MANZNA_2_WIND</v>
          </cell>
          <cell r="B450" t="str">
            <v>CAISO System</v>
          </cell>
          <cell r="C450" t="str">
            <v>Manzana Wind</v>
          </cell>
          <cell r="D450">
            <v>8.34</v>
          </cell>
          <cell r="E450">
            <v>17.52</v>
          </cell>
          <cell r="F450">
            <v>46.54</v>
          </cell>
          <cell r="G450">
            <v>71.12</v>
          </cell>
          <cell r="H450">
            <v>72.83</v>
          </cell>
          <cell r="I450">
            <v>51.6</v>
          </cell>
          <cell r="J450">
            <v>32.89</v>
          </cell>
          <cell r="K450">
            <v>27.09</v>
          </cell>
          <cell r="L450">
            <v>21.61</v>
          </cell>
          <cell r="M450">
            <v>18.399999999999999</v>
          </cell>
          <cell r="N450">
            <v>9.32</v>
          </cell>
          <cell r="O450">
            <v>8.61</v>
          </cell>
          <cell r="P450" t="str">
            <v>N</v>
          </cell>
          <cell r="Q450" t="str">
            <v>South</v>
          </cell>
          <cell r="R450" t="str">
            <v>FC</v>
          </cell>
          <cell r="T450">
            <v>51.6</v>
          </cell>
        </row>
        <row r="451">
          <cell r="A451" t="str">
            <v>MARTIN_1_SUNSET</v>
          </cell>
          <cell r="B451" t="str">
            <v>Bay Area</v>
          </cell>
          <cell r="C451" t="str">
            <v>Sunset Reservoir - North Basin</v>
          </cell>
          <cell r="D451">
            <v>0.01</v>
          </cell>
          <cell r="E451">
            <v>0.05</v>
          </cell>
          <cell r="F451">
            <v>0.17</v>
          </cell>
          <cell r="G451">
            <v>2.36</v>
          </cell>
          <cell r="H451">
            <v>2.48</v>
          </cell>
          <cell r="I451">
            <v>1.96</v>
          </cell>
          <cell r="J451">
            <v>1.8</v>
          </cell>
          <cell r="K451">
            <v>1.71</v>
          </cell>
          <cell r="L451">
            <v>1.78</v>
          </cell>
          <cell r="M451">
            <v>1.24</v>
          </cell>
          <cell r="N451">
            <v>0.01</v>
          </cell>
          <cell r="O451">
            <v>0</v>
          </cell>
          <cell r="P451" t="str">
            <v>N</v>
          </cell>
          <cell r="Q451" t="str">
            <v>North</v>
          </cell>
          <cell r="R451" t="str">
            <v>FC</v>
          </cell>
          <cell r="T451">
            <v>1.96</v>
          </cell>
        </row>
        <row r="452">
          <cell r="A452" t="str">
            <v>MCCALL_1_QF</v>
          </cell>
          <cell r="B452" t="str">
            <v>Fresno</v>
          </cell>
          <cell r="C452" t="str">
            <v>SMALL QF AGGREGATION - FRESNO</v>
          </cell>
          <cell r="D452">
            <v>0.42</v>
          </cell>
          <cell r="E452">
            <v>0.55000000000000004</v>
          </cell>
          <cell r="F452">
            <v>0.51</v>
          </cell>
          <cell r="G452">
            <v>0.52</v>
          </cell>
          <cell r="H452">
            <v>0.38</v>
          </cell>
          <cell r="I452">
            <v>0.56000000000000005</v>
          </cell>
          <cell r="J452">
            <v>0.63</v>
          </cell>
          <cell r="K452">
            <v>0.62</v>
          </cell>
          <cell r="L452">
            <v>0.65</v>
          </cell>
          <cell r="M452">
            <v>0.59</v>
          </cell>
          <cell r="N452">
            <v>0.41</v>
          </cell>
          <cell r="O452">
            <v>0.35</v>
          </cell>
          <cell r="P452" t="str">
            <v>N</v>
          </cell>
          <cell r="Q452" t="str">
            <v>North</v>
          </cell>
          <cell r="R452" t="str">
            <v>FC</v>
          </cell>
          <cell r="T452">
            <v>0.65</v>
          </cell>
        </row>
        <row r="453">
          <cell r="A453" t="str">
            <v>MCSWAN_6_UNITS</v>
          </cell>
          <cell r="B453" t="str">
            <v>Fresno</v>
          </cell>
          <cell r="C453" t="str">
            <v>MC SWAIN HYDRO</v>
          </cell>
          <cell r="D453">
            <v>2.5099999999999998</v>
          </cell>
          <cell r="E453">
            <v>4.09</v>
          </cell>
          <cell r="F453">
            <v>4.22</v>
          </cell>
          <cell r="G453">
            <v>4.24</v>
          </cell>
          <cell r="H453">
            <v>6.59</v>
          </cell>
          <cell r="I453">
            <v>6.17</v>
          </cell>
          <cell r="J453">
            <v>6.9</v>
          </cell>
          <cell r="K453">
            <v>5.82</v>
          </cell>
          <cell r="L453">
            <v>4.32</v>
          </cell>
          <cell r="M453">
            <v>3.35</v>
          </cell>
          <cell r="N453">
            <v>0</v>
          </cell>
          <cell r="O453">
            <v>0</v>
          </cell>
          <cell r="P453" t="str">
            <v>Y</v>
          </cell>
          <cell r="Q453" t="str">
            <v>North</v>
          </cell>
          <cell r="R453" t="str">
            <v>FC</v>
          </cell>
          <cell r="T453">
            <v>6.9</v>
          </cell>
        </row>
        <row r="454">
          <cell r="A454" t="str">
            <v>MDFKRL_2_PROJCT</v>
          </cell>
          <cell r="B454" t="str">
            <v>Sierra</v>
          </cell>
          <cell r="C454" t="str">
            <v>MIDDLE FORK AND RALSTON PSP</v>
          </cell>
          <cell r="D454">
            <v>204.57</v>
          </cell>
          <cell r="E454">
            <v>204.66</v>
          </cell>
          <cell r="F454">
            <v>206.91</v>
          </cell>
          <cell r="G454">
            <v>209.44</v>
          </cell>
          <cell r="H454">
            <v>212.55</v>
          </cell>
          <cell r="I454">
            <v>212.94</v>
          </cell>
          <cell r="J454">
            <v>210.97</v>
          </cell>
          <cell r="K454">
            <v>208.68</v>
          </cell>
          <cell r="L454">
            <v>206.55</v>
          </cell>
          <cell r="M454">
            <v>205.97</v>
          </cell>
          <cell r="N454">
            <v>203.1</v>
          </cell>
          <cell r="O454">
            <v>201.8</v>
          </cell>
          <cell r="P454" t="str">
            <v>Y</v>
          </cell>
          <cell r="Q454" t="str">
            <v>North</v>
          </cell>
          <cell r="R454" t="str">
            <v>FC</v>
          </cell>
          <cell r="T454">
            <v>212.94</v>
          </cell>
        </row>
        <row r="455">
          <cell r="A455" t="str">
            <v>MENBIO_6_RENEW1</v>
          </cell>
          <cell r="B455" t="str">
            <v>Fresno</v>
          </cell>
          <cell r="C455" t="str">
            <v>CalRENEW - 1(A)</v>
          </cell>
          <cell r="D455">
            <v>0.02</v>
          </cell>
          <cell r="E455">
            <v>0.08</v>
          </cell>
          <cell r="F455">
            <v>0.25</v>
          </cell>
          <cell r="G455">
            <v>3.64</v>
          </cell>
          <cell r="H455">
            <v>3.51</v>
          </cell>
          <cell r="I455">
            <v>3.58</v>
          </cell>
          <cell r="J455">
            <v>4.1100000000000003</v>
          </cell>
          <cell r="K455">
            <v>4.0199999999999996</v>
          </cell>
          <cell r="L455">
            <v>3.7</v>
          </cell>
          <cell r="M455">
            <v>2.54</v>
          </cell>
          <cell r="N455">
            <v>0.01</v>
          </cell>
          <cell r="O455">
            <v>0.01</v>
          </cell>
          <cell r="P455" t="str">
            <v>N</v>
          </cell>
          <cell r="Q455" t="str">
            <v>North</v>
          </cell>
          <cell r="R455" t="str">
            <v>FC</v>
          </cell>
          <cell r="T455">
            <v>4.1100000000000003</v>
          </cell>
        </row>
        <row r="456">
          <cell r="A456" t="str">
            <v>MENBIO_6_UNIT</v>
          </cell>
          <cell r="B456" t="str">
            <v>Fresno</v>
          </cell>
          <cell r="C456" t="str">
            <v>MENDOTA BIOMASS POWER</v>
          </cell>
          <cell r="D456">
            <v>21.19</v>
          </cell>
          <cell r="E456">
            <v>21.68</v>
          </cell>
          <cell r="F456">
            <v>22.41</v>
          </cell>
          <cell r="G456">
            <v>21.21</v>
          </cell>
          <cell r="H456">
            <v>19.77</v>
          </cell>
          <cell r="I456">
            <v>21.92</v>
          </cell>
          <cell r="J456">
            <v>22.42</v>
          </cell>
          <cell r="K456">
            <v>21.44</v>
          </cell>
          <cell r="L456">
            <v>21.63</v>
          </cell>
          <cell r="M456">
            <v>21.33</v>
          </cell>
          <cell r="N456">
            <v>21.99</v>
          </cell>
          <cell r="O456">
            <v>22.28</v>
          </cell>
          <cell r="P456" t="str">
            <v>N</v>
          </cell>
          <cell r="Q456" t="str">
            <v>North</v>
          </cell>
          <cell r="R456" t="str">
            <v>FC</v>
          </cell>
          <cell r="T456">
            <v>22.42</v>
          </cell>
        </row>
        <row r="457">
          <cell r="A457" t="str">
            <v>MERCFL_6_UNIT</v>
          </cell>
          <cell r="B457" t="str">
            <v>Fresno</v>
          </cell>
          <cell r="C457" t="str">
            <v>MERCED FALLS</v>
          </cell>
          <cell r="D457">
            <v>0.69</v>
          </cell>
          <cell r="E457">
            <v>2.92</v>
          </cell>
          <cell r="F457">
            <v>1.19</v>
          </cell>
          <cell r="G457">
            <v>1.36</v>
          </cell>
          <cell r="H457">
            <v>2.66</v>
          </cell>
          <cell r="I457">
            <v>2.5499999999999998</v>
          </cell>
          <cell r="J457">
            <v>2.04</v>
          </cell>
          <cell r="K457">
            <v>2.15</v>
          </cell>
          <cell r="L457">
            <v>1.84</v>
          </cell>
          <cell r="M457">
            <v>1.3</v>
          </cell>
          <cell r="N457">
            <v>0</v>
          </cell>
          <cell r="O457">
            <v>0</v>
          </cell>
          <cell r="P457" t="str">
            <v>Y</v>
          </cell>
          <cell r="Q457" t="str">
            <v>North</v>
          </cell>
          <cell r="R457" t="str">
            <v>FC</v>
          </cell>
          <cell r="T457">
            <v>2.5499999999999998</v>
          </cell>
        </row>
        <row r="458">
          <cell r="A458" t="str">
            <v>MESAP_1_QF</v>
          </cell>
          <cell r="B458" t="str">
            <v>CAISO System</v>
          </cell>
          <cell r="C458" t="str">
            <v>SMALL QF AGGREGATION - SAN LUIS OBISPO</v>
          </cell>
          <cell r="D458">
            <v>0</v>
          </cell>
          <cell r="E458">
            <v>0</v>
          </cell>
          <cell r="F458">
            <v>0</v>
          </cell>
          <cell r="G458">
            <v>0</v>
          </cell>
          <cell r="H458">
            <v>0</v>
          </cell>
          <cell r="I458">
            <v>0</v>
          </cell>
          <cell r="J458">
            <v>0</v>
          </cell>
          <cell r="K458">
            <v>0</v>
          </cell>
          <cell r="L458">
            <v>0</v>
          </cell>
          <cell r="M458">
            <v>0</v>
          </cell>
          <cell r="N458">
            <v>0</v>
          </cell>
          <cell r="O458">
            <v>0</v>
          </cell>
          <cell r="P458" t="str">
            <v>N</v>
          </cell>
          <cell r="Q458" t="str">
            <v>North</v>
          </cell>
          <cell r="R458" t="str">
            <v>FC</v>
          </cell>
          <cell r="T458">
            <v>0</v>
          </cell>
        </row>
        <row r="459">
          <cell r="A459" t="str">
            <v>MESAS_2_QF</v>
          </cell>
          <cell r="B459" t="str">
            <v>LA Basin</v>
          </cell>
          <cell r="C459" t="str">
            <v>MESA QFS</v>
          </cell>
          <cell r="D459">
            <v>0.92</v>
          </cell>
          <cell r="E459">
            <v>0.59</v>
          </cell>
          <cell r="F459">
            <v>0.51</v>
          </cell>
          <cell r="G459">
            <v>0.49</v>
          </cell>
          <cell r="H459">
            <v>0.36</v>
          </cell>
          <cell r="I459">
            <v>0.37</v>
          </cell>
          <cell r="J459">
            <v>0.3</v>
          </cell>
          <cell r="K459">
            <v>0.3</v>
          </cell>
          <cell r="L459">
            <v>0.25</v>
          </cell>
          <cell r="M459">
            <v>0.28999999999999998</v>
          </cell>
          <cell r="N459">
            <v>0.2</v>
          </cell>
          <cell r="O459">
            <v>0.53</v>
          </cell>
          <cell r="P459" t="str">
            <v>N</v>
          </cell>
          <cell r="Q459" t="str">
            <v>South</v>
          </cell>
          <cell r="R459" t="str">
            <v>FC</v>
          </cell>
          <cell r="T459">
            <v>0.37</v>
          </cell>
        </row>
        <row r="460">
          <cell r="A460" t="str">
            <v>METCLF_1_QF</v>
          </cell>
          <cell r="B460" t="str">
            <v>Bay Area</v>
          </cell>
          <cell r="C460" t="str">
            <v>SMALL QF AGGREGATION - SANTA CLARA WD</v>
          </cell>
          <cell r="D460">
            <v>0.16</v>
          </cell>
          <cell r="E460">
            <v>0.15</v>
          </cell>
          <cell r="F460">
            <v>0.12</v>
          </cell>
          <cell r="G460">
            <v>0.08</v>
          </cell>
          <cell r="H460">
            <v>0</v>
          </cell>
          <cell r="I460">
            <v>0.1</v>
          </cell>
          <cell r="J460">
            <v>0.12</v>
          </cell>
          <cell r="K460">
            <v>0.13</v>
          </cell>
          <cell r="L460">
            <v>0.15</v>
          </cell>
          <cell r="M460">
            <v>0.19</v>
          </cell>
          <cell r="N460">
            <v>0.23</v>
          </cell>
          <cell r="O460">
            <v>0.23</v>
          </cell>
          <cell r="P460" t="str">
            <v>N</v>
          </cell>
          <cell r="Q460" t="str">
            <v>North</v>
          </cell>
          <cell r="R460" t="str">
            <v>FC</v>
          </cell>
          <cell r="T460">
            <v>0.15</v>
          </cell>
        </row>
        <row r="461">
          <cell r="A461" t="str">
            <v>METEC_2_PL1X3</v>
          </cell>
          <cell r="B461" t="str">
            <v>Bay Area</v>
          </cell>
          <cell r="C461" t="str">
            <v>Metcalf Energy Center</v>
          </cell>
          <cell r="D461">
            <v>593.16</v>
          </cell>
          <cell r="E461">
            <v>593.16</v>
          </cell>
          <cell r="F461">
            <v>593.16</v>
          </cell>
          <cell r="G461">
            <v>593.16</v>
          </cell>
          <cell r="H461">
            <v>585</v>
          </cell>
          <cell r="I461">
            <v>575</v>
          </cell>
          <cell r="J461">
            <v>570</v>
          </cell>
          <cell r="K461">
            <v>570</v>
          </cell>
          <cell r="L461">
            <v>580</v>
          </cell>
          <cell r="M461">
            <v>593.16</v>
          </cell>
          <cell r="N461">
            <v>593.16</v>
          </cell>
          <cell r="O461">
            <v>593.16</v>
          </cell>
          <cell r="P461" t="str">
            <v>Y</v>
          </cell>
          <cell r="Q461" t="str">
            <v>North</v>
          </cell>
          <cell r="R461" t="str">
            <v>FC</v>
          </cell>
          <cell r="T461">
            <v>580</v>
          </cell>
        </row>
        <row r="462">
          <cell r="A462" t="str">
            <v>MIDSET_1_UNIT 1</v>
          </cell>
          <cell r="B462" t="str">
            <v>CAISO System</v>
          </cell>
          <cell r="C462" t="str">
            <v>MIDSET COGEN. CO.</v>
          </cell>
          <cell r="D462">
            <v>36.26</v>
          </cell>
          <cell r="E462">
            <v>36.51</v>
          </cell>
          <cell r="F462">
            <v>34.14</v>
          </cell>
          <cell r="G462">
            <v>35.22</v>
          </cell>
          <cell r="H462">
            <v>31.49</v>
          </cell>
          <cell r="I462">
            <v>34.049999999999997</v>
          </cell>
          <cell r="J462">
            <v>33.69</v>
          </cell>
          <cell r="K462">
            <v>33.72</v>
          </cell>
          <cell r="L462">
            <v>33.590000000000003</v>
          </cell>
          <cell r="M462">
            <v>33.11</v>
          </cell>
          <cell r="N462">
            <v>36.51</v>
          </cell>
          <cell r="O462">
            <v>35.14</v>
          </cell>
          <cell r="P462" t="str">
            <v>N</v>
          </cell>
          <cell r="Q462" t="str">
            <v>North</v>
          </cell>
          <cell r="R462" t="str">
            <v>FC</v>
          </cell>
          <cell r="S462" t="str">
            <v>Local area definition change for 2015. See LCR Report.</v>
          </cell>
          <cell r="T462">
            <v>34.049999999999997</v>
          </cell>
        </row>
        <row r="463">
          <cell r="A463" t="str">
            <v>MIDWD_6_WNDLND</v>
          </cell>
          <cell r="B463" t="str">
            <v>CAISO System</v>
          </cell>
          <cell r="C463" t="str">
            <v>Windland Refresh 1</v>
          </cell>
          <cell r="D463">
            <v>0.33</v>
          </cell>
          <cell r="E463">
            <v>0.61</v>
          </cell>
          <cell r="F463">
            <v>1.59</v>
          </cell>
          <cell r="G463">
            <v>1.78</v>
          </cell>
          <cell r="H463">
            <v>2.31</v>
          </cell>
          <cell r="I463">
            <v>2.0299999999999998</v>
          </cell>
          <cell r="J463">
            <v>1.27</v>
          </cell>
          <cell r="K463">
            <v>1.1399999999999999</v>
          </cell>
          <cell r="L463">
            <v>0.69</v>
          </cell>
          <cell r="M463">
            <v>0.54</v>
          </cell>
          <cell r="N463">
            <v>0.33</v>
          </cell>
          <cell r="O463">
            <v>0.34</v>
          </cell>
          <cell r="P463" t="str">
            <v>N</v>
          </cell>
          <cell r="Q463" t="str">
            <v>South</v>
          </cell>
          <cell r="R463" t="str">
            <v>FC</v>
          </cell>
          <cell r="S463">
            <v>0</v>
          </cell>
          <cell r="T463">
            <v>2.0299999999999998</v>
          </cell>
        </row>
        <row r="464">
          <cell r="A464" t="str">
            <v>MILBRA_1_QF</v>
          </cell>
          <cell r="B464" t="str">
            <v>Bay Area</v>
          </cell>
          <cell r="C464" t="str">
            <v>SMALL QF AGGREGATION - DAILY CITY</v>
          </cell>
          <cell r="D464">
            <v>0</v>
          </cell>
          <cell r="E464">
            <v>0</v>
          </cell>
          <cell r="F464">
            <v>0</v>
          </cell>
          <cell r="G464">
            <v>0</v>
          </cell>
          <cell r="H464">
            <v>0</v>
          </cell>
          <cell r="I464">
            <v>0</v>
          </cell>
          <cell r="J464">
            <v>0</v>
          </cell>
          <cell r="K464">
            <v>0</v>
          </cell>
          <cell r="L464">
            <v>0</v>
          </cell>
          <cell r="M464">
            <v>0</v>
          </cell>
          <cell r="N464">
            <v>0</v>
          </cell>
          <cell r="O464">
            <v>0</v>
          </cell>
          <cell r="P464" t="str">
            <v>N</v>
          </cell>
          <cell r="Q464" t="str">
            <v>North</v>
          </cell>
          <cell r="R464" t="str">
            <v>FC</v>
          </cell>
          <cell r="T464">
            <v>0</v>
          </cell>
        </row>
        <row r="465">
          <cell r="A465" t="str">
            <v>MIRLOM_2_CORONA</v>
          </cell>
          <cell r="B465" t="str">
            <v>LA Basin</v>
          </cell>
          <cell r="C465" t="str">
            <v>MWD Corona Hydroelectric Recovery Plant</v>
          </cell>
          <cell r="D465">
            <v>0.28999999999999998</v>
          </cell>
          <cell r="E465">
            <v>1.01</v>
          </cell>
          <cell r="F465">
            <v>1.67</v>
          </cell>
          <cell r="G465">
            <v>2.5099999999999998</v>
          </cell>
          <cell r="H465">
            <v>2.2400000000000002</v>
          </cell>
          <cell r="I465">
            <v>2.1</v>
          </cell>
          <cell r="J465">
            <v>2</v>
          </cell>
          <cell r="K465">
            <v>1.92</v>
          </cell>
          <cell r="L465">
            <v>2.34</v>
          </cell>
          <cell r="M465">
            <v>2.0099999999999998</v>
          </cell>
          <cell r="N465">
            <v>2.1</v>
          </cell>
          <cell r="O465">
            <v>2.5299999999999998</v>
          </cell>
          <cell r="P465" t="str">
            <v>N</v>
          </cell>
          <cell r="Q465" t="str">
            <v>South</v>
          </cell>
          <cell r="R465" t="str">
            <v>FC</v>
          </cell>
          <cell r="T465">
            <v>2.34</v>
          </cell>
        </row>
        <row r="466">
          <cell r="A466" t="str">
            <v>MIRLOM_2_ONTARO</v>
          </cell>
          <cell r="B466" t="str">
            <v>LA Basin</v>
          </cell>
          <cell r="C466" t="str">
            <v>Ontario RT Solar</v>
          </cell>
          <cell r="D466" t="str">
            <v>-</v>
          </cell>
          <cell r="E466" t="str">
            <v>-</v>
          </cell>
          <cell r="F466" t="str">
            <v>-</v>
          </cell>
          <cell r="G466" t="str">
            <v>-</v>
          </cell>
          <cell r="H466" t="str">
            <v>-</v>
          </cell>
          <cell r="I466">
            <v>1.2</v>
          </cell>
          <cell r="J466">
            <v>1.21</v>
          </cell>
          <cell r="K466">
            <v>1.1200000000000001</v>
          </cell>
          <cell r="L466">
            <v>1.1000000000000001</v>
          </cell>
          <cell r="M466">
            <v>0.72</v>
          </cell>
          <cell r="N466">
            <v>0.04</v>
          </cell>
          <cell r="O466">
            <v>0.02</v>
          </cell>
          <cell r="P466" t="str">
            <v>N</v>
          </cell>
          <cell r="Q466" t="str">
            <v>South</v>
          </cell>
          <cell r="R466" t="str">
            <v>PD</v>
          </cell>
          <cell r="T466">
            <v>1.21</v>
          </cell>
        </row>
        <row r="467">
          <cell r="A467" t="str">
            <v>MIRLOM_2_RTS032</v>
          </cell>
          <cell r="B467" t="str">
            <v>LA Basin</v>
          </cell>
          <cell r="C467" t="str">
            <v>SPVP032</v>
          </cell>
          <cell r="D467" t="str">
            <v>-</v>
          </cell>
          <cell r="E467" t="str">
            <v>-</v>
          </cell>
          <cell r="F467" t="str">
            <v>-</v>
          </cell>
          <cell r="G467" t="str">
            <v>-</v>
          </cell>
          <cell r="H467" t="str">
            <v>-</v>
          </cell>
          <cell r="I467">
            <v>0.8</v>
          </cell>
          <cell r="J467">
            <v>0.8</v>
          </cell>
          <cell r="K467">
            <v>0.75</v>
          </cell>
          <cell r="L467">
            <v>0.73</v>
          </cell>
          <cell r="M467">
            <v>0.48</v>
          </cell>
          <cell r="N467">
            <v>0.02</v>
          </cell>
          <cell r="O467">
            <v>0.01</v>
          </cell>
          <cell r="P467" t="str">
            <v>N</v>
          </cell>
          <cell r="Q467" t="str">
            <v>South</v>
          </cell>
          <cell r="R467" t="str">
            <v>PD</v>
          </cell>
          <cell r="T467">
            <v>0.8</v>
          </cell>
        </row>
        <row r="468">
          <cell r="A468" t="str">
            <v>MIRLOM_2_RTS033</v>
          </cell>
          <cell r="B468" t="str">
            <v>LA Basin</v>
          </cell>
          <cell r="C468" t="str">
            <v>SPVP033</v>
          </cell>
          <cell r="D468" t="str">
            <v>-</v>
          </cell>
          <cell r="E468" t="str">
            <v>-</v>
          </cell>
          <cell r="F468" t="str">
            <v>-</v>
          </cell>
          <cell r="G468" t="str">
            <v>-</v>
          </cell>
          <cell r="H468" t="str">
            <v>-</v>
          </cell>
          <cell r="I468">
            <v>0.8</v>
          </cell>
          <cell r="J468">
            <v>0.8</v>
          </cell>
          <cell r="K468">
            <v>0.75</v>
          </cell>
          <cell r="L468">
            <v>0.73</v>
          </cell>
          <cell r="M468">
            <v>0.48</v>
          </cell>
          <cell r="N468">
            <v>0.02</v>
          </cell>
          <cell r="O468">
            <v>0.01</v>
          </cell>
          <cell r="P468" t="str">
            <v>N</v>
          </cell>
          <cell r="Q468" t="str">
            <v>South</v>
          </cell>
          <cell r="R468" t="str">
            <v>FC</v>
          </cell>
          <cell r="T468">
            <v>0.8</v>
          </cell>
        </row>
        <row r="469">
          <cell r="A469" t="str">
            <v>MIRLOM_2_TEMESC</v>
          </cell>
          <cell r="B469" t="str">
            <v>LA Basin</v>
          </cell>
          <cell r="C469" t="str">
            <v>MWD Temescal Hydroelectric Recovery Plan</v>
          </cell>
          <cell r="D469">
            <v>0.28999999999999998</v>
          </cell>
          <cell r="E469">
            <v>1</v>
          </cell>
          <cell r="F469">
            <v>1.7</v>
          </cell>
          <cell r="G469">
            <v>2.6</v>
          </cell>
          <cell r="H469">
            <v>2.2799999999999998</v>
          </cell>
          <cell r="I469">
            <v>2.15</v>
          </cell>
          <cell r="J469">
            <v>2.02</v>
          </cell>
          <cell r="K469">
            <v>1.92</v>
          </cell>
          <cell r="L469">
            <v>2.36</v>
          </cell>
          <cell r="M469">
            <v>2.0499999999999998</v>
          </cell>
          <cell r="N469">
            <v>2.37</v>
          </cell>
          <cell r="O469">
            <v>2.72</v>
          </cell>
          <cell r="P469" t="str">
            <v>N</v>
          </cell>
          <cell r="Q469" t="str">
            <v>South</v>
          </cell>
          <cell r="R469" t="str">
            <v>FC</v>
          </cell>
          <cell r="T469">
            <v>2.36</v>
          </cell>
        </row>
        <row r="470">
          <cell r="A470" t="str">
            <v>MIRLOM_6_DELGEN</v>
          </cell>
          <cell r="B470" t="str">
            <v>LA Basin</v>
          </cell>
          <cell r="C470" t="str">
            <v>CORONA ENERGY PARTNERS LTD.</v>
          </cell>
          <cell r="D470">
            <v>31.13</v>
          </cell>
          <cell r="E470">
            <v>28.84</v>
          </cell>
          <cell r="F470">
            <v>29.28</v>
          </cell>
          <cell r="G470">
            <v>29.37</v>
          </cell>
          <cell r="H470">
            <v>27.34</v>
          </cell>
          <cell r="I470">
            <v>28.3</v>
          </cell>
          <cell r="J470">
            <v>26.66</v>
          </cell>
          <cell r="K470">
            <v>29.49</v>
          </cell>
          <cell r="L470">
            <v>24.48</v>
          </cell>
          <cell r="M470">
            <v>30.43</v>
          </cell>
          <cell r="N470">
            <v>29.21</v>
          </cell>
          <cell r="O470">
            <v>29.8</v>
          </cell>
          <cell r="P470" t="str">
            <v>N</v>
          </cell>
          <cell r="Q470" t="str">
            <v>South</v>
          </cell>
          <cell r="R470" t="str">
            <v>FC</v>
          </cell>
          <cell r="T470">
            <v>29.49</v>
          </cell>
        </row>
        <row r="471">
          <cell r="A471" t="str">
            <v>MIRLOM_6_PEAKER</v>
          </cell>
          <cell r="B471" t="str">
            <v>LA Basin</v>
          </cell>
          <cell r="C471" t="str">
            <v>Mira Loma Peaker</v>
          </cell>
          <cell r="D471">
            <v>46</v>
          </cell>
          <cell r="E471">
            <v>46</v>
          </cell>
          <cell r="F471">
            <v>46</v>
          </cell>
          <cell r="G471">
            <v>46</v>
          </cell>
          <cell r="H471">
            <v>46</v>
          </cell>
          <cell r="I471">
            <v>46</v>
          </cell>
          <cell r="J471">
            <v>46</v>
          </cell>
          <cell r="K471">
            <v>46</v>
          </cell>
          <cell r="L471">
            <v>46</v>
          </cell>
          <cell r="M471">
            <v>46</v>
          </cell>
          <cell r="N471">
            <v>46</v>
          </cell>
          <cell r="O471">
            <v>46</v>
          </cell>
          <cell r="P471" t="str">
            <v>N</v>
          </cell>
          <cell r="Q471" t="str">
            <v>South</v>
          </cell>
          <cell r="R471" t="str">
            <v>FC</v>
          </cell>
          <cell r="T471">
            <v>46</v>
          </cell>
        </row>
        <row r="472">
          <cell r="A472" t="str">
            <v>MIRLOM_7_MWDLKM</v>
          </cell>
          <cell r="B472" t="str">
            <v>LA Basin</v>
          </cell>
          <cell r="C472" t="str">
            <v>Lake Mathews Hydroelectric Recovery Plan</v>
          </cell>
          <cell r="D472">
            <v>0.7</v>
          </cell>
          <cell r="E472">
            <v>1.28</v>
          </cell>
          <cell r="F472">
            <v>3.9</v>
          </cell>
          <cell r="G472">
            <v>3.8</v>
          </cell>
          <cell r="H472">
            <v>3.7</v>
          </cell>
          <cell r="I472">
            <v>3.9</v>
          </cell>
          <cell r="J472">
            <v>4.46</v>
          </cell>
          <cell r="K472">
            <v>4.5999999999999996</v>
          </cell>
          <cell r="L472">
            <v>4.7</v>
          </cell>
          <cell r="M472">
            <v>4.5</v>
          </cell>
          <cell r="N472">
            <v>4.5</v>
          </cell>
          <cell r="O472">
            <v>4.2</v>
          </cell>
          <cell r="P472" t="str">
            <v>Y</v>
          </cell>
          <cell r="Q472" t="str">
            <v>South</v>
          </cell>
          <cell r="R472" t="str">
            <v>FC</v>
          </cell>
          <cell r="T472">
            <v>4.7</v>
          </cell>
        </row>
        <row r="473">
          <cell r="A473" t="str">
            <v>MISSIX_1_QF</v>
          </cell>
          <cell r="B473" t="str">
            <v>Bay Area</v>
          </cell>
          <cell r="C473" t="str">
            <v>SMALL QF AGGREGATION - SAB FRABCUSCI</v>
          </cell>
          <cell r="D473">
            <v>0.6</v>
          </cell>
          <cell r="E473">
            <v>0.66</v>
          </cell>
          <cell r="F473">
            <v>0.56000000000000005</v>
          </cell>
          <cell r="G473">
            <v>0.12</v>
          </cell>
          <cell r="H473">
            <v>0.19</v>
          </cell>
          <cell r="I473">
            <v>0.14000000000000001</v>
          </cell>
          <cell r="J473">
            <v>0.15</v>
          </cell>
          <cell r="K473">
            <v>0.16</v>
          </cell>
          <cell r="L473">
            <v>0.11</v>
          </cell>
          <cell r="M473">
            <v>0.06</v>
          </cell>
          <cell r="N473">
            <v>0.37</v>
          </cell>
          <cell r="O473">
            <v>0.3</v>
          </cell>
          <cell r="P473" t="str">
            <v>N</v>
          </cell>
          <cell r="Q473" t="str">
            <v>North</v>
          </cell>
          <cell r="R473" t="str">
            <v>FC</v>
          </cell>
          <cell r="T473">
            <v>0.16</v>
          </cell>
        </row>
        <row r="474">
          <cell r="A474" t="str">
            <v>MKTRCK_1_UNIT 1</v>
          </cell>
          <cell r="B474" t="str">
            <v>CAISO System</v>
          </cell>
          <cell r="C474" t="str">
            <v>MCKITTRICK LIMITED</v>
          </cell>
          <cell r="D474">
            <v>35.47</v>
          </cell>
          <cell r="E474">
            <v>35.409999999999997</v>
          </cell>
          <cell r="F474">
            <v>36.57</v>
          </cell>
          <cell r="G474">
            <v>31.51</v>
          </cell>
          <cell r="H474">
            <v>34.74</v>
          </cell>
          <cell r="I474">
            <v>35.26</v>
          </cell>
          <cell r="J474">
            <v>35.43</v>
          </cell>
          <cell r="K474">
            <v>35.96</v>
          </cell>
          <cell r="L474">
            <v>34.299999999999997</v>
          </cell>
          <cell r="M474">
            <v>36.6</v>
          </cell>
          <cell r="N474">
            <v>31.47</v>
          </cell>
          <cell r="O474">
            <v>25.44</v>
          </cell>
          <cell r="P474" t="str">
            <v>N</v>
          </cell>
          <cell r="Q474" t="str">
            <v>North</v>
          </cell>
          <cell r="R474" t="str">
            <v>FC</v>
          </cell>
          <cell r="S474" t="str">
            <v>Local area definition change for 2015. See LCR Report.</v>
          </cell>
          <cell r="T474">
            <v>35.96</v>
          </cell>
        </row>
        <row r="475">
          <cell r="A475" t="str">
            <v>MLPTAS_7_QFUNTS</v>
          </cell>
          <cell r="B475" t="str">
            <v>Bay Area</v>
          </cell>
          <cell r="C475" t="str">
            <v>MLPTAS_7_QFUNTS</v>
          </cell>
          <cell r="D475">
            <v>0.03</v>
          </cell>
          <cell r="E475">
            <v>0.02</v>
          </cell>
          <cell r="F475">
            <v>0.02</v>
          </cell>
          <cell r="G475">
            <v>0.02</v>
          </cell>
          <cell r="H475">
            <v>0.01</v>
          </cell>
          <cell r="I475">
            <v>0.01</v>
          </cell>
          <cell r="J475">
            <v>0.01</v>
          </cell>
          <cell r="K475">
            <v>0.01</v>
          </cell>
          <cell r="L475">
            <v>0.01</v>
          </cell>
          <cell r="M475">
            <v>0.01</v>
          </cell>
          <cell r="N475">
            <v>0.02</v>
          </cell>
          <cell r="O475">
            <v>0.03</v>
          </cell>
          <cell r="P475" t="str">
            <v>N</v>
          </cell>
          <cell r="Q475" t="str">
            <v>North</v>
          </cell>
          <cell r="R475" t="str">
            <v>FC</v>
          </cell>
          <cell r="T475">
            <v>0.01</v>
          </cell>
        </row>
        <row r="476">
          <cell r="A476" t="str">
            <v>MNDALY_6_MCGRTH</v>
          </cell>
          <cell r="B476" t="str">
            <v>Big Creek-Ventura</v>
          </cell>
          <cell r="C476" t="str">
            <v>McGrath Beach Peaker</v>
          </cell>
          <cell r="D476">
            <v>47.2</v>
          </cell>
          <cell r="E476">
            <v>47.2</v>
          </cell>
          <cell r="F476">
            <v>47.2</v>
          </cell>
          <cell r="G476">
            <v>47.2</v>
          </cell>
          <cell r="H476">
            <v>47.2</v>
          </cell>
          <cell r="I476">
            <v>47.2</v>
          </cell>
          <cell r="J476">
            <v>47.2</v>
          </cell>
          <cell r="K476">
            <v>47.2</v>
          </cell>
          <cell r="L476">
            <v>47.2</v>
          </cell>
          <cell r="M476">
            <v>47.2</v>
          </cell>
          <cell r="N476">
            <v>47.2</v>
          </cell>
          <cell r="O476">
            <v>47.2</v>
          </cell>
          <cell r="P476" t="str">
            <v>N</v>
          </cell>
          <cell r="Q476" t="str">
            <v>South</v>
          </cell>
          <cell r="R476" t="str">
            <v>FC</v>
          </cell>
          <cell r="T476">
            <v>47.2</v>
          </cell>
        </row>
        <row r="477">
          <cell r="A477" t="str">
            <v>MNDALY_7_UNIT 1</v>
          </cell>
          <cell r="B477" t="str">
            <v>Big Creek-Ventura</v>
          </cell>
          <cell r="C477" t="str">
            <v>MANDALAY GEN STA. UNIT 1</v>
          </cell>
          <cell r="D477">
            <v>215</v>
          </cell>
          <cell r="E477">
            <v>215</v>
          </cell>
          <cell r="F477">
            <v>215</v>
          </cell>
          <cell r="G477">
            <v>215</v>
          </cell>
          <cell r="H477">
            <v>215</v>
          </cell>
          <cell r="I477">
            <v>215</v>
          </cell>
          <cell r="J477">
            <v>215</v>
          </cell>
          <cell r="K477">
            <v>215</v>
          </cell>
          <cell r="L477">
            <v>215</v>
          </cell>
          <cell r="M477">
            <v>215</v>
          </cell>
          <cell r="N477">
            <v>215</v>
          </cell>
          <cell r="O477">
            <v>215</v>
          </cell>
          <cell r="P477" t="str">
            <v>Y</v>
          </cell>
          <cell r="Q477" t="str">
            <v>South</v>
          </cell>
          <cell r="R477" t="str">
            <v>FC</v>
          </cell>
          <cell r="T477">
            <v>215</v>
          </cell>
        </row>
        <row r="478">
          <cell r="A478" t="str">
            <v>MNDALY_7_UNIT 2</v>
          </cell>
          <cell r="B478" t="str">
            <v>Big Creek-Ventura</v>
          </cell>
          <cell r="C478" t="str">
            <v>MANDALAY GEN STA. UNIT 2</v>
          </cell>
          <cell r="D478">
            <v>215.29</v>
          </cell>
          <cell r="E478">
            <v>215.29</v>
          </cell>
          <cell r="F478">
            <v>215.29</v>
          </cell>
          <cell r="G478">
            <v>215.29</v>
          </cell>
          <cell r="H478">
            <v>215.29</v>
          </cell>
          <cell r="I478">
            <v>215.29</v>
          </cell>
          <cell r="J478">
            <v>215.29</v>
          </cell>
          <cell r="K478">
            <v>215.29</v>
          </cell>
          <cell r="L478">
            <v>215.29</v>
          </cell>
          <cell r="M478">
            <v>215.29</v>
          </cell>
          <cell r="N478">
            <v>215.29</v>
          </cell>
          <cell r="O478">
            <v>215.29</v>
          </cell>
          <cell r="P478" t="str">
            <v>Y</v>
          </cell>
          <cell r="Q478" t="str">
            <v>South</v>
          </cell>
          <cell r="R478" t="str">
            <v>FC</v>
          </cell>
          <cell r="T478">
            <v>215.29</v>
          </cell>
        </row>
        <row r="479">
          <cell r="A479" t="str">
            <v>MNDALY_7_UNIT 3</v>
          </cell>
          <cell r="B479" t="str">
            <v>Big Creek-Ventura</v>
          </cell>
          <cell r="C479" t="str">
            <v>MANDALAY GEN STA. UNIT 3</v>
          </cell>
          <cell r="D479">
            <v>130</v>
          </cell>
          <cell r="E479">
            <v>130</v>
          </cell>
          <cell r="F479">
            <v>130</v>
          </cell>
          <cell r="G479">
            <v>130</v>
          </cell>
          <cell r="H479">
            <v>130</v>
          </cell>
          <cell r="I479">
            <v>130</v>
          </cell>
          <cell r="J479">
            <v>130</v>
          </cell>
          <cell r="K479">
            <v>130</v>
          </cell>
          <cell r="L479">
            <v>130</v>
          </cell>
          <cell r="M479">
            <v>130</v>
          </cell>
          <cell r="N479">
            <v>130</v>
          </cell>
          <cell r="O479">
            <v>130</v>
          </cell>
          <cell r="P479" t="str">
            <v>Y</v>
          </cell>
          <cell r="Q479" t="str">
            <v>South</v>
          </cell>
          <cell r="R479" t="str">
            <v>FC</v>
          </cell>
          <cell r="T479">
            <v>130</v>
          </cell>
        </row>
        <row r="480">
          <cell r="A480" t="str">
            <v>MNTAGU_7_NEWBYI</v>
          </cell>
          <cell r="B480" t="str">
            <v>Bay Area</v>
          </cell>
          <cell r="C480" t="str">
            <v>GAS RECOVERY SYS. (NEWBY ISLAND 2)</v>
          </cell>
          <cell r="D480">
            <v>1.35</v>
          </cell>
          <cell r="E480">
            <v>1.28</v>
          </cell>
          <cell r="F480">
            <v>1.27</v>
          </cell>
          <cell r="G480">
            <v>1.24</v>
          </cell>
          <cell r="H480">
            <v>1.22</v>
          </cell>
          <cell r="I480">
            <v>1.2</v>
          </cell>
          <cell r="J480">
            <v>1.24</v>
          </cell>
          <cell r="K480">
            <v>1.1000000000000001</v>
          </cell>
          <cell r="L480">
            <v>1.06</v>
          </cell>
          <cell r="M480">
            <v>1.1399999999999999</v>
          </cell>
          <cell r="N480">
            <v>1.06</v>
          </cell>
          <cell r="O480">
            <v>0.78</v>
          </cell>
          <cell r="P480" t="str">
            <v>N</v>
          </cell>
          <cell r="Q480" t="str">
            <v>North</v>
          </cell>
          <cell r="R480" t="str">
            <v>FC</v>
          </cell>
          <cell r="T480">
            <v>1.24</v>
          </cell>
        </row>
        <row r="481">
          <cell r="A481" t="str">
            <v>MOJAVE_1_SIPHON</v>
          </cell>
          <cell r="B481" t="str">
            <v>LA Basin</v>
          </cell>
          <cell r="C481" t="str">
            <v>MOJAVE SIPHON POWER PLANT</v>
          </cell>
          <cell r="D481">
            <v>7.13</v>
          </cell>
          <cell r="E481">
            <v>7.48</v>
          </cell>
          <cell r="F481">
            <v>6.59</v>
          </cell>
          <cell r="G481">
            <v>12.58</v>
          </cell>
          <cell r="H481">
            <v>12.58</v>
          </cell>
          <cell r="I481">
            <v>12.58</v>
          </cell>
          <cell r="J481">
            <v>12.58</v>
          </cell>
          <cell r="K481">
            <v>12.58</v>
          </cell>
          <cell r="L481">
            <v>12.58</v>
          </cell>
          <cell r="M481">
            <v>12.58</v>
          </cell>
          <cell r="N481">
            <v>10.130000000000001</v>
          </cell>
          <cell r="O481">
            <v>7.23</v>
          </cell>
          <cell r="P481" t="str">
            <v>Y</v>
          </cell>
          <cell r="Q481" t="str">
            <v>South</v>
          </cell>
          <cell r="R481" t="str">
            <v>FC</v>
          </cell>
          <cell r="T481">
            <v>12.58</v>
          </cell>
        </row>
        <row r="482">
          <cell r="A482" t="str">
            <v>MONLTH_6_BOREL</v>
          </cell>
          <cell r="B482" t="str">
            <v>CAISO System</v>
          </cell>
          <cell r="C482" t="str">
            <v>BOREL HYDRO UNITS 1-3 AGGREGATE</v>
          </cell>
          <cell r="D482">
            <v>3.19</v>
          </cell>
          <cell r="E482">
            <v>2.74</v>
          </cell>
          <cell r="F482">
            <v>4.3099999999999996</v>
          </cell>
          <cell r="G482">
            <v>4.46</v>
          </cell>
          <cell r="H482">
            <v>8.49</v>
          </cell>
          <cell r="I482">
            <v>7.99</v>
          </cell>
          <cell r="J482">
            <v>8.02</v>
          </cell>
          <cell r="K482">
            <v>8.24</v>
          </cell>
          <cell r="L482">
            <v>5.3</v>
          </cell>
          <cell r="M482">
            <v>4.88</v>
          </cell>
          <cell r="N482">
            <v>3.87</v>
          </cell>
          <cell r="O482">
            <v>0.76</v>
          </cell>
          <cell r="P482" t="str">
            <v>N</v>
          </cell>
          <cell r="Q482" t="str">
            <v>South</v>
          </cell>
          <cell r="R482" t="str">
            <v>FC</v>
          </cell>
          <cell r="S482" t="str">
            <v>Local area definition change for 2015. See LCR Report.</v>
          </cell>
          <cell r="T482">
            <v>8.24</v>
          </cell>
        </row>
        <row r="483">
          <cell r="A483" t="str">
            <v>MONTPH_7_UNITS</v>
          </cell>
          <cell r="B483" t="str">
            <v>NCNB</v>
          </cell>
          <cell r="C483" t="str">
            <v>MONTICELLO HYDRO AGGREGATE</v>
          </cell>
          <cell r="D483">
            <v>0.77</v>
          </cell>
          <cell r="E483">
            <v>0.08</v>
          </cell>
          <cell r="F483">
            <v>1.74</v>
          </cell>
          <cell r="G483">
            <v>3.31</v>
          </cell>
          <cell r="H483">
            <v>7.42</v>
          </cell>
          <cell r="I483">
            <v>9.73</v>
          </cell>
          <cell r="J483">
            <v>10.51</v>
          </cell>
          <cell r="K483">
            <v>8.85</v>
          </cell>
          <cell r="L483">
            <v>5.94</v>
          </cell>
          <cell r="M483">
            <v>2.46</v>
          </cell>
          <cell r="N483">
            <v>0.85</v>
          </cell>
          <cell r="O483">
            <v>1.1399999999999999</v>
          </cell>
          <cell r="P483" t="str">
            <v>Y</v>
          </cell>
          <cell r="Q483" t="str">
            <v>North</v>
          </cell>
          <cell r="R483" t="str">
            <v>FC</v>
          </cell>
          <cell r="T483">
            <v>10.51</v>
          </cell>
        </row>
        <row r="484">
          <cell r="A484" t="str">
            <v>MOORPK_2_CALABS</v>
          </cell>
          <cell r="B484" t="str">
            <v>Big Creek-Ventura</v>
          </cell>
          <cell r="C484" t="str">
            <v>Calabasas Gas-to-Energy Facility</v>
          </cell>
          <cell r="D484">
            <v>6.96</v>
          </cell>
          <cell r="E484">
            <v>6.96</v>
          </cell>
          <cell r="F484">
            <v>6.96</v>
          </cell>
          <cell r="G484">
            <v>6.96</v>
          </cell>
          <cell r="H484">
            <v>6.96</v>
          </cell>
          <cell r="I484">
            <v>6.96</v>
          </cell>
          <cell r="J484">
            <v>6.96</v>
          </cell>
          <cell r="K484">
            <v>6.96</v>
          </cell>
          <cell r="L484">
            <v>6.96</v>
          </cell>
          <cell r="M484">
            <v>6.96</v>
          </cell>
          <cell r="N484">
            <v>6.96</v>
          </cell>
          <cell r="O484">
            <v>6.96</v>
          </cell>
          <cell r="P484" t="str">
            <v>N</v>
          </cell>
          <cell r="Q484" t="str">
            <v>South</v>
          </cell>
          <cell r="R484" t="str">
            <v>FC</v>
          </cell>
          <cell r="T484">
            <v>6.96</v>
          </cell>
        </row>
        <row r="485">
          <cell r="A485" t="str">
            <v>MOORPK_6_QF</v>
          </cell>
          <cell r="B485" t="str">
            <v>Big Creek-Ventura</v>
          </cell>
          <cell r="C485" t="str">
            <v>MOORPARK QFS</v>
          </cell>
          <cell r="D485">
            <v>27.18</v>
          </cell>
          <cell r="E485">
            <v>27.15</v>
          </cell>
          <cell r="F485">
            <v>26.65</v>
          </cell>
          <cell r="G485">
            <v>24.29</v>
          </cell>
          <cell r="H485">
            <v>25.63</v>
          </cell>
          <cell r="I485">
            <v>26.67</v>
          </cell>
          <cell r="J485">
            <v>26.96</v>
          </cell>
          <cell r="K485">
            <v>26.52</v>
          </cell>
          <cell r="L485">
            <v>26.28</v>
          </cell>
          <cell r="M485">
            <v>20.93</v>
          </cell>
          <cell r="N485">
            <v>23.28</v>
          </cell>
          <cell r="O485">
            <v>24.86</v>
          </cell>
          <cell r="P485" t="str">
            <v>N</v>
          </cell>
          <cell r="Q485" t="str">
            <v>South</v>
          </cell>
          <cell r="R485" t="str">
            <v>FC</v>
          </cell>
          <cell r="T485">
            <v>26.96</v>
          </cell>
        </row>
        <row r="486">
          <cell r="A486" t="str">
            <v>MOORPK_7_UNITA1</v>
          </cell>
          <cell r="B486" t="str">
            <v>Big Creek-Ventura</v>
          </cell>
          <cell r="C486" t="str">
            <v>WEME- Simi Valley Landfill</v>
          </cell>
          <cell r="D486">
            <v>1.85</v>
          </cell>
          <cell r="E486">
            <v>2.09</v>
          </cell>
          <cell r="F486">
            <v>2.0699999999999998</v>
          </cell>
          <cell r="G486">
            <v>1.94</v>
          </cell>
          <cell r="H486">
            <v>2.02</v>
          </cell>
          <cell r="I486">
            <v>1.67</v>
          </cell>
          <cell r="J486">
            <v>1.97</v>
          </cell>
          <cell r="K486">
            <v>2.12</v>
          </cell>
          <cell r="L486">
            <v>1.59</v>
          </cell>
          <cell r="M486">
            <v>1.43</v>
          </cell>
          <cell r="N486">
            <v>1.78</v>
          </cell>
          <cell r="O486">
            <v>2.11</v>
          </cell>
          <cell r="P486" t="str">
            <v>Y</v>
          </cell>
          <cell r="Q486" t="str">
            <v>South</v>
          </cell>
          <cell r="R486" t="str">
            <v>FC</v>
          </cell>
          <cell r="T486">
            <v>2.12</v>
          </cell>
        </row>
        <row r="487">
          <cell r="A487" t="str">
            <v>MORBAY_7_UNIT 3</v>
          </cell>
          <cell r="B487" t="str">
            <v>CAISO System</v>
          </cell>
          <cell r="C487" t="str">
            <v>MORRO BAY UNIT 3</v>
          </cell>
          <cell r="D487">
            <v>325</v>
          </cell>
          <cell r="E487">
            <v>325</v>
          </cell>
          <cell r="F487">
            <v>325</v>
          </cell>
          <cell r="G487">
            <v>325</v>
          </cell>
          <cell r="H487">
            <v>325</v>
          </cell>
          <cell r="I487">
            <v>325</v>
          </cell>
          <cell r="J487">
            <v>325</v>
          </cell>
          <cell r="K487">
            <v>325</v>
          </cell>
          <cell r="L487">
            <v>325</v>
          </cell>
          <cell r="M487">
            <v>325</v>
          </cell>
          <cell r="N487">
            <v>325</v>
          </cell>
          <cell r="O487">
            <v>325</v>
          </cell>
          <cell r="P487" t="str">
            <v>Y</v>
          </cell>
          <cell r="Q487" t="str">
            <v>North</v>
          </cell>
          <cell r="R487" t="str">
            <v>FC</v>
          </cell>
          <cell r="T487">
            <v>0</v>
          </cell>
        </row>
        <row r="488">
          <cell r="A488" t="str">
            <v>MORBAY_7_UNIT 4</v>
          </cell>
          <cell r="B488" t="str">
            <v>CAISO System</v>
          </cell>
          <cell r="C488" t="str">
            <v>MORRO BAY UNIT 4</v>
          </cell>
          <cell r="D488">
            <v>325</v>
          </cell>
          <cell r="E488">
            <v>325</v>
          </cell>
          <cell r="F488">
            <v>325</v>
          </cell>
          <cell r="G488">
            <v>325</v>
          </cell>
          <cell r="H488">
            <v>325</v>
          </cell>
          <cell r="I488">
            <v>325</v>
          </cell>
          <cell r="J488">
            <v>325</v>
          </cell>
          <cell r="K488">
            <v>325</v>
          </cell>
          <cell r="L488">
            <v>325</v>
          </cell>
          <cell r="M488">
            <v>325</v>
          </cell>
          <cell r="N488">
            <v>325</v>
          </cell>
          <cell r="O488">
            <v>325</v>
          </cell>
          <cell r="P488" t="str">
            <v>Y</v>
          </cell>
          <cell r="Q488" t="str">
            <v>North</v>
          </cell>
          <cell r="R488" t="str">
            <v>FC</v>
          </cell>
          <cell r="T488">
            <v>0</v>
          </cell>
        </row>
        <row r="489">
          <cell r="A489" t="str">
            <v>MOSSLD_1_QF</v>
          </cell>
          <cell r="B489" t="str">
            <v>CAISO System</v>
          </cell>
          <cell r="C489" t="str">
            <v>SMALL QF AGGREGATION - SANTA CRUZ</v>
          </cell>
          <cell r="D489">
            <v>0.01</v>
          </cell>
          <cell r="E489">
            <v>0.02</v>
          </cell>
          <cell r="F489">
            <v>0.01</v>
          </cell>
          <cell r="G489">
            <v>0.01</v>
          </cell>
          <cell r="H489">
            <v>0</v>
          </cell>
          <cell r="I489">
            <v>0</v>
          </cell>
          <cell r="J489">
            <v>0</v>
          </cell>
          <cell r="K489">
            <v>0</v>
          </cell>
          <cell r="L489">
            <v>0</v>
          </cell>
          <cell r="M489">
            <v>0</v>
          </cell>
          <cell r="N489">
            <v>0</v>
          </cell>
          <cell r="O489">
            <v>0.01</v>
          </cell>
          <cell r="P489" t="str">
            <v>N</v>
          </cell>
          <cell r="Q489" t="str">
            <v>North</v>
          </cell>
          <cell r="R489" t="str">
            <v>FC</v>
          </cell>
          <cell r="T489">
            <v>0</v>
          </cell>
        </row>
        <row r="490">
          <cell r="A490" t="str">
            <v>MOSSLD_2_PSP1</v>
          </cell>
          <cell r="B490" t="str">
            <v>CAISO System</v>
          </cell>
          <cell r="C490" t="str">
            <v>MOSS LANDING POWER BLOCK 1</v>
          </cell>
          <cell r="D490">
            <v>510</v>
          </cell>
          <cell r="E490">
            <v>510</v>
          </cell>
          <cell r="F490">
            <v>510</v>
          </cell>
          <cell r="G490">
            <v>510</v>
          </cell>
          <cell r="H490">
            <v>510</v>
          </cell>
          <cell r="I490">
            <v>510</v>
          </cell>
          <cell r="J490">
            <v>510</v>
          </cell>
          <cell r="K490">
            <v>510</v>
          </cell>
          <cell r="L490">
            <v>510</v>
          </cell>
          <cell r="M490">
            <v>510</v>
          </cell>
          <cell r="N490">
            <v>510</v>
          </cell>
          <cell r="O490">
            <v>510</v>
          </cell>
          <cell r="P490" t="str">
            <v>Y</v>
          </cell>
          <cell r="Q490" t="str">
            <v>North</v>
          </cell>
          <cell r="R490" t="str">
            <v>FC</v>
          </cell>
          <cell r="T490">
            <v>510</v>
          </cell>
        </row>
        <row r="491">
          <cell r="A491" t="str">
            <v>MOSSLD_2_PSP2</v>
          </cell>
          <cell r="B491" t="str">
            <v>CAISO System</v>
          </cell>
          <cell r="C491" t="str">
            <v>MOSS LANDING POWER BLOCK 2</v>
          </cell>
          <cell r="D491">
            <v>510</v>
          </cell>
          <cell r="E491">
            <v>510</v>
          </cell>
          <cell r="F491">
            <v>510</v>
          </cell>
          <cell r="G491">
            <v>510</v>
          </cell>
          <cell r="H491">
            <v>510</v>
          </cell>
          <cell r="I491">
            <v>510</v>
          </cell>
          <cell r="J491">
            <v>510</v>
          </cell>
          <cell r="K491">
            <v>510</v>
          </cell>
          <cell r="L491">
            <v>510</v>
          </cell>
          <cell r="M491">
            <v>510</v>
          </cell>
          <cell r="N491">
            <v>510</v>
          </cell>
          <cell r="O491">
            <v>510</v>
          </cell>
          <cell r="P491" t="str">
            <v>Y</v>
          </cell>
          <cell r="Q491" t="str">
            <v>North</v>
          </cell>
          <cell r="R491" t="str">
            <v>FC</v>
          </cell>
          <cell r="T491">
            <v>510</v>
          </cell>
        </row>
        <row r="492">
          <cell r="A492" t="str">
            <v>MOSSLD_7_UNIT 6</v>
          </cell>
          <cell r="B492" t="str">
            <v>CAISO System</v>
          </cell>
          <cell r="C492" t="str">
            <v>MOSS LANDING UNIT 6</v>
          </cell>
          <cell r="D492">
            <v>754.33</v>
          </cell>
          <cell r="E492">
            <v>754.33</v>
          </cell>
          <cell r="F492">
            <v>754.33</v>
          </cell>
          <cell r="G492">
            <v>754.33</v>
          </cell>
          <cell r="H492">
            <v>754.33</v>
          </cell>
          <cell r="I492">
            <v>754.33</v>
          </cell>
          <cell r="J492">
            <v>754.33</v>
          </cell>
          <cell r="K492">
            <v>754.33</v>
          </cell>
          <cell r="L492">
            <v>754.33</v>
          </cell>
          <cell r="M492">
            <v>754.33</v>
          </cell>
          <cell r="N492">
            <v>754.33</v>
          </cell>
          <cell r="O492">
            <v>754.33</v>
          </cell>
          <cell r="P492" t="str">
            <v>Y</v>
          </cell>
          <cell r="Q492" t="str">
            <v>North</v>
          </cell>
          <cell r="R492" t="str">
            <v>FC</v>
          </cell>
          <cell r="T492">
            <v>754.33</v>
          </cell>
        </row>
        <row r="493">
          <cell r="A493" t="str">
            <v>MOSSLD_7_UNIT 7</v>
          </cell>
          <cell r="B493" t="str">
            <v>CAISO System</v>
          </cell>
          <cell r="C493" t="str">
            <v>MOSS LANDING UNIT 7</v>
          </cell>
          <cell r="D493">
            <v>755.7</v>
          </cell>
          <cell r="E493">
            <v>755.7</v>
          </cell>
          <cell r="F493">
            <v>755.7</v>
          </cell>
          <cell r="G493">
            <v>755.7</v>
          </cell>
          <cell r="H493">
            <v>755.7</v>
          </cell>
          <cell r="I493">
            <v>755.7</v>
          </cell>
          <cell r="J493">
            <v>755.7</v>
          </cell>
          <cell r="K493">
            <v>755.7</v>
          </cell>
          <cell r="L493">
            <v>755.7</v>
          </cell>
          <cell r="M493">
            <v>755.7</v>
          </cell>
          <cell r="N493">
            <v>755.7</v>
          </cell>
          <cell r="O493">
            <v>755.7</v>
          </cell>
          <cell r="P493" t="str">
            <v>Y</v>
          </cell>
          <cell r="Q493" t="str">
            <v>North</v>
          </cell>
          <cell r="R493" t="str">
            <v>FC</v>
          </cell>
          <cell r="T493">
            <v>755.7</v>
          </cell>
        </row>
        <row r="494">
          <cell r="A494" t="str">
            <v>MRCHNT_2_PL1X3</v>
          </cell>
          <cell r="B494" t="str">
            <v>CAISO System</v>
          </cell>
          <cell r="C494" t="str">
            <v>Desert Star Energy Center</v>
          </cell>
          <cell r="D494">
            <v>419.25</v>
          </cell>
          <cell r="E494">
            <v>419.25</v>
          </cell>
          <cell r="F494">
            <v>419.25</v>
          </cell>
          <cell r="G494">
            <v>419.25</v>
          </cell>
          <cell r="H494">
            <v>419.25</v>
          </cell>
          <cell r="I494">
            <v>419.25</v>
          </cell>
          <cell r="J494">
            <v>419.25</v>
          </cell>
          <cell r="K494">
            <v>419.25</v>
          </cell>
          <cell r="L494">
            <v>419.25</v>
          </cell>
          <cell r="M494">
            <v>419.25</v>
          </cell>
          <cell r="N494">
            <v>419.25</v>
          </cell>
          <cell r="O494">
            <v>419.25</v>
          </cell>
          <cell r="P494" t="str">
            <v>Y</v>
          </cell>
          <cell r="Q494" t="str">
            <v>South</v>
          </cell>
          <cell r="R494" t="str">
            <v>PD to 419.25</v>
          </cell>
          <cell r="T494">
            <v>419.25</v>
          </cell>
        </row>
        <row r="495">
          <cell r="A495" t="str">
            <v>MRGT_6_MEF2</v>
          </cell>
          <cell r="B495" t="str">
            <v>San Diego-IV</v>
          </cell>
          <cell r="C495" t="str">
            <v>Miramar Energy Facility II</v>
          </cell>
          <cell r="D495">
            <v>47.9</v>
          </cell>
          <cell r="E495">
            <v>47.9</v>
          </cell>
          <cell r="F495">
            <v>47.9</v>
          </cell>
          <cell r="G495">
            <v>47.9</v>
          </cell>
          <cell r="H495">
            <v>47.9</v>
          </cell>
          <cell r="I495">
            <v>47.9</v>
          </cell>
          <cell r="J495">
            <v>47.9</v>
          </cell>
          <cell r="K495">
            <v>47.9</v>
          </cell>
          <cell r="L495">
            <v>47.9</v>
          </cell>
          <cell r="M495">
            <v>47.9</v>
          </cell>
          <cell r="N495">
            <v>47.9</v>
          </cell>
          <cell r="O495">
            <v>47.9</v>
          </cell>
          <cell r="P495" t="str">
            <v>Y</v>
          </cell>
          <cell r="Q495" t="str">
            <v>South</v>
          </cell>
          <cell r="R495" t="str">
            <v>FC</v>
          </cell>
          <cell r="T495">
            <v>47.9</v>
          </cell>
        </row>
        <row r="496">
          <cell r="A496" t="str">
            <v>MRGT_6_MMAREF</v>
          </cell>
          <cell r="B496" t="str">
            <v>San Diego-IV</v>
          </cell>
          <cell r="C496" t="str">
            <v>Miramar Energy Facility</v>
          </cell>
          <cell r="D496">
            <v>48</v>
          </cell>
          <cell r="E496">
            <v>48</v>
          </cell>
          <cell r="F496">
            <v>48</v>
          </cell>
          <cell r="G496">
            <v>48</v>
          </cell>
          <cell r="H496">
            <v>48</v>
          </cell>
          <cell r="I496">
            <v>48</v>
          </cell>
          <cell r="J496">
            <v>48</v>
          </cell>
          <cell r="K496">
            <v>48</v>
          </cell>
          <cell r="L496">
            <v>48</v>
          </cell>
          <cell r="M496">
            <v>48</v>
          </cell>
          <cell r="N496">
            <v>48</v>
          </cell>
          <cell r="O496">
            <v>48</v>
          </cell>
          <cell r="P496" t="str">
            <v>Y</v>
          </cell>
          <cell r="Q496" t="str">
            <v>South</v>
          </cell>
          <cell r="R496" t="str">
            <v>FC</v>
          </cell>
          <cell r="T496">
            <v>48</v>
          </cell>
        </row>
        <row r="497">
          <cell r="A497" t="str">
            <v>MRGT_7_UNITS</v>
          </cell>
          <cell r="B497" t="str">
            <v>San Diego-IV</v>
          </cell>
          <cell r="C497" t="str">
            <v>MIRAMAR COMBUSTION TURBINE AGGREGATE</v>
          </cell>
          <cell r="D497">
            <v>36</v>
          </cell>
          <cell r="E497">
            <v>36</v>
          </cell>
          <cell r="F497">
            <v>36</v>
          </cell>
          <cell r="G497">
            <v>36</v>
          </cell>
          <cell r="H497">
            <v>36</v>
          </cell>
          <cell r="I497">
            <v>36</v>
          </cell>
          <cell r="J497">
            <v>36</v>
          </cell>
          <cell r="K497">
            <v>36</v>
          </cell>
          <cell r="L497">
            <v>36</v>
          </cell>
          <cell r="M497">
            <v>36</v>
          </cell>
          <cell r="N497">
            <v>36</v>
          </cell>
          <cell r="O497">
            <v>36</v>
          </cell>
          <cell r="P497" t="str">
            <v>Y</v>
          </cell>
          <cell r="Q497" t="str">
            <v>South</v>
          </cell>
          <cell r="R497" t="str">
            <v>FC</v>
          </cell>
          <cell r="T497">
            <v>36</v>
          </cell>
        </row>
        <row r="498">
          <cell r="A498" t="str">
            <v>MSHGTS_6_MMARLF</v>
          </cell>
          <cell r="B498" t="str">
            <v>San Diego-IV</v>
          </cell>
          <cell r="C498" t="str">
            <v>MIRAMAR LANDFILL</v>
          </cell>
          <cell r="D498">
            <v>3.88</v>
          </cell>
          <cell r="E498">
            <v>3.96</v>
          </cell>
          <cell r="F498">
            <v>3.79</v>
          </cell>
          <cell r="G498">
            <v>3.04</v>
          </cell>
          <cell r="H498">
            <v>3.68</v>
          </cell>
          <cell r="I498">
            <v>3.66</v>
          </cell>
          <cell r="J498">
            <v>3.76</v>
          </cell>
          <cell r="K498">
            <v>3.61</v>
          </cell>
          <cell r="L498">
            <v>3.43</v>
          </cell>
          <cell r="M498">
            <v>2.61</v>
          </cell>
          <cell r="N498">
            <v>2.5499999999999998</v>
          </cell>
          <cell r="O498">
            <v>3.29</v>
          </cell>
          <cell r="P498" t="str">
            <v>N</v>
          </cell>
          <cell r="Q498" t="str">
            <v>South</v>
          </cell>
          <cell r="R498" t="str">
            <v>FC</v>
          </cell>
          <cell r="T498">
            <v>3.76</v>
          </cell>
        </row>
        <row r="499">
          <cell r="A499" t="str">
            <v>MSOLAR_2_SOLAR1</v>
          </cell>
          <cell r="B499" t="str">
            <v>CAISO System</v>
          </cell>
          <cell r="C499" t="str">
            <v>Mesquite Solar 1</v>
          </cell>
          <cell r="D499">
            <v>1.39</v>
          </cell>
          <cell r="E499">
            <v>13.17</v>
          </cell>
          <cell r="F499">
            <v>30.71</v>
          </cell>
          <cell r="G499">
            <v>99.31</v>
          </cell>
          <cell r="H499">
            <v>121.19</v>
          </cell>
          <cell r="I499">
            <v>143.11000000000001</v>
          </cell>
          <cell r="J499">
            <v>139.94</v>
          </cell>
          <cell r="K499">
            <v>134.38</v>
          </cell>
          <cell r="L499">
            <v>122.3</v>
          </cell>
          <cell r="M499">
            <v>77.27</v>
          </cell>
          <cell r="N499">
            <v>10.69</v>
          </cell>
          <cell r="O499">
            <v>4.4800000000000004</v>
          </cell>
          <cell r="P499" t="str">
            <v>N</v>
          </cell>
          <cell r="Q499" t="str">
            <v>South</v>
          </cell>
          <cell r="R499" t="str">
            <v>ID</v>
          </cell>
          <cell r="T499">
            <v>143.11000000000001</v>
          </cell>
        </row>
        <row r="500">
          <cell r="A500" t="str">
            <v>MSSION_2_QF</v>
          </cell>
          <cell r="B500" t="str">
            <v>San Diego-IV</v>
          </cell>
          <cell r="C500" t="str">
            <v>SMALL QF AGGREGATION - SAN DIEGO</v>
          </cell>
          <cell r="D500">
            <v>0.32</v>
          </cell>
          <cell r="E500">
            <v>0.48</v>
          </cell>
          <cell r="F500">
            <v>0.35</v>
          </cell>
          <cell r="G500">
            <v>0.39</v>
          </cell>
          <cell r="H500">
            <v>0.48</v>
          </cell>
          <cell r="I500">
            <v>0.67</v>
          </cell>
          <cell r="J500">
            <v>0.78</v>
          </cell>
          <cell r="K500">
            <v>0.79</v>
          </cell>
          <cell r="L500">
            <v>0.65</v>
          </cell>
          <cell r="M500">
            <v>0.63</v>
          </cell>
          <cell r="N500">
            <v>0.4</v>
          </cell>
          <cell r="O500">
            <v>0.35</v>
          </cell>
          <cell r="P500" t="str">
            <v>N</v>
          </cell>
          <cell r="Q500" t="str">
            <v>South</v>
          </cell>
          <cell r="R500" t="str">
            <v>FC</v>
          </cell>
          <cell r="T500">
            <v>0.79</v>
          </cell>
        </row>
        <row r="501">
          <cell r="A501" t="str">
            <v>MTNPOS_1_UNIT</v>
          </cell>
          <cell r="B501" t="str">
            <v>Kern</v>
          </cell>
          <cell r="C501" t="str">
            <v>MT.POSO COGENERATION CO.</v>
          </cell>
          <cell r="D501">
            <v>45.55</v>
          </cell>
          <cell r="E501">
            <v>34.229999999999997</v>
          </cell>
          <cell r="F501">
            <v>26.65</v>
          </cell>
          <cell r="G501">
            <v>32.71</v>
          </cell>
          <cell r="H501">
            <v>24.97</v>
          </cell>
          <cell r="I501">
            <v>28.45</v>
          </cell>
          <cell r="J501">
            <v>29.28</v>
          </cell>
          <cell r="K501">
            <v>31.12</v>
          </cell>
          <cell r="L501">
            <v>30.58</v>
          </cell>
          <cell r="M501">
            <v>18.739999999999998</v>
          </cell>
          <cell r="N501">
            <v>31.18</v>
          </cell>
          <cell r="O501">
            <v>26.96</v>
          </cell>
          <cell r="P501" t="str">
            <v>N</v>
          </cell>
          <cell r="Q501" t="str">
            <v>North</v>
          </cell>
          <cell r="R501" t="str">
            <v>FC</v>
          </cell>
          <cell r="T501">
            <v>31.12</v>
          </cell>
        </row>
        <row r="502">
          <cell r="A502" t="str">
            <v>MTWIND_1_UNIT 1</v>
          </cell>
          <cell r="B502" t="str">
            <v>LA Basin</v>
          </cell>
          <cell r="C502" t="str">
            <v>Mountain View Power Project I</v>
          </cell>
          <cell r="D502">
            <v>2.15</v>
          </cell>
          <cell r="E502">
            <v>6.53</v>
          </cell>
          <cell r="F502">
            <v>20.89</v>
          </cell>
          <cell r="G502">
            <v>13.93</v>
          </cell>
          <cell r="H502">
            <v>25.57</v>
          </cell>
          <cell r="I502">
            <v>32.76</v>
          </cell>
          <cell r="J502">
            <v>6.87</v>
          </cell>
          <cell r="K502">
            <v>7.53</v>
          </cell>
          <cell r="L502">
            <v>3.94</v>
          </cell>
          <cell r="M502">
            <v>2.98</v>
          </cell>
          <cell r="N502">
            <v>2.34</v>
          </cell>
          <cell r="O502">
            <v>2.4900000000000002</v>
          </cell>
          <cell r="P502" t="str">
            <v>N</v>
          </cell>
          <cell r="Q502" t="str">
            <v>South</v>
          </cell>
          <cell r="R502" t="str">
            <v>FC</v>
          </cell>
          <cell r="T502">
            <v>32.76</v>
          </cell>
        </row>
        <row r="503">
          <cell r="A503" t="str">
            <v>MTWIND_1_UNIT 2</v>
          </cell>
          <cell r="B503" t="str">
            <v>LA Basin</v>
          </cell>
          <cell r="C503" t="str">
            <v>Mountain View Power Project II</v>
          </cell>
          <cell r="D503">
            <v>1.0900000000000001</v>
          </cell>
          <cell r="E503">
            <v>2.5</v>
          </cell>
          <cell r="F503">
            <v>8.49</v>
          </cell>
          <cell r="G503">
            <v>6.85</v>
          </cell>
          <cell r="H503">
            <v>8.0399999999999991</v>
          </cell>
          <cell r="I503">
            <v>14.35</v>
          </cell>
          <cell r="J503">
            <v>2.78</v>
          </cell>
          <cell r="K503">
            <v>3.3</v>
          </cell>
          <cell r="L503">
            <v>1.64</v>
          </cell>
          <cell r="M503">
            <v>1.38</v>
          </cell>
          <cell r="N503">
            <v>1.1499999999999999</v>
          </cell>
          <cell r="O503">
            <v>0.99</v>
          </cell>
          <cell r="P503" t="str">
            <v>N</v>
          </cell>
          <cell r="Q503" t="str">
            <v>South</v>
          </cell>
          <cell r="R503" t="str">
            <v>FC</v>
          </cell>
          <cell r="T503">
            <v>14.35</v>
          </cell>
        </row>
        <row r="504">
          <cell r="A504" t="str">
            <v>MTWIND_1_UNIT 3</v>
          </cell>
          <cell r="B504" t="str">
            <v>LA Basin</v>
          </cell>
          <cell r="C504" t="str">
            <v>Mountain View Power Project III</v>
          </cell>
          <cell r="D504">
            <v>0</v>
          </cell>
          <cell r="E504">
            <v>2.0699999999999998</v>
          </cell>
          <cell r="F504">
            <v>4.5</v>
          </cell>
          <cell r="G504">
            <v>6.8</v>
          </cell>
          <cell r="H504">
            <v>3.61</v>
          </cell>
          <cell r="I504">
            <v>15.31</v>
          </cell>
          <cell r="J504">
            <v>6.09</v>
          </cell>
          <cell r="K504">
            <v>6.1</v>
          </cell>
          <cell r="L504">
            <v>5.23</v>
          </cell>
          <cell r="M504">
            <v>3.93</v>
          </cell>
          <cell r="N504">
            <v>0.85</v>
          </cell>
          <cell r="O504">
            <v>0.79</v>
          </cell>
          <cell r="P504" t="str">
            <v>N</v>
          </cell>
          <cell r="Q504" t="str">
            <v>South</v>
          </cell>
          <cell r="R504" t="str">
            <v>FC</v>
          </cell>
          <cell r="T504">
            <v>15.31</v>
          </cell>
        </row>
        <row r="505">
          <cell r="A505" t="str">
            <v>NAROW1_2_UNIT</v>
          </cell>
          <cell r="B505" t="str">
            <v>Sierra</v>
          </cell>
          <cell r="C505" t="str">
            <v>NARROWS PH 1 UNIT</v>
          </cell>
          <cell r="D505">
            <v>9.56</v>
          </cell>
          <cell r="E505">
            <v>10.49</v>
          </cell>
          <cell r="F505">
            <v>10.3</v>
          </cell>
          <cell r="G505">
            <v>9.35</v>
          </cell>
          <cell r="H505">
            <v>10.8</v>
          </cell>
          <cell r="I505">
            <v>8.34</v>
          </cell>
          <cell r="J505">
            <v>10.53</v>
          </cell>
          <cell r="K505">
            <v>9.59</v>
          </cell>
          <cell r="L505">
            <v>10.9</v>
          </cell>
          <cell r="M505">
            <v>7.42</v>
          </cell>
          <cell r="N505">
            <v>2.74</v>
          </cell>
          <cell r="O505">
            <v>4.2</v>
          </cell>
          <cell r="P505" t="str">
            <v>Y</v>
          </cell>
          <cell r="Q505" t="str">
            <v>North</v>
          </cell>
          <cell r="R505" t="str">
            <v>FC</v>
          </cell>
          <cell r="T505">
            <v>10.9</v>
          </cell>
        </row>
        <row r="506">
          <cell r="A506" t="str">
            <v>NAROW2_2_UNIT</v>
          </cell>
          <cell r="B506" t="str">
            <v>Sierra</v>
          </cell>
          <cell r="C506" t="str">
            <v>NARROWS PH 2 UNIT</v>
          </cell>
          <cell r="D506">
            <v>18.899999999999999</v>
          </cell>
          <cell r="E506">
            <v>16.440000000000001</v>
          </cell>
          <cell r="F506">
            <v>28.13</v>
          </cell>
          <cell r="G506">
            <v>38.979999999999997</v>
          </cell>
          <cell r="H506">
            <v>38.61</v>
          </cell>
          <cell r="I506">
            <v>39.729999999999997</v>
          </cell>
          <cell r="J506">
            <v>39.68</v>
          </cell>
          <cell r="K506">
            <v>28.51</v>
          </cell>
          <cell r="L506">
            <v>0.09</v>
          </cell>
          <cell r="M506">
            <v>2.64</v>
          </cell>
          <cell r="N506">
            <v>8.64</v>
          </cell>
          <cell r="O506">
            <v>29.71</v>
          </cell>
          <cell r="P506" t="str">
            <v>Y</v>
          </cell>
          <cell r="Q506" t="str">
            <v>North</v>
          </cell>
          <cell r="R506" t="str">
            <v>FC</v>
          </cell>
          <cell r="T506">
            <v>39.729999999999997</v>
          </cell>
        </row>
        <row r="507">
          <cell r="A507" t="str">
            <v>NAVYII_2_UNITS</v>
          </cell>
          <cell r="B507" t="str">
            <v>CAISO System</v>
          </cell>
          <cell r="C507" t="str">
            <v>COSO POWER DEVELOPER (NAVY II) AGGREGATE</v>
          </cell>
          <cell r="D507">
            <v>66.709999999999994</v>
          </cell>
          <cell r="E507">
            <v>66.83</v>
          </cell>
          <cell r="F507">
            <v>66.58</v>
          </cell>
          <cell r="G507">
            <v>58.93</v>
          </cell>
          <cell r="H507">
            <v>65.040000000000006</v>
          </cell>
          <cell r="I507">
            <v>58.14</v>
          </cell>
          <cell r="J507">
            <v>54.63</v>
          </cell>
          <cell r="K507">
            <v>50.86</v>
          </cell>
          <cell r="L507">
            <v>52.29</v>
          </cell>
          <cell r="M507">
            <v>56.95</v>
          </cell>
          <cell r="N507">
            <v>59.64</v>
          </cell>
          <cell r="O507">
            <v>58.71</v>
          </cell>
          <cell r="P507" t="str">
            <v>N</v>
          </cell>
          <cell r="Q507" t="str">
            <v>South</v>
          </cell>
          <cell r="R507" t="str">
            <v>FC</v>
          </cell>
          <cell r="T507">
            <v>58.14</v>
          </cell>
        </row>
        <row r="508">
          <cell r="A508" t="str">
            <v>NCPA_7_GP1UN1</v>
          </cell>
          <cell r="B508" t="str">
            <v>NCNB</v>
          </cell>
          <cell r="C508" t="str">
            <v>NCPA GEO PLANT 1 UNIT 1</v>
          </cell>
          <cell r="D508">
            <v>31</v>
          </cell>
          <cell r="E508">
            <v>31</v>
          </cell>
          <cell r="F508">
            <v>31</v>
          </cell>
          <cell r="G508">
            <v>32.39</v>
          </cell>
          <cell r="H508">
            <v>31.68</v>
          </cell>
          <cell r="I508">
            <v>31</v>
          </cell>
          <cell r="J508">
            <v>31</v>
          </cell>
          <cell r="K508">
            <v>31</v>
          </cell>
          <cell r="L508">
            <v>31</v>
          </cell>
          <cell r="M508">
            <v>31</v>
          </cell>
          <cell r="N508">
            <v>31</v>
          </cell>
          <cell r="O508">
            <v>31</v>
          </cell>
          <cell r="P508" t="str">
            <v>Y</v>
          </cell>
          <cell r="Q508" t="str">
            <v>North</v>
          </cell>
          <cell r="R508" t="str">
            <v>FC</v>
          </cell>
          <cell r="T508">
            <v>31</v>
          </cell>
        </row>
        <row r="509">
          <cell r="A509" t="str">
            <v>NCPA_7_GP1UN2</v>
          </cell>
          <cell r="B509" t="str">
            <v>NCNB</v>
          </cell>
          <cell r="C509" t="str">
            <v>NCPA GEO PLANT 1 UNIT 2</v>
          </cell>
          <cell r="D509">
            <v>28</v>
          </cell>
          <cell r="E509">
            <v>28</v>
          </cell>
          <cell r="F509">
            <v>28</v>
          </cell>
          <cell r="G509">
            <v>28</v>
          </cell>
          <cell r="H509">
            <v>32.229999999999997</v>
          </cell>
          <cell r="I509">
            <v>30.94</v>
          </cell>
          <cell r="J509">
            <v>31.75</v>
          </cell>
          <cell r="K509">
            <v>31.14</v>
          </cell>
          <cell r="L509">
            <v>29.05</v>
          </cell>
          <cell r="M509">
            <v>34</v>
          </cell>
          <cell r="N509">
            <v>34</v>
          </cell>
          <cell r="O509">
            <v>28</v>
          </cell>
          <cell r="P509" t="str">
            <v>Y</v>
          </cell>
          <cell r="Q509" t="str">
            <v>North</v>
          </cell>
          <cell r="R509" t="str">
            <v>FC</v>
          </cell>
          <cell r="T509">
            <v>31.75</v>
          </cell>
        </row>
        <row r="510">
          <cell r="A510" t="str">
            <v>NCPA_7_GP2UN3</v>
          </cell>
          <cell r="B510" t="str">
            <v>NCNB</v>
          </cell>
          <cell r="C510" t="str">
            <v>NCPA GEO PLANT 2 UNIT 3</v>
          </cell>
          <cell r="D510">
            <v>0.08</v>
          </cell>
          <cell r="E510">
            <v>0.08</v>
          </cell>
          <cell r="F510">
            <v>0.08</v>
          </cell>
          <cell r="G510">
            <v>0.05</v>
          </cell>
          <cell r="H510">
            <v>0.04</v>
          </cell>
          <cell r="I510">
            <v>0.02</v>
          </cell>
          <cell r="J510">
            <v>0.01</v>
          </cell>
          <cell r="K510">
            <v>0.01</v>
          </cell>
          <cell r="L510">
            <v>0.02</v>
          </cell>
          <cell r="M510">
            <v>0.05</v>
          </cell>
          <cell r="N510">
            <v>0.32</v>
          </cell>
          <cell r="O510">
            <v>0.55000000000000004</v>
          </cell>
          <cell r="P510" t="str">
            <v>Y</v>
          </cell>
          <cell r="Q510" t="str">
            <v>North</v>
          </cell>
          <cell r="R510" t="str">
            <v>FC</v>
          </cell>
          <cell r="T510">
            <v>0.02</v>
          </cell>
        </row>
        <row r="511">
          <cell r="A511" t="str">
            <v>NCPA_7_GP2UN4</v>
          </cell>
          <cell r="B511" t="str">
            <v>NCNB</v>
          </cell>
          <cell r="C511" t="str">
            <v>NCPA GEO PLANT 2 UNIT 4</v>
          </cell>
          <cell r="D511">
            <v>52.73</v>
          </cell>
          <cell r="E511">
            <v>52.73</v>
          </cell>
          <cell r="F511">
            <v>52.73</v>
          </cell>
          <cell r="G511">
            <v>52.73</v>
          </cell>
          <cell r="H511">
            <v>52.73</v>
          </cell>
          <cell r="I511">
            <v>52.73</v>
          </cell>
          <cell r="J511">
            <v>52.73</v>
          </cell>
          <cell r="K511">
            <v>52.73</v>
          </cell>
          <cell r="L511">
            <v>52.73</v>
          </cell>
          <cell r="M511">
            <v>52.73</v>
          </cell>
          <cell r="N511">
            <v>52.73</v>
          </cell>
          <cell r="O511">
            <v>52.73</v>
          </cell>
          <cell r="P511" t="str">
            <v>Y</v>
          </cell>
          <cell r="Q511" t="str">
            <v>North</v>
          </cell>
          <cell r="R511" t="str">
            <v>FC</v>
          </cell>
          <cell r="T511">
            <v>52.73</v>
          </cell>
        </row>
        <row r="512">
          <cell r="A512" t="str">
            <v>NEENCH_6_SOLAR</v>
          </cell>
          <cell r="B512" t="str">
            <v>Big Creek-Ventura</v>
          </cell>
          <cell r="C512" t="str">
            <v>Alpine Solar</v>
          </cell>
          <cell r="D512">
            <v>0.51</v>
          </cell>
          <cell r="E512">
            <v>4.3899999999999997</v>
          </cell>
          <cell r="F512">
            <v>11.13</v>
          </cell>
          <cell r="G512">
            <v>52.87</v>
          </cell>
          <cell r="H512">
            <v>49.52</v>
          </cell>
          <cell r="I512">
            <v>55.45</v>
          </cell>
          <cell r="J512">
            <v>52.88</v>
          </cell>
          <cell r="K512">
            <v>53.44</v>
          </cell>
          <cell r="L512">
            <v>50.85</v>
          </cell>
          <cell r="M512">
            <v>36.74</v>
          </cell>
          <cell r="N512">
            <v>1.64</v>
          </cell>
          <cell r="O512">
            <v>0.88</v>
          </cell>
          <cell r="P512" t="str">
            <v>N</v>
          </cell>
          <cell r="Q512" t="str">
            <v>South</v>
          </cell>
          <cell r="R512" t="str">
            <v>FC</v>
          </cell>
          <cell r="S512">
            <v>0</v>
          </cell>
          <cell r="T512">
            <v>55.45</v>
          </cell>
        </row>
        <row r="513">
          <cell r="A513" t="str">
            <v>NEWARK_1_QF</v>
          </cell>
          <cell r="B513" t="str">
            <v>Bay Area</v>
          </cell>
          <cell r="C513" t="str">
            <v>NEWARK 1 QF</v>
          </cell>
          <cell r="D513">
            <v>0.04</v>
          </cell>
          <cell r="E513">
            <v>0.05</v>
          </cell>
          <cell r="F513">
            <v>0.05</v>
          </cell>
          <cell r="G513">
            <v>0.04</v>
          </cell>
          <cell r="H513">
            <v>0.03</v>
          </cell>
          <cell r="I513">
            <v>0.04</v>
          </cell>
          <cell r="J513">
            <v>0.04</v>
          </cell>
          <cell r="K513">
            <v>0.02</v>
          </cell>
          <cell r="L513">
            <v>0.03</v>
          </cell>
          <cell r="M513">
            <v>0.04</v>
          </cell>
          <cell r="N513">
            <v>0.05</v>
          </cell>
          <cell r="O513">
            <v>0.04</v>
          </cell>
          <cell r="P513" t="str">
            <v>N</v>
          </cell>
          <cell r="Q513" t="str">
            <v>North</v>
          </cell>
          <cell r="R513" t="str">
            <v>FC</v>
          </cell>
          <cell r="T513">
            <v>0.04</v>
          </cell>
        </row>
        <row r="514">
          <cell r="A514" t="str">
            <v>NHOGAN_6_UNITS</v>
          </cell>
          <cell r="B514" t="str">
            <v>CAISO System</v>
          </cell>
          <cell r="C514" t="str">
            <v>NEW HOGAN PH AGGREGATE</v>
          </cell>
          <cell r="D514">
            <v>0.23</v>
          </cell>
          <cell r="E514">
            <v>0.28000000000000003</v>
          </cell>
          <cell r="F514">
            <v>0.48</v>
          </cell>
          <cell r="G514">
            <v>1.46</v>
          </cell>
          <cell r="H514">
            <v>1.46</v>
          </cell>
          <cell r="I514">
            <v>1.4</v>
          </cell>
          <cell r="J514">
            <v>1.49</v>
          </cell>
          <cell r="K514">
            <v>1.41</v>
          </cell>
          <cell r="L514">
            <v>0.72</v>
          </cell>
          <cell r="M514">
            <v>0.21</v>
          </cell>
          <cell r="N514">
            <v>0.2</v>
          </cell>
          <cell r="O514">
            <v>0.06</v>
          </cell>
          <cell r="P514" t="str">
            <v>N</v>
          </cell>
          <cell r="Q514" t="str">
            <v>North</v>
          </cell>
          <cell r="R514" t="str">
            <v>FC</v>
          </cell>
          <cell r="T514">
            <v>1.49</v>
          </cell>
        </row>
        <row r="515">
          <cell r="A515" t="str">
            <v>NIMTG_6_NIQF</v>
          </cell>
          <cell r="B515" t="str">
            <v>San Diego-IV</v>
          </cell>
          <cell r="C515" t="str">
            <v>NORTH ISLAND QF</v>
          </cell>
          <cell r="D515">
            <v>36.409999999999997</v>
          </cell>
          <cell r="E515">
            <v>34.15</v>
          </cell>
          <cell r="F515">
            <v>36.04</v>
          </cell>
          <cell r="G515">
            <v>35.1</v>
          </cell>
          <cell r="H515">
            <v>35.96</v>
          </cell>
          <cell r="I515">
            <v>35.729999999999997</v>
          </cell>
          <cell r="J515">
            <v>35.4</v>
          </cell>
          <cell r="K515">
            <v>35.72</v>
          </cell>
          <cell r="L515">
            <v>35.4</v>
          </cell>
          <cell r="M515">
            <v>32.409999999999997</v>
          </cell>
          <cell r="N515">
            <v>35.1</v>
          </cell>
          <cell r="O515">
            <v>36.19</v>
          </cell>
          <cell r="P515" t="str">
            <v>N</v>
          </cell>
          <cell r="Q515" t="str">
            <v>South</v>
          </cell>
          <cell r="R515" t="str">
            <v>FC</v>
          </cell>
          <cell r="T515">
            <v>35.729999999999997</v>
          </cell>
        </row>
        <row r="516">
          <cell r="A516" t="str">
            <v>NWCSTL_7_UNIT 1</v>
          </cell>
          <cell r="B516" t="str">
            <v>Sierra</v>
          </cell>
          <cell r="C516" t="str">
            <v>NEWCASTLE HYDRO</v>
          </cell>
          <cell r="D516">
            <v>4.84</v>
          </cell>
          <cell r="E516">
            <v>5.71</v>
          </cell>
          <cell r="F516">
            <v>4.33</v>
          </cell>
          <cell r="G516">
            <v>2.84</v>
          </cell>
          <cell r="H516">
            <v>1.1000000000000001</v>
          </cell>
          <cell r="I516">
            <v>0.94</v>
          </cell>
          <cell r="J516">
            <v>0.37</v>
          </cell>
          <cell r="K516">
            <v>0</v>
          </cell>
          <cell r="L516">
            <v>0.98</v>
          </cell>
          <cell r="M516">
            <v>0.28000000000000003</v>
          </cell>
          <cell r="N516">
            <v>0</v>
          </cell>
          <cell r="O516">
            <v>0</v>
          </cell>
          <cell r="P516" t="str">
            <v>Y</v>
          </cell>
          <cell r="Q516" t="str">
            <v>North</v>
          </cell>
          <cell r="R516" t="str">
            <v>FC</v>
          </cell>
          <cell r="T516">
            <v>0.98</v>
          </cell>
        </row>
        <row r="517">
          <cell r="A517" t="str">
            <v>NZWIND_6_CALWND</v>
          </cell>
          <cell r="B517" t="str">
            <v>CAISO System</v>
          </cell>
          <cell r="C517" t="str">
            <v>Wind Resource I</v>
          </cell>
          <cell r="D517">
            <v>0.37</v>
          </cell>
          <cell r="E517">
            <v>0.69</v>
          </cell>
          <cell r="F517">
            <v>1.64</v>
          </cell>
          <cell r="G517">
            <v>1.46</v>
          </cell>
          <cell r="H517">
            <v>2.68</v>
          </cell>
          <cell r="I517">
            <v>2.5299999999999998</v>
          </cell>
          <cell r="J517">
            <v>1.25</v>
          </cell>
          <cell r="K517">
            <v>1.23</v>
          </cell>
          <cell r="L517">
            <v>0.74</v>
          </cell>
          <cell r="M517">
            <v>0.63</v>
          </cell>
          <cell r="N517">
            <v>0.35</v>
          </cell>
          <cell r="O517">
            <v>0.37</v>
          </cell>
          <cell r="P517" t="str">
            <v>N</v>
          </cell>
          <cell r="Q517" t="str">
            <v>South</v>
          </cell>
          <cell r="R517" t="str">
            <v>FC</v>
          </cell>
          <cell r="S517" t="str">
            <v>Local area definition change for 2015. See LCR Report.</v>
          </cell>
          <cell r="T517">
            <v>2.5299999999999998</v>
          </cell>
        </row>
        <row r="518">
          <cell r="A518" t="str">
            <v>OAK C_1_EBMUD</v>
          </cell>
          <cell r="B518" t="str">
            <v>Bay Area</v>
          </cell>
          <cell r="C518" t="str">
            <v>MWWTP PGS 1 - ENGINES</v>
          </cell>
          <cell r="D518">
            <v>0.04</v>
          </cell>
          <cell r="E518">
            <v>0.45</v>
          </cell>
          <cell r="F518">
            <v>0.36</v>
          </cell>
          <cell r="G518">
            <v>0.5</v>
          </cell>
          <cell r="H518">
            <v>0.56999999999999995</v>
          </cell>
          <cell r="I518">
            <v>0.55000000000000004</v>
          </cell>
          <cell r="J518">
            <v>0.59</v>
          </cell>
          <cell r="K518">
            <v>0.73</v>
          </cell>
          <cell r="L518">
            <v>0.61</v>
          </cell>
          <cell r="M518">
            <v>0.28000000000000003</v>
          </cell>
          <cell r="N518">
            <v>0.85</v>
          </cell>
          <cell r="O518">
            <v>0.5</v>
          </cell>
          <cell r="P518" t="str">
            <v>N</v>
          </cell>
          <cell r="Q518" t="str">
            <v>North</v>
          </cell>
          <cell r="R518" t="str">
            <v>FC</v>
          </cell>
          <cell r="T518">
            <v>0.73</v>
          </cell>
        </row>
        <row r="519">
          <cell r="A519" t="str">
            <v>OAK C_7_UNIT 1</v>
          </cell>
          <cell r="B519" t="str">
            <v>Bay Area</v>
          </cell>
          <cell r="C519" t="str">
            <v>OAKLAND STATION C GT UNIT 1</v>
          </cell>
          <cell r="D519">
            <v>55</v>
          </cell>
          <cell r="E519">
            <v>55</v>
          </cell>
          <cell r="F519">
            <v>55</v>
          </cell>
          <cell r="G519">
            <v>55</v>
          </cell>
          <cell r="H519">
            <v>55</v>
          </cell>
          <cell r="I519">
            <v>55</v>
          </cell>
          <cell r="J519">
            <v>55</v>
          </cell>
          <cell r="K519">
            <v>55</v>
          </cell>
          <cell r="L519">
            <v>55</v>
          </cell>
          <cell r="M519">
            <v>55</v>
          </cell>
          <cell r="N519">
            <v>55</v>
          </cell>
          <cell r="O519">
            <v>55</v>
          </cell>
          <cell r="P519" t="str">
            <v>Y</v>
          </cell>
          <cell r="Q519" t="str">
            <v>North</v>
          </cell>
          <cell r="R519" t="str">
            <v>FC</v>
          </cell>
          <cell r="T519">
            <v>55</v>
          </cell>
        </row>
        <row r="520">
          <cell r="A520" t="str">
            <v>OAK C_7_UNIT 2</v>
          </cell>
          <cell r="B520" t="str">
            <v>Bay Area</v>
          </cell>
          <cell r="C520" t="str">
            <v>OAKLAND STATION C GT UNIT 2</v>
          </cell>
          <cell r="D520">
            <v>55</v>
          </cell>
          <cell r="E520">
            <v>55</v>
          </cell>
          <cell r="F520">
            <v>55</v>
          </cell>
          <cell r="G520">
            <v>55</v>
          </cell>
          <cell r="H520">
            <v>55</v>
          </cell>
          <cell r="I520">
            <v>55</v>
          </cell>
          <cell r="J520">
            <v>55</v>
          </cell>
          <cell r="K520">
            <v>55</v>
          </cell>
          <cell r="L520">
            <v>55</v>
          </cell>
          <cell r="M520">
            <v>55</v>
          </cell>
          <cell r="N520">
            <v>55</v>
          </cell>
          <cell r="O520">
            <v>55</v>
          </cell>
          <cell r="P520" t="str">
            <v>Y</v>
          </cell>
          <cell r="Q520" t="str">
            <v>North</v>
          </cell>
          <cell r="R520" t="str">
            <v>FC</v>
          </cell>
          <cell r="T520">
            <v>55</v>
          </cell>
        </row>
        <row r="521">
          <cell r="A521" t="str">
            <v>OAK C_7_UNIT 3</v>
          </cell>
          <cell r="B521" t="str">
            <v>Bay Area</v>
          </cell>
          <cell r="C521" t="str">
            <v>OAKLAND STATION C GT UNIT 3</v>
          </cell>
          <cell r="D521">
            <v>55</v>
          </cell>
          <cell r="E521">
            <v>55</v>
          </cell>
          <cell r="F521">
            <v>55</v>
          </cell>
          <cell r="G521">
            <v>55</v>
          </cell>
          <cell r="H521">
            <v>55</v>
          </cell>
          <cell r="I521">
            <v>55</v>
          </cell>
          <cell r="J521">
            <v>55</v>
          </cell>
          <cell r="K521">
            <v>55</v>
          </cell>
          <cell r="L521">
            <v>55</v>
          </cell>
          <cell r="M521">
            <v>55</v>
          </cell>
          <cell r="N521">
            <v>55</v>
          </cell>
          <cell r="O521">
            <v>55</v>
          </cell>
          <cell r="P521" t="str">
            <v>Y</v>
          </cell>
          <cell r="Q521" t="str">
            <v>North</v>
          </cell>
          <cell r="R521" t="str">
            <v>FC</v>
          </cell>
          <cell r="T521">
            <v>55</v>
          </cell>
        </row>
        <row r="522">
          <cell r="A522" t="str">
            <v>OAKWD_6_ZEPHWD</v>
          </cell>
          <cell r="B522" t="str">
            <v>CAISO System</v>
          </cell>
          <cell r="C522" t="str">
            <v>Zephyr Park</v>
          </cell>
          <cell r="D522">
            <v>0.16</v>
          </cell>
          <cell r="E522">
            <v>0.28999999999999998</v>
          </cell>
          <cell r="F522">
            <v>0.75</v>
          </cell>
          <cell r="G522">
            <v>0.84</v>
          </cell>
          <cell r="H522">
            <v>1.0900000000000001</v>
          </cell>
          <cell r="I522">
            <v>0.96</v>
          </cell>
          <cell r="J522">
            <v>0.6</v>
          </cell>
          <cell r="K522">
            <v>0.54</v>
          </cell>
          <cell r="L522">
            <v>0.32</v>
          </cell>
          <cell r="M522">
            <v>0.25</v>
          </cell>
          <cell r="N522">
            <v>0.15</v>
          </cell>
          <cell r="O522">
            <v>0.16</v>
          </cell>
          <cell r="P522" t="str">
            <v>N</v>
          </cell>
          <cell r="Q522" t="str">
            <v>South</v>
          </cell>
          <cell r="R522" t="str">
            <v>FC</v>
          </cell>
          <cell r="S522">
            <v>0</v>
          </cell>
          <cell r="T522">
            <v>0.96</v>
          </cell>
        </row>
        <row r="523">
          <cell r="A523" t="str">
            <v>OCTILO_5_WIND</v>
          </cell>
          <cell r="B523" t="str">
            <v>San Diego-IV</v>
          </cell>
          <cell r="C523" t="str">
            <v>Ocotillo Wind Energy Facility</v>
          </cell>
          <cell r="D523">
            <v>11.75</v>
          </cell>
          <cell r="E523">
            <v>21.86</v>
          </cell>
          <cell r="F523">
            <v>56.61</v>
          </cell>
          <cell r="G523">
            <v>63.33</v>
          </cell>
          <cell r="H523">
            <v>82.26</v>
          </cell>
          <cell r="I523">
            <v>72.37</v>
          </cell>
          <cell r="J523">
            <v>45.15</v>
          </cell>
          <cell r="K523">
            <v>31.21</v>
          </cell>
          <cell r="L523">
            <v>16.95</v>
          </cell>
          <cell r="M523">
            <v>16.34</v>
          </cell>
          <cell r="N523">
            <v>9.48</v>
          </cell>
          <cell r="O523">
            <v>9.6199999999999992</v>
          </cell>
          <cell r="P523" t="str">
            <v>N</v>
          </cell>
          <cell r="Q523" t="str">
            <v>South</v>
          </cell>
          <cell r="R523" t="str">
            <v>FC</v>
          </cell>
          <cell r="S523">
            <v>0</v>
          </cell>
          <cell r="T523">
            <v>72.37</v>
          </cell>
        </row>
        <row r="524">
          <cell r="A524" t="str">
            <v>OGROVE_6_PL1X2</v>
          </cell>
          <cell r="B524" t="str">
            <v>San Diego-IV</v>
          </cell>
          <cell r="C524" t="str">
            <v>Orange Grove Energy Center</v>
          </cell>
          <cell r="D524">
            <v>99.9</v>
          </cell>
          <cell r="E524">
            <v>99.9</v>
          </cell>
          <cell r="F524">
            <v>99.9</v>
          </cell>
          <cell r="G524">
            <v>99.9</v>
          </cell>
          <cell r="H524">
            <v>99.9</v>
          </cell>
          <cell r="I524">
            <v>99.9</v>
          </cell>
          <cell r="J524">
            <v>99.9</v>
          </cell>
          <cell r="K524">
            <v>99.9</v>
          </cell>
          <cell r="L524">
            <v>99.9</v>
          </cell>
          <cell r="M524">
            <v>99.9</v>
          </cell>
          <cell r="N524">
            <v>99.9</v>
          </cell>
          <cell r="O524">
            <v>99.9</v>
          </cell>
          <cell r="P524" t="str">
            <v>Y</v>
          </cell>
          <cell r="Q524" t="str">
            <v>South</v>
          </cell>
          <cell r="R524" t="str">
            <v>FC</v>
          </cell>
          <cell r="T524">
            <v>99.9</v>
          </cell>
        </row>
        <row r="525">
          <cell r="A525" t="str">
            <v>OILDAL_1_UNIT 1</v>
          </cell>
          <cell r="B525" t="str">
            <v>Kern</v>
          </cell>
          <cell r="C525" t="str">
            <v>OILDALE ENERGY LLC</v>
          </cell>
          <cell r="D525">
            <v>39.950000000000003</v>
          </cell>
          <cell r="E525">
            <v>36.909999999999997</v>
          </cell>
          <cell r="F525">
            <v>34.76</v>
          </cell>
          <cell r="G525">
            <v>35.51</v>
          </cell>
          <cell r="H525">
            <v>36.119999999999997</v>
          </cell>
          <cell r="I525">
            <v>38.89</v>
          </cell>
          <cell r="J525">
            <v>39.29</v>
          </cell>
          <cell r="K525">
            <v>38.67</v>
          </cell>
          <cell r="L525">
            <v>39.14</v>
          </cell>
          <cell r="M525">
            <v>39.43</v>
          </cell>
          <cell r="N525">
            <v>37.1</v>
          </cell>
          <cell r="O525">
            <v>33.68</v>
          </cell>
          <cell r="P525" t="str">
            <v>N</v>
          </cell>
          <cell r="Q525" t="str">
            <v>North</v>
          </cell>
          <cell r="R525" t="str">
            <v>FC</v>
          </cell>
          <cell r="T525">
            <v>39.29</v>
          </cell>
        </row>
        <row r="526">
          <cell r="A526" t="str">
            <v>OILFLD_7_QFUNTS</v>
          </cell>
          <cell r="B526" t="str">
            <v>CAISO System</v>
          </cell>
          <cell r="C526" t="str">
            <v>Nacimiento Hydroelectric Plant</v>
          </cell>
          <cell r="D526">
            <v>0.22</v>
          </cell>
          <cell r="E526">
            <v>0.16</v>
          </cell>
          <cell r="F526">
            <v>1.44</v>
          </cell>
          <cell r="G526">
            <v>2.77</v>
          </cell>
          <cell r="H526">
            <v>1.33</v>
          </cell>
          <cell r="I526">
            <v>2.3199999999999998</v>
          </cell>
          <cell r="J526">
            <v>3.26</v>
          </cell>
          <cell r="K526">
            <v>1.98</v>
          </cell>
          <cell r="L526">
            <v>2.17</v>
          </cell>
          <cell r="M526">
            <v>1.2</v>
          </cell>
          <cell r="N526">
            <v>0.25</v>
          </cell>
          <cell r="O526">
            <v>0.19</v>
          </cell>
          <cell r="P526" t="str">
            <v>N</v>
          </cell>
          <cell r="Q526" t="str">
            <v>North</v>
          </cell>
          <cell r="R526" t="str">
            <v>FC</v>
          </cell>
          <cell r="T526">
            <v>3.26</v>
          </cell>
        </row>
        <row r="527">
          <cell r="A527" t="str">
            <v>OLDRIV_6_BIOGAS</v>
          </cell>
          <cell r="B527" t="str">
            <v>Kern</v>
          </cell>
          <cell r="C527" t="str">
            <v>Bidart Old River 1</v>
          </cell>
          <cell r="D527" t="str">
            <v>-</v>
          </cell>
          <cell r="E527" t="str">
            <v>-</v>
          </cell>
          <cell r="F527" t="str">
            <v>-</v>
          </cell>
          <cell r="G527" t="str">
            <v>-</v>
          </cell>
          <cell r="H527" t="str">
            <v>-</v>
          </cell>
          <cell r="I527">
            <v>1.47</v>
          </cell>
          <cell r="J527">
            <v>1.53</v>
          </cell>
          <cell r="K527">
            <v>1.51</v>
          </cell>
          <cell r="L527">
            <v>1.49</v>
          </cell>
          <cell r="M527">
            <v>1.44</v>
          </cell>
          <cell r="N527">
            <v>1.42</v>
          </cell>
          <cell r="O527">
            <v>1.48</v>
          </cell>
          <cell r="P527" t="str">
            <v>N</v>
          </cell>
          <cell r="Q527" t="str">
            <v>North</v>
          </cell>
          <cell r="R527" t="str">
            <v>ID</v>
          </cell>
          <cell r="T527">
            <v>1.53</v>
          </cell>
        </row>
        <row r="528">
          <cell r="A528" t="str">
            <v>OLDRV1_6_SOLAR</v>
          </cell>
          <cell r="B528" t="str">
            <v>Kern</v>
          </cell>
          <cell r="C528" t="str">
            <v>Old River One</v>
          </cell>
          <cell r="D528" t="str">
            <v>-</v>
          </cell>
          <cell r="E528" t="str">
            <v>-</v>
          </cell>
          <cell r="F528" t="str">
            <v>-</v>
          </cell>
          <cell r="G528">
            <v>12.09</v>
          </cell>
          <cell r="H528">
            <v>12.83</v>
          </cell>
          <cell r="I528">
            <v>16.010000000000002</v>
          </cell>
          <cell r="J528">
            <v>16.079999999999998</v>
          </cell>
          <cell r="K528">
            <v>14.97</v>
          </cell>
          <cell r="L528">
            <v>14.61</v>
          </cell>
          <cell r="M528">
            <v>9.66</v>
          </cell>
          <cell r="N528">
            <v>0.5</v>
          </cell>
          <cell r="O528">
            <v>0.27</v>
          </cell>
          <cell r="P528" t="str">
            <v>N</v>
          </cell>
          <cell r="Q528" t="str">
            <v>North</v>
          </cell>
          <cell r="R528" t="str">
            <v>ID</v>
          </cell>
          <cell r="S528">
            <v>0</v>
          </cell>
          <cell r="T528">
            <v>16.079999999999998</v>
          </cell>
        </row>
        <row r="529">
          <cell r="A529" t="str">
            <v>OLINDA_2_COYCRK</v>
          </cell>
          <cell r="B529" t="str">
            <v>LA Basin</v>
          </cell>
          <cell r="C529" t="str">
            <v xml:space="preserve">MWD Coyote Creek Hydroelectric Recovery </v>
          </cell>
          <cell r="D529">
            <v>3.13</v>
          </cell>
          <cell r="E529">
            <v>3.13</v>
          </cell>
          <cell r="F529">
            <v>3.13</v>
          </cell>
          <cell r="G529">
            <v>3.13</v>
          </cell>
          <cell r="H529">
            <v>3.13</v>
          </cell>
          <cell r="I529">
            <v>3.13</v>
          </cell>
          <cell r="J529">
            <v>3.13</v>
          </cell>
          <cell r="K529">
            <v>3.13</v>
          </cell>
          <cell r="L529">
            <v>3.13</v>
          </cell>
          <cell r="M529">
            <v>3.13</v>
          </cell>
          <cell r="N529">
            <v>3.13</v>
          </cell>
          <cell r="O529">
            <v>3.13</v>
          </cell>
          <cell r="P529" t="str">
            <v>Y</v>
          </cell>
          <cell r="Q529" t="str">
            <v>South</v>
          </cell>
          <cell r="R529" t="str">
            <v>FC</v>
          </cell>
          <cell r="T529">
            <v>3.13</v>
          </cell>
        </row>
        <row r="530">
          <cell r="A530" t="str">
            <v>OLINDA_2_LNDFL2</v>
          </cell>
          <cell r="B530" t="str">
            <v>LA Basin</v>
          </cell>
          <cell r="C530" t="str">
            <v>Brea Power II</v>
          </cell>
          <cell r="D530">
            <v>21.3</v>
          </cell>
          <cell r="E530">
            <v>21.8</v>
          </cell>
          <cell r="F530">
            <v>21.07</v>
          </cell>
          <cell r="G530">
            <v>19.05</v>
          </cell>
          <cell r="H530">
            <v>18.13</v>
          </cell>
          <cell r="I530">
            <v>19.53</v>
          </cell>
          <cell r="J530">
            <v>19.64</v>
          </cell>
          <cell r="K530">
            <v>20.2</v>
          </cell>
          <cell r="L530">
            <v>20.37</v>
          </cell>
          <cell r="M530">
            <v>20.92</v>
          </cell>
          <cell r="N530">
            <v>21.21</v>
          </cell>
          <cell r="O530">
            <v>20.86</v>
          </cell>
          <cell r="P530" t="str">
            <v>N</v>
          </cell>
          <cell r="Q530" t="str">
            <v>South</v>
          </cell>
          <cell r="R530" t="str">
            <v>FC</v>
          </cell>
          <cell r="T530">
            <v>20.37</v>
          </cell>
        </row>
        <row r="531">
          <cell r="A531" t="str">
            <v>OLINDA_2_QF</v>
          </cell>
          <cell r="B531" t="str">
            <v>LA Basin</v>
          </cell>
          <cell r="C531" t="str">
            <v>OLINDA QFS</v>
          </cell>
          <cell r="D531">
            <v>0.03</v>
          </cell>
          <cell r="E531">
            <v>0.05</v>
          </cell>
          <cell r="F531">
            <v>0.06</v>
          </cell>
          <cell r="G531">
            <v>0.06</v>
          </cell>
          <cell r="H531">
            <v>0.11</v>
          </cell>
          <cell r="I531">
            <v>0.13</v>
          </cell>
          <cell r="J531">
            <v>0.16</v>
          </cell>
          <cell r="K531">
            <v>0.16</v>
          </cell>
          <cell r="L531">
            <v>0.16</v>
          </cell>
          <cell r="M531">
            <v>0.12</v>
          </cell>
          <cell r="N531">
            <v>0.08</v>
          </cell>
          <cell r="O531">
            <v>0.04</v>
          </cell>
          <cell r="P531" t="str">
            <v>N</v>
          </cell>
          <cell r="Q531" t="str">
            <v>South</v>
          </cell>
          <cell r="R531" t="str">
            <v>FC</v>
          </cell>
          <cell r="T531">
            <v>0.16</v>
          </cell>
        </row>
        <row r="532">
          <cell r="A532" t="str">
            <v>OLINDA_7_LNDFIL</v>
          </cell>
          <cell r="B532" t="str">
            <v>LA Basin</v>
          </cell>
          <cell r="C532" t="str">
            <v>OLINDA_7_LNDFIL</v>
          </cell>
          <cell r="D532">
            <v>2.92</v>
          </cell>
          <cell r="E532">
            <v>2.82</v>
          </cell>
          <cell r="F532">
            <v>2.65</v>
          </cell>
          <cell r="G532">
            <v>2.66</v>
          </cell>
          <cell r="H532">
            <v>2.88</v>
          </cell>
          <cell r="I532">
            <v>2.29</v>
          </cell>
          <cell r="J532">
            <v>2.0499999999999998</v>
          </cell>
          <cell r="K532">
            <v>2.0299999999999998</v>
          </cell>
          <cell r="L532">
            <v>2.0299999999999998</v>
          </cell>
          <cell r="M532">
            <v>1.93</v>
          </cell>
          <cell r="N532">
            <v>2.2400000000000002</v>
          </cell>
          <cell r="O532">
            <v>3</v>
          </cell>
          <cell r="P532" t="str">
            <v>N</v>
          </cell>
          <cell r="Q532" t="str">
            <v>South</v>
          </cell>
          <cell r="R532" t="str">
            <v>FC</v>
          </cell>
          <cell r="T532">
            <v>2.29</v>
          </cell>
        </row>
        <row r="533">
          <cell r="A533" t="str">
            <v>OLIVEP_1_SOLAR</v>
          </cell>
          <cell r="B533" t="str">
            <v>CAISO System</v>
          </cell>
          <cell r="C533" t="str">
            <v>White River Solar</v>
          </cell>
          <cell r="D533">
            <v>0.15</v>
          </cell>
          <cell r="E533">
            <v>1.32</v>
          </cell>
          <cell r="F533">
            <v>3.02</v>
          </cell>
          <cell r="G533">
            <v>12.08</v>
          </cell>
          <cell r="H533">
            <v>12.82</v>
          </cell>
          <cell r="I533">
            <v>16</v>
          </cell>
          <cell r="J533">
            <v>18.22</v>
          </cell>
          <cell r="K533">
            <v>17.149999999999999</v>
          </cell>
          <cell r="L533">
            <v>16.28</v>
          </cell>
          <cell r="M533">
            <v>10.74</v>
          </cell>
          <cell r="N533">
            <v>0.49</v>
          </cell>
          <cell r="O533">
            <v>0.26</v>
          </cell>
          <cell r="P533" t="str">
            <v>N</v>
          </cell>
          <cell r="Q533" t="str">
            <v>North</v>
          </cell>
          <cell r="R533" t="str">
            <v>ID</v>
          </cell>
          <cell r="S533" t="str">
            <v>Local area definition change for 2015. See LCR Report.</v>
          </cell>
          <cell r="T533">
            <v>18.22</v>
          </cell>
        </row>
        <row r="534">
          <cell r="A534" t="str">
            <v>OLIVEP_1_SOLAR2</v>
          </cell>
          <cell r="B534" t="str">
            <v>CAISO System</v>
          </cell>
          <cell r="C534" t="str">
            <v>White River West</v>
          </cell>
          <cell r="D534">
            <v>0.15</v>
          </cell>
          <cell r="E534">
            <v>1.3</v>
          </cell>
          <cell r="F534">
            <v>2.98</v>
          </cell>
          <cell r="G534">
            <v>11.93</v>
          </cell>
          <cell r="H534">
            <v>12.66</v>
          </cell>
          <cell r="I534">
            <v>15.8</v>
          </cell>
          <cell r="J534">
            <v>15.87</v>
          </cell>
          <cell r="K534">
            <v>14.78</v>
          </cell>
          <cell r="L534">
            <v>14.42</v>
          </cell>
          <cell r="M534">
            <v>9.5299999999999994</v>
          </cell>
          <cell r="N534">
            <v>0.49</v>
          </cell>
          <cell r="O534">
            <v>0.26</v>
          </cell>
          <cell r="P534" t="str">
            <v>N</v>
          </cell>
          <cell r="Q534" t="str">
            <v>North</v>
          </cell>
          <cell r="R534" t="str">
            <v>FC</v>
          </cell>
          <cell r="T534">
            <v>15.87</v>
          </cell>
        </row>
        <row r="535">
          <cell r="A535" t="str">
            <v>OLSEN_2_UNIT</v>
          </cell>
          <cell r="B535" t="str">
            <v>CAISO System</v>
          </cell>
          <cell r="C535" t="str">
            <v>OLSEN POWER PARTNERS</v>
          </cell>
          <cell r="D535">
            <v>0.66</v>
          </cell>
          <cell r="E535">
            <v>0.64</v>
          </cell>
          <cell r="F535">
            <v>1.84</v>
          </cell>
          <cell r="G535">
            <v>2.4300000000000002</v>
          </cell>
          <cell r="H535">
            <v>1.76</v>
          </cell>
          <cell r="I535">
            <v>1.63</v>
          </cell>
          <cell r="J535">
            <v>0.62</v>
          </cell>
          <cell r="K535">
            <v>0.14000000000000001</v>
          </cell>
          <cell r="L535">
            <v>0.02</v>
          </cell>
          <cell r="M535">
            <v>0</v>
          </cell>
          <cell r="N535">
            <v>0.01</v>
          </cell>
          <cell r="O535">
            <v>0.31</v>
          </cell>
          <cell r="P535" t="str">
            <v>N</v>
          </cell>
          <cell r="Q535" t="str">
            <v>North</v>
          </cell>
          <cell r="R535" t="str">
            <v>FC</v>
          </cell>
          <cell r="T535">
            <v>1.63</v>
          </cell>
        </row>
        <row r="536">
          <cell r="A536" t="str">
            <v>OMAR_2_UNIT 1</v>
          </cell>
          <cell r="B536" t="str">
            <v>Big Creek-Ventura</v>
          </cell>
          <cell r="C536" t="str">
            <v>KERN RIVER COGENERATION CO. UNIT 1</v>
          </cell>
          <cell r="D536">
            <v>77.099999999999994</v>
          </cell>
          <cell r="E536">
            <v>77.099999999999994</v>
          </cell>
          <cell r="F536">
            <v>77.099999999999994</v>
          </cell>
          <cell r="G536">
            <v>77.099999999999994</v>
          </cell>
          <cell r="H536">
            <v>77.099999999999994</v>
          </cell>
          <cell r="I536">
            <v>77.099999999999994</v>
          </cell>
          <cell r="J536">
            <v>77.099999999999994</v>
          </cell>
          <cell r="K536">
            <v>77.099999999999994</v>
          </cell>
          <cell r="L536">
            <v>77.099999999999994</v>
          </cell>
          <cell r="M536">
            <v>77.099999999999994</v>
          </cell>
          <cell r="N536">
            <v>77.099999999999994</v>
          </cell>
          <cell r="O536">
            <v>77.099999999999994</v>
          </cell>
          <cell r="P536" t="str">
            <v>Y</v>
          </cell>
          <cell r="Q536" t="str">
            <v>South</v>
          </cell>
          <cell r="R536" t="str">
            <v>FC</v>
          </cell>
          <cell r="T536">
            <v>77.099999999999994</v>
          </cell>
        </row>
        <row r="537">
          <cell r="A537" t="str">
            <v>OMAR_2_UNIT 2</v>
          </cell>
          <cell r="B537" t="str">
            <v>Big Creek-Ventura</v>
          </cell>
          <cell r="C537" t="str">
            <v>KERN RIVER COGENERATION CO. UNIT 2</v>
          </cell>
          <cell r="D537">
            <v>77.25</v>
          </cell>
          <cell r="E537">
            <v>77.25</v>
          </cell>
          <cell r="F537">
            <v>77.25</v>
          </cell>
          <cell r="G537">
            <v>77.25</v>
          </cell>
          <cell r="H537">
            <v>77.25</v>
          </cell>
          <cell r="I537">
            <v>77.25</v>
          </cell>
          <cell r="J537">
            <v>77.25</v>
          </cell>
          <cell r="K537">
            <v>77.25</v>
          </cell>
          <cell r="L537">
            <v>77.25</v>
          </cell>
          <cell r="M537">
            <v>77.25</v>
          </cell>
          <cell r="N537">
            <v>77.25</v>
          </cell>
          <cell r="O537">
            <v>77.25</v>
          </cell>
          <cell r="P537" t="str">
            <v>Y</v>
          </cell>
          <cell r="Q537" t="str">
            <v>South</v>
          </cell>
          <cell r="R537" t="str">
            <v>FC</v>
          </cell>
          <cell r="T537">
            <v>77.25</v>
          </cell>
        </row>
        <row r="538">
          <cell r="A538" t="str">
            <v>OMAR_2_UNIT 3</v>
          </cell>
          <cell r="B538" t="str">
            <v>Big Creek-Ventura</v>
          </cell>
          <cell r="C538" t="str">
            <v>KERN RIVER COGENERATION CO. UNIT 3</v>
          </cell>
          <cell r="D538">
            <v>77.25</v>
          </cell>
          <cell r="E538">
            <v>77.25</v>
          </cell>
          <cell r="F538">
            <v>77.25</v>
          </cell>
          <cell r="G538">
            <v>77.25</v>
          </cell>
          <cell r="H538">
            <v>77.25</v>
          </cell>
          <cell r="I538">
            <v>77.25</v>
          </cell>
          <cell r="J538">
            <v>77.25</v>
          </cell>
          <cell r="K538">
            <v>77.25</v>
          </cell>
          <cell r="L538">
            <v>77.25</v>
          </cell>
          <cell r="M538">
            <v>77.25</v>
          </cell>
          <cell r="N538">
            <v>77.25</v>
          </cell>
          <cell r="O538">
            <v>77.25</v>
          </cell>
          <cell r="P538" t="str">
            <v>Y</v>
          </cell>
          <cell r="Q538" t="str">
            <v>South</v>
          </cell>
          <cell r="R538" t="str">
            <v>FC</v>
          </cell>
          <cell r="T538">
            <v>77.25</v>
          </cell>
        </row>
        <row r="539">
          <cell r="A539" t="str">
            <v>OMAR_2_UNIT 4</v>
          </cell>
          <cell r="B539" t="str">
            <v>Big Creek-Ventura</v>
          </cell>
          <cell r="C539" t="str">
            <v>KERN RIVER COGENERATION CO. UNIT 4</v>
          </cell>
          <cell r="D539">
            <v>77.25</v>
          </cell>
          <cell r="E539">
            <v>77.25</v>
          </cell>
          <cell r="F539">
            <v>77.25</v>
          </cell>
          <cell r="G539">
            <v>77.25</v>
          </cell>
          <cell r="H539">
            <v>77.25</v>
          </cell>
          <cell r="I539">
            <v>77.25</v>
          </cell>
          <cell r="J539">
            <v>77.25</v>
          </cell>
          <cell r="K539">
            <v>77.25</v>
          </cell>
          <cell r="L539">
            <v>77.25</v>
          </cell>
          <cell r="M539">
            <v>77.25</v>
          </cell>
          <cell r="N539">
            <v>77.25</v>
          </cell>
          <cell r="O539">
            <v>77.25</v>
          </cell>
          <cell r="P539" t="str">
            <v>Y</v>
          </cell>
          <cell r="Q539" t="str">
            <v>South</v>
          </cell>
          <cell r="R539" t="str">
            <v>FC</v>
          </cell>
          <cell r="T539">
            <v>77.25</v>
          </cell>
        </row>
        <row r="540">
          <cell r="A540" t="str">
            <v>ORMOND_7_UNIT 1</v>
          </cell>
          <cell r="B540" t="str">
            <v>Big Creek-Ventura</v>
          </cell>
          <cell r="C540" t="str">
            <v>ORMOND BEACH GEN STA. UNIT 1</v>
          </cell>
          <cell r="D540">
            <v>741.27</v>
          </cell>
          <cell r="E540">
            <v>741.27</v>
          </cell>
          <cell r="F540">
            <v>741.27</v>
          </cell>
          <cell r="G540">
            <v>741.27</v>
          </cell>
          <cell r="H540">
            <v>741.27</v>
          </cell>
          <cell r="I540">
            <v>741.27</v>
          </cell>
          <cell r="J540">
            <v>741.27</v>
          </cell>
          <cell r="K540">
            <v>741.27</v>
          </cell>
          <cell r="L540">
            <v>741.27</v>
          </cell>
          <cell r="M540">
            <v>741.27</v>
          </cell>
          <cell r="N540">
            <v>741.27</v>
          </cell>
          <cell r="O540">
            <v>741.27</v>
          </cell>
          <cell r="P540" t="str">
            <v>Y</v>
          </cell>
          <cell r="Q540" t="str">
            <v>South</v>
          </cell>
          <cell r="R540" t="str">
            <v>FC</v>
          </cell>
          <cell r="T540">
            <v>741.27</v>
          </cell>
        </row>
        <row r="541">
          <cell r="A541" t="str">
            <v>ORMOND_7_UNIT 2</v>
          </cell>
          <cell r="B541" t="str">
            <v>Big Creek-Ventura</v>
          </cell>
          <cell r="C541" t="str">
            <v>ORMOND BEACH GEN STA. UNIT 2</v>
          </cell>
          <cell r="D541">
            <v>775</v>
          </cell>
          <cell r="E541">
            <v>775</v>
          </cell>
          <cell r="F541">
            <v>775</v>
          </cell>
          <cell r="G541">
            <v>775</v>
          </cell>
          <cell r="H541">
            <v>775</v>
          </cell>
          <cell r="I541">
            <v>775</v>
          </cell>
          <cell r="J541">
            <v>775</v>
          </cell>
          <cell r="K541">
            <v>775</v>
          </cell>
          <cell r="L541">
            <v>775</v>
          </cell>
          <cell r="M541">
            <v>775</v>
          </cell>
          <cell r="N541">
            <v>775</v>
          </cell>
          <cell r="O541">
            <v>775</v>
          </cell>
          <cell r="P541" t="str">
            <v>Y</v>
          </cell>
          <cell r="Q541" t="str">
            <v>South</v>
          </cell>
          <cell r="R541" t="str">
            <v>FC</v>
          </cell>
          <cell r="T541">
            <v>775</v>
          </cell>
        </row>
        <row r="542">
          <cell r="A542" t="str">
            <v>OROVIL_6_UNIT</v>
          </cell>
          <cell r="B542" t="str">
            <v>Sierra</v>
          </cell>
          <cell r="C542" t="str">
            <v>Oroville Cogeneration, LP</v>
          </cell>
          <cell r="D542">
            <v>7.5</v>
          </cell>
          <cell r="E542">
            <v>7.5</v>
          </cell>
          <cell r="F542">
            <v>7.5</v>
          </cell>
          <cell r="G542">
            <v>7.5</v>
          </cell>
          <cell r="H542">
            <v>7.5</v>
          </cell>
          <cell r="I542">
            <v>7.5</v>
          </cell>
          <cell r="J542">
            <v>7.5</v>
          </cell>
          <cell r="K542">
            <v>7.5</v>
          </cell>
          <cell r="L542">
            <v>7.5</v>
          </cell>
          <cell r="M542">
            <v>7.5</v>
          </cell>
          <cell r="N542">
            <v>7.5</v>
          </cell>
          <cell r="O542">
            <v>7.5</v>
          </cell>
          <cell r="P542" t="str">
            <v>Y</v>
          </cell>
          <cell r="Q542" t="str">
            <v>North</v>
          </cell>
          <cell r="R542" t="str">
            <v>FC</v>
          </cell>
          <cell r="T542">
            <v>7.5</v>
          </cell>
        </row>
        <row r="543">
          <cell r="A543" t="str">
            <v>OSO_6_NSPIN</v>
          </cell>
          <cell r="B543" t="str">
            <v>Big Creek-Ventura</v>
          </cell>
          <cell r="C543" t="str">
            <v>OSO_6_NSPIN</v>
          </cell>
          <cell r="D543">
            <v>13.99</v>
          </cell>
          <cell r="E543">
            <v>12.74</v>
          </cell>
          <cell r="F543">
            <v>13.99</v>
          </cell>
          <cell r="G543">
            <v>13.99</v>
          </cell>
          <cell r="H543">
            <v>18</v>
          </cell>
          <cell r="I543">
            <v>18</v>
          </cell>
          <cell r="J543">
            <v>18</v>
          </cell>
          <cell r="K543">
            <v>18</v>
          </cell>
          <cell r="L543">
            <v>18</v>
          </cell>
          <cell r="M543">
            <v>18</v>
          </cell>
          <cell r="N543">
            <v>18</v>
          </cell>
          <cell r="O543">
            <v>13.98</v>
          </cell>
          <cell r="P543" t="str">
            <v>N</v>
          </cell>
          <cell r="Q543" t="str">
            <v>South</v>
          </cell>
          <cell r="R543" t="str">
            <v>FC</v>
          </cell>
          <cell r="T543">
            <v>18</v>
          </cell>
        </row>
        <row r="544">
          <cell r="A544" t="str">
            <v>OTAY_6_PL1X2</v>
          </cell>
          <cell r="B544" t="str">
            <v>San Diego-IV</v>
          </cell>
          <cell r="C544" t="str">
            <v>Chula Vista Energy Center, LLC</v>
          </cell>
          <cell r="D544">
            <v>35.5</v>
          </cell>
          <cell r="E544">
            <v>35.5</v>
          </cell>
          <cell r="F544">
            <v>35.5</v>
          </cell>
          <cell r="G544">
            <v>35.5</v>
          </cell>
          <cell r="H544">
            <v>35.5</v>
          </cell>
          <cell r="I544">
            <v>35.5</v>
          </cell>
          <cell r="J544">
            <v>35.5</v>
          </cell>
          <cell r="K544">
            <v>35.5</v>
          </cell>
          <cell r="L544">
            <v>35.5</v>
          </cell>
          <cell r="M544">
            <v>35.5</v>
          </cell>
          <cell r="N544">
            <v>35.5</v>
          </cell>
          <cell r="O544">
            <v>35.5</v>
          </cell>
          <cell r="P544" t="str">
            <v>Y</v>
          </cell>
          <cell r="Q544" t="str">
            <v>South</v>
          </cell>
          <cell r="R544" t="str">
            <v>FC</v>
          </cell>
          <cell r="T544">
            <v>35.5</v>
          </cell>
        </row>
        <row r="545">
          <cell r="A545" t="str">
            <v>OTAY_6_UNITB1</v>
          </cell>
          <cell r="B545" t="str">
            <v>San Diego-IV</v>
          </cell>
          <cell r="C545" t="str">
            <v>OTAY LANDFILL UNITS AGGREGATE</v>
          </cell>
          <cell r="D545">
            <v>2.1</v>
          </cell>
          <cell r="E545">
            <v>3</v>
          </cell>
          <cell r="F545">
            <v>3</v>
          </cell>
          <cell r="G545">
            <v>2.78</v>
          </cell>
          <cell r="H545">
            <v>2.8</v>
          </cell>
          <cell r="I545">
            <v>2.31</v>
          </cell>
          <cell r="J545">
            <v>1.92</v>
          </cell>
          <cell r="K545">
            <v>2.94</v>
          </cell>
          <cell r="L545">
            <v>2.88</v>
          </cell>
          <cell r="M545">
            <v>2.8</v>
          </cell>
          <cell r="N545">
            <v>3</v>
          </cell>
          <cell r="O545">
            <v>2.95</v>
          </cell>
          <cell r="P545" t="str">
            <v>N</v>
          </cell>
          <cell r="Q545" t="str">
            <v>South</v>
          </cell>
          <cell r="R545" t="str">
            <v>FC</v>
          </cell>
          <cell r="T545">
            <v>2.94</v>
          </cell>
        </row>
        <row r="546">
          <cell r="A546" t="str">
            <v>OTAY_7_UNITC1</v>
          </cell>
          <cell r="B546" t="str">
            <v>San Diego-IV</v>
          </cell>
          <cell r="C546" t="str">
            <v>Otay 3</v>
          </cell>
          <cell r="D546">
            <v>2.87</v>
          </cell>
          <cell r="E546">
            <v>2.72</v>
          </cell>
          <cell r="F546">
            <v>2.84</v>
          </cell>
          <cell r="G546">
            <v>2.65</v>
          </cell>
          <cell r="H546">
            <v>2.8</v>
          </cell>
          <cell r="I546">
            <v>2.88</v>
          </cell>
          <cell r="J546">
            <v>2.92</v>
          </cell>
          <cell r="K546">
            <v>2.95</v>
          </cell>
          <cell r="L546">
            <v>2.85</v>
          </cell>
          <cell r="M546">
            <v>2.98</v>
          </cell>
          <cell r="N546">
            <v>2.94</v>
          </cell>
          <cell r="O546">
            <v>2.95</v>
          </cell>
          <cell r="P546" t="str">
            <v>N</v>
          </cell>
          <cell r="Q546" t="str">
            <v>South</v>
          </cell>
          <cell r="R546" t="str">
            <v>FC</v>
          </cell>
          <cell r="T546">
            <v>2.95</v>
          </cell>
        </row>
        <row r="547">
          <cell r="A547" t="str">
            <v>OTMESA_2_PL1X3</v>
          </cell>
          <cell r="B547" t="str">
            <v>San Diego-IV</v>
          </cell>
          <cell r="C547" t="str">
            <v>OTAY MESA ENERGY CENTER</v>
          </cell>
          <cell r="D547">
            <v>603.6</v>
          </cell>
          <cell r="E547">
            <v>603.6</v>
          </cell>
          <cell r="F547">
            <v>603.6</v>
          </cell>
          <cell r="G547">
            <v>603.6</v>
          </cell>
          <cell r="H547">
            <v>603.6</v>
          </cell>
          <cell r="I547">
            <v>603.6</v>
          </cell>
          <cell r="J547">
            <v>603.6</v>
          </cell>
          <cell r="K547">
            <v>603.6</v>
          </cell>
          <cell r="L547">
            <v>603.6</v>
          </cell>
          <cell r="M547">
            <v>603.6</v>
          </cell>
          <cell r="N547">
            <v>603.6</v>
          </cell>
          <cell r="O547">
            <v>603.6</v>
          </cell>
          <cell r="P547" t="str">
            <v>Y</v>
          </cell>
          <cell r="Q547" t="str">
            <v>South</v>
          </cell>
          <cell r="R547" t="str">
            <v>FC</v>
          </cell>
          <cell r="T547">
            <v>603.6</v>
          </cell>
        </row>
        <row r="548">
          <cell r="A548" t="str">
            <v>OXBOW_6_DRUM</v>
          </cell>
          <cell r="B548" t="str">
            <v>Sierra</v>
          </cell>
          <cell r="C548" t="str">
            <v>OXBOW HYDRO</v>
          </cell>
          <cell r="D548">
            <v>6</v>
          </cell>
          <cell r="E548">
            <v>6</v>
          </cell>
          <cell r="F548">
            <v>6</v>
          </cell>
          <cell r="G548">
            <v>6</v>
          </cell>
          <cell r="H548">
            <v>6</v>
          </cell>
          <cell r="I548">
            <v>6</v>
          </cell>
          <cell r="J548">
            <v>6</v>
          </cell>
          <cell r="K548">
            <v>6</v>
          </cell>
          <cell r="L548">
            <v>6</v>
          </cell>
          <cell r="M548">
            <v>6</v>
          </cell>
          <cell r="N548">
            <v>6</v>
          </cell>
          <cell r="O548">
            <v>6</v>
          </cell>
          <cell r="P548" t="str">
            <v>Y</v>
          </cell>
          <cell r="Q548" t="str">
            <v>North</v>
          </cell>
          <cell r="R548" t="str">
            <v>FC</v>
          </cell>
          <cell r="T548">
            <v>6</v>
          </cell>
        </row>
        <row r="549">
          <cell r="A549" t="str">
            <v>OXMTN_6_LNDFIL</v>
          </cell>
          <cell r="B549" t="str">
            <v>Bay Area</v>
          </cell>
          <cell r="C549" t="str">
            <v>Ox Mountain Landfill Generating Plant</v>
          </cell>
          <cell r="D549">
            <v>10.62</v>
          </cell>
          <cell r="E549">
            <v>10.62</v>
          </cell>
          <cell r="F549">
            <v>10.46</v>
          </cell>
          <cell r="G549">
            <v>10.14</v>
          </cell>
          <cell r="H549">
            <v>10.14</v>
          </cell>
          <cell r="I549">
            <v>10.14</v>
          </cell>
          <cell r="J549">
            <v>10.14</v>
          </cell>
          <cell r="K549">
            <v>10.16</v>
          </cell>
          <cell r="L549">
            <v>10.43</v>
          </cell>
          <cell r="M549">
            <v>10.59</v>
          </cell>
          <cell r="N549">
            <v>10.62</v>
          </cell>
          <cell r="O549">
            <v>10.62</v>
          </cell>
          <cell r="P549" t="str">
            <v>N</v>
          </cell>
          <cell r="Q549" t="str">
            <v>North</v>
          </cell>
          <cell r="R549" t="str">
            <v>FC</v>
          </cell>
          <cell r="T549">
            <v>10.43</v>
          </cell>
        </row>
        <row r="550">
          <cell r="A550" t="str">
            <v>PACLUM_6_UNIT</v>
          </cell>
          <cell r="B550" t="str">
            <v>Humboldt</v>
          </cell>
          <cell r="C550" t="str">
            <v>PACIFIC LUMBER (HUMBOLDT)</v>
          </cell>
          <cell r="D550">
            <v>14.9</v>
          </cell>
          <cell r="E550">
            <v>11.27</v>
          </cell>
          <cell r="F550">
            <v>9.56</v>
          </cell>
          <cell r="G550">
            <v>0.39</v>
          </cell>
          <cell r="H550">
            <v>12.53</v>
          </cell>
          <cell r="I550">
            <v>17.579999999999998</v>
          </cell>
          <cell r="J550">
            <v>19.440000000000001</v>
          </cell>
          <cell r="K550">
            <v>20.52</v>
          </cell>
          <cell r="L550">
            <v>22.78</v>
          </cell>
          <cell r="M550">
            <v>23.07</v>
          </cell>
          <cell r="N550">
            <v>20.29</v>
          </cell>
          <cell r="O550">
            <v>13.37</v>
          </cell>
          <cell r="P550" t="str">
            <v>N</v>
          </cell>
          <cell r="Q550" t="str">
            <v>North</v>
          </cell>
          <cell r="R550" t="str">
            <v>FC</v>
          </cell>
          <cell r="T550">
            <v>22.78</v>
          </cell>
        </row>
        <row r="551">
          <cell r="A551" t="str">
            <v>PACORO_6_UNIT</v>
          </cell>
          <cell r="B551" t="str">
            <v>Sierra</v>
          </cell>
          <cell r="C551" t="str">
            <v>OGDEN POWER PACIFIC, INC. (OROVILLE)</v>
          </cell>
          <cell r="D551">
            <v>10.25</v>
          </cell>
          <cell r="E551">
            <v>9.9600000000000009</v>
          </cell>
          <cell r="F551">
            <v>8.7799999999999994</v>
          </cell>
          <cell r="G551">
            <v>6.56</v>
          </cell>
          <cell r="H551">
            <v>7.81</v>
          </cell>
          <cell r="I551">
            <v>9.8000000000000007</v>
          </cell>
          <cell r="J551">
            <v>10.74</v>
          </cell>
          <cell r="K551">
            <v>9.99</v>
          </cell>
          <cell r="L551">
            <v>9.17</v>
          </cell>
          <cell r="M551">
            <v>7.52</v>
          </cell>
          <cell r="N551">
            <v>3.59</v>
          </cell>
          <cell r="O551">
            <v>5.57</v>
          </cell>
          <cell r="P551" t="str">
            <v>N</v>
          </cell>
          <cell r="Q551" t="str">
            <v>North</v>
          </cell>
          <cell r="R551" t="str">
            <v>FC</v>
          </cell>
          <cell r="T551">
            <v>10.74</v>
          </cell>
        </row>
        <row r="552">
          <cell r="A552" t="str">
            <v>PADUA_2_ONTARO</v>
          </cell>
          <cell r="B552" t="str">
            <v>LA Basin</v>
          </cell>
          <cell r="C552" t="str">
            <v>ONTARIO/SIERRA HYDRO PSP</v>
          </cell>
          <cell r="D552">
            <v>0.73</v>
          </cell>
          <cell r="E552">
            <v>1.1599999999999999</v>
          </cell>
          <cell r="F552">
            <v>1.4</v>
          </cell>
          <cell r="G552">
            <v>1.67</v>
          </cell>
          <cell r="H552">
            <v>1.6</v>
          </cell>
          <cell r="I552">
            <v>1.6</v>
          </cell>
          <cell r="J552">
            <v>0</v>
          </cell>
          <cell r="K552">
            <v>1.25</v>
          </cell>
          <cell r="L552">
            <v>0.95</v>
          </cell>
          <cell r="M552">
            <v>0</v>
          </cell>
          <cell r="N552">
            <v>0.87</v>
          </cell>
          <cell r="O552">
            <v>0.68</v>
          </cell>
          <cell r="P552" t="str">
            <v>N</v>
          </cell>
          <cell r="Q552" t="str">
            <v>South</v>
          </cell>
          <cell r="R552" t="str">
            <v>FC</v>
          </cell>
          <cell r="T552">
            <v>1.6</v>
          </cell>
        </row>
        <row r="553">
          <cell r="A553" t="str">
            <v>PADUA_6_MWDSDM</v>
          </cell>
          <cell r="B553" t="str">
            <v>LA Basin</v>
          </cell>
          <cell r="C553" t="str">
            <v>San Dimas Hydroelectric Recovery Plant</v>
          </cell>
          <cell r="D553">
            <v>2.8</v>
          </cell>
          <cell r="E553">
            <v>3.7</v>
          </cell>
          <cell r="F553">
            <v>3.34</v>
          </cell>
          <cell r="G553">
            <v>4.63</v>
          </cell>
          <cell r="H553">
            <v>6.16</v>
          </cell>
          <cell r="I553">
            <v>6.05</v>
          </cell>
          <cell r="J553">
            <v>2.9</v>
          </cell>
          <cell r="K553">
            <v>3.71</v>
          </cell>
          <cell r="L553">
            <v>3.51</v>
          </cell>
          <cell r="M553">
            <v>9.9</v>
          </cell>
          <cell r="N553">
            <v>9.9</v>
          </cell>
          <cell r="O553">
            <v>8.6999999999999993</v>
          </cell>
          <cell r="P553" t="str">
            <v>Y</v>
          </cell>
          <cell r="Q553" t="str">
            <v>South</v>
          </cell>
          <cell r="R553" t="str">
            <v>FC</v>
          </cell>
          <cell r="T553">
            <v>6.05</v>
          </cell>
        </row>
        <row r="554">
          <cell r="A554" t="str">
            <v>PADUA_6_QF</v>
          </cell>
          <cell r="B554" t="str">
            <v>LA Basin</v>
          </cell>
          <cell r="C554" t="str">
            <v>PADUA QFS</v>
          </cell>
          <cell r="D554">
            <v>0.26</v>
          </cell>
          <cell r="E554">
            <v>0.21</v>
          </cell>
          <cell r="F554">
            <v>0.37</v>
          </cell>
          <cell r="G554">
            <v>0.48</v>
          </cell>
          <cell r="H554">
            <v>0.43</v>
          </cell>
          <cell r="I554">
            <v>0.43</v>
          </cell>
          <cell r="J554">
            <v>0.4</v>
          </cell>
          <cell r="K554">
            <v>0.44</v>
          </cell>
          <cell r="L554">
            <v>0.54</v>
          </cell>
          <cell r="M554">
            <v>0.28000000000000003</v>
          </cell>
          <cell r="N554">
            <v>0.25</v>
          </cell>
          <cell r="O554">
            <v>0.17</v>
          </cell>
          <cell r="P554" t="str">
            <v>N</v>
          </cell>
          <cell r="Q554" t="str">
            <v>South</v>
          </cell>
          <cell r="R554" t="str">
            <v>FC</v>
          </cell>
          <cell r="T554">
            <v>0.54</v>
          </cell>
        </row>
        <row r="555">
          <cell r="A555" t="str">
            <v>PADUA_7_SDIMAS</v>
          </cell>
          <cell r="B555" t="str">
            <v>LA Basin</v>
          </cell>
          <cell r="C555" t="str">
            <v>San Dimas Wash Hydro</v>
          </cell>
          <cell r="D555">
            <v>0</v>
          </cell>
          <cell r="E555">
            <v>0</v>
          </cell>
          <cell r="F555">
            <v>0</v>
          </cell>
          <cell r="G555">
            <v>0</v>
          </cell>
          <cell r="H555">
            <v>1.05</v>
          </cell>
          <cell r="I555">
            <v>1.05</v>
          </cell>
          <cell r="J555">
            <v>1.05</v>
          </cell>
          <cell r="K555">
            <v>1.05</v>
          </cell>
          <cell r="L555">
            <v>1.05</v>
          </cell>
          <cell r="M555">
            <v>0</v>
          </cell>
          <cell r="N555">
            <v>0</v>
          </cell>
          <cell r="O555">
            <v>0</v>
          </cell>
          <cell r="P555" t="str">
            <v>Y</v>
          </cell>
          <cell r="Q555" t="str">
            <v>South</v>
          </cell>
          <cell r="R555" t="str">
            <v>FC</v>
          </cell>
          <cell r="T555">
            <v>1.05</v>
          </cell>
        </row>
        <row r="556">
          <cell r="A556" t="str">
            <v>PALALT_7_COBUG</v>
          </cell>
          <cell r="B556" t="str">
            <v>Bay Area</v>
          </cell>
          <cell r="C556" t="str">
            <v>Cooperatively Owned Back Up Generator</v>
          </cell>
          <cell r="D556">
            <v>4.5</v>
          </cell>
          <cell r="E556">
            <v>4.5</v>
          </cell>
          <cell r="F556">
            <v>4.5</v>
          </cell>
          <cell r="G556">
            <v>4.5</v>
          </cell>
          <cell r="H556">
            <v>4.5</v>
          </cell>
          <cell r="I556">
            <v>4.5</v>
          </cell>
          <cell r="J556">
            <v>4.5</v>
          </cell>
          <cell r="K556">
            <v>4.5</v>
          </cell>
          <cell r="L556">
            <v>4.5</v>
          </cell>
          <cell r="M556">
            <v>4.5</v>
          </cell>
          <cell r="N556">
            <v>4.5</v>
          </cell>
          <cell r="O556">
            <v>4.5</v>
          </cell>
          <cell r="P556" t="str">
            <v>N</v>
          </cell>
          <cell r="Q556" t="str">
            <v>North</v>
          </cell>
          <cell r="R556" t="str">
            <v>FC</v>
          </cell>
          <cell r="T556">
            <v>4.5</v>
          </cell>
        </row>
        <row r="557">
          <cell r="A557" t="str">
            <v>PALOMR_2_PL1X3</v>
          </cell>
          <cell r="B557" t="str">
            <v>San Diego-IV</v>
          </cell>
          <cell r="C557" t="str">
            <v>Palomar Energy Center</v>
          </cell>
          <cell r="D557">
            <v>565.61</v>
          </cell>
          <cell r="E557">
            <v>565.61</v>
          </cell>
          <cell r="F557">
            <v>565.61</v>
          </cell>
          <cell r="G557">
            <v>565.61</v>
          </cell>
          <cell r="H557">
            <v>565.61</v>
          </cell>
          <cell r="I557">
            <v>565.61</v>
          </cell>
          <cell r="J557">
            <v>565.61</v>
          </cell>
          <cell r="K557">
            <v>565.61</v>
          </cell>
          <cell r="L557">
            <v>565.61</v>
          </cell>
          <cell r="M557">
            <v>565.61</v>
          </cell>
          <cell r="N557">
            <v>565.61</v>
          </cell>
          <cell r="O557">
            <v>565.61</v>
          </cell>
          <cell r="P557" t="str">
            <v>Y</v>
          </cell>
          <cell r="Q557" t="str">
            <v>South</v>
          </cell>
          <cell r="R557" t="str">
            <v>FC</v>
          </cell>
          <cell r="T557">
            <v>565.61</v>
          </cell>
        </row>
        <row r="558">
          <cell r="A558" t="str">
            <v>PANDOL_6_UNIT</v>
          </cell>
          <cell r="B558" t="str">
            <v>Big Creek-Ventura</v>
          </cell>
          <cell r="C558" t="str">
            <v>DELANO ENERGY COMPANY AGGREGATE</v>
          </cell>
          <cell r="D558">
            <v>36.950000000000003</v>
          </cell>
          <cell r="E558">
            <v>41.36</v>
          </cell>
          <cell r="F558">
            <v>34.78</v>
          </cell>
          <cell r="G558">
            <v>38.68</v>
          </cell>
          <cell r="H558">
            <v>30.5</v>
          </cell>
          <cell r="I558">
            <v>32.96</v>
          </cell>
          <cell r="J558">
            <v>46.38</v>
          </cell>
          <cell r="K558">
            <v>46.64</v>
          </cell>
          <cell r="L558">
            <v>46.12</v>
          </cell>
          <cell r="M558">
            <v>36.85</v>
          </cell>
          <cell r="N558">
            <v>45.87</v>
          </cell>
          <cell r="O558">
            <v>43.93</v>
          </cell>
          <cell r="P558" t="str">
            <v>Y</v>
          </cell>
          <cell r="Q558" t="str">
            <v>South</v>
          </cell>
          <cell r="R558" t="str">
            <v>FC</v>
          </cell>
          <cell r="T558">
            <v>46.64</v>
          </cell>
        </row>
        <row r="559">
          <cell r="A559" t="str">
            <v>PANSEA_1_PANARO</v>
          </cell>
          <cell r="B559" t="str">
            <v>LA Basin</v>
          </cell>
          <cell r="C559" t="str">
            <v>Mesa Wind Project</v>
          </cell>
          <cell r="D559">
            <v>0.72</v>
          </cell>
          <cell r="E559">
            <v>1.84</v>
          </cell>
          <cell r="F559">
            <v>4.93</v>
          </cell>
          <cell r="G559">
            <v>4.43</v>
          </cell>
          <cell r="H559">
            <v>7.36</v>
          </cell>
          <cell r="I559">
            <v>10.119999999999999</v>
          </cell>
          <cell r="J559">
            <v>2.1800000000000002</v>
          </cell>
          <cell r="K559">
            <v>1.84</v>
          </cell>
          <cell r="L559">
            <v>0.77</v>
          </cell>
          <cell r="M559">
            <v>0.89</v>
          </cell>
          <cell r="N559">
            <v>1.02</v>
          </cell>
          <cell r="O559">
            <v>1.1399999999999999</v>
          </cell>
          <cell r="P559" t="str">
            <v>N</v>
          </cell>
          <cell r="Q559" t="str">
            <v>South</v>
          </cell>
          <cell r="R559" t="str">
            <v>FC</v>
          </cell>
          <cell r="T559">
            <v>10.119999999999999</v>
          </cell>
        </row>
        <row r="560">
          <cell r="A560" t="str">
            <v>PARDEB_6_UNITS</v>
          </cell>
          <cell r="B560" t="str">
            <v>CAISO System</v>
          </cell>
          <cell r="C560" t="str">
            <v>PARDEE HYDRO UNITS 1-3 AGGREGATE</v>
          </cell>
          <cell r="D560" t="str">
            <v>-</v>
          </cell>
          <cell r="E560" t="str">
            <v>-</v>
          </cell>
          <cell r="F560" t="str">
            <v>-</v>
          </cell>
          <cell r="G560" t="str">
            <v>-</v>
          </cell>
          <cell r="H560" t="str">
            <v>-</v>
          </cell>
          <cell r="I560" t="str">
            <v>-</v>
          </cell>
          <cell r="J560" t="str">
            <v>-</v>
          </cell>
          <cell r="K560">
            <v>6.98</v>
          </cell>
          <cell r="L560">
            <v>5.65</v>
          </cell>
          <cell r="M560">
            <v>12.33</v>
          </cell>
          <cell r="N560">
            <v>5.93</v>
          </cell>
          <cell r="O560">
            <v>13.31</v>
          </cell>
          <cell r="P560" t="str">
            <v>Y</v>
          </cell>
          <cell r="Q560" t="str">
            <v>North</v>
          </cell>
          <cell r="R560" t="str">
            <v>FC</v>
          </cell>
          <cell r="T560">
            <v>6.98</v>
          </cell>
        </row>
        <row r="561">
          <cell r="A561" t="str">
            <v>PEARBL_2_NSPIN</v>
          </cell>
          <cell r="B561" t="str">
            <v>CAISO System</v>
          </cell>
          <cell r="C561" t="str">
            <v>PEARBL_2_NSPIN</v>
          </cell>
          <cell r="D561">
            <v>42</v>
          </cell>
          <cell r="E561">
            <v>21</v>
          </cell>
          <cell r="F561">
            <v>42</v>
          </cell>
          <cell r="G561">
            <v>46</v>
          </cell>
          <cell r="H561">
            <v>46</v>
          </cell>
          <cell r="I561">
            <v>46</v>
          </cell>
          <cell r="J561">
            <v>46</v>
          </cell>
          <cell r="K561">
            <v>46</v>
          </cell>
          <cell r="L561">
            <v>46</v>
          </cell>
          <cell r="M561">
            <v>46</v>
          </cell>
          <cell r="N561">
            <v>46</v>
          </cell>
          <cell r="O561">
            <v>46</v>
          </cell>
          <cell r="P561" t="str">
            <v>N</v>
          </cell>
          <cell r="Q561" t="str">
            <v>South</v>
          </cell>
          <cell r="R561" t="str">
            <v>FC</v>
          </cell>
          <cell r="T561">
            <v>46</v>
          </cell>
        </row>
        <row r="562">
          <cell r="A562" t="str">
            <v>PEORIA_1_SOLAR</v>
          </cell>
          <cell r="B562" t="str">
            <v>Stockton</v>
          </cell>
          <cell r="C562" t="str">
            <v>Sonora 1</v>
          </cell>
          <cell r="D562">
            <v>0.01</v>
          </cell>
          <cell r="E562">
            <v>0.1</v>
          </cell>
          <cell r="F562">
            <v>0.23</v>
          </cell>
          <cell r="G562">
            <v>0.91</v>
          </cell>
          <cell r="H562">
            <v>0.96</v>
          </cell>
          <cell r="I562">
            <v>1.2</v>
          </cell>
          <cell r="J562">
            <v>1.21</v>
          </cell>
          <cell r="K562">
            <v>1.1200000000000001</v>
          </cell>
          <cell r="L562">
            <v>1.1000000000000001</v>
          </cell>
          <cell r="M562">
            <v>0.72</v>
          </cell>
          <cell r="N562">
            <v>0.04</v>
          </cell>
          <cell r="O562">
            <v>0.02</v>
          </cell>
          <cell r="P562" t="str">
            <v>N</v>
          </cell>
          <cell r="Q562" t="str">
            <v>North</v>
          </cell>
          <cell r="R562" t="str">
            <v>ID</v>
          </cell>
          <cell r="T562">
            <v>1.21</v>
          </cell>
        </row>
        <row r="563">
          <cell r="A563" t="str">
            <v>PHOENX_1_UNIT</v>
          </cell>
          <cell r="B563" t="str">
            <v>Stockton</v>
          </cell>
          <cell r="C563" t="str">
            <v>PHOENIX PH</v>
          </cell>
          <cell r="D563">
            <v>1.03</v>
          </cell>
          <cell r="E563">
            <v>0.77</v>
          </cell>
          <cell r="F563">
            <v>1.08</v>
          </cell>
          <cell r="G563">
            <v>1.47</v>
          </cell>
          <cell r="H563">
            <v>1.41</v>
          </cell>
          <cell r="I563">
            <v>1.1399999999999999</v>
          </cell>
          <cell r="J563">
            <v>1.31</v>
          </cell>
          <cell r="K563">
            <v>1.35</v>
          </cell>
          <cell r="L563">
            <v>1.27</v>
          </cell>
          <cell r="M563">
            <v>1.1599999999999999</v>
          </cell>
          <cell r="N563">
            <v>1.01</v>
          </cell>
          <cell r="O563">
            <v>0.94</v>
          </cell>
          <cell r="P563" t="str">
            <v>Y</v>
          </cell>
          <cell r="Q563" t="str">
            <v>North</v>
          </cell>
          <cell r="R563" t="str">
            <v>FC</v>
          </cell>
          <cell r="T563">
            <v>1.35</v>
          </cell>
        </row>
        <row r="564">
          <cell r="A564" t="str">
            <v>PINFLT_7_UNITS</v>
          </cell>
          <cell r="B564" t="str">
            <v>Fresno</v>
          </cell>
          <cell r="C564" t="str">
            <v>PINE FLAT HYDRO AGGREGATE</v>
          </cell>
          <cell r="D564">
            <v>0</v>
          </cell>
          <cell r="E564">
            <v>0</v>
          </cell>
          <cell r="F564">
            <v>23.55</v>
          </cell>
          <cell r="G564">
            <v>42.38</v>
          </cell>
          <cell r="H564">
            <v>74.73</v>
          </cell>
          <cell r="I564">
            <v>122.98</v>
          </cell>
          <cell r="J564">
            <v>128.18</v>
          </cell>
          <cell r="K564">
            <v>66</v>
          </cell>
          <cell r="L564">
            <v>30.3</v>
          </cell>
          <cell r="M564">
            <v>0</v>
          </cell>
          <cell r="N564">
            <v>0</v>
          </cell>
          <cell r="O564">
            <v>0</v>
          </cell>
          <cell r="P564" t="str">
            <v>Y</v>
          </cell>
          <cell r="Q564" t="str">
            <v>North</v>
          </cell>
          <cell r="R564" t="str">
            <v>FC</v>
          </cell>
          <cell r="T564">
            <v>128.18</v>
          </cell>
        </row>
        <row r="565">
          <cell r="A565" t="str">
            <v>PIT1_7_UNIT 1</v>
          </cell>
          <cell r="B565" t="str">
            <v>CAISO System</v>
          </cell>
          <cell r="C565" t="str">
            <v>PIT PH 1 UNIT 1</v>
          </cell>
          <cell r="D565">
            <v>30.5</v>
          </cell>
          <cell r="E565">
            <v>30.5</v>
          </cell>
          <cell r="F565">
            <v>30.5</v>
          </cell>
          <cell r="G565">
            <v>30.5</v>
          </cell>
          <cell r="H565">
            <v>30.5</v>
          </cell>
          <cell r="I565">
            <v>30.5</v>
          </cell>
          <cell r="J565">
            <v>30.5</v>
          </cell>
          <cell r="K565">
            <v>30.5</v>
          </cell>
          <cell r="L565">
            <v>30.5</v>
          </cell>
          <cell r="M565">
            <v>30.5</v>
          </cell>
          <cell r="N565">
            <v>30.5</v>
          </cell>
          <cell r="O565">
            <v>30.5</v>
          </cell>
          <cell r="P565" t="str">
            <v>Y</v>
          </cell>
          <cell r="Q565" t="str">
            <v>North</v>
          </cell>
          <cell r="R565" t="str">
            <v>FC</v>
          </cell>
          <cell r="T565">
            <v>30.5</v>
          </cell>
        </row>
        <row r="566">
          <cell r="A566" t="str">
            <v>PIT1_7_UNIT 2</v>
          </cell>
          <cell r="B566" t="str">
            <v>CAISO System</v>
          </cell>
          <cell r="C566" t="str">
            <v>PIT PH 1 UNIT 2</v>
          </cell>
          <cell r="D566">
            <v>30.5</v>
          </cell>
          <cell r="E566">
            <v>30.5</v>
          </cell>
          <cell r="F566">
            <v>30.5</v>
          </cell>
          <cell r="G566">
            <v>30.5</v>
          </cell>
          <cell r="H566">
            <v>30.5</v>
          </cell>
          <cell r="I566">
            <v>30.5</v>
          </cell>
          <cell r="J566">
            <v>30.5</v>
          </cell>
          <cell r="K566">
            <v>30.5</v>
          </cell>
          <cell r="L566">
            <v>30.5</v>
          </cell>
          <cell r="M566">
            <v>30.5</v>
          </cell>
          <cell r="N566">
            <v>30.5</v>
          </cell>
          <cell r="O566">
            <v>30.5</v>
          </cell>
          <cell r="P566" t="str">
            <v>Y</v>
          </cell>
          <cell r="Q566" t="str">
            <v>North</v>
          </cell>
          <cell r="R566" t="str">
            <v>FC</v>
          </cell>
          <cell r="T566">
            <v>30.5</v>
          </cell>
        </row>
        <row r="567">
          <cell r="A567" t="str">
            <v>PIT3_7_PL1X3</v>
          </cell>
          <cell r="B567" t="str">
            <v>CAISO System</v>
          </cell>
          <cell r="C567" t="str">
            <v>PIT PH 3 UNITS 1, 2 &amp; 3 AGGREGATE</v>
          </cell>
          <cell r="D567">
            <v>70.599999999999994</v>
          </cell>
          <cell r="E567">
            <v>70.599999999999994</v>
          </cell>
          <cell r="F567">
            <v>70.599999999999994</v>
          </cell>
          <cell r="G567">
            <v>70.599999999999994</v>
          </cell>
          <cell r="H567">
            <v>70.599999999999994</v>
          </cell>
          <cell r="I567">
            <v>70.599999999999994</v>
          </cell>
          <cell r="J567">
            <v>70.599999999999994</v>
          </cell>
          <cell r="K567">
            <v>70.599999999999994</v>
          </cell>
          <cell r="L567">
            <v>70.599999999999994</v>
          </cell>
          <cell r="M567">
            <v>70.599999999999994</v>
          </cell>
          <cell r="N567">
            <v>70.599999999999994</v>
          </cell>
          <cell r="O567">
            <v>70.599999999999994</v>
          </cell>
          <cell r="P567" t="str">
            <v>Y</v>
          </cell>
          <cell r="Q567" t="str">
            <v>North</v>
          </cell>
          <cell r="R567" t="str">
            <v>FC</v>
          </cell>
          <cell r="T567">
            <v>70.599999999999994</v>
          </cell>
        </row>
        <row r="568">
          <cell r="A568" t="str">
            <v>PIT4_7_PL1X2</v>
          </cell>
          <cell r="B568" t="str">
            <v>CAISO System</v>
          </cell>
          <cell r="C568" t="str">
            <v>PIT PH 4 UNITS 1 &amp; 2 AGGREGATE</v>
          </cell>
          <cell r="D568">
            <v>95</v>
          </cell>
          <cell r="E568">
            <v>95</v>
          </cell>
          <cell r="F568">
            <v>95</v>
          </cell>
          <cell r="G568">
            <v>95</v>
          </cell>
          <cell r="H568">
            <v>95</v>
          </cell>
          <cell r="I568">
            <v>95</v>
          </cell>
          <cell r="J568">
            <v>95</v>
          </cell>
          <cell r="K568">
            <v>95</v>
          </cell>
          <cell r="L568">
            <v>95</v>
          </cell>
          <cell r="M568">
            <v>95</v>
          </cell>
          <cell r="N568">
            <v>95</v>
          </cell>
          <cell r="O568">
            <v>95</v>
          </cell>
          <cell r="P568" t="str">
            <v>Y</v>
          </cell>
          <cell r="Q568" t="str">
            <v>North</v>
          </cell>
          <cell r="R568" t="str">
            <v>FC</v>
          </cell>
          <cell r="T568">
            <v>95</v>
          </cell>
        </row>
        <row r="569">
          <cell r="A569" t="str">
            <v>PIT5_7_PL1X2</v>
          </cell>
          <cell r="B569" t="str">
            <v>CAISO System</v>
          </cell>
          <cell r="C569" t="str">
            <v>PIT PH 5 UNITS 1 &amp; 2 AGGREGATE</v>
          </cell>
          <cell r="D569">
            <v>80</v>
          </cell>
          <cell r="E569">
            <v>80</v>
          </cell>
          <cell r="F569">
            <v>80</v>
          </cell>
          <cell r="G569">
            <v>80</v>
          </cell>
          <cell r="H569">
            <v>80</v>
          </cell>
          <cell r="I569">
            <v>80</v>
          </cell>
          <cell r="J569">
            <v>80</v>
          </cell>
          <cell r="K569">
            <v>80</v>
          </cell>
          <cell r="L569">
            <v>80</v>
          </cell>
          <cell r="M569">
            <v>80</v>
          </cell>
          <cell r="N569">
            <v>80</v>
          </cell>
          <cell r="O569">
            <v>80</v>
          </cell>
          <cell r="P569" t="str">
            <v>Y</v>
          </cell>
          <cell r="Q569" t="str">
            <v>North</v>
          </cell>
          <cell r="R569" t="str">
            <v>FC</v>
          </cell>
          <cell r="T569">
            <v>80</v>
          </cell>
        </row>
        <row r="570">
          <cell r="A570" t="str">
            <v>PIT5_7_PL3X4</v>
          </cell>
          <cell r="B570" t="str">
            <v>CAISO System</v>
          </cell>
          <cell r="C570" t="str">
            <v>PIT PH 5 UNITS 3 &amp; 4 AGGREGATE</v>
          </cell>
          <cell r="D570">
            <v>80</v>
          </cell>
          <cell r="E570">
            <v>80</v>
          </cell>
          <cell r="F570">
            <v>80</v>
          </cell>
          <cell r="G570">
            <v>80</v>
          </cell>
          <cell r="H570">
            <v>80</v>
          </cell>
          <cell r="I570">
            <v>80</v>
          </cell>
          <cell r="J570">
            <v>80</v>
          </cell>
          <cell r="K570">
            <v>80</v>
          </cell>
          <cell r="L570">
            <v>80</v>
          </cell>
          <cell r="M570">
            <v>80</v>
          </cell>
          <cell r="N570">
            <v>80</v>
          </cell>
          <cell r="O570">
            <v>80</v>
          </cell>
          <cell r="P570" t="str">
            <v>Y</v>
          </cell>
          <cell r="Q570" t="str">
            <v>North</v>
          </cell>
          <cell r="R570" t="str">
            <v>FC</v>
          </cell>
          <cell r="T570">
            <v>80</v>
          </cell>
        </row>
        <row r="571">
          <cell r="A571" t="str">
            <v>PIT5_7_QFUNTS</v>
          </cell>
          <cell r="B571" t="str">
            <v>CAISO System</v>
          </cell>
          <cell r="C571" t="str">
            <v>PIT 5 HYDRO QF UNITS</v>
          </cell>
          <cell r="D571">
            <v>0.5</v>
          </cell>
          <cell r="E571">
            <v>0.5</v>
          </cell>
          <cell r="F571">
            <v>1.0900000000000001</v>
          </cell>
          <cell r="G571">
            <v>1.29</v>
          </cell>
          <cell r="H571">
            <v>0.82</v>
          </cell>
          <cell r="I571">
            <v>0.65</v>
          </cell>
          <cell r="J571">
            <v>0.32</v>
          </cell>
          <cell r="K571">
            <v>0.2</v>
          </cell>
          <cell r="L571">
            <v>0.21</v>
          </cell>
          <cell r="M571">
            <v>0.19</v>
          </cell>
          <cell r="N571">
            <v>0.19</v>
          </cell>
          <cell r="O571">
            <v>0.28999999999999998</v>
          </cell>
          <cell r="P571" t="str">
            <v>N</v>
          </cell>
          <cell r="Q571" t="str">
            <v>North</v>
          </cell>
          <cell r="R571" t="str">
            <v>FC</v>
          </cell>
          <cell r="T571">
            <v>0.65</v>
          </cell>
        </row>
        <row r="572">
          <cell r="A572" t="str">
            <v>PIT6_7_UNIT 1</v>
          </cell>
          <cell r="B572" t="str">
            <v>CAISO System</v>
          </cell>
          <cell r="C572" t="str">
            <v>PIT PH 6 UNIT 1</v>
          </cell>
          <cell r="D572">
            <v>39</v>
          </cell>
          <cell r="E572">
            <v>39</v>
          </cell>
          <cell r="F572">
            <v>39</v>
          </cell>
          <cell r="G572">
            <v>39</v>
          </cell>
          <cell r="H572">
            <v>39</v>
          </cell>
          <cell r="I572">
            <v>39</v>
          </cell>
          <cell r="J572">
            <v>39</v>
          </cell>
          <cell r="K572">
            <v>39</v>
          </cell>
          <cell r="L572">
            <v>39</v>
          </cell>
          <cell r="M572">
            <v>39</v>
          </cell>
          <cell r="N572">
            <v>39</v>
          </cell>
          <cell r="O572">
            <v>39</v>
          </cell>
          <cell r="P572" t="str">
            <v>Y</v>
          </cell>
          <cell r="Q572" t="str">
            <v>North</v>
          </cell>
          <cell r="R572" t="str">
            <v>FC</v>
          </cell>
          <cell r="T572">
            <v>39</v>
          </cell>
        </row>
        <row r="573">
          <cell r="A573" t="str">
            <v>PIT6_7_UNIT 2</v>
          </cell>
          <cell r="B573" t="str">
            <v>CAISO System</v>
          </cell>
          <cell r="C573" t="str">
            <v>PIT PH 6 UNIT 2</v>
          </cell>
          <cell r="D573">
            <v>40</v>
          </cell>
          <cell r="E573">
            <v>40</v>
          </cell>
          <cell r="F573">
            <v>40</v>
          </cell>
          <cell r="G573">
            <v>40</v>
          </cell>
          <cell r="H573">
            <v>40</v>
          </cell>
          <cell r="I573">
            <v>40</v>
          </cell>
          <cell r="J573">
            <v>40</v>
          </cell>
          <cell r="K573">
            <v>40</v>
          </cell>
          <cell r="L573">
            <v>40</v>
          </cell>
          <cell r="M573">
            <v>40</v>
          </cell>
          <cell r="N573">
            <v>40</v>
          </cell>
          <cell r="O573">
            <v>40</v>
          </cell>
          <cell r="P573" t="str">
            <v>Y</v>
          </cell>
          <cell r="Q573" t="str">
            <v>North</v>
          </cell>
          <cell r="R573" t="str">
            <v>FC</v>
          </cell>
          <cell r="T573">
            <v>40</v>
          </cell>
        </row>
        <row r="574">
          <cell r="A574" t="str">
            <v>PIT7_7_UNIT 1</v>
          </cell>
          <cell r="B574" t="str">
            <v>CAISO System</v>
          </cell>
          <cell r="C574" t="str">
            <v>PIT PH 7 UNIT 1</v>
          </cell>
          <cell r="D574">
            <v>55.7</v>
          </cell>
          <cell r="E574">
            <v>55.7</v>
          </cell>
          <cell r="F574">
            <v>55.7</v>
          </cell>
          <cell r="G574">
            <v>55.7</v>
          </cell>
          <cell r="H574">
            <v>55.7</v>
          </cell>
          <cell r="I574">
            <v>55.7</v>
          </cell>
          <cell r="J574">
            <v>55.7</v>
          </cell>
          <cell r="K574">
            <v>55.7</v>
          </cell>
          <cell r="L574">
            <v>55.7</v>
          </cell>
          <cell r="M574">
            <v>55.7</v>
          </cell>
          <cell r="N574">
            <v>55.7</v>
          </cell>
          <cell r="O574">
            <v>55.7</v>
          </cell>
          <cell r="P574" t="str">
            <v>Y</v>
          </cell>
          <cell r="Q574" t="str">
            <v>North</v>
          </cell>
          <cell r="R574" t="str">
            <v>FC</v>
          </cell>
          <cell r="T574">
            <v>55.7</v>
          </cell>
        </row>
        <row r="575">
          <cell r="A575" t="str">
            <v>PIT7_7_UNIT 2</v>
          </cell>
          <cell r="B575" t="str">
            <v>CAISO System</v>
          </cell>
          <cell r="C575" t="str">
            <v>PIT PH 7 UNIT 2</v>
          </cell>
          <cell r="D575">
            <v>54.6</v>
          </cell>
          <cell r="E575">
            <v>54.6</v>
          </cell>
          <cell r="F575">
            <v>54.6</v>
          </cell>
          <cell r="G575">
            <v>54.6</v>
          </cell>
          <cell r="H575">
            <v>54.6</v>
          </cell>
          <cell r="I575">
            <v>54.6</v>
          </cell>
          <cell r="J575">
            <v>54.6</v>
          </cell>
          <cell r="K575">
            <v>54.6</v>
          </cell>
          <cell r="L575">
            <v>54.6</v>
          </cell>
          <cell r="M575">
            <v>54.6</v>
          </cell>
          <cell r="N575">
            <v>54.6</v>
          </cell>
          <cell r="O575">
            <v>54.6</v>
          </cell>
          <cell r="P575" t="str">
            <v>Y</v>
          </cell>
          <cell r="Q575" t="str">
            <v>North</v>
          </cell>
          <cell r="R575" t="str">
            <v>FC</v>
          </cell>
          <cell r="T575">
            <v>54.6</v>
          </cell>
        </row>
        <row r="576">
          <cell r="A576" t="str">
            <v>PITTSP_7_UNIT 5</v>
          </cell>
          <cell r="B576" t="str">
            <v>Bay Area</v>
          </cell>
          <cell r="C576" t="str">
            <v>PITTSBURG UNIT 5</v>
          </cell>
          <cell r="D576">
            <v>312</v>
          </cell>
          <cell r="E576">
            <v>312</v>
          </cell>
          <cell r="F576">
            <v>312</v>
          </cell>
          <cell r="G576">
            <v>312</v>
          </cell>
          <cell r="H576">
            <v>312</v>
          </cell>
          <cell r="I576">
            <v>312</v>
          </cell>
          <cell r="J576">
            <v>312</v>
          </cell>
          <cell r="K576">
            <v>312</v>
          </cell>
          <cell r="L576">
            <v>312</v>
          </cell>
          <cell r="M576">
            <v>312</v>
          </cell>
          <cell r="N576">
            <v>312</v>
          </cell>
          <cell r="O576">
            <v>312</v>
          </cell>
          <cell r="P576" t="str">
            <v>Y</v>
          </cell>
          <cell r="Q576" t="str">
            <v>North</v>
          </cell>
          <cell r="R576" t="str">
            <v>FC</v>
          </cell>
          <cell r="T576">
            <v>312</v>
          </cell>
        </row>
        <row r="577">
          <cell r="A577" t="str">
            <v>PITTSP_7_UNIT 6</v>
          </cell>
          <cell r="B577" t="str">
            <v>Bay Area</v>
          </cell>
          <cell r="C577" t="str">
            <v>PITTSBURG UNIT 6</v>
          </cell>
          <cell r="D577">
            <v>317</v>
          </cell>
          <cell r="E577">
            <v>317</v>
          </cell>
          <cell r="F577">
            <v>317</v>
          </cell>
          <cell r="G577">
            <v>317</v>
          </cell>
          <cell r="H577">
            <v>317</v>
          </cell>
          <cell r="I577">
            <v>317</v>
          </cell>
          <cell r="J577">
            <v>317</v>
          </cell>
          <cell r="K577">
            <v>317</v>
          </cell>
          <cell r="L577">
            <v>317</v>
          </cell>
          <cell r="M577">
            <v>317</v>
          </cell>
          <cell r="N577">
            <v>317</v>
          </cell>
          <cell r="O577">
            <v>317</v>
          </cell>
          <cell r="P577" t="str">
            <v>Y</v>
          </cell>
          <cell r="Q577" t="str">
            <v>North</v>
          </cell>
          <cell r="R577" t="str">
            <v>FC</v>
          </cell>
          <cell r="T577">
            <v>317</v>
          </cell>
        </row>
        <row r="578">
          <cell r="A578" t="str">
            <v>PITTSP_7_UNIT 7</v>
          </cell>
          <cell r="B578" t="str">
            <v>Bay Area</v>
          </cell>
          <cell r="C578" t="str">
            <v>PITTSBURG UNIT 7</v>
          </cell>
          <cell r="D578">
            <v>682</v>
          </cell>
          <cell r="E578">
            <v>682</v>
          </cell>
          <cell r="F578">
            <v>682</v>
          </cell>
          <cell r="G578">
            <v>682</v>
          </cell>
          <cell r="H578">
            <v>682</v>
          </cell>
          <cell r="I578">
            <v>682</v>
          </cell>
          <cell r="J578">
            <v>682</v>
          </cell>
          <cell r="K578">
            <v>682</v>
          </cell>
          <cell r="L578">
            <v>682</v>
          </cell>
          <cell r="M578">
            <v>682</v>
          </cell>
          <cell r="N578">
            <v>682</v>
          </cell>
          <cell r="O578">
            <v>682</v>
          </cell>
          <cell r="P578" t="str">
            <v>Y</v>
          </cell>
          <cell r="Q578" t="str">
            <v>North</v>
          </cell>
          <cell r="R578" t="str">
            <v>FC</v>
          </cell>
          <cell r="T578">
            <v>682</v>
          </cell>
        </row>
        <row r="579">
          <cell r="A579" t="str">
            <v>PLACVL_1_CHILIB</v>
          </cell>
          <cell r="B579" t="str">
            <v>Sierra</v>
          </cell>
          <cell r="C579" t="str">
            <v>Chili Bar Hydro</v>
          </cell>
          <cell r="D579">
            <v>3.39</v>
          </cell>
          <cell r="E579">
            <v>2.34</v>
          </cell>
          <cell r="F579">
            <v>4.01</v>
          </cell>
          <cell r="G579">
            <v>6.25</v>
          </cell>
          <cell r="H579">
            <v>6.21</v>
          </cell>
          <cell r="I579">
            <v>3.94</v>
          </cell>
          <cell r="J579">
            <v>3.73</v>
          </cell>
          <cell r="K579">
            <v>3.88</v>
          </cell>
          <cell r="L579">
            <v>2.57</v>
          </cell>
          <cell r="M579">
            <v>2.33</v>
          </cell>
          <cell r="N579">
            <v>0.81</v>
          </cell>
          <cell r="O579">
            <v>1.8</v>
          </cell>
          <cell r="P579" t="str">
            <v>Y</v>
          </cell>
          <cell r="Q579" t="str">
            <v>North</v>
          </cell>
          <cell r="R579" t="str">
            <v>FC</v>
          </cell>
          <cell r="T579">
            <v>3.94</v>
          </cell>
        </row>
        <row r="580">
          <cell r="A580" t="str">
            <v>PLACVL_1_RCKCRE</v>
          </cell>
          <cell r="B580" t="str">
            <v>Sierra</v>
          </cell>
          <cell r="C580" t="str">
            <v>PLACER UNIT (ROCK CREEK)</v>
          </cell>
          <cell r="D580">
            <v>0.54</v>
          </cell>
          <cell r="E580">
            <v>0.46</v>
          </cell>
          <cell r="F580">
            <v>1.29</v>
          </cell>
          <cell r="G580">
            <v>1.59</v>
          </cell>
          <cell r="H580">
            <v>0.69</v>
          </cell>
          <cell r="I580">
            <v>0.32</v>
          </cell>
          <cell r="J580">
            <v>0.06</v>
          </cell>
          <cell r="K580">
            <v>0</v>
          </cell>
          <cell r="L580">
            <v>0</v>
          </cell>
          <cell r="M580">
            <v>0</v>
          </cell>
          <cell r="N580">
            <v>0.11</v>
          </cell>
          <cell r="O580">
            <v>0.74</v>
          </cell>
          <cell r="P580" t="str">
            <v>N</v>
          </cell>
          <cell r="Q580" t="str">
            <v>North</v>
          </cell>
          <cell r="R580" t="str">
            <v>FC</v>
          </cell>
          <cell r="T580">
            <v>0.32</v>
          </cell>
        </row>
        <row r="581">
          <cell r="A581" t="str">
            <v>PLSNTG_7_LNCLND</v>
          </cell>
          <cell r="B581" t="str">
            <v>Sierra</v>
          </cell>
          <cell r="C581" t="str">
            <v>Lincoln Landfill Power Plant</v>
          </cell>
          <cell r="D581">
            <v>2.62</v>
          </cell>
          <cell r="E581">
            <v>2.79</v>
          </cell>
          <cell r="F581">
            <v>2.37</v>
          </cell>
          <cell r="G581">
            <v>2.57</v>
          </cell>
          <cell r="H581">
            <v>2.72</v>
          </cell>
          <cell r="I581">
            <v>2.4</v>
          </cell>
          <cell r="J581">
            <v>2.34</v>
          </cell>
          <cell r="K581">
            <v>2.4</v>
          </cell>
          <cell r="L581">
            <v>2.4</v>
          </cell>
          <cell r="M581">
            <v>2.35</v>
          </cell>
          <cell r="N581">
            <v>2.5299999999999998</v>
          </cell>
          <cell r="O581">
            <v>2.97</v>
          </cell>
          <cell r="P581" t="str">
            <v>N</v>
          </cell>
          <cell r="Q581" t="str">
            <v>North</v>
          </cell>
          <cell r="R581" t="str">
            <v>FC</v>
          </cell>
          <cell r="T581">
            <v>2.4</v>
          </cell>
        </row>
        <row r="582">
          <cell r="A582" t="str">
            <v>PMPJCK_1_SOLAR1</v>
          </cell>
          <cell r="B582" t="str">
            <v>CAISO System</v>
          </cell>
          <cell r="C582" t="str">
            <v>Pumpjack Solar I</v>
          </cell>
          <cell r="D582" t="str">
            <v>-</v>
          </cell>
          <cell r="E582" t="str">
            <v>-</v>
          </cell>
          <cell r="F582" t="str">
            <v>-</v>
          </cell>
          <cell r="G582">
            <v>11.77</v>
          </cell>
          <cell r="H582">
            <v>12.49</v>
          </cell>
          <cell r="I582">
            <v>15.59</v>
          </cell>
          <cell r="J582">
            <v>15.66</v>
          </cell>
          <cell r="K582">
            <v>14.58</v>
          </cell>
          <cell r="L582">
            <v>14.23</v>
          </cell>
          <cell r="M582">
            <v>9.41</v>
          </cell>
          <cell r="N582">
            <v>0.49</v>
          </cell>
          <cell r="O582">
            <v>0.26</v>
          </cell>
          <cell r="P582" t="str">
            <v>N</v>
          </cell>
          <cell r="Q582" t="str">
            <v>North</v>
          </cell>
          <cell r="R582" t="str">
            <v>ID</v>
          </cell>
          <cell r="S582">
            <v>0</v>
          </cell>
          <cell r="T582">
            <v>15.66</v>
          </cell>
        </row>
        <row r="583">
          <cell r="A583" t="str">
            <v>PNCHEG_2_PL1X4</v>
          </cell>
          <cell r="B583" t="str">
            <v>CAISO System</v>
          </cell>
          <cell r="C583" t="str">
            <v>PANOCHE ENERGY CENTER (Aggregated)</v>
          </cell>
          <cell r="D583">
            <v>380.96</v>
          </cell>
          <cell r="E583">
            <v>380.96</v>
          </cell>
          <cell r="F583">
            <v>380.96</v>
          </cell>
          <cell r="G583">
            <v>380.96</v>
          </cell>
          <cell r="H583">
            <v>380.96</v>
          </cell>
          <cell r="I583">
            <v>380.96</v>
          </cell>
          <cell r="J583">
            <v>380.96</v>
          </cell>
          <cell r="K583">
            <v>380.96</v>
          </cell>
          <cell r="L583">
            <v>380.96</v>
          </cell>
          <cell r="M583">
            <v>380.96</v>
          </cell>
          <cell r="N583">
            <v>380.96</v>
          </cell>
          <cell r="O583">
            <v>380.96</v>
          </cell>
          <cell r="P583" t="str">
            <v>Y</v>
          </cell>
          <cell r="Q583" t="str">
            <v>North</v>
          </cell>
          <cell r="R583" t="str">
            <v>FC</v>
          </cell>
          <cell r="T583">
            <v>380.96</v>
          </cell>
        </row>
        <row r="584">
          <cell r="A584" t="str">
            <v>PNCHPP_1_PL1X2</v>
          </cell>
          <cell r="B584" t="str">
            <v>Fresno</v>
          </cell>
          <cell r="C584" t="str">
            <v>STARWOOD POWER - MIDWAY LLC</v>
          </cell>
          <cell r="D584">
            <v>111.16</v>
          </cell>
          <cell r="E584">
            <v>111.16</v>
          </cell>
          <cell r="F584">
            <v>111.16</v>
          </cell>
          <cell r="G584">
            <v>111.16</v>
          </cell>
          <cell r="H584">
            <v>111.16</v>
          </cell>
          <cell r="I584">
            <v>111.16</v>
          </cell>
          <cell r="J584">
            <v>111.16</v>
          </cell>
          <cell r="K584">
            <v>111.16</v>
          </cell>
          <cell r="L584">
            <v>111.16</v>
          </cell>
          <cell r="M584">
            <v>111.16</v>
          </cell>
          <cell r="N584">
            <v>111.16</v>
          </cell>
          <cell r="O584">
            <v>111.16</v>
          </cell>
          <cell r="P584" t="str">
            <v>Y</v>
          </cell>
          <cell r="Q584" t="str">
            <v>North</v>
          </cell>
          <cell r="R584" t="str">
            <v>FC</v>
          </cell>
          <cell r="T584">
            <v>111.16</v>
          </cell>
        </row>
        <row r="585">
          <cell r="A585" t="str">
            <v>PNOCHE_1_PL1X2</v>
          </cell>
          <cell r="B585" t="str">
            <v>Fresno</v>
          </cell>
          <cell r="C585" t="str">
            <v>Panoche Peaker</v>
          </cell>
          <cell r="D585">
            <v>49.97</v>
          </cell>
          <cell r="E585">
            <v>49.97</v>
          </cell>
          <cell r="F585">
            <v>49.97</v>
          </cell>
          <cell r="G585">
            <v>49.97</v>
          </cell>
          <cell r="H585">
            <v>49.97</v>
          </cell>
          <cell r="I585">
            <v>49.97</v>
          </cell>
          <cell r="J585">
            <v>49.97</v>
          </cell>
          <cell r="K585">
            <v>49.97</v>
          </cell>
          <cell r="L585">
            <v>49.97</v>
          </cell>
          <cell r="M585">
            <v>49.97</v>
          </cell>
          <cell r="N585">
            <v>49.97</v>
          </cell>
          <cell r="O585">
            <v>49.97</v>
          </cell>
          <cell r="P585" t="str">
            <v>Y</v>
          </cell>
          <cell r="Q585" t="str">
            <v>North</v>
          </cell>
          <cell r="R585" t="str">
            <v>FC</v>
          </cell>
          <cell r="T585">
            <v>49.97</v>
          </cell>
        </row>
        <row r="586">
          <cell r="A586" t="str">
            <v>PNOCHE_1_UNITA1</v>
          </cell>
          <cell r="B586" t="str">
            <v>Fresno</v>
          </cell>
          <cell r="C586" t="str">
            <v>CalPeak Power Panoche Unit 1</v>
          </cell>
          <cell r="D586">
            <v>48</v>
          </cell>
          <cell r="E586">
            <v>48</v>
          </cell>
          <cell r="F586">
            <v>48</v>
          </cell>
          <cell r="G586">
            <v>48</v>
          </cell>
          <cell r="H586">
            <v>48</v>
          </cell>
          <cell r="I586">
            <v>48</v>
          </cell>
          <cell r="J586">
            <v>48</v>
          </cell>
          <cell r="K586">
            <v>48</v>
          </cell>
          <cell r="L586">
            <v>48</v>
          </cell>
          <cell r="M586">
            <v>48</v>
          </cell>
          <cell r="N586">
            <v>48</v>
          </cell>
          <cell r="O586">
            <v>48</v>
          </cell>
          <cell r="P586" t="str">
            <v>Y</v>
          </cell>
          <cell r="Q586" t="str">
            <v>North</v>
          </cell>
          <cell r="R586" t="str">
            <v>FC</v>
          </cell>
          <cell r="T586">
            <v>48</v>
          </cell>
        </row>
        <row r="587">
          <cell r="A587" t="str">
            <v>POEPH_7_UNIT 1</v>
          </cell>
          <cell r="B587" t="str">
            <v>Sierra</v>
          </cell>
          <cell r="C587" t="str">
            <v>POE HYDRO UNIT 1</v>
          </cell>
          <cell r="D587">
            <v>60</v>
          </cell>
          <cell r="E587">
            <v>60</v>
          </cell>
          <cell r="F587">
            <v>60</v>
          </cell>
          <cell r="G587">
            <v>60</v>
          </cell>
          <cell r="H587">
            <v>60</v>
          </cell>
          <cell r="I587">
            <v>60</v>
          </cell>
          <cell r="J587">
            <v>60</v>
          </cell>
          <cell r="K587">
            <v>60</v>
          </cell>
          <cell r="L587">
            <v>60</v>
          </cell>
          <cell r="M587">
            <v>60</v>
          </cell>
          <cell r="N587">
            <v>60</v>
          </cell>
          <cell r="O587">
            <v>60</v>
          </cell>
          <cell r="P587" t="str">
            <v>Y</v>
          </cell>
          <cell r="Q587" t="str">
            <v>North</v>
          </cell>
          <cell r="R587" t="str">
            <v>FC</v>
          </cell>
          <cell r="T587">
            <v>60</v>
          </cell>
        </row>
        <row r="588">
          <cell r="A588" t="str">
            <v>POEPH_7_UNIT 2</v>
          </cell>
          <cell r="B588" t="str">
            <v>Sierra</v>
          </cell>
          <cell r="C588" t="str">
            <v>POE HYDRO UNIT 2</v>
          </cell>
          <cell r="D588">
            <v>60</v>
          </cell>
          <cell r="E588">
            <v>60</v>
          </cell>
          <cell r="F588">
            <v>60</v>
          </cell>
          <cell r="G588">
            <v>60</v>
          </cell>
          <cell r="H588">
            <v>60</v>
          </cell>
          <cell r="I588">
            <v>60</v>
          </cell>
          <cell r="J588">
            <v>60</v>
          </cell>
          <cell r="K588">
            <v>60</v>
          </cell>
          <cell r="L588">
            <v>60</v>
          </cell>
          <cell r="M588">
            <v>60</v>
          </cell>
          <cell r="N588">
            <v>60</v>
          </cell>
          <cell r="O588">
            <v>60</v>
          </cell>
          <cell r="P588" t="str">
            <v>Y</v>
          </cell>
          <cell r="Q588" t="str">
            <v>North</v>
          </cell>
          <cell r="R588" t="str">
            <v>FC</v>
          </cell>
          <cell r="T588">
            <v>60</v>
          </cell>
        </row>
        <row r="589">
          <cell r="A589" t="str">
            <v>POTTER_6_UNITS</v>
          </cell>
          <cell r="B589" t="str">
            <v>NCNB</v>
          </cell>
          <cell r="C589" t="str">
            <v>Potter Valley</v>
          </cell>
          <cell r="D589">
            <v>9.1999999999999993</v>
          </cell>
          <cell r="E589">
            <v>9.1999999999999993</v>
          </cell>
          <cell r="F589">
            <v>9.1999999999999993</v>
          </cell>
          <cell r="G589">
            <v>9.1999999999999993</v>
          </cell>
          <cell r="H589">
            <v>9.1999999999999993</v>
          </cell>
          <cell r="I589">
            <v>9.1999999999999993</v>
          </cell>
          <cell r="J589">
            <v>9.1999999999999993</v>
          </cell>
          <cell r="K589">
            <v>9.1999999999999993</v>
          </cell>
          <cell r="L589">
            <v>9.1999999999999993</v>
          </cell>
          <cell r="M589">
            <v>9.1999999999999993</v>
          </cell>
          <cell r="N589">
            <v>9.1999999999999993</v>
          </cell>
          <cell r="O589">
            <v>9.1999999999999993</v>
          </cell>
          <cell r="P589" t="str">
            <v>Y</v>
          </cell>
          <cell r="Q589" t="str">
            <v>North</v>
          </cell>
          <cell r="R589" t="str">
            <v>FC</v>
          </cell>
          <cell r="T589">
            <v>9.1999999999999993</v>
          </cell>
        </row>
        <row r="590">
          <cell r="A590" t="str">
            <v>POTTER_7_VECINO</v>
          </cell>
          <cell r="B590" t="str">
            <v>NCNB</v>
          </cell>
          <cell r="C590" t="str">
            <v>Vecino Vineyards LLC</v>
          </cell>
          <cell r="D590">
            <v>0.06</v>
          </cell>
          <cell r="E590">
            <v>0.03</v>
          </cell>
          <cell r="F590">
            <v>0.01</v>
          </cell>
          <cell r="G590">
            <v>0.01</v>
          </cell>
          <cell r="H590">
            <v>0.03</v>
          </cell>
          <cell r="I590">
            <v>0.02</v>
          </cell>
          <cell r="J590">
            <v>0.02</v>
          </cell>
          <cell r="K590">
            <v>0.02</v>
          </cell>
          <cell r="L590">
            <v>0.01</v>
          </cell>
          <cell r="M590">
            <v>0.01</v>
          </cell>
          <cell r="N590">
            <v>0</v>
          </cell>
          <cell r="O590">
            <v>0.01</v>
          </cell>
          <cell r="P590" t="str">
            <v>N</v>
          </cell>
          <cell r="Q590" t="str">
            <v>North</v>
          </cell>
          <cell r="R590" t="str">
            <v>FC</v>
          </cell>
          <cell r="T590">
            <v>0.02</v>
          </cell>
        </row>
        <row r="591">
          <cell r="A591" t="str">
            <v>PSWEET_7_QFUNTS</v>
          </cell>
          <cell r="B591" t="str">
            <v>CAISO System</v>
          </cell>
          <cell r="C591" t="str">
            <v>PSWEET_7_QFUNTS</v>
          </cell>
          <cell r="D591">
            <v>0</v>
          </cell>
          <cell r="E591">
            <v>0</v>
          </cell>
          <cell r="F591">
            <v>0</v>
          </cell>
          <cell r="G591">
            <v>0</v>
          </cell>
          <cell r="H591">
            <v>0</v>
          </cell>
          <cell r="I591">
            <v>0</v>
          </cell>
          <cell r="J591">
            <v>0</v>
          </cell>
          <cell r="K591">
            <v>0</v>
          </cell>
          <cell r="L591">
            <v>0</v>
          </cell>
          <cell r="M591">
            <v>0</v>
          </cell>
          <cell r="N591">
            <v>0</v>
          </cell>
          <cell r="O591">
            <v>0</v>
          </cell>
          <cell r="P591" t="str">
            <v>N</v>
          </cell>
          <cell r="Q591" t="str">
            <v>North</v>
          </cell>
          <cell r="R591" t="str">
            <v>FC</v>
          </cell>
          <cell r="T591">
            <v>0</v>
          </cell>
        </row>
        <row r="592">
          <cell r="A592" t="str">
            <v>PTLOMA_6_NTCCGN</v>
          </cell>
          <cell r="B592" t="str">
            <v>San Diego-IV</v>
          </cell>
          <cell r="C592" t="str">
            <v>AEI MCRD STEAM TURBINE</v>
          </cell>
          <cell r="D592">
            <v>1.2</v>
          </cell>
          <cell r="E592">
            <v>1.2</v>
          </cell>
          <cell r="F592">
            <v>1.8</v>
          </cell>
          <cell r="G592">
            <v>2.0299999999999998</v>
          </cell>
          <cell r="H592">
            <v>1.73</v>
          </cell>
          <cell r="I592">
            <v>1.89</v>
          </cell>
          <cell r="J592">
            <v>1.61</v>
          </cell>
          <cell r="K592">
            <v>1.91</v>
          </cell>
          <cell r="L592">
            <v>1.94</v>
          </cell>
          <cell r="M592">
            <v>2.12</v>
          </cell>
          <cell r="N592">
            <v>2.0299999999999998</v>
          </cell>
          <cell r="O592">
            <v>2.37</v>
          </cell>
          <cell r="P592" t="str">
            <v>N</v>
          </cell>
          <cell r="Q592" t="str">
            <v>South</v>
          </cell>
          <cell r="R592" t="str">
            <v>FC</v>
          </cell>
          <cell r="T592">
            <v>1.94</v>
          </cell>
        </row>
        <row r="593">
          <cell r="A593" t="str">
            <v>PTLOMA_6_NTCQF</v>
          </cell>
          <cell r="B593" t="str">
            <v>San Diego-IV</v>
          </cell>
          <cell r="C593" t="str">
            <v>NTC/MCRD COGENERATION</v>
          </cell>
          <cell r="D593">
            <v>20.82</v>
          </cell>
          <cell r="E593">
            <v>19.600000000000001</v>
          </cell>
          <cell r="F593">
            <v>20.53</v>
          </cell>
          <cell r="G593">
            <v>20.56</v>
          </cell>
          <cell r="H593">
            <v>17.079999999999998</v>
          </cell>
          <cell r="I593">
            <v>17.8</v>
          </cell>
          <cell r="J593">
            <v>17.3</v>
          </cell>
          <cell r="K593">
            <v>18.5</v>
          </cell>
          <cell r="L593">
            <v>19.22</v>
          </cell>
          <cell r="M593">
            <v>19</v>
          </cell>
          <cell r="N593">
            <v>19.93</v>
          </cell>
          <cell r="O593">
            <v>20.52</v>
          </cell>
          <cell r="P593" t="str">
            <v>N</v>
          </cell>
          <cell r="Q593" t="str">
            <v>South</v>
          </cell>
          <cell r="R593" t="str">
            <v>FC</v>
          </cell>
          <cell r="T593">
            <v>19.22</v>
          </cell>
        </row>
        <row r="594">
          <cell r="A594" t="str">
            <v>PUTHCR_1_SOLAR1</v>
          </cell>
          <cell r="B594" t="str">
            <v>CAISO System</v>
          </cell>
          <cell r="C594" t="str">
            <v>Putah Creek Solar Farm</v>
          </cell>
          <cell r="D594" t="str">
            <v>-</v>
          </cell>
          <cell r="E594" t="str">
            <v>-</v>
          </cell>
          <cell r="F594" t="str">
            <v>-</v>
          </cell>
          <cell r="G594">
            <v>1.2</v>
          </cell>
          <cell r="H594">
            <v>1.27</v>
          </cell>
          <cell r="I594">
            <v>1.58</v>
          </cell>
          <cell r="J594">
            <v>1.59</v>
          </cell>
          <cell r="K594">
            <v>1.48</v>
          </cell>
          <cell r="L594">
            <v>1.45</v>
          </cell>
          <cell r="M594">
            <v>0.96</v>
          </cell>
          <cell r="N594">
            <v>0.05</v>
          </cell>
          <cell r="O594">
            <v>0.03</v>
          </cell>
          <cell r="P594" t="str">
            <v>N</v>
          </cell>
          <cell r="Q594" t="str">
            <v>North</v>
          </cell>
          <cell r="R594" t="str">
            <v>ID</v>
          </cell>
          <cell r="S594">
            <v>0</v>
          </cell>
          <cell r="T594">
            <v>1.59</v>
          </cell>
        </row>
        <row r="595">
          <cell r="A595" t="str">
            <v>PWEST_1_UNIT</v>
          </cell>
          <cell r="B595" t="str">
            <v>LA Basin</v>
          </cell>
          <cell r="C595" t="str">
            <v>PACIFIC WEST 1 WIND GENERATION</v>
          </cell>
          <cell r="D595">
            <v>0.1</v>
          </cell>
          <cell r="E595">
            <v>0.18</v>
          </cell>
          <cell r="F595">
            <v>0.68</v>
          </cell>
          <cell r="G595">
            <v>0.2</v>
          </cell>
          <cell r="H595">
            <v>0.57999999999999996</v>
          </cell>
          <cell r="I595">
            <v>0.69</v>
          </cell>
          <cell r="J595">
            <v>0.21</v>
          </cell>
          <cell r="K595">
            <v>0.11</v>
          </cell>
          <cell r="L595">
            <v>0.16</v>
          </cell>
          <cell r="M595">
            <v>0.15</v>
          </cell>
          <cell r="N595">
            <v>0.09</v>
          </cell>
          <cell r="O595">
            <v>7.0000000000000007E-2</v>
          </cell>
          <cell r="P595" t="str">
            <v>N</v>
          </cell>
          <cell r="Q595" t="str">
            <v>South</v>
          </cell>
          <cell r="R595" t="str">
            <v>FC</v>
          </cell>
          <cell r="T595">
            <v>0.69</v>
          </cell>
        </row>
        <row r="596">
          <cell r="A596" t="str">
            <v>RCKCRK_7_UNIT 1</v>
          </cell>
          <cell r="B596" t="str">
            <v>Sierra</v>
          </cell>
          <cell r="C596" t="str">
            <v>ROCK CREEK HYDRO UNIT 1</v>
          </cell>
          <cell r="D596">
            <v>38.700000000000003</v>
          </cell>
          <cell r="E596">
            <v>30.08</v>
          </cell>
          <cell r="F596">
            <v>48.34</v>
          </cell>
          <cell r="G596">
            <v>56.31</v>
          </cell>
          <cell r="H596">
            <v>26.24</v>
          </cell>
          <cell r="I596">
            <v>54.2</v>
          </cell>
          <cell r="J596">
            <v>46.85</v>
          </cell>
          <cell r="K596">
            <v>34.9</v>
          </cell>
          <cell r="L596">
            <v>34.18</v>
          </cell>
          <cell r="M596">
            <v>37.58</v>
          </cell>
          <cell r="N596">
            <v>42.72</v>
          </cell>
          <cell r="O596">
            <v>30.18</v>
          </cell>
          <cell r="P596" t="str">
            <v>Y</v>
          </cell>
          <cell r="Q596" t="str">
            <v>North</v>
          </cell>
          <cell r="R596" t="str">
            <v>FC</v>
          </cell>
          <cell r="T596">
            <v>54.2</v>
          </cell>
        </row>
        <row r="597">
          <cell r="A597" t="str">
            <v>RCKCRK_7_UNIT 2</v>
          </cell>
          <cell r="B597" t="str">
            <v>Sierra</v>
          </cell>
          <cell r="C597" t="str">
            <v>ROCK CREEK HYDRO UNIT 2</v>
          </cell>
          <cell r="D597">
            <v>48.45</v>
          </cell>
          <cell r="E597">
            <v>22.81</v>
          </cell>
          <cell r="F597">
            <v>56.9</v>
          </cell>
          <cell r="G597">
            <v>56.9</v>
          </cell>
          <cell r="H597">
            <v>41.16</v>
          </cell>
          <cell r="I597">
            <v>51.47</v>
          </cell>
          <cell r="J597">
            <v>45.16</v>
          </cell>
          <cell r="K597">
            <v>32.81</v>
          </cell>
          <cell r="L597">
            <v>40.270000000000003</v>
          </cell>
          <cell r="M597">
            <v>22.76</v>
          </cell>
          <cell r="N597">
            <v>25.9</v>
          </cell>
          <cell r="O597">
            <v>33.020000000000003</v>
          </cell>
          <cell r="P597" t="str">
            <v>Y</v>
          </cell>
          <cell r="Q597" t="str">
            <v>North</v>
          </cell>
          <cell r="R597" t="str">
            <v>FC</v>
          </cell>
          <cell r="T597">
            <v>51.47</v>
          </cell>
        </row>
        <row r="598">
          <cell r="A598" t="str">
            <v>RECTOR_2_KAWEAH</v>
          </cell>
          <cell r="B598" t="str">
            <v>Big Creek-Ventura</v>
          </cell>
          <cell r="C598" t="str">
            <v>KAWEAH PH 2 &amp; 3 PSP AGGREGATE</v>
          </cell>
          <cell r="D598">
            <v>1.81</v>
          </cell>
          <cell r="E598">
            <v>2.79</v>
          </cell>
          <cell r="F598">
            <v>4.7</v>
          </cell>
          <cell r="G598">
            <v>3.64</v>
          </cell>
          <cell r="H598">
            <v>3.14</v>
          </cell>
          <cell r="I598">
            <v>3.59</v>
          </cell>
          <cell r="J598">
            <v>1.28</v>
          </cell>
          <cell r="K598">
            <v>0.63</v>
          </cell>
          <cell r="L598">
            <v>0.14000000000000001</v>
          </cell>
          <cell r="M598">
            <v>0.43</v>
          </cell>
          <cell r="N598">
            <v>0.54</v>
          </cell>
          <cell r="O598">
            <v>0.22</v>
          </cell>
          <cell r="P598" t="str">
            <v>N</v>
          </cell>
          <cell r="Q598" t="str">
            <v>South</v>
          </cell>
          <cell r="R598" t="str">
            <v>FC</v>
          </cell>
          <cell r="T598">
            <v>3.59</v>
          </cell>
        </row>
        <row r="599">
          <cell r="A599" t="str">
            <v>RECTOR_2_KAWH 1</v>
          </cell>
          <cell r="B599" t="str">
            <v>Big Creek-Ventura</v>
          </cell>
          <cell r="C599" t="str">
            <v>KAWEAH PH 1 UNIT 1</v>
          </cell>
          <cell r="D599">
            <v>1.18</v>
          </cell>
          <cell r="E599">
            <v>1.6</v>
          </cell>
          <cell r="F599">
            <v>1.01</v>
          </cell>
          <cell r="G599">
            <v>1.29</v>
          </cell>
          <cell r="H599">
            <v>1.61</v>
          </cell>
          <cell r="I599">
            <v>1.56</v>
          </cell>
          <cell r="J599">
            <v>1.1000000000000001</v>
          </cell>
          <cell r="K599">
            <v>1.28</v>
          </cell>
          <cell r="L599">
            <v>1.06</v>
          </cell>
          <cell r="M599">
            <v>0.62</v>
          </cell>
          <cell r="N599">
            <v>1.25</v>
          </cell>
          <cell r="O599">
            <v>0.94</v>
          </cell>
          <cell r="P599" t="str">
            <v>N</v>
          </cell>
          <cell r="Q599" t="str">
            <v>South</v>
          </cell>
          <cell r="R599" t="str">
            <v>FC</v>
          </cell>
          <cell r="T599">
            <v>1.56</v>
          </cell>
        </row>
        <row r="600">
          <cell r="A600" t="str">
            <v>RECTOR_2_QF</v>
          </cell>
          <cell r="B600" t="str">
            <v>Big Creek-Ventura</v>
          </cell>
          <cell r="C600" t="str">
            <v>RECTOR QFS</v>
          </cell>
          <cell r="D600">
            <v>3.09</v>
          </cell>
          <cell r="E600">
            <v>3.05</v>
          </cell>
          <cell r="F600">
            <v>1.1200000000000001</v>
          </cell>
          <cell r="G600">
            <v>7.71</v>
          </cell>
          <cell r="H600">
            <v>9.0299999999999994</v>
          </cell>
          <cell r="I600">
            <v>14.65</v>
          </cell>
          <cell r="J600">
            <v>13.93</v>
          </cell>
          <cell r="K600">
            <v>8.7799999999999994</v>
          </cell>
          <cell r="L600">
            <v>5.13</v>
          </cell>
          <cell r="M600">
            <v>0</v>
          </cell>
          <cell r="N600">
            <v>0</v>
          </cell>
          <cell r="O600">
            <v>0.44</v>
          </cell>
          <cell r="P600" t="str">
            <v>N</v>
          </cell>
          <cell r="Q600" t="str">
            <v>South</v>
          </cell>
          <cell r="R600" t="str">
            <v>FC</v>
          </cell>
          <cell r="T600">
            <v>14.65</v>
          </cell>
        </row>
        <row r="601">
          <cell r="A601" t="str">
            <v>RECTOR_7_TULARE</v>
          </cell>
          <cell r="B601" t="str">
            <v>Big Creek-Ventura</v>
          </cell>
          <cell r="C601" t="str">
            <v>RECTOR_7_TULARE</v>
          </cell>
          <cell r="D601">
            <v>0.01</v>
          </cell>
          <cell r="E601">
            <v>0</v>
          </cell>
          <cell r="F601">
            <v>0</v>
          </cell>
          <cell r="G601">
            <v>0</v>
          </cell>
          <cell r="H601">
            <v>0</v>
          </cell>
          <cell r="I601">
            <v>0</v>
          </cell>
          <cell r="J601">
            <v>0</v>
          </cell>
          <cell r="K601">
            <v>0</v>
          </cell>
          <cell r="L601">
            <v>0</v>
          </cell>
          <cell r="M601">
            <v>0</v>
          </cell>
          <cell r="N601">
            <v>0</v>
          </cell>
          <cell r="O601">
            <v>0</v>
          </cell>
          <cell r="P601" t="str">
            <v>N</v>
          </cell>
          <cell r="Q601" t="str">
            <v>South</v>
          </cell>
          <cell r="R601" t="str">
            <v>FC</v>
          </cell>
          <cell r="T601">
            <v>0</v>
          </cell>
        </row>
        <row r="602">
          <cell r="A602" t="str">
            <v>REDBLF_6_UNIT</v>
          </cell>
          <cell r="B602" t="str">
            <v>CAISO System</v>
          </cell>
          <cell r="C602" t="str">
            <v>RED BLUFF PEAKER PLANT</v>
          </cell>
          <cell r="D602">
            <v>44</v>
          </cell>
          <cell r="E602">
            <v>44</v>
          </cell>
          <cell r="F602">
            <v>44</v>
          </cell>
          <cell r="G602">
            <v>44</v>
          </cell>
          <cell r="H602">
            <v>44</v>
          </cell>
          <cell r="I602">
            <v>44</v>
          </cell>
          <cell r="J602">
            <v>44</v>
          </cell>
          <cell r="K602">
            <v>44</v>
          </cell>
          <cell r="L602">
            <v>44</v>
          </cell>
          <cell r="M602">
            <v>44</v>
          </cell>
          <cell r="N602">
            <v>44</v>
          </cell>
          <cell r="O602">
            <v>44</v>
          </cell>
          <cell r="P602" t="str">
            <v>Y</v>
          </cell>
          <cell r="Q602" t="str">
            <v>North</v>
          </cell>
          <cell r="R602" t="str">
            <v>FC</v>
          </cell>
          <cell r="T602">
            <v>44</v>
          </cell>
        </row>
        <row r="603">
          <cell r="A603" t="str">
            <v>REDOND_7_UNIT 5</v>
          </cell>
          <cell r="B603" t="str">
            <v>LA Basin</v>
          </cell>
          <cell r="C603" t="str">
            <v>REDONDO GEN STA. UNIT 5</v>
          </cell>
          <cell r="D603">
            <v>178.87</v>
          </cell>
          <cell r="E603">
            <v>178.87</v>
          </cell>
          <cell r="F603">
            <v>178.87</v>
          </cell>
          <cell r="G603">
            <v>178.87</v>
          </cell>
          <cell r="H603">
            <v>178.87</v>
          </cell>
          <cell r="I603">
            <v>178.87</v>
          </cell>
          <cell r="J603">
            <v>178.87</v>
          </cell>
          <cell r="K603">
            <v>178.87</v>
          </cell>
          <cell r="L603">
            <v>178.87</v>
          </cell>
          <cell r="M603">
            <v>178.87</v>
          </cell>
          <cell r="N603">
            <v>178.87</v>
          </cell>
          <cell r="O603">
            <v>178.87</v>
          </cell>
          <cell r="P603" t="str">
            <v>Y</v>
          </cell>
          <cell r="Q603" t="str">
            <v>South</v>
          </cell>
          <cell r="R603" t="str">
            <v>FC</v>
          </cell>
          <cell r="T603">
            <v>178.87</v>
          </cell>
        </row>
        <row r="604">
          <cell r="A604" t="str">
            <v>REDOND_7_UNIT 6</v>
          </cell>
          <cell r="B604" t="str">
            <v>LA Basin</v>
          </cell>
          <cell r="C604" t="str">
            <v>REDONDO GEN STA. UNIT 6</v>
          </cell>
          <cell r="D604">
            <v>175</v>
          </cell>
          <cell r="E604">
            <v>175</v>
          </cell>
          <cell r="F604">
            <v>175</v>
          </cell>
          <cell r="G604">
            <v>175</v>
          </cell>
          <cell r="H604">
            <v>175</v>
          </cell>
          <cell r="I604">
            <v>175</v>
          </cell>
          <cell r="J604">
            <v>175</v>
          </cell>
          <cell r="K604">
            <v>175</v>
          </cell>
          <cell r="L604">
            <v>175</v>
          </cell>
          <cell r="M604">
            <v>175</v>
          </cell>
          <cell r="N604">
            <v>175</v>
          </cell>
          <cell r="O604">
            <v>175</v>
          </cell>
          <cell r="P604" t="str">
            <v>Y</v>
          </cell>
          <cell r="Q604" t="str">
            <v>South</v>
          </cell>
          <cell r="R604" t="str">
            <v>FC</v>
          </cell>
          <cell r="T604">
            <v>175</v>
          </cell>
        </row>
        <row r="605">
          <cell r="A605" t="str">
            <v>REDOND_7_UNIT 7</v>
          </cell>
          <cell r="B605" t="str">
            <v>LA Basin</v>
          </cell>
          <cell r="C605" t="str">
            <v>REDONDO GEN STA. UNIT 7</v>
          </cell>
          <cell r="D605">
            <v>505.96</v>
          </cell>
          <cell r="E605">
            <v>505.96</v>
          </cell>
          <cell r="F605">
            <v>505.96</v>
          </cell>
          <cell r="G605">
            <v>505.96</v>
          </cell>
          <cell r="H605">
            <v>505.96</v>
          </cell>
          <cell r="I605">
            <v>505.96</v>
          </cell>
          <cell r="J605">
            <v>505.96</v>
          </cell>
          <cell r="K605">
            <v>505.96</v>
          </cell>
          <cell r="L605">
            <v>505.96</v>
          </cell>
          <cell r="M605">
            <v>505.96</v>
          </cell>
          <cell r="N605">
            <v>505.96</v>
          </cell>
          <cell r="O605">
            <v>505.96</v>
          </cell>
          <cell r="P605" t="str">
            <v>Y</v>
          </cell>
          <cell r="Q605" t="str">
            <v>South</v>
          </cell>
          <cell r="R605" t="str">
            <v>FC</v>
          </cell>
          <cell r="T605">
            <v>505.96</v>
          </cell>
        </row>
        <row r="606">
          <cell r="A606" t="str">
            <v>REDOND_7_UNIT 8</v>
          </cell>
          <cell r="B606" t="str">
            <v>LA Basin</v>
          </cell>
          <cell r="C606" t="str">
            <v>REDONDO GEN STA. UNIT 8</v>
          </cell>
          <cell r="D606">
            <v>495.9</v>
          </cell>
          <cell r="E606">
            <v>495.9</v>
          </cell>
          <cell r="F606">
            <v>495.9</v>
          </cell>
          <cell r="G606">
            <v>495.9</v>
          </cell>
          <cell r="H606">
            <v>495.9</v>
          </cell>
          <cell r="I606">
            <v>495.9</v>
          </cell>
          <cell r="J606">
            <v>495.9</v>
          </cell>
          <cell r="K606">
            <v>495.9</v>
          </cell>
          <cell r="L606">
            <v>495.9</v>
          </cell>
          <cell r="M606">
            <v>495.9</v>
          </cell>
          <cell r="N606">
            <v>495.9</v>
          </cell>
          <cell r="O606">
            <v>495.9</v>
          </cell>
          <cell r="P606" t="str">
            <v>Y</v>
          </cell>
          <cell r="Q606" t="str">
            <v>South</v>
          </cell>
          <cell r="R606" t="str">
            <v>FC</v>
          </cell>
          <cell r="T606">
            <v>495.9</v>
          </cell>
        </row>
        <row r="607">
          <cell r="A607" t="str">
            <v>REEDLY_6_SOLAR</v>
          </cell>
          <cell r="B607" t="str">
            <v>Fresno</v>
          </cell>
          <cell r="C607" t="str">
            <v>Terzian</v>
          </cell>
          <cell r="D607" t="str">
            <v>-</v>
          </cell>
          <cell r="E607" t="str">
            <v>-</v>
          </cell>
          <cell r="F607" t="str">
            <v>-</v>
          </cell>
          <cell r="G607" t="str">
            <v>-</v>
          </cell>
          <cell r="H607" t="str">
            <v>-</v>
          </cell>
          <cell r="I607" t="str">
            <v>-</v>
          </cell>
          <cell r="J607" t="str">
            <v>-</v>
          </cell>
          <cell r="K607" t="str">
            <v>-</v>
          </cell>
          <cell r="L607" t="str">
            <v>-</v>
          </cell>
          <cell r="M607" t="str">
            <v>-</v>
          </cell>
          <cell r="N607" t="str">
            <v>-</v>
          </cell>
          <cell r="O607" t="str">
            <v>-</v>
          </cell>
          <cell r="P607" t="str">
            <v>N</v>
          </cell>
          <cell r="Q607" t="str">
            <v>North</v>
          </cell>
          <cell r="R607" t="str">
            <v>EO</v>
          </cell>
          <cell r="T607">
            <v>0</v>
          </cell>
        </row>
        <row r="608">
          <cell r="A608" t="str">
            <v>RENWD_1_QF</v>
          </cell>
          <cell r="B608" t="str">
            <v>LA Basin</v>
          </cell>
          <cell r="C608" t="str">
            <v>Renwind re-powering project</v>
          </cell>
          <cell r="D608">
            <v>0.51</v>
          </cell>
          <cell r="E608">
            <v>1.06</v>
          </cell>
          <cell r="F608">
            <v>2.84</v>
          </cell>
          <cell r="G608">
            <v>2.68</v>
          </cell>
          <cell r="H608">
            <v>2.31</v>
          </cell>
          <cell r="I608">
            <v>4.8499999999999996</v>
          </cell>
          <cell r="J608">
            <v>2.74</v>
          </cell>
          <cell r="K608">
            <v>1.57</v>
          </cell>
          <cell r="L608">
            <v>1.19</v>
          </cell>
          <cell r="M608">
            <v>1.1299999999999999</v>
          </cell>
          <cell r="N608">
            <v>0.5</v>
          </cell>
          <cell r="O608">
            <v>0.56999999999999995</v>
          </cell>
          <cell r="P608" t="str">
            <v>N</v>
          </cell>
          <cell r="Q608" t="str">
            <v>South</v>
          </cell>
          <cell r="R608" t="str">
            <v>FC</v>
          </cell>
          <cell r="T608">
            <v>4.8499999999999996</v>
          </cell>
        </row>
        <row r="609">
          <cell r="A609" t="str">
            <v>RHONDO_2_QF</v>
          </cell>
          <cell r="B609" t="str">
            <v>LA Basin</v>
          </cell>
          <cell r="C609" t="str">
            <v>RIO HONDO QFS</v>
          </cell>
          <cell r="D609">
            <v>0.12</v>
          </cell>
          <cell r="E609">
            <v>0.67</v>
          </cell>
          <cell r="F609">
            <v>1.06</v>
          </cell>
          <cell r="G609">
            <v>1.55</v>
          </cell>
          <cell r="H609">
            <v>1.65</v>
          </cell>
          <cell r="I609">
            <v>1.79</v>
          </cell>
          <cell r="J609">
            <v>1.61</v>
          </cell>
          <cell r="K609">
            <v>1.6</v>
          </cell>
          <cell r="L609">
            <v>1.35</v>
          </cell>
          <cell r="M609">
            <v>1.17</v>
          </cell>
          <cell r="N609">
            <v>0.11</v>
          </cell>
          <cell r="O609">
            <v>0</v>
          </cell>
          <cell r="P609" t="str">
            <v>N</v>
          </cell>
          <cell r="Q609" t="str">
            <v>South</v>
          </cell>
          <cell r="R609" t="str">
            <v>FC</v>
          </cell>
          <cell r="T609">
            <v>1.79</v>
          </cell>
        </row>
        <row r="610">
          <cell r="A610" t="str">
            <v>RHONDO_6_PUENTE</v>
          </cell>
          <cell r="B610" t="str">
            <v>LA Basin</v>
          </cell>
          <cell r="C610" t="str">
            <v>Puente Hills GTE Facility Phase II</v>
          </cell>
          <cell r="D610">
            <v>0.05</v>
          </cell>
          <cell r="E610">
            <v>0</v>
          </cell>
          <cell r="F610">
            <v>0</v>
          </cell>
          <cell r="G610">
            <v>0</v>
          </cell>
          <cell r="H610">
            <v>7.0000000000000007E-2</v>
          </cell>
          <cell r="I610">
            <v>0.01</v>
          </cell>
          <cell r="J610">
            <v>0</v>
          </cell>
          <cell r="K610">
            <v>0</v>
          </cell>
          <cell r="L610">
            <v>0</v>
          </cell>
          <cell r="M610">
            <v>0.08</v>
          </cell>
          <cell r="N610">
            <v>0</v>
          </cell>
          <cell r="O610">
            <v>0.08</v>
          </cell>
          <cell r="P610" t="str">
            <v>N</v>
          </cell>
          <cell r="Q610" t="str">
            <v>South</v>
          </cell>
          <cell r="R610" t="str">
            <v>FC</v>
          </cell>
          <cell r="T610">
            <v>0.01</v>
          </cell>
        </row>
        <row r="611">
          <cell r="A611" t="str">
            <v>RICHMN_7_BAYENV</v>
          </cell>
          <cell r="B611" t="str">
            <v>Bay Area</v>
          </cell>
          <cell r="C611" t="str">
            <v>BAY ENVIRONMENTAL (NOVE POWER)</v>
          </cell>
          <cell r="D611">
            <v>2</v>
          </cell>
          <cell r="E611">
            <v>2</v>
          </cell>
          <cell r="F611">
            <v>2.0299999999999998</v>
          </cell>
          <cell r="G611">
            <v>2</v>
          </cell>
          <cell r="H611">
            <v>2</v>
          </cell>
          <cell r="I611">
            <v>2</v>
          </cell>
          <cell r="J611">
            <v>2</v>
          </cell>
          <cell r="K611">
            <v>2</v>
          </cell>
          <cell r="L611">
            <v>2</v>
          </cell>
          <cell r="M611">
            <v>2</v>
          </cell>
          <cell r="N611">
            <v>2</v>
          </cell>
          <cell r="O611">
            <v>2</v>
          </cell>
          <cell r="P611" t="str">
            <v>N</v>
          </cell>
          <cell r="Q611" t="str">
            <v>North</v>
          </cell>
          <cell r="R611" t="str">
            <v>FC</v>
          </cell>
          <cell r="T611">
            <v>2</v>
          </cell>
        </row>
        <row r="612">
          <cell r="A612" t="str">
            <v>RIOBRV_6_UNIT 1</v>
          </cell>
          <cell r="B612" t="str">
            <v>CAISO System</v>
          </cell>
          <cell r="C612" t="str">
            <v>RIO BRAVO FRESNO</v>
          </cell>
          <cell r="D612">
            <v>3.13</v>
          </cell>
          <cell r="E612">
            <v>2.65</v>
          </cell>
          <cell r="F612">
            <v>3.11</v>
          </cell>
          <cell r="G612">
            <v>4.33</v>
          </cell>
          <cell r="H612">
            <v>4.97</v>
          </cell>
          <cell r="I612">
            <v>5.7</v>
          </cell>
          <cell r="J612">
            <v>3.94</v>
          </cell>
          <cell r="K612">
            <v>3.45</v>
          </cell>
          <cell r="L612">
            <v>2.4500000000000002</v>
          </cell>
          <cell r="M612">
            <v>2.41</v>
          </cell>
          <cell r="N612">
            <v>0.92</v>
          </cell>
          <cell r="O612">
            <v>0.2</v>
          </cell>
          <cell r="P612" t="str">
            <v>N</v>
          </cell>
          <cell r="Q612" t="str">
            <v>North</v>
          </cell>
          <cell r="R612" t="str">
            <v>FC</v>
          </cell>
          <cell r="T612">
            <v>5.7</v>
          </cell>
        </row>
        <row r="613">
          <cell r="A613" t="str">
            <v>RIOOSO_1_QF</v>
          </cell>
          <cell r="B613" t="str">
            <v>Sierra</v>
          </cell>
          <cell r="C613" t="str">
            <v>SMALL QF AGGREGATION - GRASS VALLEY</v>
          </cell>
          <cell r="D613">
            <v>1.1299999999999999</v>
          </cell>
          <cell r="E613">
            <v>0.97</v>
          </cell>
          <cell r="F613">
            <v>1.43</v>
          </cell>
          <cell r="G613">
            <v>1.88</v>
          </cell>
          <cell r="H613">
            <v>1.79</v>
          </cell>
          <cell r="I613">
            <v>1.42</v>
          </cell>
          <cell r="J613">
            <v>1.42</v>
          </cell>
          <cell r="K613">
            <v>1.3</v>
          </cell>
          <cell r="L613">
            <v>1.17</v>
          </cell>
          <cell r="M613">
            <v>0.57999999999999996</v>
          </cell>
          <cell r="N613">
            <v>0.36</v>
          </cell>
          <cell r="O613">
            <v>0.48</v>
          </cell>
          <cell r="P613" t="str">
            <v>N</v>
          </cell>
          <cell r="Q613" t="str">
            <v>North</v>
          </cell>
          <cell r="R613" t="str">
            <v>FC</v>
          </cell>
          <cell r="T613">
            <v>1.42</v>
          </cell>
        </row>
        <row r="614">
          <cell r="A614" t="str">
            <v>ROLLIN_6_UNIT</v>
          </cell>
          <cell r="B614" t="str">
            <v>Sierra</v>
          </cell>
          <cell r="C614" t="str">
            <v>ROLLINS HYDRO</v>
          </cell>
          <cell r="D614">
            <v>7.45</v>
          </cell>
          <cell r="E614">
            <v>6.97</v>
          </cell>
          <cell r="F614">
            <v>9.3699999999999992</v>
          </cell>
          <cell r="G614">
            <v>11.16</v>
          </cell>
          <cell r="H614">
            <v>11.55</v>
          </cell>
          <cell r="I614">
            <v>11.65</v>
          </cell>
          <cell r="J614">
            <v>11.43</v>
          </cell>
          <cell r="K614">
            <v>11.09</v>
          </cell>
          <cell r="L614">
            <v>10.94</v>
          </cell>
          <cell r="M614">
            <v>8.2899999999999991</v>
          </cell>
          <cell r="N614">
            <v>7.94</v>
          </cell>
          <cell r="O614">
            <v>8.1199999999999992</v>
          </cell>
          <cell r="P614" t="str">
            <v>Y</v>
          </cell>
          <cell r="Q614" t="str">
            <v>North</v>
          </cell>
          <cell r="R614" t="str">
            <v>FC</v>
          </cell>
          <cell r="T614">
            <v>11.65</v>
          </cell>
        </row>
        <row r="615">
          <cell r="A615" t="str">
            <v>ROSMDW_2_WIND1</v>
          </cell>
          <cell r="B615" t="str">
            <v>CAISO System</v>
          </cell>
          <cell r="C615" t="str">
            <v>Pacific Wind - Phase 1</v>
          </cell>
          <cell r="D615">
            <v>6.29</v>
          </cell>
          <cell r="E615">
            <v>12.23</v>
          </cell>
          <cell r="F615">
            <v>33.909999999999997</v>
          </cell>
          <cell r="G615">
            <v>39.01</v>
          </cell>
          <cell r="H615">
            <v>53.29</v>
          </cell>
          <cell r="I615">
            <v>40.42</v>
          </cell>
          <cell r="J615">
            <v>23.58</v>
          </cell>
          <cell r="K615">
            <v>20.96</v>
          </cell>
          <cell r="L615">
            <v>15.55</v>
          </cell>
          <cell r="M615">
            <v>12.95</v>
          </cell>
          <cell r="N615">
            <v>6.31</v>
          </cell>
          <cell r="O615">
            <v>6.12</v>
          </cell>
          <cell r="P615" t="str">
            <v>N</v>
          </cell>
          <cell r="Q615" t="str">
            <v>South</v>
          </cell>
          <cell r="R615" t="str">
            <v>FC</v>
          </cell>
          <cell r="T615">
            <v>40.42</v>
          </cell>
        </row>
        <row r="616">
          <cell r="A616" t="str">
            <v>RSMSLR_6_SOLAR1</v>
          </cell>
          <cell r="B616" t="str">
            <v>Big Creek-Ventura</v>
          </cell>
          <cell r="C616" t="str">
            <v>Rosamond One</v>
          </cell>
          <cell r="D616" t="str">
            <v>-</v>
          </cell>
          <cell r="E616" t="str">
            <v>-</v>
          </cell>
          <cell r="F616" t="str">
            <v>-</v>
          </cell>
          <cell r="G616" t="str">
            <v>-</v>
          </cell>
          <cell r="H616" t="str">
            <v>-</v>
          </cell>
          <cell r="I616" t="str">
            <v>-</v>
          </cell>
          <cell r="J616" t="str">
            <v>-</v>
          </cell>
          <cell r="K616" t="str">
            <v>-</v>
          </cell>
          <cell r="L616" t="str">
            <v>-</v>
          </cell>
          <cell r="M616" t="str">
            <v>-</v>
          </cell>
          <cell r="N616" t="str">
            <v>-</v>
          </cell>
          <cell r="O616" t="str">
            <v>-</v>
          </cell>
          <cell r="P616" t="str">
            <v>N</v>
          </cell>
          <cell r="Q616" t="str">
            <v>South</v>
          </cell>
          <cell r="R616" t="str">
            <v>EO</v>
          </cell>
          <cell r="T616">
            <v>0</v>
          </cell>
        </row>
        <row r="617">
          <cell r="A617" t="str">
            <v>RSMSLR_6_SOLAR2</v>
          </cell>
          <cell r="B617" t="str">
            <v>Big Creek-Ventura</v>
          </cell>
          <cell r="C617" t="str">
            <v>Rosamond Two</v>
          </cell>
          <cell r="D617" t="str">
            <v>-</v>
          </cell>
          <cell r="E617" t="str">
            <v>-</v>
          </cell>
          <cell r="F617" t="str">
            <v>-</v>
          </cell>
          <cell r="G617" t="str">
            <v>-</v>
          </cell>
          <cell r="H617" t="str">
            <v>-</v>
          </cell>
          <cell r="I617" t="str">
            <v>-</v>
          </cell>
          <cell r="J617" t="str">
            <v>-</v>
          </cell>
          <cell r="K617" t="str">
            <v>-</v>
          </cell>
          <cell r="L617" t="str">
            <v>-</v>
          </cell>
          <cell r="M617" t="str">
            <v>-</v>
          </cell>
          <cell r="N617" t="str">
            <v>-</v>
          </cell>
          <cell r="O617" t="str">
            <v>-</v>
          </cell>
          <cell r="P617" t="str">
            <v>N</v>
          </cell>
          <cell r="Q617" t="str">
            <v>South</v>
          </cell>
          <cell r="R617" t="str">
            <v>EO</v>
          </cell>
          <cell r="T617">
            <v>0</v>
          </cell>
        </row>
        <row r="618">
          <cell r="A618" t="str">
            <v>RTREE_2_WIND1</v>
          </cell>
          <cell r="B618" t="str">
            <v>CAISO System</v>
          </cell>
          <cell r="C618" t="str">
            <v>Rising Tree 1</v>
          </cell>
          <cell r="D618" t="str">
            <v>-</v>
          </cell>
          <cell r="E618" t="str">
            <v>-</v>
          </cell>
          <cell r="F618" t="str">
            <v>-</v>
          </cell>
          <cell r="G618" t="str">
            <v>-</v>
          </cell>
          <cell r="H618" t="str">
            <v>-</v>
          </cell>
          <cell r="I618" t="str">
            <v>-</v>
          </cell>
          <cell r="J618" t="str">
            <v>-</v>
          </cell>
          <cell r="K618">
            <v>12.13</v>
          </cell>
          <cell r="L618">
            <v>7.29</v>
          </cell>
          <cell r="M618">
            <v>5.72</v>
          </cell>
          <cell r="N618">
            <v>3.51</v>
          </cell>
          <cell r="O618">
            <v>3.57</v>
          </cell>
          <cell r="P618" t="str">
            <v>N</v>
          </cell>
          <cell r="Q618" t="str">
            <v>South</v>
          </cell>
          <cell r="R618" t="str">
            <v>ID</v>
          </cell>
          <cell r="T618">
            <v>12.13</v>
          </cell>
        </row>
        <row r="619">
          <cell r="A619" t="str">
            <v>RTREE_2_WIND2</v>
          </cell>
          <cell r="B619" t="str">
            <v>CAISO System</v>
          </cell>
          <cell r="C619" t="str">
            <v>Rising Tree 2</v>
          </cell>
          <cell r="D619" t="str">
            <v>-</v>
          </cell>
          <cell r="E619" t="str">
            <v>-</v>
          </cell>
          <cell r="F619" t="str">
            <v>-</v>
          </cell>
          <cell r="G619" t="str">
            <v>-</v>
          </cell>
          <cell r="H619" t="str">
            <v>-</v>
          </cell>
          <cell r="I619" t="str">
            <v>-</v>
          </cell>
          <cell r="J619" t="str">
            <v>-</v>
          </cell>
          <cell r="K619">
            <v>3.03</v>
          </cell>
          <cell r="L619">
            <v>1.82</v>
          </cell>
          <cell r="M619">
            <v>1.43</v>
          </cell>
          <cell r="N619">
            <v>0.88</v>
          </cell>
          <cell r="O619">
            <v>0.89</v>
          </cell>
          <cell r="P619" t="str">
            <v>N</v>
          </cell>
          <cell r="Q619" t="str">
            <v>South</v>
          </cell>
          <cell r="R619" t="str">
            <v>ID</v>
          </cell>
          <cell r="T619">
            <v>3.03</v>
          </cell>
        </row>
        <row r="620">
          <cell r="A620" t="str">
            <v>RUSCTY_2_UNITS</v>
          </cell>
          <cell r="B620" t="str">
            <v>Bay Area</v>
          </cell>
          <cell r="C620" t="str">
            <v>Russell City Energy Center</v>
          </cell>
          <cell r="D620">
            <v>612.79999999999995</v>
          </cell>
          <cell r="E620">
            <v>607.9</v>
          </cell>
          <cell r="F620">
            <v>607.9</v>
          </cell>
          <cell r="G620">
            <v>600.70000000000005</v>
          </cell>
          <cell r="H620">
            <v>595.79999999999995</v>
          </cell>
          <cell r="I620">
            <v>589.20000000000005</v>
          </cell>
          <cell r="J620">
            <v>585.70000000000005</v>
          </cell>
          <cell r="K620">
            <v>585.70000000000005</v>
          </cell>
          <cell r="L620">
            <v>589.1</v>
          </cell>
          <cell r="M620">
            <v>594.20000000000005</v>
          </cell>
          <cell r="N620">
            <v>605.1</v>
          </cell>
          <cell r="O620">
            <v>612.79999999999995</v>
          </cell>
          <cell r="P620" t="str">
            <v>Y</v>
          </cell>
          <cell r="Q620" t="str">
            <v>North</v>
          </cell>
          <cell r="R620" t="str">
            <v>FC</v>
          </cell>
          <cell r="T620">
            <v>589.20000000000005</v>
          </cell>
        </row>
        <row r="621">
          <cell r="A621" t="str">
            <v>RVRVEW_1_UNITA1</v>
          </cell>
          <cell r="B621" t="str">
            <v>Bay Area</v>
          </cell>
          <cell r="C621" t="str">
            <v>Riverview Energy Center (GP Antioch)</v>
          </cell>
          <cell r="D621">
            <v>48.7</v>
          </cell>
          <cell r="E621">
            <v>48.7</v>
          </cell>
          <cell r="F621">
            <v>48.7</v>
          </cell>
          <cell r="G621">
            <v>48.7</v>
          </cell>
          <cell r="H621">
            <v>47.7</v>
          </cell>
          <cell r="I621">
            <v>46</v>
          </cell>
          <cell r="J621">
            <v>46</v>
          </cell>
          <cell r="K621">
            <v>46</v>
          </cell>
          <cell r="L621">
            <v>47</v>
          </cell>
          <cell r="M621">
            <v>48.7</v>
          </cell>
          <cell r="N621">
            <v>48.7</v>
          </cell>
          <cell r="O621">
            <v>48.7</v>
          </cell>
          <cell r="P621" t="str">
            <v>Y</v>
          </cell>
          <cell r="Q621" t="str">
            <v>North</v>
          </cell>
          <cell r="R621" t="str">
            <v>FC</v>
          </cell>
          <cell r="T621">
            <v>47</v>
          </cell>
        </row>
        <row r="622">
          <cell r="A622" t="str">
            <v>RVSIDE_2_RERCU3</v>
          </cell>
          <cell r="B622" t="str">
            <v>LA Basin</v>
          </cell>
          <cell r="C622" t="str">
            <v>Riverside Energy Res. Ctr Unit 3</v>
          </cell>
          <cell r="D622">
            <v>48.5</v>
          </cell>
          <cell r="E622">
            <v>48.5</v>
          </cell>
          <cell r="F622">
            <v>48.5</v>
          </cell>
          <cell r="G622">
            <v>48.5</v>
          </cell>
          <cell r="H622">
            <v>48.5</v>
          </cell>
          <cell r="I622">
            <v>48.5</v>
          </cell>
          <cell r="J622">
            <v>48.5</v>
          </cell>
          <cell r="K622">
            <v>48.5</v>
          </cell>
          <cell r="L622">
            <v>48.5</v>
          </cell>
          <cell r="M622">
            <v>48.5</v>
          </cell>
          <cell r="N622">
            <v>48.5</v>
          </cell>
          <cell r="O622">
            <v>48.5</v>
          </cell>
          <cell r="P622" t="str">
            <v>Y</v>
          </cell>
          <cell r="Q622" t="str">
            <v>South</v>
          </cell>
          <cell r="R622" t="str">
            <v>FC</v>
          </cell>
          <cell r="T622">
            <v>48.5</v>
          </cell>
        </row>
        <row r="623">
          <cell r="A623" t="str">
            <v>RVSIDE_2_RERCU4</v>
          </cell>
          <cell r="B623" t="str">
            <v>LA Basin</v>
          </cell>
          <cell r="C623" t="str">
            <v>Riverside Energy Res. Ctr Unit 4</v>
          </cell>
          <cell r="D623">
            <v>48.5</v>
          </cell>
          <cell r="E623">
            <v>48.5</v>
          </cell>
          <cell r="F623">
            <v>48.5</v>
          </cell>
          <cell r="G623">
            <v>48.5</v>
          </cell>
          <cell r="H623">
            <v>48.5</v>
          </cell>
          <cell r="I623">
            <v>48.5</v>
          </cell>
          <cell r="J623">
            <v>48.5</v>
          </cell>
          <cell r="K623">
            <v>48.5</v>
          </cell>
          <cell r="L623">
            <v>48.5</v>
          </cell>
          <cell r="M623">
            <v>48.5</v>
          </cell>
          <cell r="N623">
            <v>48.5</v>
          </cell>
          <cell r="O623">
            <v>48.5</v>
          </cell>
          <cell r="P623" t="str">
            <v>Y</v>
          </cell>
          <cell r="Q623" t="str">
            <v>South</v>
          </cell>
          <cell r="R623" t="str">
            <v>FC</v>
          </cell>
          <cell r="T623">
            <v>48.5</v>
          </cell>
        </row>
        <row r="624">
          <cell r="A624" t="str">
            <v>RVSIDE_6_RERCU1</v>
          </cell>
          <cell r="B624" t="str">
            <v>LA Basin</v>
          </cell>
          <cell r="C624" t="str">
            <v>Riverside Energy Res. Ctr Unit 1</v>
          </cell>
          <cell r="D624">
            <v>48.35</v>
          </cell>
          <cell r="E624">
            <v>48.35</v>
          </cell>
          <cell r="F624">
            <v>48.35</v>
          </cell>
          <cell r="G624">
            <v>48.35</v>
          </cell>
          <cell r="H624">
            <v>48.35</v>
          </cell>
          <cell r="I624">
            <v>48.35</v>
          </cell>
          <cell r="J624">
            <v>48.35</v>
          </cell>
          <cell r="K624">
            <v>48.35</v>
          </cell>
          <cell r="L624">
            <v>48.35</v>
          </cell>
          <cell r="M624">
            <v>48.35</v>
          </cell>
          <cell r="N624">
            <v>48.35</v>
          </cell>
          <cell r="O624">
            <v>48.35</v>
          </cell>
          <cell r="P624" t="str">
            <v>Y</v>
          </cell>
          <cell r="Q624" t="str">
            <v>South</v>
          </cell>
          <cell r="R624" t="str">
            <v>FC</v>
          </cell>
          <cell r="T624">
            <v>48.35</v>
          </cell>
        </row>
        <row r="625">
          <cell r="A625" t="str">
            <v>RVSIDE_6_RERCU2</v>
          </cell>
          <cell r="B625" t="str">
            <v>LA Basin</v>
          </cell>
          <cell r="C625" t="str">
            <v>Riverside Energy Res. Ctr Unit 2</v>
          </cell>
          <cell r="D625">
            <v>48.5</v>
          </cell>
          <cell r="E625">
            <v>48.5</v>
          </cell>
          <cell r="F625">
            <v>48.5</v>
          </cell>
          <cell r="G625">
            <v>48.5</v>
          </cell>
          <cell r="H625">
            <v>48.5</v>
          </cell>
          <cell r="I625">
            <v>48.5</v>
          </cell>
          <cell r="J625">
            <v>48.5</v>
          </cell>
          <cell r="K625">
            <v>48.5</v>
          </cell>
          <cell r="L625">
            <v>48.5</v>
          </cell>
          <cell r="M625">
            <v>48.5</v>
          </cell>
          <cell r="N625">
            <v>48.5</v>
          </cell>
          <cell r="O625">
            <v>48.5</v>
          </cell>
          <cell r="P625" t="str">
            <v>Y</v>
          </cell>
          <cell r="Q625" t="str">
            <v>South</v>
          </cell>
          <cell r="R625" t="str">
            <v>FC</v>
          </cell>
          <cell r="T625">
            <v>48.5</v>
          </cell>
        </row>
        <row r="626">
          <cell r="A626" t="str">
            <v>RVSIDE_6_SPRING</v>
          </cell>
          <cell r="B626" t="str">
            <v>LA Basin</v>
          </cell>
          <cell r="C626" t="str">
            <v>SPRINGS GENERATION PROJECT AGGREGATE</v>
          </cell>
          <cell r="D626">
            <v>36</v>
          </cell>
          <cell r="E626">
            <v>36</v>
          </cell>
          <cell r="F626">
            <v>36</v>
          </cell>
          <cell r="G626">
            <v>36</v>
          </cell>
          <cell r="H626">
            <v>36</v>
          </cell>
          <cell r="I626">
            <v>36</v>
          </cell>
          <cell r="J626">
            <v>36</v>
          </cell>
          <cell r="K626">
            <v>36</v>
          </cell>
          <cell r="L626">
            <v>36</v>
          </cell>
          <cell r="M626">
            <v>36</v>
          </cell>
          <cell r="N626">
            <v>36</v>
          </cell>
          <cell r="O626">
            <v>36</v>
          </cell>
          <cell r="P626" t="str">
            <v>Y</v>
          </cell>
          <cell r="Q626" t="str">
            <v>South</v>
          </cell>
          <cell r="R626" t="str">
            <v>FC</v>
          </cell>
          <cell r="T626">
            <v>36</v>
          </cell>
        </row>
        <row r="627">
          <cell r="A627" t="str">
            <v>SALIRV_2_UNIT</v>
          </cell>
          <cell r="B627" t="str">
            <v>CAISO System</v>
          </cell>
          <cell r="C627" t="str">
            <v>SALINAS RIVER COGEN CO.</v>
          </cell>
          <cell r="D627">
            <v>34.03</v>
          </cell>
          <cell r="E627">
            <v>33.81</v>
          </cell>
          <cell r="F627">
            <v>33.03</v>
          </cell>
          <cell r="G627">
            <v>32.99</v>
          </cell>
          <cell r="H627">
            <v>26.69</v>
          </cell>
          <cell r="I627">
            <v>32.08</v>
          </cell>
          <cell r="J627">
            <v>31.37</v>
          </cell>
          <cell r="K627">
            <v>31.27</v>
          </cell>
          <cell r="L627">
            <v>31.58</v>
          </cell>
          <cell r="M627">
            <v>32.549999999999997</v>
          </cell>
          <cell r="N627">
            <v>34.36</v>
          </cell>
          <cell r="O627">
            <v>34.619999999999997</v>
          </cell>
          <cell r="P627" t="str">
            <v>N</v>
          </cell>
          <cell r="Q627" t="str">
            <v>North</v>
          </cell>
          <cell r="R627" t="str">
            <v>FC</v>
          </cell>
          <cell r="T627">
            <v>32.08</v>
          </cell>
        </row>
        <row r="628">
          <cell r="A628" t="str">
            <v>SALTSP_7_UNITS</v>
          </cell>
          <cell r="B628" t="str">
            <v>CAISO System</v>
          </cell>
          <cell r="C628" t="str">
            <v>SALT SPRINGS HYDRO AGGREGATE</v>
          </cell>
          <cell r="D628">
            <v>33.82</v>
          </cell>
          <cell r="E628">
            <v>33.72</v>
          </cell>
          <cell r="F628">
            <v>34.18</v>
          </cell>
          <cell r="G628">
            <v>34.94</v>
          </cell>
          <cell r="H628">
            <v>36.51</v>
          </cell>
          <cell r="I628">
            <v>37.92</v>
          </cell>
          <cell r="J628">
            <v>37.97</v>
          </cell>
          <cell r="K628">
            <v>37.57</v>
          </cell>
          <cell r="L628">
            <v>37.26</v>
          </cell>
          <cell r="M628">
            <v>36.85</v>
          </cell>
          <cell r="N628">
            <v>36.270000000000003</v>
          </cell>
          <cell r="O628">
            <v>35.26</v>
          </cell>
          <cell r="P628" t="str">
            <v>Y</v>
          </cell>
          <cell r="Q628" t="str">
            <v>North</v>
          </cell>
          <cell r="R628" t="str">
            <v>FC</v>
          </cell>
          <cell r="T628">
            <v>37.97</v>
          </cell>
        </row>
        <row r="629">
          <cell r="A629" t="str">
            <v>SAMPSN_6_KELCO1</v>
          </cell>
          <cell r="B629" t="str">
            <v>San Diego-IV</v>
          </cell>
          <cell r="C629" t="str">
            <v>KELCO QUALIFYING FACILITY</v>
          </cell>
          <cell r="D629">
            <v>1.81</v>
          </cell>
          <cell r="E629">
            <v>0.68</v>
          </cell>
          <cell r="F629">
            <v>1.18</v>
          </cell>
          <cell r="G629">
            <v>1.63</v>
          </cell>
          <cell r="H629">
            <v>0.68</v>
          </cell>
          <cell r="I629">
            <v>0.8</v>
          </cell>
          <cell r="J629">
            <v>0.43</v>
          </cell>
          <cell r="K629">
            <v>0.56999999999999995</v>
          </cell>
          <cell r="L629">
            <v>0.83</v>
          </cell>
          <cell r="M629">
            <v>1.42</v>
          </cell>
          <cell r="N629">
            <v>1.02</v>
          </cell>
          <cell r="O629">
            <v>2.83</v>
          </cell>
          <cell r="P629" t="str">
            <v>N</v>
          </cell>
          <cell r="Q629" t="str">
            <v>South</v>
          </cell>
          <cell r="R629" t="str">
            <v>FC</v>
          </cell>
          <cell r="T629">
            <v>0.83</v>
          </cell>
        </row>
        <row r="630">
          <cell r="A630" t="str">
            <v>SANDLT_2_SUNITS</v>
          </cell>
          <cell r="B630" t="str">
            <v>CAISO System</v>
          </cell>
          <cell r="C630" t="str">
            <v>Mojave Solar</v>
          </cell>
          <cell r="D630" t="str">
            <v>-</v>
          </cell>
          <cell r="E630" t="str">
            <v>-</v>
          </cell>
          <cell r="F630">
            <v>37.799999999999997</v>
          </cell>
          <cell r="G630">
            <v>151.08000000000001</v>
          </cell>
          <cell r="H630">
            <v>160.31</v>
          </cell>
          <cell r="I630">
            <v>200.08</v>
          </cell>
          <cell r="J630">
            <v>200.97</v>
          </cell>
          <cell r="K630">
            <v>187.14</v>
          </cell>
          <cell r="L630">
            <v>182.62</v>
          </cell>
          <cell r="M630">
            <v>120.73</v>
          </cell>
          <cell r="N630">
            <v>6.23</v>
          </cell>
          <cell r="O630">
            <v>3.32</v>
          </cell>
          <cell r="P630" t="str">
            <v>N</v>
          </cell>
          <cell r="Q630" t="str">
            <v>South</v>
          </cell>
          <cell r="R630" t="str">
            <v>FC</v>
          </cell>
          <cell r="T630">
            <v>200.97</v>
          </cell>
        </row>
        <row r="631">
          <cell r="A631" t="str">
            <v>SANTFG_7_UNITS</v>
          </cell>
          <cell r="B631" t="str">
            <v>NCNB</v>
          </cell>
          <cell r="C631" t="str">
            <v>GEYSERS CALISTOGA AGGREGATE</v>
          </cell>
          <cell r="D631">
            <v>60</v>
          </cell>
          <cell r="E631">
            <v>60</v>
          </cell>
          <cell r="F631">
            <v>60</v>
          </cell>
          <cell r="G631">
            <v>60</v>
          </cell>
          <cell r="H631">
            <v>60</v>
          </cell>
          <cell r="I631">
            <v>60</v>
          </cell>
          <cell r="J631">
            <v>60</v>
          </cell>
          <cell r="K631">
            <v>60</v>
          </cell>
          <cell r="L631">
            <v>60</v>
          </cell>
          <cell r="M631">
            <v>60</v>
          </cell>
          <cell r="N631">
            <v>60</v>
          </cell>
          <cell r="O631">
            <v>60</v>
          </cell>
          <cell r="P631" t="str">
            <v>Y</v>
          </cell>
          <cell r="Q631" t="str">
            <v>North</v>
          </cell>
          <cell r="R631" t="str">
            <v>FC</v>
          </cell>
          <cell r="T631">
            <v>60</v>
          </cell>
        </row>
        <row r="632">
          <cell r="A632" t="str">
            <v>SANTGO_6_COYOTE</v>
          </cell>
          <cell r="B632" t="str">
            <v>LA Basin</v>
          </cell>
          <cell r="C632" t="str">
            <v>GAS RECOVERY SYS. (COYOTE CANYON)</v>
          </cell>
          <cell r="D632">
            <v>5.89</v>
          </cell>
          <cell r="E632">
            <v>5.83</v>
          </cell>
          <cell r="F632">
            <v>5.41</v>
          </cell>
          <cell r="G632">
            <v>6.09</v>
          </cell>
          <cell r="H632">
            <v>6.19</v>
          </cell>
          <cell r="I632">
            <v>5.9</v>
          </cell>
          <cell r="J632">
            <v>5.8</v>
          </cell>
          <cell r="K632">
            <v>6.31</v>
          </cell>
          <cell r="L632">
            <v>6.76</v>
          </cell>
          <cell r="M632">
            <v>6.25</v>
          </cell>
          <cell r="N632">
            <v>6.12</v>
          </cell>
          <cell r="O632">
            <v>5.6</v>
          </cell>
          <cell r="P632" t="str">
            <v>N</v>
          </cell>
          <cell r="Q632" t="str">
            <v>South</v>
          </cell>
          <cell r="R632" t="str">
            <v>FC</v>
          </cell>
          <cell r="T632">
            <v>6.76</v>
          </cell>
        </row>
        <row r="633">
          <cell r="A633" t="str">
            <v>SANWD_1_QF</v>
          </cell>
          <cell r="B633" t="str">
            <v>LA Basin</v>
          </cell>
          <cell r="C633" t="str">
            <v>San Gorgonio Farms Wind Farm</v>
          </cell>
          <cell r="D633">
            <v>1.26</v>
          </cell>
          <cell r="E633">
            <v>2.48</v>
          </cell>
          <cell r="F633">
            <v>6.52</v>
          </cell>
          <cell r="G633">
            <v>5.52</v>
          </cell>
          <cell r="H633">
            <v>8.6999999999999993</v>
          </cell>
          <cell r="I633">
            <v>11.79</v>
          </cell>
          <cell r="J633">
            <v>3.67</v>
          </cell>
          <cell r="K633">
            <v>2.62</v>
          </cell>
          <cell r="L633">
            <v>1.76</v>
          </cell>
          <cell r="M633">
            <v>2.13</v>
          </cell>
          <cell r="N633">
            <v>1.38</v>
          </cell>
          <cell r="O633">
            <v>1.69</v>
          </cell>
          <cell r="P633" t="str">
            <v>N</v>
          </cell>
          <cell r="Q633" t="str">
            <v>South</v>
          </cell>
          <cell r="R633" t="str">
            <v>FC</v>
          </cell>
          <cell r="S633">
            <v>0</v>
          </cell>
          <cell r="T633">
            <v>11.79</v>
          </cell>
        </row>
        <row r="634">
          <cell r="A634" t="str">
            <v>SARGNT_2_UNIT</v>
          </cell>
          <cell r="B634" t="str">
            <v>CAISO System</v>
          </cell>
          <cell r="C634" t="str">
            <v>SARGENT CANYON COGEN. COMPANY</v>
          </cell>
          <cell r="D634">
            <v>34.1</v>
          </cell>
          <cell r="E634">
            <v>33.65</v>
          </cell>
          <cell r="F634">
            <v>33.75</v>
          </cell>
          <cell r="G634">
            <v>32.89</v>
          </cell>
          <cell r="H634">
            <v>31.05</v>
          </cell>
          <cell r="I634">
            <v>32.29</v>
          </cell>
          <cell r="J634">
            <v>31.59</v>
          </cell>
          <cell r="K634">
            <v>31.77</v>
          </cell>
          <cell r="L634">
            <v>31.96</v>
          </cell>
          <cell r="M634">
            <v>32.69</v>
          </cell>
          <cell r="N634">
            <v>34.020000000000003</v>
          </cell>
          <cell r="O634">
            <v>34.6</v>
          </cell>
          <cell r="P634" t="str">
            <v>N</v>
          </cell>
          <cell r="Q634" t="str">
            <v>North</v>
          </cell>
          <cell r="R634" t="str">
            <v>FC</v>
          </cell>
          <cell r="T634">
            <v>32.29</v>
          </cell>
        </row>
        <row r="635">
          <cell r="A635" t="str">
            <v>SAUGUS_2_TOLAND</v>
          </cell>
          <cell r="B635" t="str">
            <v>Big Creek-Ventura</v>
          </cell>
          <cell r="C635" t="str">
            <v>Toland Landfill gas to Energy Project</v>
          </cell>
          <cell r="D635" t="str">
            <v>-</v>
          </cell>
          <cell r="E635" t="str">
            <v>-</v>
          </cell>
          <cell r="F635" t="str">
            <v>-</v>
          </cell>
          <cell r="G635" t="str">
            <v>-</v>
          </cell>
          <cell r="H635" t="str">
            <v>-</v>
          </cell>
          <cell r="I635" t="str">
            <v>-</v>
          </cell>
          <cell r="J635" t="str">
            <v>-</v>
          </cell>
          <cell r="K635" t="str">
            <v>-</v>
          </cell>
          <cell r="L635" t="str">
            <v>-</v>
          </cell>
          <cell r="M635" t="str">
            <v>-</v>
          </cell>
          <cell r="N635" t="str">
            <v>-</v>
          </cell>
          <cell r="O635" t="str">
            <v>-</v>
          </cell>
          <cell r="P635" t="str">
            <v>N</v>
          </cell>
          <cell r="Q635" t="str">
            <v>South</v>
          </cell>
          <cell r="R635" t="str">
            <v>EO</v>
          </cell>
          <cell r="T635">
            <v>0</v>
          </cell>
        </row>
        <row r="636">
          <cell r="A636" t="str">
            <v>SAUGUS_6_MWDFTH</v>
          </cell>
          <cell r="B636" t="str">
            <v>Big Creek-Ventura</v>
          </cell>
          <cell r="C636" t="str">
            <v>Foothill Hydroelectric Recovery Plant</v>
          </cell>
          <cell r="D636">
            <v>6.7</v>
          </cell>
          <cell r="E636">
            <v>6.4</v>
          </cell>
          <cell r="F636">
            <v>6.7</v>
          </cell>
          <cell r="G636">
            <v>7.2</v>
          </cell>
          <cell r="H636">
            <v>6.42</v>
          </cell>
          <cell r="I636">
            <v>7.26</v>
          </cell>
          <cell r="J636">
            <v>7.34</v>
          </cell>
          <cell r="K636">
            <v>7.36</v>
          </cell>
          <cell r="L636">
            <v>7.24</v>
          </cell>
          <cell r="M636">
            <v>6.05</v>
          </cell>
          <cell r="N636">
            <v>5.0199999999999996</v>
          </cell>
          <cell r="O636">
            <v>5.21</v>
          </cell>
          <cell r="P636" t="str">
            <v>Y</v>
          </cell>
          <cell r="Q636" t="str">
            <v>South</v>
          </cell>
          <cell r="R636" t="str">
            <v>FC</v>
          </cell>
          <cell r="T636">
            <v>7.36</v>
          </cell>
        </row>
        <row r="637">
          <cell r="A637" t="str">
            <v>SAUGUS_6_PTCHGN</v>
          </cell>
          <cell r="B637" t="str">
            <v>Big Creek-Ventura</v>
          </cell>
          <cell r="C637" t="str">
            <v>COUNTY OF LOS ANGELES -- PITCHLE</v>
          </cell>
          <cell r="D637">
            <v>20.78</v>
          </cell>
          <cell r="E637">
            <v>21.24</v>
          </cell>
          <cell r="F637">
            <v>19.84</v>
          </cell>
          <cell r="G637">
            <v>17.86</v>
          </cell>
          <cell r="H637">
            <v>20.47</v>
          </cell>
          <cell r="I637">
            <v>20.92</v>
          </cell>
          <cell r="J637">
            <v>19.78</v>
          </cell>
          <cell r="K637">
            <v>19.329999999999998</v>
          </cell>
          <cell r="L637">
            <v>19.55</v>
          </cell>
          <cell r="M637">
            <v>18.96</v>
          </cell>
          <cell r="N637">
            <v>20.51</v>
          </cell>
          <cell r="O637">
            <v>21.28</v>
          </cell>
          <cell r="P637" t="str">
            <v>N</v>
          </cell>
          <cell r="Q637" t="str">
            <v>South</v>
          </cell>
          <cell r="R637" t="str">
            <v>FC</v>
          </cell>
          <cell r="T637">
            <v>20.92</v>
          </cell>
        </row>
        <row r="638">
          <cell r="A638" t="str">
            <v>SAUGUS_6_QF</v>
          </cell>
          <cell r="B638" t="str">
            <v>Big Creek-Ventura</v>
          </cell>
          <cell r="C638" t="str">
            <v>SAUGUS QFS</v>
          </cell>
          <cell r="D638">
            <v>0.61</v>
          </cell>
          <cell r="E638">
            <v>0.11</v>
          </cell>
          <cell r="F638">
            <v>0.67</v>
          </cell>
          <cell r="G638">
            <v>0.88</v>
          </cell>
          <cell r="H638">
            <v>1</v>
          </cell>
          <cell r="I638">
            <v>0.97</v>
          </cell>
          <cell r="J638">
            <v>0.99</v>
          </cell>
          <cell r="K638">
            <v>0.94</v>
          </cell>
          <cell r="L638">
            <v>0.95</v>
          </cell>
          <cell r="M638">
            <v>0.91</v>
          </cell>
          <cell r="N638">
            <v>0.72</v>
          </cell>
          <cell r="O638">
            <v>0.48</v>
          </cell>
          <cell r="P638" t="str">
            <v>N</v>
          </cell>
          <cell r="Q638" t="str">
            <v>South</v>
          </cell>
          <cell r="R638" t="str">
            <v>FC</v>
          </cell>
          <cell r="T638">
            <v>0.99</v>
          </cell>
        </row>
        <row r="639">
          <cell r="A639" t="str">
            <v>SAUGUS_7_CHIQCN</v>
          </cell>
          <cell r="B639" t="str">
            <v>Big Creek-Ventura</v>
          </cell>
          <cell r="C639" t="str">
            <v>Chiquita Canyon Landfill Fac</v>
          </cell>
          <cell r="D639">
            <v>5.96</v>
          </cell>
          <cell r="E639">
            <v>6.61</v>
          </cell>
          <cell r="F639">
            <v>5.9</v>
          </cell>
          <cell r="G639">
            <v>5.41</v>
          </cell>
          <cell r="H639">
            <v>5.37</v>
          </cell>
          <cell r="I639">
            <v>5.09</v>
          </cell>
          <cell r="J639">
            <v>4.24</v>
          </cell>
          <cell r="K639">
            <v>3.49</v>
          </cell>
          <cell r="L639">
            <v>4.79</v>
          </cell>
          <cell r="M639">
            <v>5.18</v>
          </cell>
          <cell r="N639">
            <v>4.43</v>
          </cell>
          <cell r="O639">
            <v>5.45</v>
          </cell>
          <cell r="P639" t="str">
            <v>N</v>
          </cell>
          <cell r="Q639" t="str">
            <v>South</v>
          </cell>
          <cell r="R639" t="str">
            <v>FC</v>
          </cell>
          <cell r="T639">
            <v>5.09</v>
          </cell>
        </row>
        <row r="640">
          <cell r="A640" t="str">
            <v>SAUGUS_7_LOPEZ</v>
          </cell>
          <cell r="B640" t="str">
            <v>Big Creek-Ventura</v>
          </cell>
          <cell r="C640" t="str">
            <v>MM Lopez Energy</v>
          </cell>
          <cell r="D640">
            <v>4.12</v>
          </cell>
          <cell r="E640">
            <v>4.67</v>
          </cell>
          <cell r="F640">
            <v>5.67</v>
          </cell>
          <cell r="G640">
            <v>5.69</v>
          </cell>
          <cell r="H640">
            <v>5.55</v>
          </cell>
          <cell r="I640">
            <v>4.67</v>
          </cell>
          <cell r="J640">
            <v>5.09</v>
          </cell>
          <cell r="K640">
            <v>5.34</v>
          </cell>
          <cell r="L640">
            <v>5.47</v>
          </cell>
          <cell r="M640">
            <v>5.24</v>
          </cell>
          <cell r="N640">
            <v>5.48</v>
          </cell>
          <cell r="O640">
            <v>5.29</v>
          </cell>
          <cell r="P640" t="str">
            <v>Y</v>
          </cell>
          <cell r="Q640" t="str">
            <v>South</v>
          </cell>
          <cell r="R640" t="str">
            <v>FC</v>
          </cell>
          <cell r="T640">
            <v>5.47</v>
          </cell>
        </row>
        <row r="641">
          <cell r="A641" t="str">
            <v>SBERDO_2_PSP3</v>
          </cell>
          <cell r="B641" t="str">
            <v>LA Basin</v>
          </cell>
          <cell r="C641" t="str">
            <v>Mountainview Gen Sta. Unit 3</v>
          </cell>
          <cell r="D641">
            <v>484.5</v>
          </cell>
          <cell r="E641">
            <v>484.5</v>
          </cell>
          <cell r="F641">
            <v>484.5</v>
          </cell>
          <cell r="G641">
            <v>484.5</v>
          </cell>
          <cell r="H641">
            <v>484.5</v>
          </cell>
          <cell r="I641">
            <v>484.5</v>
          </cell>
          <cell r="J641">
            <v>484.5</v>
          </cell>
          <cell r="K641">
            <v>484.5</v>
          </cell>
          <cell r="L641">
            <v>484.5</v>
          </cell>
          <cell r="M641">
            <v>484.5</v>
          </cell>
          <cell r="N641">
            <v>484.5</v>
          </cell>
          <cell r="O641">
            <v>484.5</v>
          </cell>
          <cell r="P641" t="str">
            <v>Y</v>
          </cell>
          <cell r="Q641" t="str">
            <v>South</v>
          </cell>
          <cell r="R641" t="str">
            <v>FC</v>
          </cell>
          <cell r="T641">
            <v>484.5</v>
          </cell>
        </row>
        <row r="642">
          <cell r="A642" t="str">
            <v>SBERDO_2_PSP4</v>
          </cell>
          <cell r="B642" t="str">
            <v>LA Basin</v>
          </cell>
          <cell r="C642" t="str">
            <v>Mountainview Gen Sta. Unit 4</v>
          </cell>
          <cell r="D642">
            <v>484.5</v>
          </cell>
          <cell r="E642">
            <v>484.5</v>
          </cell>
          <cell r="F642">
            <v>484.5</v>
          </cell>
          <cell r="G642">
            <v>484.5</v>
          </cell>
          <cell r="H642">
            <v>484.5</v>
          </cell>
          <cell r="I642">
            <v>484.5</v>
          </cell>
          <cell r="J642">
            <v>484.5</v>
          </cell>
          <cell r="K642">
            <v>484.5</v>
          </cell>
          <cell r="L642">
            <v>484.5</v>
          </cell>
          <cell r="M642">
            <v>484.5</v>
          </cell>
          <cell r="N642">
            <v>484.5</v>
          </cell>
          <cell r="O642">
            <v>484.5</v>
          </cell>
          <cell r="P642" t="str">
            <v>Y</v>
          </cell>
          <cell r="Q642" t="str">
            <v>South</v>
          </cell>
          <cell r="R642" t="str">
            <v>FC</v>
          </cell>
          <cell r="T642">
            <v>484.5</v>
          </cell>
        </row>
        <row r="643">
          <cell r="A643" t="str">
            <v>SBERDO_2_QF</v>
          </cell>
          <cell r="B643" t="str">
            <v>LA Basin</v>
          </cell>
          <cell r="C643" t="str">
            <v>SAN BERADINO QFS</v>
          </cell>
          <cell r="D643">
            <v>0.19</v>
          </cell>
          <cell r="E643">
            <v>0.17</v>
          </cell>
          <cell r="F643">
            <v>0.16</v>
          </cell>
          <cell r="G643">
            <v>0.12</v>
          </cell>
          <cell r="H643">
            <v>0.08</v>
          </cell>
          <cell r="I643">
            <v>0.15</v>
          </cell>
          <cell r="J643">
            <v>0.1</v>
          </cell>
          <cell r="K643">
            <v>0.08</v>
          </cell>
          <cell r="L643">
            <v>0.14000000000000001</v>
          </cell>
          <cell r="M643">
            <v>0.04</v>
          </cell>
          <cell r="N643">
            <v>0.23</v>
          </cell>
          <cell r="O643">
            <v>0.18</v>
          </cell>
          <cell r="P643" t="str">
            <v>N</v>
          </cell>
          <cell r="Q643" t="str">
            <v>South</v>
          </cell>
          <cell r="R643" t="str">
            <v>FC</v>
          </cell>
          <cell r="T643">
            <v>0.15</v>
          </cell>
        </row>
        <row r="644">
          <cell r="A644" t="str">
            <v>SBERDO_2_REDLND</v>
          </cell>
          <cell r="B644" t="str">
            <v>LA Basin</v>
          </cell>
          <cell r="C644" t="str">
            <v>Redlands RT Solar</v>
          </cell>
          <cell r="D644" t="str">
            <v>-</v>
          </cell>
          <cell r="E644" t="str">
            <v>-</v>
          </cell>
          <cell r="F644" t="str">
            <v>-</v>
          </cell>
          <cell r="G644" t="str">
            <v>-</v>
          </cell>
          <cell r="H644" t="str">
            <v>-</v>
          </cell>
          <cell r="I644">
            <v>1.6</v>
          </cell>
          <cell r="J644">
            <v>1.61</v>
          </cell>
          <cell r="K644">
            <v>1.5</v>
          </cell>
          <cell r="L644">
            <v>1.46</v>
          </cell>
          <cell r="M644">
            <v>0.97</v>
          </cell>
          <cell r="N644">
            <v>0.05</v>
          </cell>
          <cell r="O644">
            <v>0.03</v>
          </cell>
          <cell r="P644" t="str">
            <v>N</v>
          </cell>
          <cell r="Q644" t="str">
            <v>South</v>
          </cell>
          <cell r="R644" t="str">
            <v>FC</v>
          </cell>
          <cell r="T644">
            <v>1.61</v>
          </cell>
        </row>
        <row r="645">
          <cell r="A645" t="str">
            <v>SBERDO_2_RTS005</v>
          </cell>
          <cell r="B645" t="str">
            <v>LA Basin</v>
          </cell>
          <cell r="C645" t="str">
            <v>SPVP005 Redlands RT Solar</v>
          </cell>
          <cell r="D645" t="str">
            <v>-</v>
          </cell>
          <cell r="E645" t="str">
            <v>-</v>
          </cell>
          <cell r="F645" t="str">
            <v>-</v>
          </cell>
          <cell r="G645" t="str">
            <v>-</v>
          </cell>
          <cell r="H645" t="str">
            <v>-</v>
          </cell>
          <cell r="I645">
            <v>2</v>
          </cell>
          <cell r="J645">
            <v>2.0099999999999998</v>
          </cell>
          <cell r="K645">
            <v>1.87</v>
          </cell>
          <cell r="L645">
            <v>1.83</v>
          </cell>
          <cell r="M645">
            <v>1.21</v>
          </cell>
          <cell r="N645">
            <v>0.06</v>
          </cell>
          <cell r="O645">
            <v>0.03</v>
          </cell>
          <cell r="P645" t="str">
            <v>N</v>
          </cell>
          <cell r="Q645" t="str">
            <v>South</v>
          </cell>
          <cell r="R645" t="str">
            <v>FC</v>
          </cell>
          <cell r="T645">
            <v>2.0099999999999998</v>
          </cell>
        </row>
        <row r="646">
          <cell r="A646" t="str">
            <v>SBERDO_2_RTS007</v>
          </cell>
          <cell r="B646" t="str">
            <v>LA Basin</v>
          </cell>
          <cell r="C646" t="str">
            <v>SPVP007 Redlands RT Solar</v>
          </cell>
          <cell r="D646" t="str">
            <v>-</v>
          </cell>
          <cell r="E646" t="str">
            <v>-</v>
          </cell>
          <cell r="F646" t="str">
            <v>-</v>
          </cell>
          <cell r="G646" t="str">
            <v>-</v>
          </cell>
          <cell r="H646" t="str">
            <v>-</v>
          </cell>
          <cell r="I646">
            <v>2</v>
          </cell>
          <cell r="J646">
            <v>2.0099999999999998</v>
          </cell>
          <cell r="K646">
            <v>1.87</v>
          </cell>
          <cell r="L646">
            <v>1.83</v>
          </cell>
          <cell r="M646">
            <v>1.21</v>
          </cell>
          <cell r="N646">
            <v>0.06</v>
          </cell>
          <cell r="O646">
            <v>0.03</v>
          </cell>
          <cell r="P646" t="str">
            <v>N</v>
          </cell>
          <cell r="Q646" t="str">
            <v>South</v>
          </cell>
          <cell r="R646" t="str">
            <v>FC</v>
          </cell>
          <cell r="T646">
            <v>2.0099999999999998</v>
          </cell>
        </row>
        <row r="647">
          <cell r="A647" t="str">
            <v>SBERDO_2_RTS011</v>
          </cell>
          <cell r="B647" t="str">
            <v>LA Basin</v>
          </cell>
          <cell r="C647" t="str">
            <v>SPVP011</v>
          </cell>
          <cell r="D647" t="str">
            <v>-</v>
          </cell>
          <cell r="E647" t="str">
            <v>-</v>
          </cell>
          <cell r="F647" t="str">
            <v>-</v>
          </cell>
          <cell r="G647" t="str">
            <v>-</v>
          </cell>
          <cell r="H647" t="str">
            <v>-</v>
          </cell>
          <cell r="I647">
            <v>2.8</v>
          </cell>
          <cell r="J647">
            <v>2.81</v>
          </cell>
          <cell r="K647">
            <v>2.62</v>
          </cell>
          <cell r="L647">
            <v>2.56</v>
          </cell>
          <cell r="M647">
            <v>1.69</v>
          </cell>
          <cell r="N647">
            <v>0.09</v>
          </cell>
          <cell r="O647">
            <v>0.05</v>
          </cell>
          <cell r="P647" t="str">
            <v>N</v>
          </cell>
          <cell r="Q647" t="str">
            <v>South</v>
          </cell>
          <cell r="R647" t="str">
            <v>FC</v>
          </cell>
          <cell r="T647">
            <v>2.81</v>
          </cell>
        </row>
        <row r="648">
          <cell r="A648" t="str">
            <v>SBERDO_2_RTS013</v>
          </cell>
          <cell r="B648" t="str">
            <v>LA Basin</v>
          </cell>
          <cell r="C648" t="str">
            <v>SPVP013</v>
          </cell>
          <cell r="D648" t="str">
            <v>-</v>
          </cell>
          <cell r="E648" t="str">
            <v>-</v>
          </cell>
          <cell r="F648" t="str">
            <v>-</v>
          </cell>
          <cell r="G648" t="str">
            <v>-</v>
          </cell>
          <cell r="H648" t="str">
            <v>-</v>
          </cell>
          <cell r="I648">
            <v>2.8</v>
          </cell>
          <cell r="J648">
            <v>2.81</v>
          </cell>
          <cell r="K648">
            <v>2.62</v>
          </cell>
          <cell r="L648">
            <v>2.56</v>
          </cell>
          <cell r="M648">
            <v>1.69</v>
          </cell>
          <cell r="N648">
            <v>0.09</v>
          </cell>
          <cell r="O648">
            <v>0.05</v>
          </cell>
          <cell r="P648" t="str">
            <v>N</v>
          </cell>
          <cell r="Q648" t="str">
            <v>South</v>
          </cell>
          <cell r="R648" t="str">
            <v>FC</v>
          </cell>
          <cell r="T648">
            <v>2.81</v>
          </cell>
        </row>
        <row r="649">
          <cell r="A649" t="str">
            <v>SBERDO_2_RTS016</v>
          </cell>
          <cell r="B649" t="str">
            <v>LA Basin</v>
          </cell>
          <cell r="C649" t="str">
            <v>SPVP016 Redlands RT Solar</v>
          </cell>
          <cell r="D649" t="str">
            <v>-</v>
          </cell>
          <cell r="E649" t="str">
            <v>-</v>
          </cell>
          <cell r="F649" t="str">
            <v>-</v>
          </cell>
          <cell r="G649" t="str">
            <v>-</v>
          </cell>
          <cell r="H649" t="str">
            <v>-</v>
          </cell>
          <cell r="I649">
            <v>1.2</v>
          </cell>
          <cell r="J649">
            <v>1.21</v>
          </cell>
          <cell r="K649">
            <v>1.1200000000000001</v>
          </cell>
          <cell r="L649">
            <v>1.1000000000000001</v>
          </cell>
          <cell r="M649">
            <v>0.72</v>
          </cell>
          <cell r="N649">
            <v>0.04</v>
          </cell>
          <cell r="O649">
            <v>0.02</v>
          </cell>
          <cell r="P649" t="str">
            <v>N</v>
          </cell>
          <cell r="Q649" t="str">
            <v>South</v>
          </cell>
          <cell r="R649" t="str">
            <v>FC</v>
          </cell>
          <cell r="T649">
            <v>1.21</v>
          </cell>
        </row>
        <row r="650">
          <cell r="A650" t="str">
            <v>SBERDO_2_RTS048</v>
          </cell>
          <cell r="B650" t="str">
            <v>LA Basin</v>
          </cell>
          <cell r="C650" t="str">
            <v>SPVP048</v>
          </cell>
          <cell r="D650" t="str">
            <v>-</v>
          </cell>
          <cell r="E650" t="str">
            <v>-</v>
          </cell>
          <cell r="F650" t="str">
            <v>-</v>
          </cell>
          <cell r="G650" t="str">
            <v>-</v>
          </cell>
          <cell r="H650" t="str">
            <v>-</v>
          </cell>
          <cell r="I650" t="str">
            <v>-</v>
          </cell>
          <cell r="J650" t="str">
            <v>-</v>
          </cell>
          <cell r="K650" t="str">
            <v>-</v>
          </cell>
          <cell r="L650" t="str">
            <v>-</v>
          </cell>
          <cell r="M650" t="str">
            <v>-</v>
          </cell>
          <cell r="N650" t="str">
            <v>-</v>
          </cell>
          <cell r="O650" t="str">
            <v>-</v>
          </cell>
          <cell r="P650" t="str">
            <v>N</v>
          </cell>
          <cell r="Q650" t="str">
            <v>South</v>
          </cell>
          <cell r="R650" t="str">
            <v>EO</v>
          </cell>
          <cell r="T650">
            <v>0</v>
          </cell>
        </row>
        <row r="651">
          <cell r="A651" t="str">
            <v>SBERDO_2_SNTANA</v>
          </cell>
          <cell r="B651" t="str">
            <v>LA Basin</v>
          </cell>
          <cell r="C651" t="str">
            <v>SANTA ANA PSP</v>
          </cell>
          <cell r="D651">
            <v>0.73</v>
          </cell>
          <cell r="E651">
            <v>1.01</v>
          </cell>
          <cell r="F651">
            <v>1</v>
          </cell>
          <cell r="G651">
            <v>0.92</v>
          </cell>
          <cell r="H651">
            <v>0.66</v>
          </cell>
          <cell r="I651">
            <v>1.1499999999999999</v>
          </cell>
          <cell r="J651">
            <v>0.85</v>
          </cell>
          <cell r="K651">
            <v>0.37</v>
          </cell>
          <cell r="L651">
            <v>0.6</v>
          </cell>
          <cell r="M651">
            <v>0.62</v>
          </cell>
          <cell r="N651">
            <v>0.87</v>
          </cell>
          <cell r="O651">
            <v>0.9</v>
          </cell>
          <cell r="P651" t="str">
            <v>N</v>
          </cell>
          <cell r="Q651" t="str">
            <v>South</v>
          </cell>
          <cell r="R651" t="str">
            <v>FC</v>
          </cell>
          <cell r="T651">
            <v>1.1499999999999999</v>
          </cell>
        </row>
        <row r="652">
          <cell r="A652" t="str">
            <v>SBERDO_6_MILLCK</v>
          </cell>
          <cell r="B652" t="str">
            <v>LA Basin</v>
          </cell>
          <cell r="C652" t="str">
            <v>MILL CREEK PSP</v>
          </cell>
          <cell r="D652">
            <v>1.1599999999999999</v>
          </cell>
          <cell r="E652">
            <v>2.02</v>
          </cell>
          <cell r="F652">
            <v>2.04</v>
          </cell>
          <cell r="G652">
            <v>1.85</v>
          </cell>
          <cell r="H652">
            <v>2.19</v>
          </cell>
          <cell r="I652">
            <v>2.0099999999999998</v>
          </cell>
          <cell r="J652">
            <v>1.54</v>
          </cell>
          <cell r="K652">
            <v>1.74</v>
          </cell>
          <cell r="L652">
            <v>1.83</v>
          </cell>
          <cell r="M652">
            <v>1.58</v>
          </cell>
          <cell r="N652">
            <v>1.01</v>
          </cell>
          <cell r="O652">
            <v>1.51</v>
          </cell>
          <cell r="P652" t="str">
            <v>N</v>
          </cell>
          <cell r="Q652" t="str">
            <v>South</v>
          </cell>
          <cell r="R652" t="str">
            <v>FC</v>
          </cell>
          <cell r="T652">
            <v>2.0099999999999998</v>
          </cell>
        </row>
        <row r="653">
          <cell r="A653" t="str">
            <v>SCHLTE_1_PL1X3</v>
          </cell>
          <cell r="B653" t="str">
            <v>Stockton</v>
          </cell>
          <cell r="C653" t="str">
            <v>Tracy Combined Cycle Power Plant</v>
          </cell>
          <cell r="D653">
            <v>327.7</v>
          </cell>
          <cell r="E653">
            <v>325</v>
          </cell>
          <cell r="F653">
            <v>321.60000000000002</v>
          </cell>
          <cell r="G653">
            <v>323.39999999999998</v>
          </cell>
          <cell r="H653">
            <v>299.39999999999998</v>
          </cell>
          <cell r="I653">
            <v>299.39999999999998</v>
          </cell>
          <cell r="J653">
            <v>299.39999999999998</v>
          </cell>
          <cell r="K653">
            <v>299.39999999999998</v>
          </cell>
          <cell r="L653">
            <v>299.39999999999998</v>
          </cell>
          <cell r="M653">
            <v>321</v>
          </cell>
          <cell r="N653">
            <v>322.89999999999998</v>
          </cell>
          <cell r="O653">
            <v>327.39999999999998</v>
          </cell>
          <cell r="P653" t="str">
            <v>Y</v>
          </cell>
          <cell r="Q653" t="str">
            <v>North</v>
          </cell>
          <cell r="R653" t="str">
            <v>FC</v>
          </cell>
          <cell r="T653">
            <v>299.39999999999998</v>
          </cell>
        </row>
        <row r="654">
          <cell r="A654" t="str">
            <v>SCHNDR_1_FIVPTS</v>
          </cell>
          <cell r="B654" t="str">
            <v>Fresno</v>
          </cell>
          <cell r="C654" t="str">
            <v>Five Points Solar Station</v>
          </cell>
          <cell r="D654">
            <v>0.32</v>
          </cell>
          <cell r="E654">
            <v>0.65</v>
          </cell>
          <cell r="F654">
            <v>1.67</v>
          </cell>
          <cell r="G654">
            <v>7.75</v>
          </cell>
          <cell r="H654">
            <v>8.66</v>
          </cell>
          <cell r="I654">
            <v>8.3000000000000007</v>
          </cell>
          <cell r="J654">
            <v>7.59</v>
          </cell>
          <cell r="K654">
            <v>6.37</v>
          </cell>
          <cell r="L654">
            <v>6.52</v>
          </cell>
          <cell r="M654">
            <v>6.32</v>
          </cell>
          <cell r="N654">
            <v>0.04</v>
          </cell>
          <cell r="O654">
            <v>0.01</v>
          </cell>
          <cell r="P654" t="str">
            <v>Y</v>
          </cell>
          <cell r="Q654" t="str">
            <v>North</v>
          </cell>
          <cell r="R654" t="str">
            <v>ID</v>
          </cell>
          <cell r="T654">
            <v>8.3000000000000007</v>
          </cell>
        </row>
        <row r="655">
          <cell r="A655" t="str">
            <v>SCHNDR_1_WSTSDE</v>
          </cell>
          <cell r="B655" t="str">
            <v>Fresno</v>
          </cell>
          <cell r="C655" t="str">
            <v>Westside Solar Station</v>
          </cell>
          <cell r="D655">
            <v>0.31</v>
          </cell>
          <cell r="E655">
            <v>0.67</v>
          </cell>
          <cell r="F655">
            <v>1.83</v>
          </cell>
          <cell r="G655">
            <v>8.77</v>
          </cell>
          <cell r="H655">
            <v>9.25</v>
          </cell>
          <cell r="I655">
            <v>8.98</v>
          </cell>
          <cell r="J655">
            <v>8.43</v>
          </cell>
          <cell r="K655">
            <v>9.26</v>
          </cell>
          <cell r="L655">
            <v>8.81</v>
          </cell>
          <cell r="M655">
            <v>6.84</v>
          </cell>
          <cell r="N655">
            <v>0.04</v>
          </cell>
          <cell r="O655">
            <v>0.01</v>
          </cell>
          <cell r="P655" t="str">
            <v>Y</v>
          </cell>
          <cell r="Q655" t="str">
            <v>North</v>
          </cell>
          <cell r="R655" t="str">
            <v>ID</v>
          </cell>
          <cell r="T655">
            <v>9.26</v>
          </cell>
        </row>
        <row r="656">
          <cell r="A656" t="str">
            <v>SEARLS_7_ARGUS</v>
          </cell>
          <cell r="B656" t="str">
            <v>CAISO System</v>
          </cell>
          <cell r="C656" t="str">
            <v>NORTH AMERICAN ARGUS</v>
          </cell>
          <cell r="D656">
            <v>13</v>
          </cell>
          <cell r="E656">
            <v>13.14</v>
          </cell>
          <cell r="F656">
            <v>12.46</v>
          </cell>
          <cell r="G656">
            <v>13.78</v>
          </cell>
          <cell r="H656">
            <v>13.55</v>
          </cell>
          <cell r="I656">
            <v>13.63</v>
          </cell>
          <cell r="J656">
            <v>12.98</v>
          </cell>
          <cell r="K656">
            <v>12.44</v>
          </cell>
          <cell r="L656">
            <v>11.51</v>
          </cell>
          <cell r="M656">
            <v>11.26</v>
          </cell>
          <cell r="N656">
            <v>12.2</v>
          </cell>
          <cell r="O656">
            <v>11.13</v>
          </cell>
          <cell r="P656" t="str">
            <v>N</v>
          </cell>
          <cell r="Q656" t="str">
            <v>South</v>
          </cell>
          <cell r="R656" t="str">
            <v>FC</v>
          </cell>
          <cell r="T656">
            <v>13.63</v>
          </cell>
        </row>
        <row r="657">
          <cell r="A657" t="str">
            <v>SEARLS_7_WESTEN</v>
          </cell>
          <cell r="B657" t="str">
            <v>CAISO System</v>
          </cell>
          <cell r="C657" t="str">
            <v>NORTH AMERICAN WESTEND</v>
          </cell>
          <cell r="D657">
            <v>0</v>
          </cell>
          <cell r="E657">
            <v>0</v>
          </cell>
          <cell r="F657">
            <v>0</v>
          </cell>
          <cell r="G657">
            <v>0</v>
          </cell>
          <cell r="H657">
            <v>0</v>
          </cell>
          <cell r="I657">
            <v>0</v>
          </cell>
          <cell r="J657">
            <v>0</v>
          </cell>
          <cell r="K657">
            <v>0</v>
          </cell>
          <cell r="L657">
            <v>0</v>
          </cell>
          <cell r="M657">
            <v>0</v>
          </cell>
          <cell r="N657">
            <v>0</v>
          </cell>
          <cell r="O657">
            <v>0</v>
          </cell>
          <cell r="P657" t="str">
            <v>N</v>
          </cell>
          <cell r="Q657" t="str">
            <v>South</v>
          </cell>
          <cell r="R657" t="str">
            <v>FC</v>
          </cell>
          <cell r="T657">
            <v>0</v>
          </cell>
        </row>
        <row r="658">
          <cell r="A658" t="str">
            <v>SEAWST_6_LAPOS</v>
          </cell>
          <cell r="B658" t="str">
            <v>Bay Area</v>
          </cell>
          <cell r="C658" t="str">
            <v>SEA WEST WIND QF AGGREGATION</v>
          </cell>
          <cell r="D658">
            <v>0</v>
          </cell>
          <cell r="E658">
            <v>0.03</v>
          </cell>
          <cell r="F658">
            <v>0.19</v>
          </cell>
          <cell r="G658">
            <v>0.15</v>
          </cell>
          <cell r="H658">
            <v>0.25</v>
          </cell>
          <cell r="I658">
            <v>0.11</v>
          </cell>
          <cell r="J658">
            <v>0.21</v>
          </cell>
          <cell r="K658">
            <v>0.15</v>
          </cell>
          <cell r="L658">
            <v>0.14000000000000001</v>
          </cell>
          <cell r="M658">
            <v>0.06</v>
          </cell>
          <cell r="N658">
            <v>0</v>
          </cell>
          <cell r="O658">
            <v>0</v>
          </cell>
          <cell r="P658" t="str">
            <v>N</v>
          </cell>
          <cell r="Q658" t="str">
            <v>North</v>
          </cell>
          <cell r="R658" t="str">
            <v>FC</v>
          </cell>
          <cell r="T658">
            <v>0.21</v>
          </cell>
        </row>
        <row r="659">
          <cell r="A659" t="str">
            <v>SENTNL_2_CTG1</v>
          </cell>
          <cell r="B659" t="str">
            <v>LA Basin</v>
          </cell>
          <cell r="C659" t="str">
            <v>Sentinel Unit 1</v>
          </cell>
          <cell r="D659">
            <v>91</v>
          </cell>
          <cell r="E659">
            <v>91</v>
          </cell>
          <cell r="F659">
            <v>91</v>
          </cell>
          <cell r="G659">
            <v>91</v>
          </cell>
          <cell r="H659">
            <v>91</v>
          </cell>
          <cell r="I659">
            <v>91</v>
          </cell>
          <cell r="J659">
            <v>91</v>
          </cell>
          <cell r="K659">
            <v>91</v>
          </cell>
          <cell r="L659">
            <v>91</v>
          </cell>
          <cell r="M659">
            <v>91</v>
          </cell>
          <cell r="N659">
            <v>91</v>
          </cell>
          <cell r="O659">
            <v>91</v>
          </cell>
          <cell r="P659" t="str">
            <v>Y</v>
          </cell>
          <cell r="Q659" t="str">
            <v>South</v>
          </cell>
          <cell r="R659" t="str">
            <v>FC</v>
          </cell>
          <cell r="T659">
            <v>91</v>
          </cell>
        </row>
        <row r="660">
          <cell r="A660" t="str">
            <v>SENTNL_2_CTG2</v>
          </cell>
          <cell r="B660" t="str">
            <v>LA Basin</v>
          </cell>
          <cell r="C660" t="str">
            <v>Sentinel Unit 2</v>
          </cell>
          <cell r="D660">
            <v>91</v>
          </cell>
          <cell r="E660">
            <v>91</v>
          </cell>
          <cell r="F660">
            <v>91</v>
          </cell>
          <cell r="G660">
            <v>91</v>
          </cell>
          <cell r="H660">
            <v>91</v>
          </cell>
          <cell r="I660">
            <v>91</v>
          </cell>
          <cell r="J660">
            <v>91</v>
          </cell>
          <cell r="K660">
            <v>91</v>
          </cell>
          <cell r="L660">
            <v>91</v>
          </cell>
          <cell r="M660">
            <v>91</v>
          </cell>
          <cell r="N660">
            <v>91</v>
          </cell>
          <cell r="O660">
            <v>91</v>
          </cell>
          <cell r="P660" t="str">
            <v>Y</v>
          </cell>
          <cell r="Q660" t="str">
            <v>South</v>
          </cell>
          <cell r="R660" t="str">
            <v>FC</v>
          </cell>
          <cell r="T660">
            <v>91</v>
          </cell>
        </row>
        <row r="661">
          <cell r="A661" t="str">
            <v>SENTNL_2_CTG3</v>
          </cell>
          <cell r="B661" t="str">
            <v>LA Basin</v>
          </cell>
          <cell r="C661" t="str">
            <v>Sentinel Unit 3</v>
          </cell>
          <cell r="D661">
            <v>91</v>
          </cell>
          <cell r="E661">
            <v>91</v>
          </cell>
          <cell r="F661">
            <v>91</v>
          </cell>
          <cell r="G661">
            <v>91</v>
          </cell>
          <cell r="H661">
            <v>91</v>
          </cell>
          <cell r="I661">
            <v>91</v>
          </cell>
          <cell r="J661">
            <v>91</v>
          </cell>
          <cell r="K661">
            <v>91</v>
          </cell>
          <cell r="L661">
            <v>91</v>
          </cell>
          <cell r="M661">
            <v>91</v>
          </cell>
          <cell r="N661">
            <v>91</v>
          </cell>
          <cell r="O661">
            <v>91</v>
          </cell>
          <cell r="P661" t="str">
            <v>Y</v>
          </cell>
          <cell r="Q661" t="str">
            <v>South</v>
          </cell>
          <cell r="R661" t="str">
            <v>FC</v>
          </cell>
          <cell r="T661">
            <v>91</v>
          </cell>
        </row>
        <row r="662">
          <cell r="A662" t="str">
            <v>SENTNL_2_CTG4</v>
          </cell>
          <cell r="B662" t="str">
            <v>LA Basin</v>
          </cell>
          <cell r="C662" t="str">
            <v>Sentinel Unit 4</v>
          </cell>
          <cell r="D662">
            <v>91</v>
          </cell>
          <cell r="E662">
            <v>91</v>
          </cell>
          <cell r="F662">
            <v>91</v>
          </cell>
          <cell r="G662">
            <v>91</v>
          </cell>
          <cell r="H662">
            <v>91</v>
          </cell>
          <cell r="I662">
            <v>91</v>
          </cell>
          <cell r="J662">
            <v>91</v>
          </cell>
          <cell r="K662">
            <v>91</v>
          </cell>
          <cell r="L662">
            <v>91</v>
          </cell>
          <cell r="M662">
            <v>91</v>
          </cell>
          <cell r="N662">
            <v>91</v>
          </cell>
          <cell r="O662">
            <v>91</v>
          </cell>
          <cell r="P662" t="str">
            <v>Y</v>
          </cell>
          <cell r="Q662" t="str">
            <v>South</v>
          </cell>
          <cell r="R662" t="str">
            <v>FC</v>
          </cell>
          <cell r="T662">
            <v>91</v>
          </cell>
        </row>
        <row r="663">
          <cell r="A663" t="str">
            <v>SENTNL_2_CTG5</v>
          </cell>
          <cell r="B663" t="str">
            <v>LA Basin</v>
          </cell>
          <cell r="C663" t="str">
            <v>Sentinel Unit 5</v>
          </cell>
          <cell r="D663">
            <v>91</v>
          </cell>
          <cell r="E663">
            <v>91</v>
          </cell>
          <cell r="F663">
            <v>91</v>
          </cell>
          <cell r="G663">
            <v>91</v>
          </cell>
          <cell r="H663">
            <v>91</v>
          </cell>
          <cell r="I663">
            <v>91</v>
          </cell>
          <cell r="J663">
            <v>91</v>
          </cell>
          <cell r="K663">
            <v>91</v>
          </cell>
          <cell r="L663">
            <v>91</v>
          </cell>
          <cell r="M663">
            <v>91</v>
          </cell>
          <cell r="N663">
            <v>91</v>
          </cell>
          <cell r="O663">
            <v>91</v>
          </cell>
          <cell r="P663" t="str">
            <v>Y</v>
          </cell>
          <cell r="Q663" t="str">
            <v>South</v>
          </cell>
          <cell r="R663" t="str">
            <v>FC</v>
          </cell>
          <cell r="T663">
            <v>91</v>
          </cell>
        </row>
        <row r="664">
          <cell r="A664" t="str">
            <v>SENTNL_2_CTG6</v>
          </cell>
          <cell r="B664" t="str">
            <v>LA Basin</v>
          </cell>
          <cell r="C664" t="str">
            <v>Sentinel Unit 6</v>
          </cell>
          <cell r="D664">
            <v>91</v>
          </cell>
          <cell r="E664">
            <v>91</v>
          </cell>
          <cell r="F664">
            <v>91</v>
          </cell>
          <cell r="G664">
            <v>91</v>
          </cell>
          <cell r="H664">
            <v>91</v>
          </cell>
          <cell r="I664">
            <v>91</v>
          </cell>
          <cell r="J664">
            <v>91</v>
          </cell>
          <cell r="K664">
            <v>91</v>
          </cell>
          <cell r="L664">
            <v>91</v>
          </cell>
          <cell r="M664">
            <v>91</v>
          </cell>
          <cell r="N664">
            <v>91</v>
          </cell>
          <cell r="O664">
            <v>91</v>
          </cell>
          <cell r="P664" t="str">
            <v>Y</v>
          </cell>
          <cell r="Q664" t="str">
            <v>South</v>
          </cell>
          <cell r="R664" t="str">
            <v>FC</v>
          </cell>
          <cell r="T664">
            <v>91</v>
          </cell>
        </row>
        <row r="665">
          <cell r="A665" t="str">
            <v>SENTNL_2_CTG7</v>
          </cell>
          <cell r="B665" t="str">
            <v>LA Basin</v>
          </cell>
          <cell r="C665" t="str">
            <v>Sentinel Unit 7</v>
          </cell>
          <cell r="D665">
            <v>91</v>
          </cell>
          <cell r="E665">
            <v>91</v>
          </cell>
          <cell r="F665">
            <v>91</v>
          </cell>
          <cell r="G665">
            <v>91</v>
          </cell>
          <cell r="H665">
            <v>91</v>
          </cell>
          <cell r="I665">
            <v>91</v>
          </cell>
          <cell r="J665">
            <v>91</v>
          </cell>
          <cell r="K665">
            <v>91</v>
          </cell>
          <cell r="L665">
            <v>91</v>
          </cell>
          <cell r="M665">
            <v>91</v>
          </cell>
          <cell r="N665">
            <v>91</v>
          </cell>
          <cell r="O665">
            <v>91</v>
          </cell>
          <cell r="P665" t="str">
            <v>Y</v>
          </cell>
          <cell r="Q665" t="str">
            <v>South</v>
          </cell>
          <cell r="R665" t="str">
            <v>FC</v>
          </cell>
          <cell r="T665">
            <v>91</v>
          </cell>
        </row>
        <row r="666">
          <cell r="A666" t="str">
            <v>SENTNL_2_CTG8</v>
          </cell>
          <cell r="B666" t="str">
            <v>LA Basin</v>
          </cell>
          <cell r="C666" t="str">
            <v>Sentinel Unit 8</v>
          </cell>
          <cell r="D666">
            <v>91</v>
          </cell>
          <cell r="E666">
            <v>91</v>
          </cell>
          <cell r="F666">
            <v>91</v>
          </cell>
          <cell r="G666">
            <v>91</v>
          </cell>
          <cell r="H666">
            <v>91</v>
          </cell>
          <cell r="I666">
            <v>91</v>
          </cell>
          <cell r="J666">
            <v>91</v>
          </cell>
          <cell r="K666">
            <v>91</v>
          </cell>
          <cell r="L666">
            <v>91</v>
          </cell>
          <cell r="M666">
            <v>91</v>
          </cell>
          <cell r="N666">
            <v>91</v>
          </cell>
          <cell r="O666">
            <v>91</v>
          </cell>
          <cell r="P666" t="str">
            <v>Y</v>
          </cell>
          <cell r="Q666" t="str">
            <v>South</v>
          </cell>
          <cell r="R666" t="str">
            <v>FC</v>
          </cell>
          <cell r="T666">
            <v>91</v>
          </cell>
        </row>
        <row r="667">
          <cell r="A667" t="str">
            <v>SGREGY_6_SANGER</v>
          </cell>
          <cell r="B667" t="str">
            <v>Fresno</v>
          </cell>
          <cell r="C667" t="str">
            <v>DYNAMIS COGEN</v>
          </cell>
          <cell r="D667">
            <v>27.57</v>
          </cell>
          <cell r="E667">
            <v>27.09</v>
          </cell>
          <cell r="F667">
            <v>28.79</v>
          </cell>
          <cell r="G667">
            <v>27.2</v>
          </cell>
          <cell r="H667">
            <v>29</v>
          </cell>
          <cell r="I667">
            <v>28.82</v>
          </cell>
          <cell r="J667">
            <v>29.27</v>
          </cell>
          <cell r="K667">
            <v>30.66</v>
          </cell>
          <cell r="L667">
            <v>27.33</v>
          </cell>
          <cell r="M667">
            <v>31.52</v>
          </cell>
          <cell r="N667">
            <v>27.57</v>
          </cell>
          <cell r="O667">
            <v>27.61</v>
          </cell>
          <cell r="P667" t="str">
            <v>N</v>
          </cell>
          <cell r="Q667" t="str">
            <v>North</v>
          </cell>
          <cell r="R667" t="str">
            <v>FC</v>
          </cell>
          <cell r="T667">
            <v>30.66</v>
          </cell>
        </row>
        <row r="668">
          <cell r="A668" t="str">
            <v>SIERRA_1_UNITS</v>
          </cell>
          <cell r="B668" t="str">
            <v>Kern</v>
          </cell>
          <cell r="C668" t="str">
            <v>HIGH SIERRA LIMITED</v>
          </cell>
          <cell r="D668">
            <v>52.43</v>
          </cell>
          <cell r="E668">
            <v>52.43</v>
          </cell>
          <cell r="F668">
            <v>52.43</v>
          </cell>
          <cell r="G668">
            <v>52.43</v>
          </cell>
          <cell r="H668">
            <v>52.43</v>
          </cell>
          <cell r="I668">
            <v>52.43</v>
          </cell>
          <cell r="J668">
            <v>52.43</v>
          </cell>
          <cell r="K668">
            <v>52.43</v>
          </cell>
          <cell r="L668">
            <v>52.43</v>
          </cell>
          <cell r="M668">
            <v>52.43</v>
          </cell>
          <cell r="N668">
            <v>52.43</v>
          </cell>
          <cell r="O668">
            <v>52.43</v>
          </cell>
          <cell r="P668" t="str">
            <v>Y</v>
          </cell>
          <cell r="Q668" t="str">
            <v>North</v>
          </cell>
          <cell r="R668" t="str">
            <v>FC</v>
          </cell>
          <cell r="T668">
            <v>52.43</v>
          </cell>
        </row>
        <row r="669">
          <cell r="A669" t="str">
            <v>SISQUC_1_SMARIA</v>
          </cell>
          <cell r="B669" t="str">
            <v>CAISO System</v>
          </cell>
          <cell r="C669" t="str">
            <v>Santa Maria II LFG Power Plant</v>
          </cell>
          <cell r="D669">
            <v>0.48</v>
          </cell>
          <cell r="E669">
            <v>0.85</v>
          </cell>
          <cell r="F669">
            <v>0.82</v>
          </cell>
          <cell r="G669">
            <v>0.79</v>
          </cell>
          <cell r="H669">
            <v>0.74</v>
          </cell>
          <cell r="I669">
            <v>0.74</v>
          </cell>
          <cell r="J669">
            <v>0.77</v>
          </cell>
          <cell r="K669">
            <v>0.62</v>
          </cell>
          <cell r="L669">
            <v>0.96</v>
          </cell>
          <cell r="M669">
            <v>1.0900000000000001</v>
          </cell>
          <cell r="N669">
            <v>0.96</v>
          </cell>
          <cell r="O669">
            <v>0.7</v>
          </cell>
          <cell r="P669" t="str">
            <v>N</v>
          </cell>
          <cell r="Q669" t="str">
            <v>North</v>
          </cell>
          <cell r="R669" t="str">
            <v>FC</v>
          </cell>
          <cell r="T669">
            <v>0.96</v>
          </cell>
        </row>
        <row r="670">
          <cell r="A670" t="str">
            <v>SKERN_6_SOLAR1</v>
          </cell>
          <cell r="B670" t="str">
            <v>Kern</v>
          </cell>
          <cell r="C670" t="str">
            <v>Algonquin SKIC 20 Solar</v>
          </cell>
          <cell r="D670" t="str">
            <v>-</v>
          </cell>
          <cell r="E670" t="str">
            <v>-</v>
          </cell>
          <cell r="F670" t="str">
            <v>-</v>
          </cell>
          <cell r="G670" t="str">
            <v>-</v>
          </cell>
          <cell r="H670" t="str">
            <v>-</v>
          </cell>
          <cell r="I670" t="str">
            <v>-</v>
          </cell>
          <cell r="J670">
            <v>16.079999999999998</v>
          </cell>
          <cell r="K670">
            <v>14.97</v>
          </cell>
          <cell r="L670">
            <v>14.61</v>
          </cell>
          <cell r="M670">
            <v>9.66</v>
          </cell>
          <cell r="N670">
            <v>0.5</v>
          </cell>
          <cell r="O670">
            <v>0.27</v>
          </cell>
          <cell r="P670" t="str">
            <v>N</v>
          </cell>
          <cell r="Q670" t="str">
            <v>North</v>
          </cell>
          <cell r="R670" t="str">
            <v>ID</v>
          </cell>
          <cell r="T670">
            <v>16.079999999999998</v>
          </cell>
        </row>
        <row r="671">
          <cell r="A671" t="str">
            <v>SLSTR1_2_SOLAR1</v>
          </cell>
          <cell r="B671" t="str">
            <v>CAISO System</v>
          </cell>
          <cell r="C671" t="str">
            <v>Solar Star 1</v>
          </cell>
          <cell r="D671">
            <v>0.81</v>
          </cell>
          <cell r="E671">
            <v>11.72</v>
          </cell>
          <cell r="F671">
            <v>26.76</v>
          </cell>
          <cell r="G671">
            <v>106.97</v>
          </cell>
          <cell r="H671">
            <v>148.13</v>
          </cell>
          <cell r="I671">
            <v>184.88</v>
          </cell>
          <cell r="J671">
            <v>185.7</v>
          </cell>
          <cell r="K671">
            <v>172.92</v>
          </cell>
          <cell r="L671">
            <v>168.74</v>
          </cell>
          <cell r="M671">
            <v>111.56</v>
          </cell>
          <cell r="N671">
            <v>5.75</v>
          </cell>
          <cell r="O671">
            <v>3.07</v>
          </cell>
          <cell r="P671" t="str">
            <v>N</v>
          </cell>
          <cell r="Q671" t="str">
            <v>South</v>
          </cell>
          <cell r="R671" t="str">
            <v>FC</v>
          </cell>
          <cell r="S671">
            <v>0</v>
          </cell>
          <cell r="T671">
            <v>185.7</v>
          </cell>
        </row>
        <row r="672">
          <cell r="A672" t="str">
            <v>SLSTR2_2_SOLAR2</v>
          </cell>
          <cell r="B672" t="str">
            <v>CAISO System</v>
          </cell>
          <cell r="C672" t="str">
            <v>Solar Star 2</v>
          </cell>
          <cell r="D672">
            <v>0.56999999999999995</v>
          </cell>
          <cell r="E672">
            <v>8.74</v>
          </cell>
          <cell r="F672">
            <v>35.61</v>
          </cell>
          <cell r="G672">
            <v>142.32</v>
          </cell>
          <cell r="H672">
            <v>151.02000000000001</v>
          </cell>
          <cell r="I672">
            <v>188.48</v>
          </cell>
          <cell r="J672">
            <v>189.31</v>
          </cell>
          <cell r="K672">
            <v>176.29</v>
          </cell>
          <cell r="L672">
            <v>172.03</v>
          </cell>
          <cell r="M672">
            <v>113.73</v>
          </cell>
          <cell r="N672">
            <v>5.87</v>
          </cell>
          <cell r="O672">
            <v>3.13</v>
          </cell>
          <cell r="P672" t="str">
            <v>N</v>
          </cell>
          <cell r="Q672" t="str">
            <v>South</v>
          </cell>
          <cell r="R672" t="str">
            <v>FC</v>
          </cell>
          <cell r="T672">
            <v>189.31</v>
          </cell>
        </row>
        <row r="673">
          <cell r="A673" t="str">
            <v>SLUISP_2_UNITS</v>
          </cell>
          <cell r="B673" t="str">
            <v>CAISO System</v>
          </cell>
          <cell r="C673" t="str">
            <v>SAN LUIS (GIANELLI) PUMP-GEN (AGGREGATE)</v>
          </cell>
          <cell r="D673">
            <v>0</v>
          </cell>
          <cell r="E673">
            <v>0</v>
          </cell>
          <cell r="F673">
            <v>0</v>
          </cell>
          <cell r="G673">
            <v>120.94</v>
          </cell>
          <cell r="H673">
            <v>113.21</v>
          </cell>
          <cell r="I673">
            <v>72.209999999999994</v>
          </cell>
          <cell r="J673">
            <v>17.77</v>
          </cell>
          <cell r="K673">
            <v>0</v>
          </cell>
          <cell r="L673">
            <v>0</v>
          </cell>
          <cell r="M673">
            <v>0</v>
          </cell>
          <cell r="N673">
            <v>0</v>
          </cell>
          <cell r="O673">
            <v>0</v>
          </cell>
          <cell r="P673" t="str">
            <v>N</v>
          </cell>
          <cell r="Q673" t="str">
            <v>South</v>
          </cell>
          <cell r="R673" t="str">
            <v>FC</v>
          </cell>
          <cell r="T673">
            <v>72.209999999999994</v>
          </cell>
        </row>
        <row r="674">
          <cell r="A674" t="str">
            <v>SLYCRK_1_UNIT 1</v>
          </cell>
          <cell r="B674" t="str">
            <v>Sierra</v>
          </cell>
          <cell r="C674" t="str">
            <v>SLY CREEK HYDRO</v>
          </cell>
          <cell r="D674">
            <v>6.35</v>
          </cell>
          <cell r="E674">
            <v>6.63</v>
          </cell>
          <cell r="F674">
            <v>9.49</v>
          </cell>
          <cell r="G674">
            <v>12.01</v>
          </cell>
          <cell r="H674">
            <v>13</v>
          </cell>
          <cell r="I674">
            <v>13</v>
          </cell>
          <cell r="J674">
            <v>12.92</v>
          </cell>
          <cell r="K674">
            <v>10.36</v>
          </cell>
          <cell r="L674">
            <v>8.3000000000000007</v>
          </cell>
          <cell r="M674">
            <v>8</v>
          </cell>
          <cell r="N674">
            <v>7.85</v>
          </cell>
          <cell r="O674">
            <v>6.94</v>
          </cell>
          <cell r="P674" t="str">
            <v>Y</v>
          </cell>
          <cell r="Q674" t="str">
            <v>North</v>
          </cell>
          <cell r="R674" t="str">
            <v>FC</v>
          </cell>
          <cell r="T674">
            <v>13</v>
          </cell>
        </row>
        <row r="675">
          <cell r="A675" t="str">
            <v>SMPRIP_1_SMPSON</v>
          </cell>
          <cell r="B675" t="str">
            <v>CAISO System</v>
          </cell>
          <cell r="C675" t="str">
            <v>RIPON COGENERATION Unit 1</v>
          </cell>
          <cell r="D675">
            <v>27.07</v>
          </cell>
          <cell r="E675">
            <v>30.37</v>
          </cell>
          <cell r="F675">
            <v>28.63</v>
          </cell>
          <cell r="G675">
            <v>27.83</v>
          </cell>
          <cell r="H675">
            <v>45.6</v>
          </cell>
          <cell r="I675">
            <v>45.6</v>
          </cell>
          <cell r="J675">
            <v>45.6</v>
          </cell>
          <cell r="K675">
            <v>45.6</v>
          </cell>
          <cell r="L675">
            <v>45.6</v>
          </cell>
          <cell r="M675">
            <v>45.6</v>
          </cell>
          <cell r="N675">
            <v>45.6</v>
          </cell>
          <cell r="O675">
            <v>45.6</v>
          </cell>
          <cell r="P675" t="str">
            <v>Y</v>
          </cell>
          <cell r="Q675" t="str">
            <v>North</v>
          </cell>
          <cell r="R675" t="str">
            <v>FC</v>
          </cell>
          <cell r="S675">
            <v>0</v>
          </cell>
          <cell r="T675">
            <v>45.6</v>
          </cell>
        </row>
        <row r="676">
          <cell r="A676" t="str">
            <v>SMRCOS_6_LNDFIL</v>
          </cell>
          <cell r="B676" t="str">
            <v>San Diego-IV</v>
          </cell>
          <cell r="C676" t="str">
            <v>San Marcos Energy</v>
          </cell>
          <cell r="D676">
            <v>0.87</v>
          </cell>
          <cell r="E676">
            <v>0.86</v>
          </cell>
          <cell r="F676">
            <v>0.8</v>
          </cell>
          <cell r="G676">
            <v>0.76</v>
          </cell>
          <cell r="H676">
            <v>0.69</v>
          </cell>
          <cell r="I676">
            <v>0.67</v>
          </cell>
          <cell r="J676">
            <v>0.65</v>
          </cell>
          <cell r="K676">
            <v>0.65</v>
          </cell>
          <cell r="L676">
            <v>0.67</v>
          </cell>
          <cell r="M676">
            <v>0.63</v>
          </cell>
          <cell r="N676">
            <v>0.7</v>
          </cell>
          <cell r="O676">
            <v>0.72</v>
          </cell>
          <cell r="P676" t="str">
            <v>N</v>
          </cell>
          <cell r="Q676" t="str">
            <v>South</v>
          </cell>
          <cell r="R676" t="str">
            <v>FC</v>
          </cell>
          <cell r="T676">
            <v>0.67</v>
          </cell>
        </row>
        <row r="677">
          <cell r="A677" t="str">
            <v>SMUDGO_7_UNIT 1</v>
          </cell>
          <cell r="B677" t="str">
            <v>NCNB</v>
          </cell>
          <cell r="C677" t="str">
            <v>SONOMA POWER PLANT</v>
          </cell>
          <cell r="D677">
            <v>37</v>
          </cell>
          <cell r="E677">
            <v>37</v>
          </cell>
          <cell r="F677">
            <v>37</v>
          </cell>
          <cell r="G677">
            <v>37</v>
          </cell>
          <cell r="H677">
            <v>37</v>
          </cell>
          <cell r="I677">
            <v>37</v>
          </cell>
          <cell r="J677">
            <v>37</v>
          </cell>
          <cell r="K677">
            <v>37</v>
          </cell>
          <cell r="L677">
            <v>37</v>
          </cell>
          <cell r="M677">
            <v>37</v>
          </cell>
          <cell r="N677">
            <v>37</v>
          </cell>
          <cell r="O677">
            <v>37</v>
          </cell>
          <cell r="P677" t="str">
            <v>N</v>
          </cell>
          <cell r="Q677" t="str">
            <v>North</v>
          </cell>
          <cell r="R677" t="str">
            <v>FC</v>
          </cell>
          <cell r="T677">
            <v>37</v>
          </cell>
        </row>
        <row r="678">
          <cell r="A678" t="str">
            <v>SNCLRA_6_OXGEN</v>
          </cell>
          <cell r="B678" t="str">
            <v>Big Creek-Ventura</v>
          </cell>
          <cell r="C678" t="str">
            <v>E.F. OXNARD INCORPORATED</v>
          </cell>
          <cell r="D678">
            <v>35.17</v>
          </cell>
          <cell r="E678">
            <v>32.28</v>
          </cell>
          <cell r="F678">
            <v>32.049999999999997</v>
          </cell>
          <cell r="G678">
            <v>34.25</v>
          </cell>
          <cell r="H678">
            <v>34.590000000000003</v>
          </cell>
          <cell r="I678">
            <v>34.200000000000003</v>
          </cell>
          <cell r="J678">
            <v>33.11</v>
          </cell>
          <cell r="K678">
            <v>35.65</v>
          </cell>
          <cell r="L678">
            <v>29.86</v>
          </cell>
          <cell r="M678">
            <v>35.18</v>
          </cell>
          <cell r="N678">
            <v>31.95</v>
          </cell>
          <cell r="O678">
            <v>33.090000000000003</v>
          </cell>
          <cell r="P678" t="str">
            <v>N</v>
          </cell>
          <cell r="Q678" t="str">
            <v>South</v>
          </cell>
          <cell r="R678" t="str">
            <v>FC</v>
          </cell>
          <cell r="T678">
            <v>35.65</v>
          </cell>
        </row>
        <row r="679">
          <cell r="A679" t="str">
            <v>SNCLRA_6_PROCGN</v>
          </cell>
          <cell r="B679" t="str">
            <v>Big Creek-Ventura</v>
          </cell>
          <cell r="C679" t="str">
            <v>PROCTER  AND  GAMBLE OXNARD II</v>
          </cell>
          <cell r="D679">
            <v>46</v>
          </cell>
          <cell r="E679">
            <v>44.27</v>
          </cell>
          <cell r="F679">
            <v>46.26</v>
          </cell>
          <cell r="G679">
            <v>46.92</v>
          </cell>
          <cell r="H679">
            <v>45.38</v>
          </cell>
          <cell r="I679">
            <v>45.82</v>
          </cell>
          <cell r="J679">
            <v>45.41</v>
          </cell>
          <cell r="K679">
            <v>45.03</v>
          </cell>
          <cell r="L679">
            <v>44.42</v>
          </cell>
          <cell r="M679">
            <v>43.12</v>
          </cell>
          <cell r="N679">
            <v>45.87</v>
          </cell>
          <cell r="O679">
            <v>44.72</v>
          </cell>
          <cell r="P679" t="str">
            <v>N</v>
          </cell>
          <cell r="Q679" t="str">
            <v>South</v>
          </cell>
          <cell r="R679" t="str">
            <v>FC</v>
          </cell>
          <cell r="T679">
            <v>45.82</v>
          </cell>
        </row>
        <row r="680">
          <cell r="A680" t="str">
            <v>SNCLRA_6_QF</v>
          </cell>
          <cell r="B680" t="str">
            <v>Big Creek-Ventura</v>
          </cell>
          <cell r="C680" t="str">
            <v>SANTA CLARA QFS</v>
          </cell>
          <cell r="D680">
            <v>0</v>
          </cell>
          <cell r="E680">
            <v>0</v>
          </cell>
          <cell r="F680">
            <v>0</v>
          </cell>
          <cell r="G680">
            <v>0</v>
          </cell>
          <cell r="H680">
            <v>0</v>
          </cell>
          <cell r="I680">
            <v>0</v>
          </cell>
          <cell r="J680">
            <v>0</v>
          </cell>
          <cell r="K680">
            <v>0</v>
          </cell>
          <cell r="L680">
            <v>0</v>
          </cell>
          <cell r="M680">
            <v>0</v>
          </cell>
          <cell r="N680">
            <v>0</v>
          </cell>
          <cell r="O680">
            <v>0</v>
          </cell>
          <cell r="P680" t="str">
            <v>N</v>
          </cell>
          <cell r="Q680" t="str">
            <v>South</v>
          </cell>
          <cell r="R680" t="str">
            <v>FC</v>
          </cell>
          <cell r="T680">
            <v>0</v>
          </cell>
        </row>
        <row r="681">
          <cell r="A681" t="str">
            <v>SNCLRA_6_WILLMT</v>
          </cell>
          <cell r="B681" t="str">
            <v>Big Creek-Ventura</v>
          </cell>
          <cell r="C681" t="str">
            <v>WILLIAMETTE</v>
          </cell>
          <cell r="D681">
            <v>12.08</v>
          </cell>
          <cell r="E681">
            <v>12.65</v>
          </cell>
          <cell r="F681">
            <v>12.06</v>
          </cell>
          <cell r="G681">
            <v>13.25</v>
          </cell>
          <cell r="H681">
            <v>13.6</v>
          </cell>
          <cell r="I681">
            <v>13.97</v>
          </cell>
          <cell r="J681">
            <v>13.23</v>
          </cell>
          <cell r="K681">
            <v>13.72</v>
          </cell>
          <cell r="L681">
            <v>13.21</v>
          </cell>
          <cell r="M681">
            <v>13.1</v>
          </cell>
          <cell r="N681">
            <v>11.7</v>
          </cell>
          <cell r="O681">
            <v>12.93</v>
          </cell>
          <cell r="P681" t="str">
            <v>N</v>
          </cell>
          <cell r="Q681" t="str">
            <v>South</v>
          </cell>
          <cell r="R681" t="str">
            <v>FC</v>
          </cell>
          <cell r="T681">
            <v>13.97</v>
          </cell>
        </row>
        <row r="682">
          <cell r="A682" t="str">
            <v>SNDBAR_7_UNIT 1</v>
          </cell>
          <cell r="B682" t="str">
            <v>Stockton</v>
          </cell>
          <cell r="C682" t="str">
            <v>SAND BAR HYDRO</v>
          </cell>
          <cell r="D682">
            <v>9.93</v>
          </cell>
          <cell r="E682">
            <v>9.51</v>
          </cell>
          <cell r="F682">
            <v>9.19</v>
          </cell>
          <cell r="G682">
            <v>9.6300000000000008</v>
          </cell>
          <cell r="H682">
            <v>10.29</v>
          </cell>
          <cell r="I682">
            <v>9.56</v>
          </cell>
          <cell r="J682">
            <v>9.67</v>
          </cell>
          <cell r="K682">
            <v>11.1</v>
          </cell>
          <cell r="L682">
            <v>11.29</v>
          </cell>
          <cell r="M682">
            <v>14.23</v>
          </cell>
          <cell r="N682">
            <v>9.51</v>
          </cell>
          <cell r="O682">
            <v>7.07</v>
          </cell>
          <cell r="P682" t="str">
            <v>N</v>
          </cell>
          <cell r="Q682" t="str">
            <v>North</v>
          </cell>
          <cell r="R682" t="str">
            <v>FC</v>
          </cell>
          <cell r="T682">
            <v>11.29</v>
          </cell>
        </row>
        <row r="683">
          <cell r="A683" t="str">
            <v>SNMALF_6_UNITS</v>
          </cell>
          <cell r="B683" t="str">
            <v>NCNB</v>
          </cell>
          <cell r="C683" t="str">
            <v>Sonoma County Landfill</v>
          </cell>
          <cell r="D683">
            <v>4.1399999999999997</v>
          </cell>
          <cell r="E683">
            <v>4.2300000000000004</v>
          </cell>
          <cell r="F683">
            <v>4.3499999999999996</v>
          </cell>
          <cell r="G683">
            <v>4.1399999999999997</v>
          </cell>
          <cell r="H683">
            <v>4.0999999999999996</v>
          </cell>
          <cell r="I683">
            <v>4.17</v>
          </cell>
          <cell r="J683">
            <v>4.07</v>
          </cell>
          <cell r="K683">
            <v>3.99</v>
          </cell>
          <cell r="L683">
            <v>3.9</v>
          </cell>
          <cell r="M683">
            <v>3.66</v>
          </cell>
          <cell r="N683">
            <v>3.74</v>
          </cell>
          <cell r="O683">
            <v>3.82</v>
          </cell>
          <cell r="P683" t="str">
            <v>N</v>
          </cell>
          <cell r="Q683" t="str">
            <v>North</v>
          </cell>
          <cell r="R683" t="str">
            <v>FC</v>
          </cell>
          <cell r="T683">
            <v>4.17</v>
          </cell>
        </row>
        <row r="684">
          <cell r="A684" t="str">
            <v>SOUTH_2_UNIT</v>
          </cell>
          <cell r="B684" t="str">
            <v>CAISO System</v>
          </cell>
          <cell r="C684" t="str">
            <v>SOUTH HYDRO</v>
          </cell>
          <cell r="D684">
            <v>5.53</v>
          </cell>
          <cell r="E684">
            <v>5.7</v>
          </cell>
          <cell r="F684">
            <v>6.07</v>
          </cell>
          <cell r="G684">
            <v>5.98</v>
          </cell>
          <cell r="H684">
            <v>6.67</v>
          </cell>
          <cell r="I684">
            <v>5.4</v>
          </cell>
          <cell r="J684">
            <v>4.51</v>
          </cell>
          <cell r="K684">
            <v>3.87</v>
          </cell>
          <cell r="L684">
            <v>3.32</v>
          </cell>
          <cell r="M684">
            <v>3.74</v>
          </cell>
          <cell r="N684">
            <v>3.95</v>
          </cell>
          <cell r="O684">
            <v>4.38</v>
          </cell>
          <cell r="P684" t="str">
            <v>Y</v>
          </cell>
          <cell r="Q684" t="str">
            <v>North</v>
          </cell>
          <cell r="R684" t="str">
            <v>FC</v>
          </cell>
          <cell r="T684">
            <v>5.4</v>
          </cell>
        </row>
        <row r="685">
          <cell r="A685" t="str">
            <v>SPAULD_6_UNIT 3</v>
          </cell>
          <cell r="B685" t="str">
            <v>Sierra</v>
          </cell>
          <cell r="C685" t="str">
            <v>SPAULDING HYDRO PH 3 UNIT</v>
          </cell>
          <cell r="D685">
            <v>3.66</v>
          </cell>
          <cell r="E685">
            <v>3.11</v>
          </cell>
          <cell r="F685">
            <v>3.91</v>
          </cell>
          <cell r="G685">
            <v>5.54</v>
          </cell>
          <cell r="H685">
            <v>5.5</v>
          </cell>
          <cell r="I685">
            <v>5.04</v>
          </cell>
          <cell r="J685">
            <v>4.68</v>
          </cell>
          <cell r="K685">
            <v>5.74</v>
          </cell>
          <cell r="L685">
            <v>5.56</v>
          </cell>
          <cell r="M685">
            <v>4.6100000000000003</v>
          </cell>
          <cell r="N685">
            <v>2.2999999999999998</v>
          </cell>
          <cell r="O685">
            <v>2.46</v>
          </cell>
          <cell r="P685" t="str">
            <v>Y</v>
          </cell>
          <cell r="Q685" t="str">
            <v>North</v>
          </cell>
          <cell r="R685" t="str">
            <v>FC</v>
          </cell>
          <cell r="T685">
            <v>5.74</v>
          </cell>
        </row>
        <row r="686">
          <cell r="A686" t="str">
            <v>SPAULD_6_UNIT12</v>
          </cell>
          <cell r="B686" t="str">
            <v>Sierra</v>
          </cell>
          <cell r="C686" t="str">
            <v>SPAULDING HYDRO PH 1 &amp; 2 AGGREGATE</v>
          </cell>
          <cell r="D686">
            <v>5.93</v>
          </cell>
          <cell r="E686">
            <v>6.14</v>
          </cell>
          <cell r="F686">
            <v>9.43</v>
          </cell>
          <cell r="G686">
            <v>11.12</v>
          </cell>
          <cell r="H686">
            <v>11.4</v>
          </cell>
          <cell r="I686">
            <v>11.4</v>
          </cell>
          <cell r="J686">
            <v>11.4</v>
          </cell>
          <cell r="K686">
            <v>9.91</v>
          </cell>
          <cell r="L686">
            <v>7.73</v>
          </cell>
          <cell r="M686">
            <v>9.06</v>
          </cell>
          <cell r="N686">
            <v>9.5399999999999991</v>
          </cell>
          <cell r="O686">
            <v>7.93</v>
          </cell>
          <cell r="P686" t="str">
            <v>Y</v>
          </cell>
          <cell r="Q686" t="str">
            <v>North</v>
          </cell>
          <cell r="R686" t="str">
            <v>FC</v>
          </cell>
          <cell r="T686">
            <v>11.4</v>
          </cell>
        </row>
        <row r="687">
          <cell r="A687" t="str">
            <v>SPBURN_2_UNIT 1</v>
          </cell>
          <cell r="B687" t="str">
            <v>CAISO System</v>
          </cell>
          <cell r="C687" t="str">
            <v>SIERRA PACIFIC IND. (BURNEY)</v>
          </cell>
          <cell r="D687">
            <v>10.26</v>
          </cell>
          <cell r="E687">
            <v>9.52</v>
          </cell>
          <cell r="F687">
            <v>9.9</v>
          </cell>
          <cell r="G687">
            <v>9.93</v>
          </cell>
          <cell r="H687">
            <v>9.93</v>
          </cell>
          <cell r="I687">
            <v>12.74</v>
          </cell>
          <cell r="J687">
            <v>12.72</v>
          </cell>
          <cell r="K687">
            <v>12.83</v>
          </cell>
          <cell r="L687">
            <v>11.63</v>
          </cell>
          <cell r="M687">
            <v>10.16</v>
          </cell>
          <cell r="N687">
            <v>10.82</v>
          </cell>
          <cell r="O687">
            <v>11.66</v>
          </cell>
          <cell r="P687" t="str">
            <v>N</v>
          </cell>
          <cell r="Q687" t="str">
            <v>North</v>
          </cell>
          <cell r="R687" t="str">
            <v>FC</v>
          </cell>
          <cell r="T687">
            <v>12.83</v>
          </cell>
        </row>
        <row r="688">
          <cell r="A688" t="str">
            <v>SPBURN_7_SNOWMT</v>
          </cell>
          <cell r="B688" t="str">
            <v>CAISO System</v>
          </cell>
          <cell r="C688" t="str">
            <v>SPBURN_7_SNOWMT</v>
          </cell>
          <cell r="D688">
            <v>0.1</v>
          </cell>
          <cell r="E688">
            <v>0.09</v>
          </cell>
          <cell r="F688">
            <v>1.61</v>
          </cell>
          <cell r="G688">
            <v>2.15</v>
          </cell>
          <cell r="H688">
            <v>1.17</v>
          </cell>
          <cell r="I688">
            <v>0.86</v>
          </cell>
          <cell r="J688">
            <v>0.04</v>
          </cell>
          <cell r="K688">
            <v>0</v>
          </cell>
          <cell r="L688">
            <v>0</v>
          </cell>
          <cell r="M688">
            <v>0</v>
          </cell>
          <cell r="N688">
            <v>0.05</v>
          </cell>
          <cell r="O688">
            <v>0.28000000000000003</v>
          </cell>
          <cell r="P688" t="str">
            <v>N</v>
          </cell>
          <cell r="Q688" t="str">
            <v>North</v>
          </cell>
          <cell r="R688" t="str">
            <v>FC</v>
          </cell>
          <cell r="T688">
            <v>0.86</v>
          </cell>
        </row>
        <row r="689">
          <cell r="A689" t="str">
            <v>SPI LI_2_UNIT 1</v>
          </cell>
          <cell r="B689" t="str">
            <v>Sierra</v>
          </cell>
          <cell r="C689" t="str">
            <v>SIERRA PACIFIC IND. (LINCOLN)</v>
          </cell>
          <cell r="D689">
            <v>7.46</v>
          </cell>
          <cell r="E689">
            <v>7.12</v>
          </cell>
          <cell r="F689">
            <v>5.86</v>
          </cell>
          <cell r="G689">
            <v>5.7</v>
          </cell>
          <cell r="H689">
            <v>9.2200000000000006</v>
          </cell>
          <cell r="I689">
            <v>9.44</v>
          </cell>
          <cell r="J689">
            <v>9.7200000000000006</v>
          </cell>
          <cell r="K689">
            <v>9.68</v>
          </cell>
          <cell r="L689">
            <v>9.0500000000000007</v>
          </cell>
          <cell r="M689">
            <v>7.8</v>
          </cell>
          <cell r="N689">
            <v>7.56</v>
          </cell>
          <cell r="O689">
            <v>8.25</v>
          </cell>
          <cell r="P689" t="str">
            <v>N</v>
          </cell>
          <cell r="Q689" t="str">
            <v>North</v>
          </cell>
          <cell r="R689" t="str">
            <v>FC</v>
          </cell>
          <cell r="T689">
            <v>9.7200000000000006</v>
          </cell>
        </row>
        <row r="690">
          <cell r="A690" t="str">
            <v>SPIAND_1_UNIT</v>
          </cell>
          <cell r="B690" t="str">
            <v>CAISO System</v>
          </cell>
          <cell r="C690" t="str">
            <v>SIERRA PACIFIC IND. (ANDERSON)</v>
          </cell>
          <cell r="D690">
            <v>0.32</v>
          </cell>
          <cell r="E690">
            <v>0.35</v>
          </cell>
          <cell r="F690">
            <v>0.32</v>
          </cell>
          <cell r="G690">
            <v>0.33</v>
          </cell>
          <cell r="H690">
            <v>0.4</v>
          </cell>
          <cell r="I690">
            <v>0.48</v>
          </cell>
          <cell r="J690">
            <v>0.56000000000000005</v>
          </cell>
          <cell r="K690">
            <v>0.42</v>
          </cell>
          <cell r="L690">
            <v>0.48</v>
          </cell>
          <cell r="M690">
            <v>0.38</v>
          </cell>
          <cell r="N690">
            <v>0.38</v>
          </cell>
          <cell r="O690">
            <v>0.54</v>
          </cell>
          <cell r="P690" t="str">
            <v>N</v>
          </cell>
          <cell r="Q690" t="str">
            <v>North</v>
          </cell>
          <cell r="R690" t="str">
            <v>FC</v>
          </cell>
          <cell r="T690">
            <v>0.56000000000000005</v>
          </cell>
        </row>
        <row r="691">
          <cell r="A691" t="str">
            <v>SPICER_1_UNITS</v>
          </cell>
          <cell r="B691" t="str">
            <v>CAISO System</v>
          </cell>
          <cell r="C691" t="str">
            <v>SPICER HYDRO UNITS 1-3 AGGREGATE</v>
          </cell>
          <cell r="D691">
            <v>6</v>
          </cell>
          <cell r="E691">
            <v>6</v>
          </cell>
          <cell r="F691">
            <v>6</v>
          </cell>
          <cell r="G691">
            <v>6</v>
          </cell>
          <cell r="H691">
            <v>6</v>
          </cell>
          <cell r="I691">
            <v>6</v>
          </cell>
          <cell r="J691">
            <v>6</v>
          </cell>
          <cell r="K691">
            <v>6</v>
          </cell>
          <cell r="L691">
            <v>6</v>
          </cell>
          <cell r="M691">
            <v>6</v>
          </cell>
          <cell r="N691">
            <v>6</v>
          </cell>
          <cell r="O691">
            <v>6</v>
          </cell>
          <cell r="P691" t="str">
            <v>Y</v>
          </cell>
          <cell r="Q691" t="str">
            <v>North</v>
          </cell>
          <cell r="R691" t="str">
            <v>FC</v>
          </cell>
          <cell r="T691">
            <v>6</v>
          </cell>
        </row>
        <row r="692">
          <cell r="A692" t="str">
            <v>SPIFBD_1_PL1X2</v>
          </cell>
          <cell r="B692" t="str">
            <v>Stockton</v>
          </cell>
          <cell r="C692" t="str">
            <v>SIERRA PACIFIC IND. (SONORA)</v>
          </cell>
          <cell r="D692">
            <v>0.34</v>
          </cell>
          <cell r="E692">
            <v>0.99</v>
          </cell>
          <cell r="F692">
            <v>0.88</v>
          </cell>
          <cell r="G692">
            <v>0.79</v>
          </cell>
          <cell r="H692">
            <v>1.05</v>
          </cell>
          <cell r="I692">
            <v>0.86</v>
          </cell>
          <cell r="J692">
            <v>1.1200000000000001</v>
          </cell>
          <cell r="K692">
            <v>0.88</v>
          </cell>
          <cell r="L692">
            <v>1.6</v>
          </cell>
          <cell r="M692">
            <v>2.04</v>
          </cell>
          <cell r="N692">
            <v>1.85</v>
          </cell>
          <cell r="O692">
            <v>1.26</v>
          </cell>
          <cell r="P692" t="str">
            <v>N</v>
          </cell>
          <cell r="Q692" t="str">
            <v>North</v>
          </cell>
          <cell r="R692" t="str">
            <v>FC</v>
          </cell>
          <cell r="T692">
            <v>1.6</v>
          </cell>
        </row>
        <row r="693">
          <cell r="A693" t="str">
            <v>SPQUIN_6_SRPCQU</v>
          </cell>
          <cell r="B693" t="str">
            <v>CAISO System</v>
          </cell>
          <cell r="C693" t="str">
            <v>SIERRA PACIFIC IND. (QUINCY)</v>
          </cell>
          <cell r="D693">
            <v>13.1</v>
          </cell>
          <cell r="E693">
            <v>14.11</v>
          </cell>
          <cell r="F693">
            <v>14.2</v>
          </cell>
          <cell r="G693">
            <v>10.050000000000001</v>
          </cell>
          <cell r="H693">
            <v>12.1</v>
          </cell>
          <cell r="I693">
            <v>17.920000000000002</v>
          </cell>
          <cell r="J693">
            <v>18.36</v>
          </cell>
          <cell r="K693">
            <v>17.86</v>
          </cell>
          <cell r="L693">
            <v>18.27</v>
          </cell>
          <cell r="M693">
            <v>17.32</v>
          </cell>
          <cell r="N693">
            <v>13.93</v>
          </cell>
          <cell r="O693">
            <v>18.190000000000001</v>
          </cell>
          <cell r="P693" t="str">
            <v>N</v>
          </cell>
          <cell r="Q693" t="str">
            <v>North</v>
          </cell>
          <cell r="R693" t="str">
            <v>FC</v>
          </cell>
          <cell r="T693">
            <v>18.36</v>
          </cell>
        </row>
        <row r="694">
          <cell r="A694" t="str">
            <v>SPRGAP_1_UNIT 1</v>
          </cell>
          <cell r="B694" t="str">
            <v>Stockton</v>
          </cell>
          <cell r="C694" t="str">
            <v>SPRING GAP HYDRO</v>
          </cell>
          <cell r="D694">
            <v>4.2</v>
          </cell>
          <cell r="E694">
            <v>3.64</v>
          </cell>
          <cell r="F694">
            <v>3.82</v>
          </cell>
          <cell r="G694">
            <v>5.8</v>
          </cell>
          <cell r="H694">
            <v>6.38</v>
          </cell>
          <cell r="I694">
            <v>3.52</v>
          </cell>
          <cell r="J694">
            <v>1.67</v>
          </cell>
          <cell r="K694">
            <v>0</v>
          </cell>
          <cell r="L694">
            <v>3.37</v>
          </cell>
          <cell r="M694">
            <v>3.46</v>
          </cell>
          <cell r="N694">
            <v>3.53</v>
          </cell>
          <cell r="O694">
            <v>3.52</v>
          </cell>
          <cell r="P694" t="str">
            <v>Y</v>
          </cell>
          <cell r="Q694" t="str">
            <v>North</v>
          </cell>
          <cell r="R694" t="str">
            <v>FC</v>
          </cell>
          <cell r="T694">
            <v>3.52</v>
          </cell>
        </row>
        <row r="695">
          <cell r="A695" t="str">
            <v>SPRGVL_2_QF</v>
          </cell>
          <cell r="B695" t="str">
            <v>Big Creek-Ventura</v>
          </cell>
          <cell r="C695" t="str">
            <v>SPRINGVILLE QFS</v>
          </cell>
          <cell r="D695">
            <v>0.17</v>
          </cell>
          <cell r="E695">
            <v>0.15</v>
          </cell>
          <cell r="F695">
            <v>0.2</v>
          </cell>
          <cell r="G695">
            <v>0.27</v>
          </cell>
          <cell r="H695">
            <v>0.17</v>
          </cell>
          <cell r="I695">
            <v>0.46</v>
          </cell>
          <cell r="J695">
            <v>0.28999999999999998</v>
          </cell>
          <cell r="K695">
            <v>0.21</v>
          </cell>
          <cell r="L695">
            <v>0.02</v>
          </cell>
          <cell r="M695">
            <v>0.01</v>
          </cell>
          <cell r="N695">
            <v>0.01</v>
          </cell>
          <cell r="O695">
            <v>0.01</v>
          </cell>
          <cell r="P695" t="str">
            <v>N</v>
          </cell>
          <cell r="Q695" t="str">
            <v>South</v>
          </cell>
          <cell r="R695" t="str">
            <v>FC</v>
          </cell>
          <cell r="T695">
            <v>0.46</v>
          </cell>
        </row>
        <row r="696">
          <cell r="A696" t="str">
            <v>SPRGVL_2_TULE</v>
          </cell>
          <cell r="B696" t="str">
            <v>Big Creek-Ventura</v>
          </cell>
          <cell r="C696" t="str">
            <v>TULE RIVER HYDRO PLANT (PG&amp;E)</v>
          </cell>
          <cell r="D696">
            <v>2.5499999999999998</v>
          </cell>
          <cell r="E696">
            <v>2.2599999999999998</v>
          </cell>
          <cell r="F696">
            <v>3.51</v>
          </cell>
          <cell r="G696">
            <v>4.68</v>
          </cell>
          <cell r="H696">
            <v>4.32</v>
          </cell>
          <cell r="I696">
            <v>2.09</v>
          </cell>
          <cell r="J696">
            <v>1.25</v>
          </cell>
          <cell r="K696">
            <v>0</v>
          </cell>
          <cell r="L696">
            <v>0</v>
          </cell>
          <cell r="M696">
            <v>0</v>
          </cell>
          <cell r="N696">
            <v>0</v>
          </cell>
          <cell r="O696">
            <v>0</v>
          </cell>
          <cell r="P696" t="str">
            <v>Y</v>
          </cell>
          <cell r="Q696" t="str">
            <v>South</v>
          </cell>
          <cell r="R696" t="str">
            <v>FC</v>
          </cell>
          <cell r="T696">
            <v>2.09</v>
          </cell>
        </row>
        <row r="697">
          <cell r="A697" t="str">
            <v>SPRGVL_2_TULESC</v>
          </cell>
          <cell r="B697" t="str">
            <v>Big Creek-Ventura</v>
          </cell>
          <cell r="C697" t="str">
            <v>TULE RIVER HYDRO PLANT (SCE)</v>
          </cell>
          <cell r="D697">
            <v>2.33</v>
          </cell>
          <cell r="E697">
            <v>2.48</v>
          </cell>
          <cell r="F697">
            <v>2.4500000000000002</v>
          </cell>
          <cell r="G697">
            <v>2.37</v>
          </cell>
          <cell r="H697">
            <v>2.41</v>
          </cell>
          <cell r="I697">
            <v>2.2999999999999998</v>
          </cell>
          <cell r="J697">
            <v>1.54</v>
          </cell>
          <cell r="K697">
            <v>0</v>
          </cell>
          <cell r="L697">
            <v>0</v>
          </cell>
          <cell r="M697">
            <v>0</v>
          </cell>
          <cell r="N697">
            <v>0.97</v>
          </cell>
          <cell r="O697">
            <v>1.17</v>
          </cell>
          <cell r="P697" t="str">
            <v>N</v>
          </cell>
          <cell r="Q697" t="str">
            <v>South</v>
          </cell>
          <cell r="R697" t="str">
            <v>FC</v>
          </cell>
          <cell r="T697">
            <v>2.2999999999999998</v>
          </cell>
        </row>
        <row r="698">
          <cell r="A698" t="str">
            <v>SRINTL_6_UNIT</v>
          </cell>
          <cell r="B698" t="str">
            <v>Bay Area</v>
          </cell>
          <cell r="C698" t="str">
            <v>SRI INTERNATIONAL</v>
          </cell>
          <cell r="D698">
            <v>0.91</v>
          </cell>
          <cell r="E698">
            <v>0.85</v>
          </cell>
          <cell r="F698">
            <v>0.89</v>
          </cell>
          <cell r="G698">
            <v>0.35</v>
          </cell>
          <cell r="H698">
            <v>1.1399999999999999</v>
          </cell>
          <cell r="I698">
            <v>1.2</v>
          </cell>
          <cell r="J698">
            <v>1.07</v>
          </cell>
          <cell r="K698">
            <v>1.1000000000000001</v>
          </cell>
          <cell r="L698">
            <v>1.1499999999999999</v>
          </cell>
          <cell r="M698">
            <v>1.25</v>
          </cell>
          <cell r="N698">
            <v>0.94</v>
          </cell>
          <cell r="O698">
            <v>1.07</v>
          </cell>
          <cell r="P698" t="str">
            <v>N</v>
          </cell>
          <cell r="Q698" t="str">
            <v>North</v>
          </cell>
          <cell r="R698" t="str">
            <v>FC</v>
          </cell>
          <cell r="T698">
            <v>1.2</v>
          </cell>
        </row>
        <row r="699">
          <cell r="A699" t="str">
            <v>STANIS_7_UNIT 1</v>
          </cell>
          <cell r="B699" t="str">
            <v>Stockton</v>
          </cell>
          <cell r="C699" t="str">
            <v>STANISLAUS HYDRO</v>
          </cell>
          <cell r="D699">
            <v>91</v>
          </cell>
          <cell r="E699">
            <v>91</v>
          </cell>
          <cell r="F699">
            <v>91</v>
          </cell>
          <cell r="G699">
            <v>91</v>
          </cell>
          <cell r="H699">
            <v>91</v>
          </cell>
          <cell r="I699">
            <v>91</v>
          </cell>
          <cell r="J699">
            <v>91</v>
          </cell>
          <cell r="K699">
            <v>91</v>
          </cell>
          <cell r="L699">
            <v>91</v>
          </cell>
          <cell r="M699">
            <v>91</v>
          </cell>
          <cell r="N699">
            <v>91</v>
          </cell>
          <cell r="O699">
            <v>91</v>
          </cell>
          <cell r="P699" t="str">
            <v>Y</v>
          </cell>
          <cell r="Q699" t="str">
            <v>North</v>
          </cell>
          <cell r="R699" t="str">
            <v>FC</v>
          </cell>
          <cell r="T699">
            <v>91</v>
          </cell>
        </row>
        <row r="700">
          <cell r="A700" t="str">
            <v>STAUFF_1_UNIT</v>
          </cell>
          <cell r="B700" t="str">
            <v>Bay Area</v>
          </cell>
          <cell r="C700" t="str">
            <v>RHODIA INC. (RHONE-POULENC)</v>
          </cell>
          <cell r="D700">
            <v>0.08</v>
          </cell>
          <cell r="E700">
            <v>0.01</v>
          </cell>
          <cell r="F700">
            <v>0.17</v>
          </cell>
          <cell r="G700">
            <v>0.18</v>
          </cell>
          <cell r="H700">
            <v>0.15</v>
          </cell>
          <cell r="I700">
            <v>0.09</v>
          </cell>
          <cell r="J700">
            <v>0.13</v>
          </cell>
          <cell r="K700">
            <v>0.08</v>
          </cell>
          <cell r="L700">
            <v>0.06</v>
          </cell>
          <cell r="M700">
            <v>0.08</v>
          </cell>
          <cell r="N700">
            <v>0.15</v>
          </cell>
          <cell r="O700">
            <v>0.1</v>
          </cell>
          <cell r="P700" t="str">
            <v>N</v>
          </cell>
          <cell r="Q700" t="str">
            <v>North</v>
          </cell>
          <cell r="R700" t="str">
            <v>FC</v>
          </cell>
          <cell r="T700">
            <v>0.13</v>
          </cell>
        </row>
        <row r="701">
          <cell r="A701" t="str">
            <v>STIGCT_2_LODI</v>
          </cell>
          <cell r="B701" t="str">
            <v>Sierra</v>
          </cell>
          <cell r="C701" t="str">
            <v>LODI STIG UNIT</v>
          </cell>
          <cell r="D701">
            <v>49.5</v>
          </cell>
          <cell r="E701">
            <v>49.5</v>
          </cell>
          <cell r="F701">
            <v>49.5</v>
          </cell>
          <cell r="G701">
            <v>49.5</v>
          </cell>
          <cell r="H701">
            <v>49.5</v>
          </cell>
          <cell r="I701">
            <v>49.5</v>
          </cell>
          <cell r="J701">
            <v>49.5</v>
          </cell>
          <cell r="K701">
            <v>49.5</v>
          </cell>
          <cell r="L701">
            <v>49.5</v>
          </cell>
          <cell r="M701">
            <v>49.5</v>
          </cell>
          <cell r="N701">
            <v>49.5</v>
          </cell>
          <cell r="O701">
            <v>49.5</v>
          </cell>
          <cell r="P701" t="str">
            <v>Y</v>
          </cell>
          <cell r="Q701" t="str">
            <v>North</v>
          </cell>
          <cell r="R701" t="str">
            <v>FC</v>
          </cell>
          <cell r="T701">
            <v>49.5</v>
          </cell>
        </row>
        <row r="702">
          <cell r="A702" t="str">
            <v>STNRES_1_UNIT</v>
          </cell>
          <cell r="B702" t="str">
            <v>Stockton</v>
          </cell>
          <cell r="C702" t="str">
            <v>STANISLAUS WASTE ENERGY CO.</v>
          </cell>
          <cell r="D702">
            <v>10.58</v>
          </cell>
          <cell r="E702">
            <v>7.32</v>
          </cell>
          <cell r="F702">
            <v>6.53</v>
          </cell>
          <cell r="G702">
            <v>8.9700000000000006</v>
          </cell>
          <cell r="H702">
            <v>9.5500000000000007</v>
          </cell>
          <cell r="I702">
            <v>10.48</v>
          </cell>
          <cell r="J702">
            <v>10.54</v>
          </cell>
          <cell r="K702">
            <v>10.57</v>
          </cell>
          <cell r="L702">
            <v>10.82</v>
          </cell>
          <cell r="M702">
            <v>13.05</v>
          </cell>
          <cell r="N702">
            <v>16.309999999999999</v>
          </cell>
          <cell r="O702">
            <v>16.07</v>
          </cell>
          <cell r="P702" t="str">
            <v>N</v>
          </cell>
          <cell r="Q702" t="str">
            <v>North</v>
          </cell>
          <cell r="R702" t="str">
            <v>FC</v>
          </cell>
          <cell r="T702">
            <v>10.82</v>
          </cell>
        </row>
        <row r="703">
          <cell r="A703" t="str">
            <v>STOILS_1_UNITS</v>
          </cell>
          <cell r="B703" t="str">
            <v>Bay Area</v>
          </cell>
          <cell r="C703" t="str">
            <v>CHEVRON RICHMOND REFINERY</v>
          </cell>
          <cell r="D703">
            <v>8.5399999999999991</v>
          </cell>
          <cell r="E703">
            <v>8.4700000000000006</v>
          </cell>
          <cell r="F703">
            <v>6.59</v>
          </cell>
          <cell r="G703">
            <v>2.79</v>
          </cell>
          <cell r="H703">
            <v>0.01</v>
          </cell>
          <cell r="I703">
            <v>0.02</v>
          </cell>
          <cell r="J703">
            <v>0</v>
          </cell>
          <cell r="K703">
            <v>1.72</v>
          </cell>
          <cell r="L703">
            <v>1.81</v>
          </cell>
          <cell r="M703">
            <v>6.63</v>
          </cell>
          <cell r="N703">
            <v>6.14</v>
          </cell>
          <cell r="O703">
            <v>5.46</v>
          </cell>
          <cell r="P703" t="str">
            <v>N</v>
          </cell>
          <cell r="Q703" t="str">
            <v>North</v>
          </cell>
          <cell r="R703" t="str">
            <v>FC</v>
          </cell>
          <cell r="T703">
            <v>1.81</v>
          </cell>
        </row>
        <row r="704">
          <cell r="A704" t="str">
            <v>STOREY_7_MDRCHW</v>
          </cell>
          <cell r="B704" t="str">
            <v>Fresno</v>
          </cell>
          <cell r="C704" t="str">
            <v>MADERA CHOWCHILLA</v>
          </cell>
          <cell r="D704">
            <v>0</v>
          </cell>
          <cell r="E704">
            <v>0.02</v>
          </cell>
          <cell r="F704">
            <v>0</v>
          </cell>
          <cell r="G704">
            <v>0.37</v>
          </cell>
          <cell r="H704">
            <v>0.69</v>
          </cell>
          <cell r="I704">
            <v>1.23</v>
          </cell>
          <cell r="J704">
            <v>1.0900000000000001</v>
          </cell>
          <cell r="K704">
            <v>0.4</v>
          </cell>
          <cell r="L704">
            <v>0.04</v>
          </cell>
          <cell r="M704">
            <v>0</v>
          </cell>
          <cell r="N704">
            <v>0</v>
          </cell>
          <cell r="O704">
            <v>0</v>
          </cell>
          <cell r="P704" t="str">
            <v>N</v>
          </cell>
          <cell r="Q704" t="str">
            <v>North</v>
          </cell>
          <cell r="R704" t="str">
            <v>FC</v>
          </cell>
          <cell r="T704">
            <v>1.23</v>
          </cell>
        </row>
        <row r="705">
          <cell r="A705" t="str">
            <v>STROUD_6_SOLAR</v>
          </cell>
          <cell r="B705" t="str">
            <v>Fresno</v>
          </cell>
          <cell r="C705" t="str">
            <v>Stroud Solar Station</v>
          </cell>
          <cell r="D705">
            <v>0.42</v>
          </cell>
          <cell r="E705">
            <v>0.88</v>
          </cell>
          <cell r="F705">
            <v>2.44</v>
          </cell>
          <cell r="G705">
            <v>11.27</v>
          </cell>
          <cell r="H705">
            <v>12.2</v>
          </cell>
          <cell r="I705">
            <v>11.93</v>
          </cell>
          <cell r="J705">
            <v>11.34</v>
          </cell>
          <cell r="K705">
            <v>13.14</v>
          </cell>
          <cell r="L705">
            <v>12.76</v>
          </cell>
          <cell r="M705">
            <v>6.53</v>
          </cell>
          <cell r="N705">
            <v>0.04</v>
          </cell>
          <cell r="O705">
            <v>0.02</v>
          </cell>
          <cell r="P705" t="str">
            <v>Y</v>
          </cell>
          <cell r="Q705" t="str">
            <v>North</v>
          </cell>
          <cell r="R705" t="str">
            <v>ID</v>
          </cell>
          <cell r="T705">
            <v>13.14</v>
          </cell>
        </row>
        <row r="706">
          <cell r="A706" t="str">
            <v>SUNRIS_2_PL1X3</v>
          </cell>
          <cell r="B706" t="str">
            <v>CAISO System</v>
          </cell>
          <cell r="C706" t="str">
            <v>Sunrise Power Project AGGREGATE II</v>
          </cell>
          <cell r="D706">
            <v>586.02</v>
          </cell>
          <cell r="E706">
            <v>586.02</v>
          </cell>
          <cell r="F706">
            <v>586.02</v>
          </cell>
          <cell r="G706">
            <v>586.02</v>
          </cell>
          <cell r="H706">
            <v>586.02</v>
          </cell>
          <cell r="I706">
            <v>586.02</v>
          </cell>
          <cell r="J706">
            <v>586.02</v>
          </cell>
          <cell r="K706">
            <v>586.02</v>
          </cell>
          <cell r="L706">
            <v>586.02</v>
          </cell>
          <cell r="M706">
            <v>586.02</v>
          </cell>
          <cell r="N706">
            <v>586.02</v>
          </cell>
          <cell r="O706">
            <v>586.02</v>
          </cell>
          <cell r="P706" t="str">
            <v>Y</v>
          </cell>
          <cell r="Q706" t="str">
            <v>North</v>
          </cell>
          <cell r="R706" t="str">
            <v>FC</v>
          </cell>
          <cell r="T706">
            <v>586.02</v>
          </cell>
        </row>
        <row r="707">
          <cell r="A707" t="str">
            <v>SUNSET_2_UNITS</v>
          </cell>
          <cell r="B707" t="str">
            <v>CAISO System</v>
          </cell>
          <cell r="C707" t="str">
            <v>MIDWAY SUNSET COGENERATION PLANT</v>
          </cell>
          <cell r="D707">
            <v>150.93</v>
          </cell>
          <cell r="E707">
            <v>150.91</v>
          </cell>
          <cell r="F707">
            <v>146.11000000000001</v>
          </cell>
          <cell r="G707">
            <v>143.46</v>
          </cell>
          <cell r="H707">
            <v>141.61000000000001</v>
          </cell>
          <cell r="I707">
            <v>224</v>
          </cell>
          <cell r="J707">
            <v>218</v>
          </cell>
          <cell r="K707">
            <v>218</v>
          </cell>
          <cell r="L707">
            <v>221</v>
          </cell>
          <cell r="M707">
            <v>233</v>
          </cell>
          <cell r="N707">
            <v>236</v>
          </cell>
          <cell r="O707">
            <v>240</v>
          </cell>
          <cell r="P707" t="str">
            <v>N</v>
          </cell>
          <cell r="Q707" t="str">
            <v>North</v>
          </cell>
          <cell r="R707" t="str">
            <v>FC</v>
          </cell>
          <cell r="T707">
            <v>224</v>
          </cell>
        </row>
        <row r="708">
          <cell r="A708" t="str">
            <v>SUNSHN_2_LNDFL</v>
          </cell>
          <cell r="B708" t="str">
            <v>Big Creek-Ventura</v>
          </cell>
          <cell r="C708" t="str">
            <v>Sunshine Landfill</v>
          </cell>
          <cell r="D708">
            <v>14.18</v>
          </cell>
          <cell r="E708">
            <v>14.57</v>
          </cell>
          <cell r="F708">
            <v>13.74</v>
          </cell>
          <cell r="G708">
            <v>12.22</v>
          </cell>
          <cell r="H708">
            <v>12.12</v>
          </cell>
          <cell r="I708">
            <v>14.7</v>
          </cell>
          <cell r="J708">
            <v>15.49</v>
          </cell>
          <cell r="K708">
            <v>15.23</v>
          </cell>
          <cell r="L708">
            <v>15.22</v>
          </cell>
          <cell r="M708">
            <v>14.28</v>
          </cell>
          <cell r="N708">
            <v>14.09</v>
          </cell>
          <cell r="O708">
            <v>14.51</v>
          </cell>
          <cell r="P708" t="str">
            <v>N</v>
          </cell>
          <cell r="Q708" t="str">
            <v>South</v>
          </cell>
          <cell r="R708" t="str">
            <v>ID</v>
          </cell>
          <cell r="S708">
            <v>0</v>
          </cell>
          <cell r="T708">
            <v>15.49</v>
          </cell>
        </row>
        <row r="709">
          <cell r="A709" t="str">
            <v>SUTTER_2_PL1X3</v>
          </cell>
          <cell r="B709" t="str">
            <v>CAISO System</v>
          </cell>
          <cell r="C709" t="str">
            <v>SUTTER POWER PLANT AGGREGATE</v>
          </cell>
          <cell r="D709">
            <v>525</v>
          </cell>
          <cell r="E709">
            <v>525</v>
          </cell>
          <cell r="F709">
            <v>525</v>
          </cell>
          <cell r="G709">
            <v>525</v>
          </cell>
          <cell r="H709">
            <v>525</v>
          </cell>
          <cell r="I709">
            <v>515</v>
          </cell>
          <cell r="J709">
            <v>505</v>
          </cell>
          <cell r="K709">
            <v>500</v>
          </cell>
          <cell r="L709">
            <v>515</v>
          </cell>
          <cell r="M709">
            <v>520</v>
          </cell>
          <cell r="N709">
            <v>525</v>
          </cell>
          <cell r="O709">
            <v>525</v>
          </cell>
          <cell r="P709" t="str">
            <v>Y</v>
          </cell>
          <cell r="Q709" t="str">
            <v>North</v>
          </cell>
          <cell r="R709" t="str">
            <v>FC</v>
          </cell>
          <cell r="T709">
            <v>515</v>
          </cell>
        </row>
        <row r="710">
          <cell r="A710" t="str">
            <v>SYCAMR_2_UNIT 1</v>
          </cell>
          <cell r="B710" t="str">
            <v>Big Creek-Ventura</v>
          </cell>
          <cell r="C710" t="str">
            <v>Sycamore Cogeneration Unit 1</v>
          </cell>
          <cell r="D710">
            <v>49.89</v>
          </cell>
          <cell r="E710">
            <v>46.09</v>
          </cell>
          <cell r="F710">
            <v>50.34</v>
          </cell>
          <cell r="G710">
            <v>47.54</v>
          </cell>
          <cell r="H710">
            <v>50.2</v>
          </cell>
          <cell r="I710">
            <v>56.2</v>
          </cell>
          <cell r="J710">
            <v>54.9</v>
          </cell>
          <cell r="K710">
            <v>56.53</v>
          </cell>
          <cell r="L710">
            <v>56.9</v>
          </cell>
          <cell r="M710">
            <v>45.69</v>
          </cell>
          <cell r="N710">
            <v>48.98</v>
          </cell>
          <cell r="O710">
            <v>56.84</v>
          </cell>
          <cell r="P710" t="str">
            <v>N</v>
          </cell>
          <cell r="Q710" t="str">
            <v>South</v>
          </cell>
          <cell r="R710" t="str">
            <v>FC</v>
          </cell>
          <cell r="T710">
            <v>56.9</v>
          </cell>
        </row>
        <row r="711">
          <cell r="A711" t="str">
            <v>SYCAMR_2_UNIT 2</v>
          </cell>
          <cell r="B711" t="str">
            <v>Big Creek-Ventura</v>
          </cell>
          <cell r="C711" t="str">
            <v>Sycamore Cogeneration Unit 2</v>
          </cell>
          <cell r="D711">
            <v>49.89</v>
          </cell>
          <cell r="E711">
            <v>85</v>
          </cell>
          <cell r="F711">
            <v>85</v>
          </cell>
          <cell r="G711">
            <v>85</v>
          </cell>
          <cell r="H711">
            <v>85</v>
          </cell>
          <cell r="I711">
            <v>85</v>
          </cell>
          <cell r="J711">
            <v>85</v>
          </cell>
          <cell r="K711">
            <v>85</v>
          </cell>
          <cell r="L711">
            <v>85</v>
          </cell>
          <cell r="M711">
            <v>85</v>
          </cell>
          <cell r="N711">
            <v>85</v>
          </cell>
          <cell r="O711">
            <v>85</v>
          </cell>
          <cell r="P711" t="str">
            <v>N</v>
          </cell>
          <cell r="Q711" t="str">
            <v>South</v>
          </cell>
          <cell r="R711" t="str">
            <v>FC</v>
          </cell>
          <cell r="T711">
            <v>85</v>
          </cell>
        </row>
        <row r="712">
          <cell r="A712" t="str">
            <v>SYCAMR_2_UNIT 3</v>
          </cell>
          <cell r="B712" t="str">
            <v>Big Creek-Ventura</v>
          </cell>
          <cell r="C712" t="str">
            <v>Sycamore Cogeneration Unit 3</v>
          </cell>
          <cell r="D712">
            <v>49.89</v>
          </cell>
          <cell r="E712">
            <v>46.09</v>
          </cell>
          <cell r="F712">
            <v>50.35</v>
          </cell>
          <cell r="G712">
            <v>47.54</v>
          </cell>
          <cell r="H712">
            <v>50.2</v>
          </cell>
          <cell r="I712">
            <v>56.21</v>
          </cell>
          <cell r="J712">
            <v>54.91</v>
          </cell>
          <cell r="K712">
            <v>56.53</v>
          </cell>
          <cell r="L712">
            <v>56.9</v>
          </cell>
          <cell r="M712">
            <v>45.7</v>
          </cell>
          <cell r="N712">
            <v>48.99</v>
          </cell>
          <cell r="O712">
            <v>56.85</v>
          </cell>
          <cell r="P712" t="str">
            <v>N</v>
          </cell>
          <cell r="Q712" t="str">
            <v>South</v>
          </cell>
          <cell r="R712" t="str">
            <v>FC</v>
          </cell>
          <cell r="T712">
            <v>56.9</v>
          </cell>
        </row>
        <row r="713">
          <cell r="A713" t="str">
            <v>SYCAMR_2_UNIT 4</v>
          </cell>
          <cell r="B713" t="str">
            <v>Big Creek-Ventura</v>
          </cell>
          <cell r="C713" t="str">
            <v>Sycamore Cogeneration Unit 4</v>
          </cell>
          <cell r="D713">
            <v>49.89</v>
          </cell>
          <cell r="E713">
            <v>85</v>
          </cell>
          <cell r="F713">
            <v>85</v>
          </cell>
          <cell r="G713">
            <v>85</v>
          </cell>
          <cell r="H713">
            <v>85</v>
          </cell>
          <cell r="I713">
            <v>85</v>
          </cell>
          <cell r="J713">
            <v>85</v>
          </cell>
          <cell r="K713">
            <v>85</v>
          </cell>
          <cell r="L713">
            <v>85</v>
          </cell>
          <cell r="M713">
            <v>85</v>
          </cell>
          <cell r="N713">
            <v>85</v>
          </cell>
          <cell r="O713">
            <v>85</v>
          </cell>
          <cell r="P713" t="str">
            <v>N</v>
          </cell>
          <cell r="Q713" t="str">
            <v>South</v>
          </cell>
          <cell r="R713" t="str">
            <v>FC</v>
          </cell>
          <cell r="T713">
            <v>85</v>
          </cell>
        </row>
        <row r="714">
          <cell r="A714" t="str">
            <v>TANHIL_6_SOLART</v>
          </cell>
          <cell r="B714" t="str">
            <v>CAISO System</v>
          </cell>
          <cell r="C714" t="str">
            <v>BERRY PETROLEUM COGEN 18 AGGREGATE</v>
          </cell>
          <cell r="D714">
            <v>11.11</v>
          </cell>
          <cell r="E714">
            <v>11.49</v>
          </cell>
          <cell r="F714">
            <v>11.35</v>
          </cell>
          <cell r="G714">
            <v>11.07</v>
          </cell>
          <cell r="H714">
            <v>10.210000000000001</v>
          </cell>
          <cell r="I714">
            <v>9.9600000000000009</v>
          </cell>
          <cell r="J714">
            <v>9.5</v>
          </cell>
          <cell r="K714">
            <v>10.18</v>
          </cell>
          <cell r="L714">
            <v>10.23</v>
          </cell>
          <cell r="M714">
            <v>10.45</v>
          </cell>
          <cell r="N714">
            <v>10.59</v>
          </cell>
          <cell r="O714">
            <v>10.61</v>
          </cell>
          <cell r="P714" t="str">
            <v>N</v>
          </cell>
          <cell r="Q714" t="str">
            <v>North</v>
          </cell>
          <cell r="R714" t="str">
            <v>FC</v>
          </cell>
          <cell r="S714" t="str">
            <v>Local area definition change for 2015. See LCR Report.</v>
          </cell>
          <cell r="T714">
            <v>10.23</v>
          </cell>
        </row>
        <row r="715">
          <cell r="A715" t="str">
            <v>TBLMTN_6_QF</v>
          </cell>
          <cell r="B715" t="str">
            <v>CAISO System</v>
          </cell>
          <cell r="C715" t="str">
            <v>SMALL QF AGGREGATION - PARADISE</v>
          </cell>
          <cell r="D715">
            <v>1.21</v>
          </cell>
          <cell r="E715">
            <v>0.76</v>
          </cell>
          <cell r="F715">
            <v>1.17</v>
          </cell>
          <cell r="G715">
            <v>2.2200000000000002</v>
          </cell>
          <cell r="H715">
            <v>2.29</v>
          </cell>
          <cell r="I715">
            <v>1.96</v>
          </cell>
          <cell r="J715">
            <v>1.28</v>
          </cell>
          <cell r="K715">
            <v>0.86</v>
          </cell>
          <cell r="L715">
            <v>0.57999999999999996</v>
          </cell>
          <cell r="M715">
            <v>0.43</v>
          </cell>
          <cell r="N715">
            <v>0.28000000000000003</v>
          </cell>
          <cell r="O715">
            <v>0.39</v>
          </cell>
          <cell r="P715" t="str">
            <v>N</v>
          </cell>
          <cell r="Q715" t="str">
            <v>North</v>
          </cell>
          <cell r="R715" t="str">
            <v>FC</v>
          </cell>
          <cell r="T715">
            <v>1.96</v>
          </cell>
        </row>
        <row r="716">
          <cell r="A716" t="str">
            <v>TEMBLR_7_WELLPT</v>
          </cell>
          <cell r="B716" t="str">
            <v>CAISO System</v>
          </cell>
          <cell r="C716" t="str">
            <v>NUEVO ENERGY COMPANY  (WELPORT)</v>
          </cell>
          <cell r="D716">
            <v>0.56999999999999995</v>
          </cell>
          <cell r="E716">
            <v>0.54</v>
          </cell>
          <cell r="F716">
            <v>0.5</v>
          </cell>
          <cell r="G716">
            <v>0.5</v>
          </cell>
          <cell r="H716">
            <v>0.34</v>
          </cell>
          <cell r="I716">
            <v>0.46</v>
          </cell>
          <cell r="J716">
            <v>0.27</v>
          </cell>
          <cell r="K716">
            <v>0.28000000000000003</v>
          </cell>
          <cell r="L716">
            <v>0.15</v>
          </cell>
          <cell r="M716">
            <v>0.47</v>
          </cell>
          <cell r="N716">
            <v>0.68</v>
          </cell>
          <cell r="O716">
            <v>0.63</v>
          </cell>
          <cell r="P716" t="str">
            <v>N</v>
          </cell>
          <cell r="Q716" t="str">
            <v>North</v>
          </cell>
          <cell r="R716" t="str">
            <v>FC</v>
          </cell>
          <cell r="S716" t="str">
            <v>Local area definition change for 2015. See LCR Report.</v>
          </cell>
          <cell r="T716">
            <v>0.46</v>
          </cell>
        </row>
        <row r="717">
          <cell r="A717" t="str">
            <v>TENGEN_2_PL1X2</v>
          </cell>
          <cell r="B717" t="str">
            <v>Big Creek-Ventura</v>
          </cell>
          <cell r="C717" t="str">
            <v>Berry Cogen 42</v>
          </cell>
          <cell r="D717">
            <v>37.01</v>
          </cell>
          <cell r="E717">
            <v>33.83</v>
          </cell>
          <cell r="F717">
            <v>37.56</v>
          </cell>
          <cell r="G717">
            <v>28.07</v>
          </cell>
          <cell r="H717">
            <v>32.46</v>
          </cell>
          <cell r="I717">
            <v>37.06</v>
          </cell>
          <cell r="J717">
            <v>37.1</v>
          </cell>
          <cell r="K717">
            <v>36</v>
          </cell>
          <cell r="L717">
            <v>36.03</v>
          </cell>
          <cell r="M717">
            <v>30.96</v>
          </cell>
          <cell r="N717">
            <v>31.74</v>
          </cell>
          <cell r="O717">
            <v>36.520000000000003</v>
          </cell>
          <cell r="P717" t="str">
            <v>N</v>
          </cell>
          <cell r="Q717" t="str">
            <v>South</v>
          </cell>
          <cell r="R717" t="str">
            <v>FC</v>
          </cell>
          <cell r="T717">
            <v>37.1</v>
          </cell>
        </row>
        <row r="718">
          <cell r="A718" t="str">
            <v>TERMEX_2_PL1X3</v>
          </cell>
          <cell r="B718" t="str">
            <v>San Diego-IV</v>
          </cell>
          <cell r="C718" t="str">
            <v>TDM</v>
          </cell>
          <cell r="D718">
            <v>605</v>
          </cell>
          <cell r="E718">
            <v>605</v>
          </cell>
          <cell r="F718">
            <v>605</v>
          </cell>
          <cell r="G718">
            <v>605</v>
          </cell>
          <cell r="H718">
            <v>601</v>
          </cell>
          <cell r="I718">
            <v>593</v>
          </cell>
          <cell r="J718">
            <v>591</v>
          </cell>
          <cell r="K718">
            <v>593</v>
          </cell>
          <cell r="L718">
            <v>596</v>
          </cell>
          <cell r="M718">
            <v>605</v>
          </cell>
          <cell r="N718">
            <v>605</v>
          </cell>
          <cell r="O718">
            <v>605</v>
          </cell>
          <cell r="P718" t="str">
            <v>Y</v>
          </cell>
          <cell r="Q718" t="str">
            <v>South</v>
          </cell>
          <cell r="R718" t="str">
            <v>FC</v>
          </cell>
          <cell r="T718">
            <v>596</v>
          </cell>
        </row>
        <row r="719">
          <cell r="A719" t="str">
            <v>TESLA_1_QF</v>
          </cell>
          <cell r="B719" t="str">
            <v>CAISO System</v>
          </cell>
          <cell r="C719" t="str">
            <v>SMALL QF AGGREGATION - STOCKTON</v>
          </cell>
          <cell r="D719">
            <v>0.6</v>
          </cell>
          <cell r="E719">
            <v>0.59</v>
          </cell>
          <cell r="F719">
            <v>0.51</v>
          </cell>
          <cell r="G719">
            <v>0.7</v>
          </cell>
          <cell r="H719">
            <v>0.82</v>
          </cell>
          <cell r="I719">
            <v>0.67</v>
          </cell>
          <cell r="J719">
            <v>0.9</v>
          </cell>
          <cell r="K719">
            <v>0.75</v>
          </cell>
          <cell r="L719">
            <v>0.68</v>
          </cell>
          <cell r="M719">
            <v>0.54</v>
          </cell>
          <cell r="N719">
            <v>0.33</v>
          </cell>
          <cell r="O719">
            <v>0.35</v>
          </cell>
          <cell r="P719" t="str">
            <v>N</v>
          </cell>
          <cell r="Q719" t="str">
            <v>North</v>
          </cell>
          <cell r="R719" t="str">
            <v>FC</v>
          </cell>
          <cell r="T719">
            <v>0.9</v>
          </cell>
        </row>
        <row r="720">
          <cell r="A720" t="str">
            <v>THMENG_1_UNIT 1</v>
          </cell>
          <cell r="B720" t="str">
            <v>CAISO System</v>
          </cell>
          <cell r="C720" t="str">
            <v>THERMAL ENERGY DEV. CORP.</v>
          </cell>
          <cell r="D720">
            <v>18.100000000000001</v>
          </cell>
          <cell r="E720">
            <v>17.600000000000001</v>
          </cell>
          <cell r="F720">
            <v>14.98</v>
          </cell>
          <cell r="G720">
            <v>16.170000000000002</v>
          </cell>
          <cell r="H720">
            <v>18.440000000000001</v>
          </cell>
          <cell r="I720">
            <v>17.64</v>
          </cell>
          <cell r="J720">
            <v>17.920000000000002</v>
          </cell>
          <cell r="K720">
            <v>17.32</v>
          </cell>
          <cell r="L720">
            <v>17.88</v>
          </cell>
          <cell r="M720">
            <v>16.59</v>
          </cell>
          <cell r="N720">
            <v>16.77</v>
          </cell>
          <cell r="O720">
            <v>15.67</v>
          </cell>
          <cell r="P720" t="str">
            <v>N</v>
          </cell>
          <cell r="Q720" t="str">
            <v>North</v>
          </cell>
          <cell r="R720" t="str">
            <v>FC</v>
          </cell>
          <cell r="T720">
            <v>17.920000000000002</v>
          </cell>
        </row>
        <row r="721">
          <cell r="A721" t="str">
            <v>TIDWTR_2_UNITS</v>
          </cell>
          <cell r="B721" t="str">
            <v>Bay Area</v>
          </cell>
          <cell r="C721" t="str">
            <v>MARTINEZ COGEN LIMITED PARTNERSHIP</v>
          </cell>
          <cell r="D721">
            <v>31.88</v>
          </cell>
          <cell r="E721">
            <v>40.15</v>
          </cell>
          <cell r="F721">
            <v>24.84</v>
          </cell>
          <cell r="G721">
            <v>22.61</v>
          </cell>
          <cell r="H721">
            <v>34.68</v>
          </cell>
          <cell r="I721">
            <v>28.43</v>
          </cell>
          <cell r="J721">
            <v>23.28</v>
          </cell>
          <cell r="K721">
            <v>22.75</v>
          </cell>
          <cell r="L721">
            <v>20.04</v>
          </cell>
          <cell r="M721">
            <v>28.03</v>
          </cell>
          <cell r="N721">
            <v>28.24</v>
          </cell>
          <cell r="O721">
            <v>23.76</v>
          </cell>
          <cell r="P721" t="str">
            <v>N</v>
          </cell>
          <cell r="Q721" t="str">
            <v>North</v>
          </cell>
          <cell r="R721" t="str">
            <v>FC</v>
          </cell>
          <cell r="T721">
            <v>28.43</v>
          </cell>
        </row>
        <row r="722">
          <cell r="A722" t="str">
            <v>TIFFNY_1_DILLON</v>
          </cell>
          <cell r="B722" t="str">
            <v>LA Basin</v>
          </cell>
          <cell r="C722" t="str">
            <v>TIFFNY_1_DILLON</v>
          </cell>
          <cell r="D722">
            <v>2.17</v>
          </cell>
          <cell r="E722">
            <v>4.3099999999999996</v>
          </cell>
          <cell r="F722">
            <v>9.34</v>
          </cell>
          <cell r="G722">
            <v>14.12</v>
          </cell>
          <cell r="H722">
            <v>16.559999999999999</v>
          </cell>
          <cell r="I722">
            <v>43.4</v>
          </cell>
          <cell r="J722">
            <v>12.65</v>
          </cell>
          <cell r="K722">
            <v>12.66</v>
          </cell>
          <cell r="L722">
            <v>10.86</v>
          </cell>
          <cell r="M722">
            <v>8.15</v>
          </cell>
          <cell r="N722">
            <v>1.77</v>
          </cell>
          <cell r="O722">
            <v>1.64</v>
          </cell>
          <cell r="P722" t="str">
            <v>N</v>
          </cell>
          <cell r="Q722" t="str">
            <v>South</v>
          </cell>
          <cell r="R722" t="str">
            <v>FC</v>
          </cell>
          <cell r="T722">
            <v>43.4</v>
          </cell>
        </row>
        <row r="723">
          <cell r="A723" t="str">
            <v>TIGRCK_7_UNITS</v>
          </cell>
          <cell r="B723" t="str">
            <v>CAISO System</v>
          </cell>
          <cell r="C723" t="str">
            <v>TIGER CREEK HYDRO AGGREGATE</v>
          </cell>
          <cell r="D723">
            <v>1.48</v>
          </cell>
          <cell r="E723">
            <v>7.09</v>
          </cell>
          <cell r="F723">
            <v>6.85</v>
          </cell>
          <cell r="G723">
            <v>14.45</v>
          </cell>
          <cell r="H723">
            <v>16.73</v>
          </cell>
          <cell r="I723">
            <v>35.950000000000003</v>
          </cell>
          <cell r="J723">
            <v>41.84</v>
          </cell>
          <cell r="K723">
            <v>37.78</v>
          </cell>
          <cell r="L723">
            <v>40.049999999999997</v>
          </cell>
          <cell r="M723">
            <v>41.29</v>
          </cell>
          <cell r="N723">
            <v>45.52</v>
          </cell>
          <cell r="O723">
            <v>39.18</v>
          </cell>
          <cell r="P723" t="str">
            <v>Y</v>
          </cell>
          <cell r="Q723" t="str">
            <v>North</v>
          </cell>
          <cell r="R723" t="str">
            <v>FC</v>
          </cell>
          <cell r="T723">
            <v>41.84</v>
          </cell>
        </row>
        <row r="724">
          <cell r="A724" t="str">
            <v>TKOPWR_2_UNIT</v>
          </cell>
          <cell r="B724" t="str">
            <v>CAISO System</v>
          </cell>
          <cell r="C724" t="str">
            <v>TKO POWER</v>
          </cell>
          <cell r="D724">
            <v>0.78</v>
          </cell>
          <cell r="E724">
            <v>0.69</v>
          </cell>
          <cell r="F724">
            <v>1.56</v>
          </cell>
          <cell r="G724">
            <v>1.55</v>
          </cell>
          <cell r="H724">
            <v>0.59</v>
          </cell>
          <cell r="I724">
            <v>0.36</v>
          </cell>
          <cell r="J724">
            <v>0.01</v>
          </cell>
          <cell r="K724">
            <v>0</v>
          </cell>
          <cell r="L724">
            <v>0</v>
          </cell>
          <cell r="M724">
            <v>0</v>
          </cell>
          <cell r="N724">
            <v>0.01</v>
          </cell>
          <cell r="O724">
            <v>0.46</v>
          </cell>
          <cell r="P724" t="str">
            <v>N</v>
          </cell>
          <cell r="Q724" t="str">
            <v>North</v>
          </cell>
          <cell r="R724" t="str">
            <v>FC</v>
          </cell>
          <cell r="T724">
            <v>0.36</v>
          </cell>
        </row>
        <row r="725">
          <cell r="A725" t="str">
            <v>TMPLTN_2_SOLAR</v>
          </cell>
          <cell r="B725" t="str">
            <v>CAISO System</v>
          </cell>
          <cell r="C725" t="str">
            <v>Vintner Solar</v>
          </cell>
          <cell r="D725">
            <v>0.01</v>
          </cell>
          <cell r="E725">
            <v>0.09</v>
          </cell>
          <cell r="F725">
            <v>0.22</v>
          </cell>
          <cell r="G725">
            <v>0.9</v>
          </cell>
          <cell r="H725">
            <v>0.96</v>
          </cell>
          <cell r="I725">
            <v>1.2</v>
          </cell>
          <cell r="J725">
            <v>1.2</v>
          </cell>
          <cell r="K725">
            <v>1.1200000000000001</v>
          </cell>
          <cell r="L725">
            <v>1.0900000000000001</v>
          </cell>
          <cell r="M725">
            <v>0.72</v>
          </cell>
          <cell r="N725">
            <v>0.03</v>
          </cell>
          <cell r="O725">
            <v>0.01</v>
          </cell>
          <cell r="P725" t="str">
            <v>N</v>
          </cell>
          <cell r="Q725" t="str">
            <v>North</v>
          </cell>
          <cell r="R725" t="str">
            <v>ID</v>
          </cell>
          <cell r="T725">
            <v>1.2</v>
          </cell>
        </row>
        <row r="726">
          <cell r="A726" t="str">
            <v>TOADTW_6_UNIT</v>
          </cell>
          <cell r="B726" t="str">
            <v>CAISO System</v>
          </cell>
          <cell r="C726" t="str">
            <v>TOAD TOWN</v>
          </cell>
          <cell r="D726">
            <v>0.78</v>
          </cell>
          <cell r="E726">
            <v>0.82</v>
          </cell>
          <cell r="F726">
            <v>0.97</v>
          </cell>
          <cell r="G726">
            <v>1.22</v>
          </cell>
          <cell r="H726">
            <v>0.96</v>
          </cell>
          <cell r="I726">
            <v>0.77</v>
          </cell>
          <cell r="J726">
            <v>0.7</v>
          </cell>
          <cell r="K726">
            <v>0.65</v>
          </cell>
          <cell r="L726">
            <v>0.38</v>
          </cell>
          <cell r="M726">
            <v>0.03</v>
          </cell>
          <cell r="N726">
            <v>0</v>
          </cell>
          <cell r="O726">
            <v>0.17</v>
          </cell>
          <cell r="P726" t="str">
            <v>Y</v>
          </cell>
          <cell r="Q726" t="str">
            <v>North</v>
          </cell>
          <cell r="R726" t="str">
            <v>FC</v>
          </cell>
          <cell r="T726">
            <v>0.77</v>
          </cell>
        </row>
        <row r="727">
          <cell r="A727" t="str">
            <v>TOPAZ_2_SOLAR</v>
          </cell>
          <cell r="B727" t="str">
            <v>CAISO System</v>
          </cell>
          <cell r="C727" t="str">
            <v>Topaz Solar Farms</v>
          </cell>
          <cell r="D727">
            <v>4.3099999999999996</v>
          </cell>
          <cell r="E727">
            <v>36.42</v>
          </cell>
          <cell r="F727">
            <v>83.16</v>
          </cell>
          <cell r="G727">
            <v>332.38</v>
          </cell>
          <cell r="H727">
            <v>352.69</v>
          </cell>
          <cell r="I727">
            <v>440.18</v>
          </cell>
          <cell r="J727">
            <v>442.13</v>
          </cell>
          <cell r="K727">
            <v>411.7</v>
          </cell>
          <cell r="L727">
            <v>401.77</v>
          </cell>
          <cell r="M727">
            <v>265.61</v>
          </cell>
          <cell r="N727">
            <v>13.7</v>
          </cell>
          <cell r="O727">
            <v>7.3</v>
          </cell>
          <cell r="P727" t="str">
            <v>N</v>
          </cell>
          <cell r="Q727" t="str">
            <v>North</v>
          </cell>
          <cell r="R727" t="str">
            <v>FC</v>
          </cell>
          <cell r="S727">
            <v>0</v>
          </cell>
          <cell r="T727">
            <v>442.13</v>
          </cell>
        </row>
        <row r="728">
          <cell r="A728" t="str">
            <v>TRNSWD_1_QF</v>
          </cell>
          <cell r="B728" t="str">
            <v>LA Basin</v>
          </cell>
          <cell r="C728" t="str">
            <v>FPL Energy C Wind</v>
          </cell>
          <cell r="D728" t="str">
            <v>-</v>
          </cell>
          <cell r="E728" t="str">
            <v>-</v>
          </cell>
          <cell r="F728">
            <v>8.33</v>
          </cell>
          <cell r="G728">
            <v>9.31</v>
          </cell>
          <cell r="H728">
            <v>12.1</v>
          </cell>
          <cell r="I728">
            <v>10.64</v>
          </cell>
          <cell r="J728">
            <v>6.64</v>
          </cell>
          <cell r="K728">
            <v>5.97</v>
          </cell>
          <cell r="L728">
            <v>3.59</v>
          </cell>
          <cell r="M728">
            <v>2.81</v>
          </cell>
          <cell r="N728">
            <v>1.73</v>
          </cell>
          <cell r="O728">
            <v>1.76</v>
          </cell>
          <cell r="P728" t="str">
            <v>N</v>
          </cell>
          <cell r="Q728" t="str">
            <v>South</v>
          </cell>
          <cell r="R728" t="str">
            <v>FC</v>
          </cell>
          <cell r="T728">
            <v>10.64</v>
          </cell>
        </row>
        <row r="729">
          <cell r="A729" t="str">
            <v>TULLCK_7_UNITS</v>
          </cell>
          <cell r="B729" t="str">
            <v>Stockton</v>
          </cell>
          <cell r="C729" t="str">
            <v>TULLOCH HYDRO AGGREGATE</v>
          </cell>
          <cell r="D729">
            <v>4.76</v>
          </cell>
          <cell r="E729">
            <v>2.35</v>
          </cell>
          <cell r="F729">
            <v>1.2</v>
          </cell>
          <cell r="G729">
            <v>13.84</v>
          </cell>
          <cell r="H729">
            <v>18.7</v>
          </cell>
          <cell r="I729">
            <v>18.7</v>
          </cell>
          <cell r="J729">
            <v>18.7</v>
          </cell>
          <cell r="K729">
            <v>18.7</v>
          </cell>
          <cell r="L729">
            <v>15.51</v>
          </cell>
          <cell r="M729">
            <v>3.2</v>
          </cell>
          <cell r="N729">
            <v>5</v>
          </cell>
          <cell r="O729">
            <v>1.36</v>
          </cell>
          <cell r="P729" t="str">
            <v>N</v>
          </cell>
          <cell r="Q729" t="str">
            <v>North</v>
          </cell>
          <cell r="R729" t="str">
            <v>FC</v>
          </cell>
          <cell r="T729">
            <v>18.7</v>
          </cell>
        </row>
        <row r="730">
          <cell r="A730" t="str">
            <v>TWISSL_6_SOLAR</v>
          </cell>
          <cell r="B730" t="str">
            <v>CAISO System</v>
          </cell>
          <cell r="C730" t="str">
            <v>Nickel 1 ("NLH1")</v>
          </cell>
          <cell r="D730">
            <v>0.01</v>
          </cell>
          <cell r="E730">
            <v>0.1</v>
          </cell>
          <cell r="F730">
            <v>0.22</v>
          </cell>
          <cell r="G730">
            <v>1.01</v>
          </cell>
          <cell r="H730">
            <v>1.05</v>
          </cell>
          <cell r="I730">
            <v>1.2</v>
          </cell>
          <cell r="J730">
            <v>1.2</v>
          </cell>
          <cell r="K730">
            <v>1.17</v>
          </cell>
          <cell r="L730">
            <v>1.1000000000000001</v>
          </cell>
          <cell r="M730">
            <v>0.76</v>
          </cell>
          <cell r="N730">
            <v>0.03</v>
          </cell>
          <cell r="O730">
            <v>0.01</v>
          </cell>
          <cell r="P730" t="str">
            <v>N</v>
          </cell>
          <cell r="Q730" t="str">
            <v>North</v>
          </cell>
          <cell r="R730" t="str">
            <v>ID</v>
          </cell>
          <cell r="S730">
            <v>0</v>
          </cell>
          <cell r="T730">
            <v>1.2</v>
          </cell>
        </row>
        <row r="731">
          <cell r="A731" t="str">
            <v>TWISSL_6_SOLAR1</v>
          </cell>
          <cell r="B731" t="str">
            <v>CAISO System</v>
          </cell>
          <cell r="C731" t="str">
            <v>Coronal Lost Hills, LLC</v>
          </cell>
          <cell r="D731" t="str">
            <v>-</v>
          </cell>
          <cell r="E731" t="str">
            <v>-</v>
          </cell>
          <cell r="F731" t="str">
            <v>-</v>
          </cell>
          <cell r="G731" t="str">
            <v>-</v>
          </cell>
          <cell r="H731" t="str">
            <v>-</v>
          </cell>
          <cell r="I731" t="str">
            <v>-</v>
          </cell>
          <cell r="J731" t="str">
            <v>-</v>
          </cell>
          <cell r="K731" t="str">
            <v>-</v>
          </cell>
          <cell r="L731" t="str">
            <v>-</v>
          </cell>
          <cell r="M731" t="str">
            <v>-</v>
          </cell>
          <cell r="N731" t="str">
            <v>-</v>
          </cell>
          <cell r="O731" t="str">
            <v>-</v>
          </cell>
          <cell r="P731" t="str">
            <v>N</v>
          </cell>
          <cell r="Q731" t="str">
            <v>North</v>
          </cell>
          <cell r="R731" t="str">
            <v>EO</v>
          </cell>
          <cell r="T731">
            <v>0</v>
          </cell>
        </row>
        <row r="732">
          <cell r="A732" t="str">
            <v>TXMCKT_6_UNIT</v>
          </cell>
          <cell r="B732" t="str">
            <v>CAISO System</v>
          </cell>
          <cell r="C732" t="str">
            <v>McKittrick Cogen</v>
          </cell>
          <cell r="D732">
            <v>0.02</v>
          </cell>
          <cell r="E732">
            <v>0</v>
          </cell>
          <cell r="F732">
            <v>0.14000000000000001</v>
          </cell>
          <cell r="G732">
            <v>0.1</v>
          </cell>
          <cell r="H732">
            <v>0</v>
          </cell>
          <cell r="I732">
            <v>0.83</v>
          </cell>
          <cell r="J732">
            <v>0.69</v>
          </cell>
          <cell r="K732">
            <v>1.31</v>
          </cell>
          <cell r="L732">
            <v>1.63</v>
          </cell>
          <cell r="M732">
            <v>3.28</v>
          </cell>
          <cell r="N732">
            <v>2.94</v>
          </cell>
          <cell r="O732">
            <v>2.74</v>
          </cell>
          <cell r="P732" t="str">
            <v>N</v>
          </cell>
          <cell r="Q732" t="str">
            <v>North</v>
          </cell>
          <cell r="R732" t="str">
            <v>FC</v>
          </cell>
          <cell r="S732" t="str">
            <v>Local area definition change for 2015. See LCR Report.</v>
          </cell>
          <cell r="T732">
            <v>1.63</v>
          </cell>
        </row>
        <row r="733">
          <cell r="A733" t="str">
            <v>UKIAH_7_LAKEMN</v>
          </cell>
          <cell r="B733" t="str">
            <v>NCNB</v>
          </cell>
          <cell r="C733" t="str">
            <v>UKIAH LAKE MENDOCINO HYDRO</v>
          </cell>
          <cell r="D733">
            <v>2.17</v>
          </cell>
          <cell r="E733">
            <v>1.7</v>
          </cell>
          <cell r="F733">
            <v>1.7</v>
          </cell>
          <cell r="G733">
            <v>1.7</v>
          </cell>
          <cell r="H733">
            <v>1.7</v>
          </cell>
          <cell r="I733">
            <v>1.7</v>
          </cell>
          <cell r="J733">
            <v>1.7</v>
          </cell>
          <cell r="K733">
            <v>1.7</v>
          </cell>
          <cell r="L733">
            <v>1.7</v>
          </cell>
          <cell r="M733">
            <v>1.7</v>
          </cell>
          <cell r="N733">
            <v>1.7</v>
          </cell>
          <cell r="O733">
            <v>1.7</v>
          </cell>
          <cell r="P733" t="str">
            <v>Y</v>
          </cell>
          <cell r="Q733" t="str">
            <v>North</v>
          </cell>
          <cell r="R733" t="str">
            <v>FC</v>
          </cell>
          <cell r="T733">
            <v>1.7</v>
          </cell>
        </row>
        <row r="734">
          <cell r="A734" t="str">
            <v>ULTOGL_1_POSO</v>
          </cell>
          <cell r="B734" t="str">
            <v>Kern</v>
          </cell>
          <cell r="C734" t="str">
            <v>RIO BRAVO POSO</v>
          </cell>
          <cell r="D734">
            <v>17.59</v>
          </cell>
          <cell r="E734">
            <v>16.23</v>
          </cell>
          <cell r="F734">
            <v>16.190000000000001</v>
          </cell>
          <cell r="G734">
            <v>17.63</v>
          </cell>
          <cell r="H734">
            <v>29.98</v>
          </cell>
          <cell r="I734">
            <v>32.56</v>
          </cell>
          <cell r="J734">
            <v>31.28</v>
          </cell>
          <cell r="K734">
            <v>31.72</v>
          </cell>
          <cell r="L734">
            <v>29.37</v>
          </cell>
          <cell r="M734">
            <v>31.15</v>
          </cell>
          <cell r="N734">
            <v>0</v>
          </cell>
          <cell r="O734">
            <v>0</v>
          </cell>
          <cell r="P734" t="str">
            <v>N</v>
          </cell>
          <cell r="Q734" t="str">
            <v>North</v>
          </cell>
          <cell r="R734" t="str">
            <v>FC</v>
          </cell>
          <cell r="T734">
            <v>32.56</v>
          </cell>
        </row>
        <row r="735">
          <cell r="A735" t="str">
            <v>ULTPCH_1_UNIT 1</v>
          </cell>
          <cell r="B735" t="str">
            <v>Stockton</v>
          </cell>
          <cell r="C735" t="str">
            <v>OGDEN POWER PACIFIC (CHINESE STATION)</v>
          </cell>
          <cell r="D735">
            <v>18.170000000000002</v>
          </cell>
          <cell r="E735">
            <v>16.7</v>
          </cell>
          <cell r="F735">
            <v>17.61</v>
          </cell>
          <cell r="G735">
            <v>14.82</v>
          </cell>
          <cell r="H735">
            <v>17.84</v>
          </cell>
          <cell r="I735">
            <v>18.38</v>
          </cell>
          <cell r="J735">
            <v>17.96</v>
          </cell>
          <cell r="K735">
            <v>16.57</v>
          </cell>
          <cell r="L735">
            <v>17.309999999999999</v>
          </cell>
          <cell r="M735">
            <v>17.07</v>
          </cell>
          <cell r="N735">
            <v>17.059999999999999</v>
          </cell>
          <cell r="O735">
            <v>18.989999999999998</v>
          </cell>
          <cell r="P735" t="str">
            <v>N</v>
          </cell>
          <cell r="Q735" t="str">
            <v>North</v>
          </cell>
          <cell r="R735" t="str">
            <v>FC</v>
          </cell>
          <cell r="T735">
            <v>18.38</v>
          </cell>
        </row>
        <row r="736">
          <cell r="A736" t="str">
            <v>ULTPFR_1_UNIT 1</v>
          </cell>
          <cell r="B736" t="str">
            <v>Fresno</v>
          </cell>
          <cell r="C736" t="str">
            <v>RIO BRAVO FRESNO (AKA ULTRAPOWER)</v>
          </cell>
          <cell r="D736">
            <v>23.29</v>
          </cell>
          <cell r="E736">
            <v>23.86</v>
          </cell>
          <cell r="F736">
            <v>24.32</v>
          </cell>
          <cell r="G736">
            <v>24.27</v>
          </cell>
          <cell r="H736">
            <v>24.01</v>
          </cell>
          <cell r="I736">
            <v>22.92</v>
          </cell>
          <cell r="J736">
            <v>21.51</v>
          </cell>
          <cell r="K736">
            <v>22.93</v>
          </cell>
          <cell r="L736">
            <v>23.53</v>
          </cell>
          <cell r="M736">
            <v>22.85</v>
          </cell>
          <cell r="N736">
            <v>23.64</v>
          </cell>
          <cell r="O736">
            <v>24.3</v>
          </cell>
          <cell r="P736" t="str">
            <v>N</v>
          </cell>
          <cell r="Q736" t="str">
            <v>North</v>
          </cell>
          <cell r="R736" t="str">
            <v>FC</v>
          </cell>
          <cell r="T736">
            <v>23.53</v>
          </cell>
        </row>
        <row r="737">
          <cell r="A737" t="str">
            <v>ULTRCK_2_UNIT</v>
          </cell>
          <cell r="B737" t="str">
            <v>Sierra</v>
          </cell>
          <cell r="C737" t="str">
            <v>Rio Bravo Rocklin</v>
          </cell>
          <cell r="D737">
            <v>23.5</v>
          </cell>
          <cell r="E737">
            <v>23.63</v>
          </cell>
          <cell r="F737">
            <v>21.96</v>
          </cell>
          <cell r="G737">
            <v>21.65</v>
          </cell>
          <cell r="H737">
            <v>22.25</v>
          </cell>
          <cell r="I737">
            <v>23.99</v>
          </cell>
          <cell r="J737">
            <v>22.81</v>
          </cell>
          <cell r="K737">
            <v>21.29</v>
          </cell>
          <cell r="L737">
            <v>23.43</v>
          </cell>
          <cell r="M737">
            <v>23.21</v>
          </cell>
          <cell r="N737">
            <v>22.65</v>
          </cell>
          <cell r="O737">
            <v>23.99</v>
          </cell>
          <cell r="P737" t="str">
            <v>N</v>
          </cell>
          <cell r="Q737" t="str">
            <v>North</v>
          </cell>
          <cell r="R737" t="str">
            <v>FC</v>
          </cell>
          <cell r="T737">
            <v>23.99</v>
          </cell>
        </row>
        <row r="738">
          <cell r="A738" t="str">
            <v>UNCHEM_1_UNIT</v>
          </cell>
          <cell r="B738" t="str">
            <v>Bay Area</v>
          </cell>
          <cell r="C738" t="str">
            <v>CONTRA COSTA CARBON PLANT</v>
          </cell>
          <cell r="D738">
            <v>15.11</v>
          </cell>
          <cell r="E738">
            <v>14.77</v>
          </cell>
          <cell r="F738">
            <v>14.68</v>
          </cell>
          <cell r="G738">
            <v>15.59</v>
          </cell>
          <cell r="H738">
            <v>15.49</v>
          </cell>
          <cell r="I738">
            <v>14.42</v>
          </cell>
          <cell r="J738">
            <v>14.7</v>
          </cell>
          <cell r="K738">
            <v>15.73</v>
          </cell>
          <cell r="L738">
            <v>16.55</v>
          </cell>
          <cell r="M738">
            <v>12.72</v>
          </cell>
          <cell r="N738">
            <v>12.38</v>
          </cell>
          <cell r="O738">
            <v>13.4</v>
          </cell>
          <cell r="P738" t="str">
            <v>N</v>
          </cell>
          <cell r="Q738" t="str">
            <v>North</v>
          </cell>
          <cell r="R738" t="str">
            <v>FC</v>
          </cell>
          <cell r="T738">
            <v>16.55</v>
          </cell>
        </row>
        <row r="739">
          <cell r="A739" t="str">
            <v>UNOCAL_1_UNITS</v>
          </cell>
          <cell r="B739" t="str">
            <v>Bay Area</v>
          </cell>
          <cell r="C739" t="str">
            <v>TOSCO (RODEO PLANT)</v>
          </cell>
          <cell r="D739">
            <v>2.61</v>
          </cell>
          <cell r="E739">
            <v>1.86</v>
          </cell>
          <cell r="F739">
            <v>4.33</v>
          </cell>
          <cell r="G739">
            <v>2.46</v>
          </cell>
          <cell r="H739">
            <v>7.62</v>
          </cell>
          <cell r="I739">
            <v>4.45</v>
          </cell>
          <cell r="J739">
            <v>0.74</v>
          </cell>
          <cell r="K739">
            <v>0.44</v>
          </cell>
          <cell r="L739">
            <v>1.07</v>
          </cell>
          <cell r="M739">
            <v>2.66</v>
          </cell>
          <cell r="N739">
            <v>2.5299999999999998</v>
          </cell>
          <cell r="O739">
            <v>4.5599999999999996</v>
          </cell>
          <cell r="P739" t="str">
            <v>N</v>
          </cell>
          <cell r="Q739" t="str">
            <v>North</v>
          </cell>
          <cell r="R739" t="str">
            <v>FC</v>
          </cell>
          <cell r="T739">
            <v>4.45</v>
          </cell>
        </row>
        <row r="740">
          <cell r="A740" t="str">
            <v>UNVRSY_1_UNIT 1</v>
          </cell>
          <cell r="B740" t="str">
            <v>CAISO System</v>
          </cell>
          <cell r="C740" t="str">
            <v>Berry Cogen 38 - Unit 1</v>
          </cell>
          <cell r="D740">
            <v>36.72</v>
          </cell>
          <cell r="E740">
            <v>36.770000000000003</v>
          </cell>
          <cell r="F740">
            <v>36.1</v>
          </cell>
          <cell r="G740">
            <v>35.92</v>
          </cell>
          <cell r="H740">
            <v>34.71</v>
          </cell>
          <cell r="I740">
            <v>35.08</v>
          </cell>
          <cell r="J740">
            <v>33.840000000000003</v>
          </cell>
          <cell r="K740">
            <v>34.869999999999997</v>
          </cell>
          <cell r="L740">
            <v>34.409999999999997</v>
          </cell>
          <cell r="M740">
            <v>35.99</v>
          </cell>
          <cell r="N740">
            <v>34.89</v>
          </cell>
          <cell r="O740">
            <v>36.85</v>
          </cell>
          <cell r="P740" t="str">
            <v>N</v>
          </cell>
          <cell r="Q740" t="str">
            <v>North</v>
          </cell>
          <cell r="R740" t="str">
            <v>FC</v>
          </cell>
          <cell r="S740" t="str">
            <v>Local area definition change for 2015. See LCR Report.</v>
          </cell>
          <cell r="T740">
            <v>35.08</v>
          </cell>
        </row>
        <row r="741">
          <cell r="A741" t="str">
            <v>USWND1_2_UNITS</v>
          </cell>
          <cell r="B741" t="str">
            <v>CAISO System</v>
          </cell>
          <cell r="C741" t="str">
            <v>US WIND POWER#1(WALKER)</v>
          </cell>
          <cell r="D741">
            <v>0</v>
          </cell>
          <cell r="E741">
            <v>0.54</v>
          </cell>
          <cell r="F741">
            <v>2.17</v>
          </cell>
          <cell r="G741">
            <v>1.56</v>
          </cell>
          <cell r="H741">
            <v>2.89</v>
          </cell>
          <cell r="I741">
            <v>2.74</v>
          </cell>
          <cell r="J741">
            <v>3.66</v>
          </cell>
          <cell r="K741">
            <v>4.1900000000000004</v>
          </cell>
          <cell r="L741">
            <v>1.45</v>
          </cell>
          <cell r="M741">
            <v>0.76</v>
          </cell>
          <cell r="N741">
            <v>0</v>
          </cell>
          <cell r="O741">
            <v>0</v>
          </cell>
          <cell r="P741" t="str">
            <v>N</v>
          </cell>
          <cell r="Q741" t="str">
            <v>North</v>
          </cell>
          <cell r="R741" t="str">
            <v>FC</v>
          </cell>
          <cell r="T741">
            <v>4.1900000000000004</v>
          </cell>
        </row>
        <row r="742">
          <cell r="A742" t="str">
            <v>USWND2_1_UNITS</v>
          </cell>
          <cell r="B742" t="str">
            <v>CAISO System</v>
          </cell>
          <cell r="C742" t="str">
            <v>US WIND POWER#2(PATTERSON)</v>
          </cell>
          <cell r="D742">
            <v>0</v>
          </cell>
          <cell r="E742">
            <v>2.4300000000000002</v>
          </cell>
          <cell r="F742">
            <v>7.83</v>
          </cell>
          <cell r="G742">
            <v>6.05</v>
          </cell>
          <cell r="H742">
            <v>10.78</v>
          </cell>
          <cell r="I742">
            <v>8.2200000000000006</v>
          </cell>
          <cell r="J742">
            <v>10.11</v>
          </cell>
          <cell r="K742">
            <v>14.1</v>
          </cell>
          <cell r="L742">
            <v>5.81</v>
          </cell>
          <cell r="M742">
            <v>2.81</v>
          </cell>
          <cell r="N742">
            <v>0</v>
          </cell>
          <cell r="O742">
            <v>0</v>
          </cell>
          <cell r="P742" t="str">
            <v>N</v>
          </cell>
          <cell r="Q742" t="str">
            <v>North</v>
          </cell>
          <cell r="R742" t="str">
            <v>FC</v>
          </cell>
          <cell r="T742">
            <v>14.1</v>
          </cell>
        </row>
        <row r="743">
          <cell r="A743" t="str">
            <v>USWND4_2_UNITS</v>
          </cell>
          <cell r="B743" t="str">
            <v>CAISO System</v>
          </cell>
          <cell r="C743" t="str">
            <v>US WIND POWER#4(RALPH)</v>
          </cell>
          <cell r="D743">
            <v>6.1</v>
          </cell>
          <cell r="E743">
            <v>7.12</v>
          </cell>
          <cell r="F743">
            <v>10.86</v>
          </cell>
          <cell r="G743">
            <v>8.0299999999999994</v>
          </cell>
          <cell r="H743">
            <v>9.7799999999999994</v>
          </cell>
          <cell r="I743">
            <v>9.43</v>
          </cell>
          <cell r="J743">
            <v>9.44</v>
          </cell>
          <cell r="K743">
            <v>9.31</v>
          </cell>
          <cell r="L743">
            <v>7.76</v>
          </cell>
          <cell r="M743">
            <v>6.8</v>
          </cell>
          <cell r="N743">
            <v>5.95</v>
          </cell>
          <cell r="O743">
            <v>5.53</v>
          </cell>
          <cell r="P743" t="str">
            <v>N</v>
          </cell>
          <cell r="Q743" t="str">
            <v>North</v>
          </cell>
          <cell r="R743" t="str">
            <v>FC</v>
          </cell>
          <cell r="T743">
            <v>9.44</v>
          </cell>
        </row>
        <row r="744">
          <cell r="A744" t="str">
            <v>USWNDR_2_SMUD</v>
          </cell>
          <cell r="B744" t="str">
            <v>Bay Area</v>
          </cell>
          <cell r="C744" t="str">
            <v>SOLANO WIND FARM</v>
          </cell>
          <cell r="D744">
            <v>1.77</v>
          </cell>
          <cell r="E744">
            <v>5.63</v>
          </cell>
          <cell r="F744">
            <v>11.3</v>
          </cell>
          <cell r="G744">
            <v>11.11</v>
          </cell>
          <cell r="H744">
            <v>19.84</v>
          </cell>
          <cell r="I744">
            <v>18.57</v>
          </cell>
          <cell r="J744">
            <v>24.99</v>
          </cell>
          <cell r="K744">
            <v>22.11</v>
          </cell>
          <cell r="L744">
            <v>9.26</v>
          </cell>
          <cell r="M744">
            <v>2.73</v>
          </cell>
          <cell r="N744">
            <v>2.2200000000000002</v>
          </cell>
          <cell r="O744">
            <v>3.16</v>
          </cell>
          <cell r="P744" t="str">
            <v>N</v>
          </cell>
          <cell r="Q744" t="str">
            <v>North</v>
          </cell>
          <cell r="R744" t="str">
            <v>FC</v>
          </cell>
          <cell r="T744">
            <v>24.99</v>
          </cell>
        </row>
        <row r="745">
          <cell r="A745" t="str">
            <v>USWNDR_2_SMUD2</v>
          </cell>
          <cell r="B745" t="str">
            <v>Bay Area</v>
          </cell>
          <cell r="C745" t="str">
            <v>Solano Wind Project Phase 3</v>
          </cell>
          <cell r="D745">
            <v>5.0599999999999996</v>
          </cell>
          <cell r="E745">
            <v>9.8699999999999992</v>
          </cell>
          <cell r="F745">
            <v>24.24</v>
          </cell>
          <cell r="G745">
            <v>27.86</v>
          </cell>
          <cell r="H745">
            <v>37.79</v>
          </cell>
          <cell r="I745">
            <v>39.479999999999997</v>
          </cell>
          <cell r="J745">
            <v>38.65</v>
          </cell>
          <cell r="K745">
            <v>37.86</v>
          </cell>
          <cell r="L745">
            <v>16.600000000000001</v>
          </cell>
          <cell r="M745">
            <v>5.63</v>
          </cell>
          <cell r="N745">
            <v>5.18</v>
          </cell>
          <cell r="O745">
            <v>5.62</v>
          </cell>
          <cell r="P745" t="str">
            <v>N</v>
          </cell>
          <cell r="Q745" t="str">
            <v>North</v>
          </cell>
          <cell r="R745" t="str">
            <v>FC</v>
          </cell>
          <cell r="S745">
            <v>0</v>
          </cell>
          <cell r="T745">
            <v>39.479999999999997</v>
          </cell>
        </row>
        <row r="746">
          <cell r="A746" t="str">
            <v>USWNDR_2_UNITS</v>
          </cell>
          <cell r="B746" t="str">
            <v>Bay Area</v>
          </cell>
          <cell r="C746" t="str">
            <v>US WIND POWER(RUSSELL)</v>
          </cell>
          <cell r="D746">
            <v>0.61</v>
          </cell>
          <cell r="E746">
            <v>3.5</v>
          </cell>
          <cell r="F746">
            <v>2.46</v>
          </cell>
          <cell r="G746">
            <v>2.14</v>
          </cell>
          <cell r="H746">
            <v>4.74</v>
          </cell>
          <cell r="I746">
            <v>3.7</v>
          </cell>
          <cell r="J746">
            <v>5.59</v>
          </cell>
          <cell r="K746">
            <v>4.84</v>
          </cell>
          <cell r="L746">
            <v>1.68</v>
          </cell>
          <cell r="M746">
            <v>0.43</v>
          </cell>
          <cell r="N746">
            <v>0.43</v>
          </cell>
          <cell r="O746">
            <v>0.49</v>
          </cell>
          <cell r="P746" t="str">
            <v>N</v>
          </cell>
          <cell r="Q746" t="str">
            <v>North</v>
          </cell>
          <cell r="R746" t="str">
            <v>FC</v>
          </cell>
          <cell r="T746">
            <v>5.59</v>
          </cell>
        </row>
        <row r="747">
          <cell r="A747" t="str">
            <v>USWPFK_6_FRICK</v>
          </cell>
          <cell r="B747" t="str">
            <v>Bay Area</v>
          </cell>
          <cell r="C747" t="str">
            <v>GREEN RIDGE POWER LLC (FRICK)</v>
          </cell>
          <cell r="D747">
            <v>0</v>
          </cell>
          <cell r="E747">
            <v>0.17</v>
          </cell>
          <cell r="F747">
            <v>0.73</v>
          </cell>
          <cell r="G747">
            <v>0.51</v>
          </cell>
          <cell r="H747">
            <v>1.27</v>
          </cell>
          <cell r="I747">
            <v>1.21</v>
          </cell>
          <cell r="J747">
            <v>1.55</v>
          </cell>
          <cell r="K747">
            <v>1.66</v>
          </cell>
          <cell r="L747">
            <v>0.56000000000000005</v>
          </cell>
          <cell r="M747">
            <v>0.3</v>
          </cell>
          <cell r="N747">
            <v>0</v>
          </cell>
          <cell r="O747">
            <v>0</v>
          </cell>
          <cell r="P747" t="str">
            <v>N</v>
          </cell>
          <cell r="Q747" t="str">
            <v>North</v>
          </cell>
          <cell r="R747" t="str">
            <v>FC</v>
          </cell>
          <cell r="T747">
            <v>1.66</v>
          </cell>
        </row>
        <row r="748">
          <cell r="A748" t="str">
            <v>USWPJR_2_UNITS</v>
          </cell>
          <cell r="B748" t="str">
            <v>Bay Area</v>
          </cell>
          <cell r="C748" t="str">
            <v>Vasco Wind</v>
          </cell>
          <cell r="D748">
            <v>1.29</v>
          </cell>
          <cell r="E748">
            <v>3.87</v>
          </cell>
          <cell r="F748">
            <v>7.79</v>
          </cell>
          <cell r="G748">
            <v>5.56</v>
          </cell>
          <cell r="H748">
            <v>13.11</v>
          </cell>
          <cell r="I748">
            <v>9.92</v>
          </cell>
          <cell r="J748">
            <v>10.65</v>
          </cell>
          <cell r="K748">
            <v>11.68</v>
          </cell>
          <cell r="L748">
            <v>5.56</v>
          </cell>
          <cell r="M748">
            <v>2.46</v>
          </cell>
          <cell r="N748">
            <v>1.47</v>
          </cell>
          <cell r="O748">
            <v>3.82</v>
          </cell>
          <cell r="P748" t="str">
            <v>N</v>
          </cell>
          <cell r="Q748" t="str">
            <v>North</v>
          </cell>
          <cell r="R748" t="str">
            <v>FC</v>
          </cell>
          <cell r="T748">
            <v>11.68</v>
          </cell>
        </row>
        <row r="749">
          <cell r="A749" t="str">
            <v>VACADX_1_QF</v>
          </cell>
          <cell r="B749" t="str">
            <v>CAISO System</v>
          </cell>
          <cell r="C749" t="str">
            <v>SMALL QF AGGREGATION - VACAVILLE</v>
          </cell>
          <cell r="D749">
            <v>0</v>
          </cell>
          <cell r="E749">
            <v>0</v>
          </cell>
          <cell r="F749">
            <v>0</v>
          </cell>
          <cell r="G749">
            <v>0</v>
          </cell>
          <cell r="H749">
            <v>0</v>
          </cell>
          <cell r="I749">
            <v>0</v>
          </cell>
          <cell r="J749">
            <v>0</v>
          </cell>
          <cell r="K749">
            <v>0</v>
          </cell>
          <cell r="L749">
            <v>0</v>
          </cell>
          <cell r="M749">
            <v>0</v>
          </cell>
          <cell r="N749">
            <v>0</v>
          </cell>
          <cell r="O749">
            <v>0</v>
          </cell>
          <cell r="P749" t="str">
            <v>N</v>
          </cell>
          <cell r="Q749" t="str">
            <v>North</v>
          </cell>
          <cell r="R749" t="str">
            <v>FC</v>
          </cell>
          <cell r="T749">
            <v>0</v>
          </cell>
        </row>
        <row r="750">
          <cell r="A750" t="str">
            <v>VACADX_1_SOLAR</v>
          </cell>
          <cell r="B750" t="str">
            <v>CAISO System</v>
          </cell>
          <cell r="C750" t="str">
            <v>Vaca-Dixon Solar Station</v>
          </cell>
          <cell r="D750">
            <v>0.01</v>
          </cell>
          <cell r="E750">
            <v>0.03</v>
          </cell>
          <cell r="F750">
            <v>0.1</v>
          </cell>
          <cell r="G750">
            <v>1.28</v>
          </cell>
          <cell r="H750">
            <v>1.34</v>
          </cell>
          <cell r="I750">
            <v>1.25</v>
          </cell>
          <cell r="J750">
            <v>1.59</v>
          </cell>
          <cell r="K750">
            <v>1.52</v>
          </cell>
          <cell r="L750">
            <v>1.43</v>
          </cell>
          <cell r="M750">
            <v>1.07</v>
          </cell>
          <cell r="N750">
            <v>0.01</v>
          </cell>
          <cell r="O750">
            <v>0</v>
          </cell>
          <cell r="P750" t="str">
            <v>Y</v>
          </cell>
          <cell r="Q750" t="str">
            <v>North</v>
          </cell>
          <cell r="R750" t="str">
            <v>FC</v>
          </cell>
          <cell r="T750">
            <v>1.59</v>
          </cell>
        </row>
        <row r="751">
          <cell r="A751" t="str">
            <v>VACADX_1_UNITA1</v>
          </cell>
          <cell r="B751" t="str">
            <v>CAISO System</v>
          </cell>
          <cell r="C751" t="str">
            <v>CalPeak Power Vaca Dixon Unit 1</v>
          </cell>
          <cell r="D751">
            <v>48</v>
          </cell>
          <cell r="E751">
            <v>48</v>
          </cell>
          <cell r="F751">
            <v>48</v>
          </cell>
          <cell r="G751">
            <v>48</v>
          </cell>
          <cell r="H751">
            <v>48</v>
          </cell>
          <cell r="I751">
            <v>48</v>
          </cell>
          <cell r="J751">
            <v>48</v>
          </cell>
          <cell r="K751">
            <v>48</v>
          </cell>
          <cell r="L751">
            <v>48</v>
          </cell>
          <cell r="M751">
            <v>48</v>
          </cell>
          <cell r="N751">
            <v>48</v>
          </cell>
          <cell r="O751">
            <v>48</v>
          </cell>
          <cell r="P751" t="str">
            <v>Y</v>
          </cell>
          <cell r="Q751" t="str">
            <v>North</v>
          </cell>
          <cell r="R751" t="str">
            <v>FC</v>
          </cell>
          <cell r="T751">
            <v>48</v>
          </cell>
        </row>
        <row r="752">
          <cell r="A752" t="str">
            <v>VALLEY_5_PERRIS</v>
          </cell>
          <cell r="B752" t="str">
            <v>LA Basin</v>
          </cell>
          <cell r="C752" t="str">
            <v>MWD Perris Hydroelectric Recovery Plant</v>
          </cell>
          <cell r="D752">
            <v>7.94</v>
          </cell>
          <cell r="E752">
            <v>7.94</v>
          </cell>
          <cell r="F752">
            <v>7.94</v>
          </cell>
          <cell r="G752">
            <v>7.94</v>
          </cell>
          <cell r="H752">
            <v>7.94</v>
          </cell>
          <cell r="I752">
            <v>7.94</v>
          </cell>
          <cell r="J752">
            <v>7.94</v>
          </cell>
          <cell r="K752">
            <v>7.94</v>
          </cell>
          <cell r="L752">
            <v>7.94</v>
          </cell>
          <cell r="M752">
            <v>7.94</v>
          </cell>
          <cell r="N752">
            <v>7.94</v>
          </cell>
          <cell r="O752">
            <v>7.94</v>
          </cell>
          <cell r="P752" t="str">
            <v>Y</v>
          </cell>
          <cell r="Q752" t="str">
            <v>South</v>
          </cell>
          <cell r="R752" t="str">
            <v>FC</v>
          </cell>
          <cell r="T752">
            <v>7.94</v>
          </cell>
        </row>
        <row r="753">
          <cell r="A753" t="str">
            <v>VALLEY_5_REDMTN</v>
          </cell>
          <cell r="B753" t="str">
            <v>LA Basin</v>
          </cell>
          <cell r="C753" t="str">
            <v xml:space="preserve">MWD Red Mountain Hydroelectric Recovery </v>
          </cell>
          <cell r="D753">
            <v>2.5099999999999998</v>
          </cell>
          <cell r="E753">
            <v>4.62</v>
          </cell>
          <cell r="F753">
            <v>4.42</v>
          </cell>
          <cell r="G753">
            <v>4.2699999999999996</v>
          </cell>
          <cell r="H753">
            <v>1.7</v>
          </cell>
          <cell r="I753">
            <v>3.22</v>
          </cell>
          <cell r="J753">
            <v>3.78</v>
          </cell>
          <cell r="K753">
            <v>3.37</v>
          </cell>
          <cell r="L753">
            <v>2.81</v>
          </cell>
          <cell r="M753">
            <v>4.47</v>
          </cell>
          <cell r="N753">
            <v>4.68</v>
          </cell>
          <cell r="O753">
            <v>4.6399999999999997</v>
          </cell>
          <cell r="P753" t="str">
            <v>N</v>
          </cell>
          <cell r="Q753" t="str">
            <v>South</v>
          </cell>
          <cell r="R753" t="str">
            <v>FC</v>
          </cell>
          <cell r="T753">
            <v>3.78</v>
          </cell>
        </row>
        <row r="754">
          <cell r="A754" t="str">
            <v>VALLEY_5_RTS044</v>
          </cell>
          <cell r="B754" t="str">
            <v>LA Basin</v>
          </cell>
          <cell r="C754" t="str">
            <v>SPVP044</v>
          </cell>
          <cell r="D754" t="str">
            <v>-</v>
          </cell>
          <cell r="E754" t="str">
            <v>-</v>
          </cell>
          <cell r="F754" t="str">
            <v>-</v>
          </cell>
          <cell r="G754" t="str">
            <v>-</v>
          </cell>
          <cell r="H754" t="str">
            <v>-</v>
          </cell>
          <cell r="I754">
            <v>6.4</v>
          </cell>
          <cell r="J754">
            <v>6.43</v>
          </cell>
          <cell r="K754">
            <v>5.99</v>
          </cell>
          <cell r="L754">
            <v>5.84</v>
          </cell>
          <cell r="M754">
            <v>3.86</v>
          </cell>
          <cell r="N754">
            <v>0.2</v>
          </cell>
          <cell r="O754">
            <v>0.11</v>
          </cell>
          <cell r="P754" t="str">
            <v>N</v>
          </cell>
          <cell r="Q754" t="str">
            <v>South</v>
          </cell>
          <cell r="R754" t="str">
            <v>FC</v>
          </cell>
          <cell r="T754">
            <v>6.43</v>
          </cell>
        </row>
        <row r="755">
          <cell r="A755" t="str">
            <v>VALLEY_7_BADLND</v>
          </cell>
          <cell r="B755" t="str">
            <v>LA Basin</v>
          </cell>
          <cell r="C755" t="str">
            <v>VALLEY_7_BADLND</v>
          </cell>
          <cell r="D755">
            <v>0.62</v>
          </cell>
          <cell r="E755">
            <v>0.78</v>
          </cell>
          <cell r="F755">
            <v>0.57999999999999996</v>
          </cell>
          <cell r="G755">
            <v>0.75</v>
          </cell>
          <cell r="H755">
            <v>0.8</v>
          </cell>
          <cell r="I755">
            <v>0.79</v>
          </cell>
          <cell r="J755">
            <v>0.69</v>
          </cell>
          <cell r="K755">
            <v>0.54</v>
          </cell>
          <cell r="L755">
            <v>0.66</v>
          </cell>
          <cell r="M755">
            <v>0.63</v>
          </cell>
          <cell r="N755">
            <v>0.33</v>
          </cell>
          <cell r="O755">
            <v>0.24</v>
          </cell>
          <cell r="P755" t="str">
            <v>N</v>
          </cell>
          <cell r="Q755" t="str">
            <v>South</v>
          </cell>
          <cell r="R755" t="str">
            <v>FC</v>
          </cell>
          <cell r="T755">
            <v>0.79</v>
          </cell>
        </row>
        <row r="756">
          <cell r="A756" t="str">
            <v>VALLEY_7_UNITA1</v>
          </cell>
          <cell r="B756" t="str">
            <v>LA Basin</v>
          </cell>
          <cell r="C756" t="str">
            <v>WM Energy, El Sobrante Landfill</v>
          </cell>
          <cell r="D756">
            <v>2.34</v>
          </cell>
          <cell r="E756">
            <v>2.4700000000000002</v>
          </cell>
          <cell r="F756">
            <v>2.54</v>
          </cell>
          <cell r="G756">
            <v>2.0299999999999998</v>
          </cell>
          <cell r="H756">
            <v>2.19</v>
          </cell>
          <cell r="I756">
            <v>2.82</v>
          </cell>
          <cell r="J756">
            <v>2.52</v>
          </cell>
          <cell r="K756">
            <v>2.2999999999999998</v>
          </cell>
          <cell r="L756">
            <v>2.42</v>
          </cell>
          <cell r="M756">
            <v>2.2400000000000002</v>
          </cell>
          <cell r="N756">
            <v>2.61</v>
          </cell>
          <cell r="O756">
            <v>2.96</v>
          </cell>
          <cell r="P756" t="str">
            <v>N</v>
          </cell>
          <cell r="Q756" t="str">
            <v>South</v>
          </cell>
          <cell r="R756" t="str">
            <v>FC</v>
          </cell>
          <cell r="T756">
            <v>2.82</v>
          </cell>
        </row>
        <row r="757">
          <cell r="A757" t="str">
            <v>VEDDER_1_SEKERN</v>
          </cell>
          <cell r="B757" t="str">
            <v>Kern</v>
          </cell>
          <cell r="C757" t="str">
            <v>TEXACO EXPLORATION &amp; PROD (SE KERN RIVER</v>
          </cell>
          <cell r="D757">
            <v>12.44</v>
          </cell>
          <cell r="E757">
            <v>10.92</v>
          </cell>
          <cell r="F757">
            <v>7.46</v>
          </cell>
          <cell r="G757">
            <v>10.9</v>
          </cell>
          <cell r="H757">
            <v>10.81</v>
          </cell>
          <cell r="I757">
            <v>10.62</v>
          </cell>
          <cell r="J757">
            <v>11.21</v>
          </cell>
          <cell r="K757">
            <v>13.18</v>
          </cell>
          <cell r="L757">
            <v>16.37</v>
          </cell>
          <cell r="M757">
            <v>15.78</v>
          </cell>
          <cell r="N757">
            <v>10.11</v>
          </cell>
          <cell r="O757">
            <v>12.52</v>
          </cell>
          <cell r="P757" t="str">
            <v>N</v>
          </cell>
          <cell r="Q757" t="str">
            <v>North</v>
          </cell>
          <cell r="R757" t="str">
            <v>FC</v>
          </cell>
          <cell r="T757">
            <v>16.37</v>
          </cell>
        </row>
        <row r="758">
          <cell r="A758" t="str">
            <v>VEGA_6_SOLAR1</v>
          </cell>
          <cell r="B758" t="str">
            <v>Fresno</v>
          </cell>
          <cell r="C758" t="str">
            <v>Vega Solar</v>
          </cell>
          <cell r="D758" t="str">
            <v>-</v>
          </cell>
          <cell r="E758" t="str">
            <v>-</v>
          </cell>
          <cell r="F758" t="str">
            <v>-</v>
          </cell>
          <cell r="G758" t="str">
            <v>-</v>
          </cell>
          <cell r="H758" t="str">
            <v>-</v>
          </cell>
          <cell r="I758" t="str">
            <v>-</v>
          </cell>
          <cell r="J758" t="str">
            <v>-</v>
          </cell>
          <cell r="K758" t="str">
            <v>-</v>
          </cell>
          <cell r="L758" t="str">
            <v>-</v>
          </cell>
          <cell r="M758" t="str">
            <v>-</v>
          </cell>
          <cell r="N758" t="str">
            <v>-</v>
          </cell>
          <cell r="O758" t="str">
            <v>-</v>
          </cell>
          <cell r="P758" t="str">
            <v>N</v>
          </cell>
          <cell r="Q758" t="str">
            <v>North</v>
          </cell>
          <cell r="R758" t="str">
            <v>EO</v>
          </cell>
          <cell r="T758">
            <v>0</v>
          </cell>
        </row>
        <row r="759">
          <cell r="A759" t="str">
            <v>VERNON_6_GONZL1</v>
          </cell>
          <cell r="B759" t="str">
            <v>LA Basin</v>
          </cell>
          <cell r="C759" t="str">
            <v>H. Gonzales Unit #1</v>
          </cell>
          <cell r="D759">
            <v>5.75</v>
          </cell>
          <cell r="E759">
            <v>5.75</v>
          </cell>
          <cell r="F759">
            <v>5.75</v>
          </cell>
          <cell r="G759">
            <v>5.75</v>
          </cell>
          <cell r="H759">
            <v>5.75</v>
          </cell>
          <cell r="I759">
            <v>5.75</v>
          </cell>
          <cell r="J759">
            <v>5.75</v>
          </cell>
          <cell r="K759">
            <v>5.75</v>
          </cell>
          <cell r="L759">
            <v>5.75</v>
          </cell>
          <cell r="M759">
            <v>5.75</v>
          </cell>
          <cell r="N759">
            <v>5.75</v>
          </cell>
          <cell r="O759">
            <v>5.75</v>
          </cell>
          <cell r="P759" t="str">
            <v>Y</v>
          </cell>
          <cell r="Q759" t="str">
            <v>South</v>
          </cell>
          <cell r="R759" t="str">
            <v>FC</v>
          </cell>
          <cell r="T759">
            <v>5.75</v>
          </cell>
        </row>
        <row r="760">
          <cell r="A760" t="str">
            <v>VERNON_6_GONZL2</v>
          </cell>
          <cell r="B760" t="str">
            <v>LA Basin</v>
          </cell>
          <cell r="C760" t="str">
            <v>H. Gonzales Unit #2</v>
          </cell>
          <cell r="D760">
            <v>5.75</v>
          </cell>
          <cell r="E760">
            <v>5.75</v>
          </cell>
          <cell r="F760">
            <v>5.75</v>
          </cell>
          <cell r="G760">
            <v>5.75</v>
          </cell>
          <cell r="H760">
            <v>5.75</v>
          </cell>
          <cell r="I760">
            <v>5.75</v>
          </cell>
          <cell r="J760">
            <v>5.75</v>
          </cell>
          <cell r="K760">
            <v>5.75</v>
          </cell>
          <cell r="L760">
            <v>5.75</v>
          </cell>
          <cell r="M760">
            <v>5.75</v>
          </cell>
          <cell r="N760">
            <v>5.75</v>
          </cell>
          <cell r="O760">
            <v>5.75</v>
          </cell>
          <cell r="P760" t="str">
            <v>Y</v>
          </cell>
          <cell r="Q760" t="str">
            <v>South</v>
          </cell>
          <cell r="R760" t="str">
            <v>FC</v>
          </cell>
          <cell r="T760">
            <v>5.75</v>
          </cell>
        </row>
        <row r="761">
          <cell r="A761" t="str">
            <v>VERNON_6_MALBRG</v>
          </cell>
          <cell r="B761" t="str">
            <v>LA Basin</v>
          </cell>
          <cell r="C761" t="str">
            <v>Malburg Generating Station</v>
          </cell>
          <cell r="D761">
            <v>134</v>
          </cell>
          <cell r="E761">
            <v>134</v>
          </cell>
          <cell r="F761">
            <v>134</v>
          </cell>
          <cell r="G761">
            <v>134</v>
          </cell>
          <cell r="H761">
            <v>134</v>
          </cell>
          <cell r="I761">
            <v>134</v>
          </cell>
          <cell r="J761">
            <v>134</v>
          </cell>
          <cell r="K761">
            <v>134</v>
          </cell>
          <cell r="L761">
            <v>134</v>
          </cell>
          <cell r="M761">
            <v>134</v>
          </cell>
          <cell r="N761">
            <v>134</v>
          </cell>
          <cell r="O761">
            <v>134</v>
          </cell>
          <cell r="P761" t="str">
            <v>Y</v>
          </cell>
          <cell r="Q761" t="str">
            <v>South</v>
          </cell>
          <cell r="R761" t="str">
            <v>FC</v>
          </cell>
          <cell r="T761">
            <v>134</v>
          </cell>
        </row>
        <row r="762">
          <cell r="A762" t="str">
            <v>VESTAL_2_KERN</v>
          </cell>
          <cell r="B762" t="str">
            <v>Big Creek-Ventura</v>
          </cell>
          <cell r="C762" t="str">
            <v>KERN RIVER PH 3 UNITS 1 &amp; 2 AGGREGATE</v>
          </cell>
          <cell r="D762">
            <v>14.74</v>
          </cell>
          <cell r="E762">
            <v>14.93</v>
          </cell>
          <cell r="F762">
            <v>18.45</v>
          </cell>
          <cell r="G762">
            <v>27.38</v>
          </cell>
          <cell r="H762">
            <v>31.15</v>
          </cell>
          <cell r="I762">
            <v>21.93</v>
          </cell>
          <cell r="J762">
            <v>14.66</v>
          </cell>
          <cell r="K762">
            <v>16.739999999999998</v>
          </cell>
          <cell r="L762">
            <v>7.66</v>
          </cell>
          <cell r="M762">
            <v>11.11</v>
          </cell>
          <cell r="N762">
            <v>8.44</v>
          </cell>
          <cell r="O762">
            <v>0.43</v>
          </cell>
          <cell r="P762" t="str">
            <v>N</v>
          </cell>
          <cell r="Q762" t="str">
            <v>South</v>
          </cell>
          <cell r="R762" t="str">
            <v>FC</v>
          </cell>
          <cell r="T762">
            <v>21.93</v>
          </cell>
        </row>
        <row r="763">
          <cell r="A763" t="str">
            <v>VESTAL_2_RTS042</v>
          </cell>
          <cell r="B763" t="str">
            <v>Big Creek-Ventura</v>
          </cell>
          <cell r="C763" t="str">
            <v>SPVP042 Porterville Solar</v>
          </cell>
          <cell r="D763" t="str">
            <v>-</v>
          </cell>
          <cell r="E763" t="str">
            <v>-</v>
          </cell>
          <cell r="F763" t="str">
            <v>-</v>
          </cell>
          <cell r="G763" t="str">
            <v>-</v>
          </cell>
          <cell r="H763" t="str">
            <v>-</v>
          </cell>
          <cell r="I763" t="str">
            <v>-</v>
          </cell>
          <cell r="J763" t="str">
            <v>-</v>
          </cell>
          <cell r="K763" t="str">
            <v>-</v>
          </cell>
          <cell r="L763" t="str">
            <v>-</v>
          </cell>
          <cell r="M763" t="str">
            <v>-</v>
          </cell>
          <cell r="N763" t="str">
            <v>-</v>
          </cell>
          <cell r="O763" t="str">
            <v>-</v>
          </cell>
          <cell r="P763" t="str">
            <v>N</v>
          </cell>
          <cell r="Q763" t="str">
            <v>South</v>
          </cell>
          <cell r="R763" t="str">
            <v>EO</v>
          </cell>
          <cell r="T763">
            <v>0</v>
          </cell>
        </row>
        <row r="764">
          <cell r="A764" t="str">
            <v>VESTAL_2_WELLHD</v>
          </cell>
          <cell r="B764" t="str">
            <v>Big Creek-Ventura</v>
          </cell>
          <cell r="C764" t="str">
            <v>Wellhead Power Delano</v>
          </cell>
          <cell r="D764">
            <v>49</v>
          </cell>
          <cell r="E764">
            <v>49</v>
          </cell>
          <cell r="F764">
            <v>49</v>
          </cell>
          <cell r="G764">
            <v>49</v>
          </cell>
          <cell r="H764">
            <v>49</v>
          </cell>
          <cell r="I764">
            <v>49</v>
          </cell>
          <cell r="J764">
            <v>49</v>
          </cell>
          <cell r="K764">
            <v>49</v>
          </cell>
          <cell r="L764">
            <v>49</v>
          </cell>
          <cell r="M764">
            <v>49</v>
          </cell>
          <cell r="N764">
            <v>49</v>
          </cell>
          <cell r="O764">
            <v>49</v>
          </cell>
          <cell r="P764" t="str">
            <v>Y</v>
          </cell>
          <cell r="Q764" t="str">
            <v>South</v>
          </cell>
          <cell r="R764" t="str">
            <v>FC</v>
          </cell>
          <cell r="T764">
            <v>49</v>
          </cell>
        </row>
        <row r="765">
          <cell r="A765" t="str">
            <v>VESTAL_6_QF</v>
          </cell>
          <cell r="B765" t="str">
            <v>Big Creek-Ventura</v>
          </cell>
          <cell r="C765" t="str">
            <v>VESTAL QFS</v>
          </cell>
          <cell r="D765">
            <v>3.96</v>
          </cell>
          <cell r="E765">
            <v>3.42</v>
          </cell>
          <cell r="F765">
            <v>2.74</v>
          </cell>
          <cell r="G765">
            <v>4.46</v>
          </cell>
          <cell r="H765">
            <v>5.23</v>
          </cell>
          <cell r="I765">
            <v>6.36</v>
          </cell>
          <cell r="J765">
            <v>5.81</v>
          </cell>
          <cell r="K765">
            <v>3.73</v>
          </cell>
          <cell r="L765">
            <v>2.36</v>
          </cell>
          <cell r="M765">
            <v>2.11</v>
          </cell>
          <cell r="N765">
            <v>0.03</v>
          </cell>
          <cell r="O765">
            <v>0.35</v>
          </cell>
          <cell r="P765" t="str">
            <v>N</v>
          </cell>
          <cell r="Q765" t="str">
            <v>South</v>
          </cell>
          <cell r="R765" t="str">
            <v>FC</v>
          </cell>
          <cell r="T765">
            <v>6.36</v>
          </cell>
        </row>
        <row r="766">
          <cell r="A766" t="str">
            <v>VESTAL_6_ULTRGN</v>
          </cell>
          <cell r="B766" t="str">
            <v>Big Creek-Ventura</v>
          </cell>
          <cell r="C766" t="str">
            <v>RIO BRAVO JASMIN</v>
          </cell>
          <cell r="D766">
            <v>23.55</v>
          </cell>
          <cell r="E766">
            <v>21.47</v>
          </cell>
          <cell r="F766">
            <v>23.24</v>
          </cell>
          <cell r="G766">
            <v>22.39</v>
          </cell>
          <cell r="H766">
            <v>10.84</v>
          </cell>
          <cell r="I766">
            <v>30.86</v>
          </cell>
          <cell r="J766">
            <v>31.76</v>
          </cell>
          <cell r="K766">
            <v>32.479999999999997</v>
          </cell>
          <cell r="L766">
            <v>28.91</v>
          </cell>
          <cell r="M766">
            <v>11.86</v>
          </cell>
          <cell r="N766">
            <v>11.58</v>
          </cell>
          <cell r="O766">
            <v>11.98</v>
          </cell>
          <cell r="P766" t="str">
            <v>N</v>
          </cell>
          <cell r="Q766" t="str">
            <v>South</v>
          </cell>
          <cell r="R766" t="str">
            <v>FC</v>
          </cell>
          <cell r="T766">
            <v>32.479999999999997</v>
          </cell>
        </row>
        <row r="767">
          <cell r="A767" t="str">
            <v>VICTOR_1_EXSLRA</v>
          </cell>
          <cell r="B767" t="str">
            <v>CAISO System</v>
          </cell>
          <cell r="C767" t="str">
            <v>Expressway Solar A</v>
          </cell>
          <cell r="D767" t="str">
            <v>-</v>
          </cell>
          <cell r="E767" t="str">
            <v>-</v>
          </cell>
          <cell r="F767" t="str">
            <v>-</v>
          </cell>
          <cell r="G767" t="str">
            <v>-</v>
          </cell>
          <cell r="H767" t="str">
            <v>-</v>
          </cell>
          <cell r="I767" t="str">
            <v>-</v>
          </cell>
          <cell r="J767" t="str">
            <v>-</v>
          </cell>
          <cell r="K767" t="str">
            <v>-</v>
          </cell>
          <cell r="L767" t="str">
            <v>-</v>
          </cell>
          <cell r="M767" t="str">
            <v>-</v>
          </cell>
          <cell r="N767" t="str">
            <v>-</v>
          </cell>
          <cell r="O767" t="str">
            <v>-</v>
          </cell>
          <cell r="P767" t="str">
            <v>N</v>
          </cell>
          <cell r="Q767" t="str">
            <v>South</v>
          </cell>
          <cell r="R767" t="str">
            <v>EO</v>
          </cell>
          <cell r="T767">
            <v>0</v>
          </cell>
        </row>
        <row r="768">
          <cell r="A768" t="str">
            <v>VICTOR_1_EXSLRB</v>
          </cell>
          <cell r="B768" t="str">
            <v>CAISO System</v>
          </cell>
          <cell r="C768" t="str">
            <v>Expressway Solar B</v>
          </cell>
          <cell r="D768" t="str">
            <v>-</v>
          </cell>
          <cell r="E768" t="str">
            <v>-</v>
          </cell>
          <cell r="F768" t="str">
            <v>-</v>
          </cell>
          <cell r="G768" t="str">
            <v>-</v>
          </cell>
          <cell r="H768" t="str">
            <v>-</v>
          </cell>
          <cell r="I768" t="str">
            <v>-</v>
          </cell>
          <cell r="J768" t="str">
            <v>-</v>
          </cell>
          <cell r="K768" t="str">
            <v>-</v>
          </cell>
          <cell r="L768" t="str">
            <v>-</v>
          </cell>
          <cell r="M768" t="str">
            <v>-</v>
          </cell>
          <cell r="N768" t="str">
            <v>-</v>
          </cell>
          <cell r="O768" t="str">
            <v>-</v>
          </cell>
          <cell r="P768" t="str">
            <v>N</v>
          </cell>
          <cell r="Q768" t="str">
            <v>South</v>
          </cell>
          <cell r="R768" t="str">
            <v>EO</v>
          </cell>
          <cell r="T768">
            <v>0</v>
          </cell>
        </row>
        <row r="769">
          <cell r="A769" t="str">
            <v>VICTOR_1_QF</v>
          </cell>
          <cell r="B769" t="str">
            <v>CAISO System</v>
          </cell>
          <cell r="C769" t="str">
            <v>VICTOR QFS</v>
          </cell>
          <cell r="D769">
            <v>0</v>
          </cell>
          <cell r="E769">
            <v>0</v>
          </cell>
          <cell r="F769">
            <v>0</v>
          </cell>
          <cell r="G769">
            <v>0</v>
          </cell>
          <cell r="H769">
            <v>0</v>
          </cell>
          <cell r="I769">
            <v>0</v>
          </cell>
          <cell r="J769">
            <v>0</v>
          </cell>
          <cell r="K769">
            <v>0</v>
          </cell>
          <cell r="L769">
            <v>0</v>
          </cell>
          <cell r="M769">
            <v>0</v>
          </cell>
          <cell r="N769">
            <v>0</v>
          </cell>
          <cell r="O769">
            <v>0</v>
          </cell>
          <cell r="P769" t="str">
            <v>N</v>
          </cell>
          <cell r="Q769" t="str">
            <v>South</v>
          </cell>
          <cell r="R769" t="str">
            <v>FC</v>
          </cell>
          <cell r="T769">
            <v>0</v>
          </cell>
        </row>
        <row r="770">
          <cell r="A770" t="str">
            <v>VICTOR_1_SOLAR1</v>
          </cell>
          <cell r="B770" t="str">
            <v>CAISO System</v>
          </cell>
          <cell r="C770" t="str">
            <v>Victor Phelan Solar One</v>
          </cell>
          <cell r="D770" t="str">
            <v>-</v>
          </cell>
          <cell r="E770" t="str">
            <v>-</v>
          </cell>
          <cell r="F770" t="str">
            <v>-</v>
          </cell>
          <cell r="G770" t="str">
            <v>-</v>
          </cell>
          <cell r="H770" t="str">
            <v>-</v>
          </cell>
          <cell r="I770" t="str">
            <v>-</v>
          </cell>
          <cell r="J770" t="str">
            <v>-</v>
          </cell>
          <cell r="K770" t="str">
            <v>-</v>
          </cell>
          <cell r="L770" t="str">
            <v>-</v>
          </cell>
          <cell r="M770" t="str">
            <v>-</v>
          </cell>
          <cell r="N770" t="str">
            <v>-</v>
          </cell>
          <cell r="O770" t="str">
            <v>-</v>
          </cell>
          <cell r="P770" t="str">
            <v>N</v>
          </cell>
          <cell r="Q770" t="str">
            <v>South</v>
          </cell>
          <cell r="R770" t="str">
            <v>EO</v>
          </cell>
          <cell r="T770">
            <v>0</v>
          </cell>
        </row>
        <row r="771">
          <cell r="A771" t="str">
            <v>VILLPK_2_VALLYV</v>
          </cell>
          <cell r="B771" t="str">
            <v>LA Basin</v>
          </cell>
          <cell r="C771" t="str">
            <v>MWD Valley View Hydroelectric Recovery P</v>
          </cell>
          <cell r="D771">
            <v>4.0999999999999996</v>
          </cell>
          <cell r="E771">
            <v>4.0999999999999996</v>
          </cell>
          <cell r="F771">
            <v>4.0999999999999996</v>
          </cell>
          <cell r="G771">
            <v>4.0999999999999996</v>
          </cell>
          <cell r="H771">
            <v>4.0999999999999996</v>
          </cell>
          <cell r="I771">
            <v>4.0999999999999996</v>
          </cell>
          <cell r="J771">
            <v>4.0999999999999996</v>
          </cell>
          <cell r="K771">
            <v>4.0999999999999996</v>
          </cell>
          <cell r="L771">
            <v>4.0999999999999996</v>
          </cell>
          <cell r="M771">
            <v>4.0999999999999996</v>
          </cell>
          <cell r="N771">
            <v>4.0999999999999996</v>
          </cell>
          <cell r="O771">
            <v>4.0999999999999996</v>
          </cell>
          <cell r="P771" t="str">
            <v>Y</v>
          </cell>
          <cell r="Q771" t="str">
            <v>South</v>
          </cell>
          <cell r="R771" t="str">
            <v>FC</v>
          </cell>
          <cell r="T771">
            <v>4.0999999999999996</v>
          </cell>
        </row>
        <row r="772">
          <cell r="A772" t="str">
            <v>VILLPK_6_MWDYOR</v>
          </cell>
          <cell r="B772" t="str">
            <v>LA Basin</v>
          </cell>
          <cell r="C772" t="str">
            <v>Yorba Linda Hydroelectric Recovery Plant</v>
          </cell>
          <cell r="D772">
            <v>0.57999999999999996</v>
          </cell>
          <cell r="E772">
            <v>0.53</v>
          </cell>
          <cell r="F772">
            <v>0.2</v>
          </cell>
          <cell r="G772">
            <v>0.82</v>
          </cell>
          <cell r="H772">
            <v>0.85</v>
          </cell>
          <cell r="I772">
            <v>0.75</v>
          </cell>
          <cell r="J772">
            <v>0.63</v>
          </cell>
          <cell r="K772">
            <v>2.6</v>
          </cell>
          <cell r="L772">
            <v>2.4</v>
          </cell>
          <cell r="M772">
            <v>1.6</v>
          </cell>
          <cell r="N772">
            <v>1.4</v>
          </cell>
          <cell r="O772">
            <v>1.1000000000000001</v>
          </cell>
          <cell r="P772" t="str">
            <v>Y</v>
          </cell>
          <cell r="Q772" t="str">
            <v>South</v>
          </cell>
          <cell r="R772" t="str">
            <v>FC</v>
          </cell>
          <cell r="T772">
            <v>2.6</v>
          </cell>
        </row>
        <row r="773">
          <cell r="A773" t="str">
            <v>VINCNT_2_QF</v>
          </cell>
          <cell r="B773" t="str">
            <v>CAISO System</v>
          </cell>
          <cell r="C773" t="str">
            <v>VINCENT QFS</v>
          </cell>
          <cell r="D773">
            <v>18.899999999999999</v>
          </cell>
          <cell r="E773">
            <v>24.47</v>
          </cell>
          <cell r="F773">
            <v>55.31</v>
          </cell>
          <cell r="G773">
            <v>78.78</v>
          </cell>
          <cell r="H773">
            <v>70.73</v>
          </cell>
          <cell r="I773">
            <v>39.83</v>
          </cell>
          <cell r="J773">
            <v>19.11</v>
          </cell>
          <cell r="K773">
            <v>22.79</v>
          </cell>
          <cell r="L773">
            <v>15.27</v>
          </cell>
          <cell r="M773">
            <v>13.5</v>
          </cell>
          <cell r="N773">
            <v>15.46</v>
          </cell>
          <cell r="O773">
            <v>11.06</v>
          </cell>
          <cell r="P773" t="str">
            <v>N</v>
          </cell>
          <cell r="Q773" t="str">
            <v>South</v>
          </cell>
          <cell r="R773" t="str">
            <v>FC</v>
          </cell>
          <cell r="T773">
            <v>39.83</v>
          </cell>
        </row>
        <row r="774">
          <cell r="A774" t="str">
            <v>VINCNT_2_WESTWD</v>
          </cell>
          <cell r="B774" t="str">
            <v>CAISO System</v>
          </cell>
          <cell r="C774" t="str">
            <v>Oasis Power Plant</v>
          </cell>
          <cell r="D774">
            <v>1.68</v>
          </cell>
          <cell r="E774">
            <v>3.77</v>
          </cell>
          <cell r="F774">
            <v>10.96</v>
          </cell>
          <cell r="G774">
            <v>12.05</v>
          </cell>
          <cell r="H774">
            <v>15.4</v>
          </cell>
          <cell r="I774">
            <v>9.48</v>
          </cell>
          <cell r="J774">
            <v>4.18</v>
          </cell>
          <cell r="K774">
            <v>3.59</v>
          </cell>
          <cell r="L774">
            <v>2.91</v>
          </cell>
          <cell r="M774">
            <v>1.83</v>
          </cell>
          <cell r="N774">
            <v>2.4500000000000002</v>
          </cell>
          <cell r="O774">
            <v>3.12</v>
          </cell>
          <cell r="P774" t="str">
            <v>N</v>
          </cell>
          <cell r="Q774" t="str">
            <v>South</v>
          </cell>
          <cell r="R774" t="str">
            <v>FC</v>
          </cell>
          <cell r="T774">
            <v>9.48</v>
          </cell>
        </row>
        <row r="775">
          <cell r="A775" t="str">
            <v>VISTA_2_RIALTO</v>
          </cell>
          <cell r="B775" t="str">
            <v>LA Basin</v>
          </cell>
          <cell r="C775" t="str">
            <v>Rialto RT Solar</v>
          </cell>
          <cell r="D775" t="str">
            <v>-</v>
          </cell>
          <cell r="E775" t="str">
            <v>-</v>
          </cell>
          <cell r="F775" t="str">
            <v>-</v>
          </cell>
          <cell r="G775" t="str">
            <v>-</v>
          </cell>
          <cell r="H775" t="str">
            <v>-</v>
          </cell>
          <cell r="I775" t="str">
            <v>-</v>
          </cell>
          <cell r="J775" t="str">
            <v>-</v>
          </cell>
          <cell r="K775" t="str">
            <v>-</v>
          </cell>
          <cell r="L775" t="str">
            <v>-</v>
          </cell>
          <cell r="M775" t="str">
            <v>-</v>
          </cell>
          <cell r="N775" t="str">
            <v>-</v>
          </cell>
          <cell r="O775" t="str">
            <v>-</v>
          </cell>
          <cell r="P775" t="str">
            <v>N</v>
          </cell>
          <cell r="Q775" t="str">
            <v>South</v>
          </cell>
          <cell r="R775" t="str">
            <v>EO</v>
          </cell>
          <cell r="T775">
            <v>0</v>
          </cell>
        </row>
        <row r="776">
          <cell r="A776" t="str">
            <v>VISTA_2_RTS028</v>
          </cell>
          <cell r="B776" t="str">
            <v>LA Basin</v>
          </cell>
          <cell r="C776" t="str">
            <v>SPVP028</v>
          </cell>
          <cell r="D776" t="str">
            <v>-</v>
          </cell>
          <cell r="E776" t="str">
            <v>-</v>
          </cell>
          <cell r="F776" t="str">
            <v>-</v>
          </cell>
          <cell r="G776" t="str">
            <v>-</v>
          </cell>
          <cell r="H776" t="str">
            <v>-</v>
          </cell>
          <cell r="I776">
            <v>2.4</v>
          </cell>
          <cell r="J776">
            <v>2.41</v>
          </cell>
          <cell r="K776">
            <v>2.25</v>
          </cell>
          <cell r="L776">
            <v>2.19</v>
          </cell>
          <cell r="M776">
            <v>1.45</v>
          </cell>
          <cell r="N776">
            <v>7.0000000000000007E-2</v>
          </cell>
          <cell r="O776">
            <v>0.04</v>
          </cell>
          <cell r="P776" t="str">
            <v>N</v>
          </cell>
          <cell r="Q776" t="str">
            <v>South</v>
          </cell>
          <cell r="R776" t="str">
            <v>PD</v>
          </cell>
          <cell r="T776">
            <v>2.41</v>
          </cell>
        </row>
        <row r="777">
          <cell r="A777" t="str">
            <v>VISTA_6_QF</v>
          </cell>
          <cell r="B777" t="str">
            <v>LA Basin</v>
          </cell>
          <cell r="C777" t="str">
            <v>VISTA QFS</v>
          </cell>
          <cell r="D777">
            <v>0.04</v>
          </cell>
          <cell r="E777">
            <v>0.05</v>
          </cell>
          <cell r="F777">
            <v>0.04</v>
          </cell>
          <cell r="G777">
            <v>7.0000000000000007E-2</v>
          </cell>
          <cell r="H777">
            <v>0.13</v>
          </cell>
          <cell r="I777">
            <v>0.15</v>
          </cell>
          <cell r="J777">
            <v>0.16</v>
          </cell>
          <cell r="K777">
            <v>0.15</v>
          </cell>
          <cell r="L777">
            <v>0.13</v>
          </cell>
          <cell r="M777">
            <v>0.12</v>
          </cell>
          <cell r="N777">
            <v>7.0000000000000007E-2</v>
          </cell>
          <cell r="O777">
            <v>0.04</v>
          </cell>
          <cell r="P777" t="str">
            <v>N</v>
          </cell>
          <cell r="Q777" t="str">
            <v>South</v>
          </cell>
          <cell r="R777" t="str">
            <v>FC</v>
          </cell>
          <cell r="T777">
            <v>0.16</v>
          </cell>
        </row>
        <row r="778">
          <cell r="A778" t="str">
            <v>VLCNTR_6_VCSLR1</v>
          </cell>
          <cell r="B778" t="str">
            <v>San Diego-IV</v>
          </cell>
          <cell r="C778" t="str">
            <v>Valley Center 1</v>
          </cell>
          <cell r="D778">
            <v>0.02</v>
          </cell>
          <cell r="E778">
            <v>0.17</v>
          </cell>
          <cell r="F778">
            <v>0.38</v>
          </cell>
          <cell r="G778">
            <v>1.51</v>
          </cell>
          <cell r="H778">
            <v>1.6</v>
          </cell>
          <cell r="I778">
            <v>2</v>
          </cell>
          <cell r="J778">
            <v>2.0099999999999998</v>
          </cell>
          <cell r="K778">
            <v>1.87</v>
          </cell>
          <cell r="L778">
            <v>1.83</v>
          </cell>
          <cell r="M778">
            <v>1.21</v>
          </cell>
          <cell r="N778">
            <v>0.06</v>
          </cell>
          <cell r="O778">
            <v>0.03</v>
          </cell>
          <cell r="P778" t="str">
            <v>N</v>
          </cell>
          <cell r="Q778" t="str">
            <v>South</v>
          </cell>
          <cell r="R778" t="str">
            <v>FC</v>
          </cell>
          <cell r="T778">
            <v>2.0099999999999998</v>
          </cell>
        </row>
        <row r="779">
          <cell r="A779" t="str">
            <v>VLCNTR_6_VCSLR2</v>
          </cell>
          <cell r="B779" t="str">
            <v>San Diego-IV</v>
          </cell>
          <cell r="C779" t="str">
            <v>Valley Center 2</v>
          </cell>
          <cell r="D779">
            <v>0.04</v>
          </cell>
          <cell r="E779">
            <v>0.33</v>
          </cell>
          <cell r="F779">
            <v>0.76</v>
          </cell>
          <cell r="G779">
            <v>3.02</v>
          </cell>
          <cell r="H779">
            <v>3.21</v>
          </cell>
          <cell r="I779">
            <v>4</v>
          </cell>
          <cell r="J779">
            <v>4.0199999999999996</v>
          </cell>
          <cell r="K779">
            <v>3.74</v>
          </cell>
          <cell r="L779">
            <v>3.65</v>
          </cell>
          <cell r="M779">
            <v>2.41</v>
          </cell>
          <cell r="N779">
            <v>0.12</v>
          </cell>
          <cell r="O779">
            <v>7.0000000000000007E-2</v>
          </cell>
          <cell r="P779" t="str">
            <v>N</v>
          </cell>
          <cell r="Q779" t="str">
            <v>South</v>
          </cell>
          <cell r="R779" t="str">
            <v>FC</v>
          </cell>
          <cell r="T779">
            <v>4.0199999999999996</v>
          </cell>
        </row>
        <row r="780">
          <cell r="A780" t="str">
            <v>VLYHOM_7_SSJID</v>
          </cell>
          <cell r="B780" t="str">
            <v>Stockton</v>
          </cell>
          <cell r="C780" t="str">
            <v>Woodward Power Plant</v>
          </cell>
          <cell r="D780">
            <v>0</v>
          </cell>
          <cell r="E780">
            <v>0</v>
          </cell>
          <cell r="F780">
            <v>0.1</v>
          </cell>
          <cell r="G780">
            <v>0.25</v>
          </cell>
          <cell r="H780">
            <v>1.07</v>
          </cell>
          <cell r="I780">
            <v>0.82</v>
          </cell>
          <cell r="J780">
            <v>1.49</v>
          </cell>
          <cell r="K780">
            <v>1.4</v>
          </cell>
          <cell r="L780">
            <v>0.85</v>
          </cell>
          <cell r="M780">
            <v>0.25</v>
          </cell>
          <cell r="N780">
            <v>0</v>
          </cell>
          <cell r="O780">
            <v>0</v>
          </cell>
          <cell r="P780" t="str">
            <v>N</v>
          </cell>
          <cell r="Q780" t="str">
            <v>North</v>
          </cell>
          <cell r="R780" t="str">
            <v>FC</v>
          </cell>
          <cell r="T780">
            <v>1.49</v>
          </cell>
        </row>
        <row r="781">
          <cell r="A781" t="str">
            <v>VOLTA_2_UNIT 1</v>
          </cell>
          <cell r="B781" t="str">
            <v>CAISO System</v>
          </cell>
          <cell r="C781" t="str">
            <v>VOLTA HYDRO UNIT 1</v>
          </cell>
          <cell r="D781">
            <v>5.15</v>
          </cell>
          <cell r="E781">
            <v>5.35</v>
          </cell>
          <cell r="F781">
            <v>6.82</v>
          </cell>
          <cell r="G781">
            <v>8.01</v>
          </cell>
          <cell r="H781">
            <v>6.61</v>
          </cell>
          <cell r="I781">
            <v>5.95</v>
          </cell>
          <cell r="J781">
            <v>5.38</v>
          </cell>
          <cell r="K781">
            <v>4.2300000000000004</v>
          </cell>
          <cell r="L781">
            <v>3.21</v>
          </cell>
          <cell r="M781">
            <v>3.48</v>
          </cell>
          <cell r="N781">
            <v>3.59</v>
          </cell>
          <cell r="O781">
            <v>4.58</v>
          </cell>
          <cell r="P781" t="str">
            <v>Y</v>
          </cell>
          <cell r="Q781" t="str">
            <v>North</v>
          </cell>
          <cell r="R781" t="str">
            <v>FC</v>
          </cell>
          <cell r="T781">
            <v>5.95</v>
          </cell>
        </row>
        <row r="782">
          <cell r="A782" t="str">
            <v>VOLTA_2_UNIT 2</v>
          </cell>
          <cell r="B782" t="str">
            <v>CAISO System</v>
          </cell>
          <cell r="C782" t="str">
            <v>Volta Hydro Unit 2</v>
          </cell>
          <cell r="D782">
            <v>0.63</v>
          </cell>
          <cell r="E782">
            <v>0.61</v>
          </cell>
          <cell r="F782">
            <v>0.66</v>
          </cell>
          <cell r="G782">
            <v>0.91</v>
          </cell>
          <cell r="H782">
            <v>0.86</v>
          </cell>
          <cell r="I782">
            <v>0.75</v>
          </cell>
          <cell r="J782">
            <v>0.57999999999999996</v>
          </cell>
          <cell r="K782">
            <v>0.44</v>
          </cell>
          <cell r="L782">
            <v>0.36</v>
          </cell>
          <cell r="M782">
            <v>0.49</v>
          </cell>
          <cell r="N782">
            <v>0.42</v>
          </cell>
          <cell r="O782">
            <v>0.47</v>
          </cell>
          <cell r="P782" t="str">
            <v>Y</v>
          </cell>
          <cell r="Q782" t="str">
            <v>North</v>
          </cell>
          <cell r="R782" t="str">
            <v>FC</v>
          </cell>
          <cell r="T782">
            <v>0.75</v>
          </cell>
        </row>
        <row r="783">
          <cell r="A783" t="str">
            <v>VOLTA_6_DIGHYD</v>
          </cell>
          <cell r="B783" t="str">
            <v>CAISO System</v>
          </cell>
          <cell r="C783" t="str">
            <v>Digger Creek Ranch Hydro</v>
          </cell>
          <cell r="D783">
            <v>0.23</v>
          </cell>
          <cell r="E783">
            <v>0.22</v>
          </cell>
          <cell r="F783">
            <v>0.25</v>
          </cell>
          <cell r="G783">
            <v>0.28000000000000003</v>
          </cell>
          <cell r="H783">
            <v>0.37</v>
          </cell>
          <cell r="I783">
            <v>0.4</v>
          </cell>
          <cell r="J783">
            <v>0.41</v>
          </cell>
          <cell r="K783">
            <v>0.38</v>
          </cell>
          <cell r="L783">
            <v>0.32</v>
          </cell>
          <cell r="M783">
            <v>0.21</v>
          </cell>
          <cell r="N783">
            <v>0.22</v>
          </cell>
          <cell r="O783">
            <v>0.23</v>
          </cell>
          <cell r="P783" t="str">
            <v>N</v>
          </cell>
          <cell r="Q783" t="str">
            <v>North</v>
          </cell>
          <cell r="R783" t="str">
            <v>FC</v>
          </cell>
          <cell r="T783">
            <v>0.41</v>
          </cell>
        </row>
        <row r="784">
          <cell r="A784" t="str">
            <v>VOLTA_7_QFUNTS</v>
          </cell>
          <cell r="B784" t="str">
            <v>CAISO System</v>
          </cell>
          <cell r="C784" t="str">
            <v>VOLTA_7_QFUNTS</v>
          </cell>
          <cell r="D784">
            <v>0.66</v>
          </cell>
          <cell r="E784">
            <v>0.66</v>
          </cell>
          <cell r="F784">
            <v>1.0900000000000001</v>
          </cell>
          <cell r="G784">
            <v>1.29</v>
          </cell>
          <cell r="H784">
            <v>1.44</v>
          </cell>
          <cell r="I784">
            <v>1.38</v>
          </cell>
          <cell r="J784">
            <v>1.01</v>
          </cell>
          <cell r="K784">
            <v>0.56999999999999995</v>
          </cell>
          <cell r="L784">
            <v>0.37</v>
          </cell>
          <cell r="M784">
            <v>0.39</v>
          </cell>
          <cell r="N784">
            <v>0.44</v>
          </cell>
          <cell r="O784">
            <v>0.61</v>
          </cell>
          <cell r="P784" t="str">
            <v>N</v>
          </cell>
          <cell r="Q784" t="str">
            <v>North</v>
          </cell>
          <cell r="R784" t="str">
            <v>FC</v>
          </cell>
          <cell r="T784">
            <v>1.38</v>
          </cell>
        </row>
        <row r="785">
          <cell r="A785" t="str">
            <v>WADHAM_6_UNIT</v>
          </cell>
          <cell r="B785" t="str">
            <v>CAISO System</v>
          </cell>
          <cell r="C785" t="str">
            <v>WADHAM ENERGY LTD. PART.</v>
          </cell>
          <cell r="D785">
            <v>25.31</v>
          </cell>
          <cell r="E785">
            <v>25.23</v>
          </cell>
          <cell r="F785">
            <v>23.52</v>
          </cell>
          <cell r="G785">
            <v>24.33</v>
          </cell>
          <cell r="H785">
            <v>24.83</v>
          </cell>
          <cell r="I785">
            <v>25.2</v>
          </cell>
          <cell r="J785">
            <v>24.99</v>
          </cell>
          <cell r="K785">
            <v>25.48</v>
          </cell>
          <cell r="L785">
            <v>24.94</v>
          </cell>
          <cell r="M785">
            <v>24.44</v>
          </cell>
          <cell r="N785">
            <v>24.82</v>
          </cell>
          <cell r="O785">
            <v>24.64</v>
          </cell>
          <cell r="P785" t="str">
            <v>N</v>
          </cell>
          <cell r="Q785" t="str">
            <v>North</v>
          </cell>
          <cell r="R785" t="str">
            <v>FC</v>
          </cell>
          <cell r="T785">
            <v>25.48</v>
          </cell>
        </row>
        <row r="786">
          <cell r="A786" t="str">
            <v>WALCRK_2_CTG1</v>
          </cell>
          <cell r="B786" t="str">
            <v>LA Basin</v>
          </cell>
          <cell r="C786" t="str">
            <v>Walnut Creek Energy Park Unit 1</v>
          </cell>
          <cell r="D786">
            <v>96</v>
          </cell>
          <cell r="E786">
            <v>96</v>
          </cell>
          <cell r="F786">
            <v>96</v>
          </cell>
          <cell r="G786">
            <v>96</v>
          </cell>
          <cell r="H786">
            <v>96</v>
          </cell>
          <cell r="I786">
            <v>96</v>
          </cell>
          <cell r="J786">
            <v>96</v>
          </cell>
          <cell r="K786">
            <v>96</v>
          </cell>
          <cell r="L786">
            <v>96</v>
          </cell>
          <cell r="M786">
            <v>96</v>
          </cell>
          <cell r="N786">
            <v>96</v>
          </cell>
          <cell r="O786">
            <v>96</v>
          </cell>
          <cell r="P786" t="str">
            <v>Y</v>
          </cell>
          <cell r="Q786" t="str">
            <v>South</v>
          </cell>
          <cell r="R786" t="str">
            <v>FC</v>
          </cell>
          <cell r="T786">
            <v>96</v>
          </cell>
        </row>
        <row r="787">
          <cell r="A787" t="str">
            <v>WALCRK_2_CTG2</v>
          </cell>
          <cell r="B787" t="str">
            <v>LA Basin</v>
          </cell>
          <cell r="C787" t="str">
            <v>Walnut Creek Energy Park Unit 2</v>
          </cell>
          <cell r="D787">
            <v>96</v>
          </cell>
          <cell r="E787">
            <v>96</v>
          </cell>
          <cell r="F787">
            <v>96</v>
          </cell>
          <cell r="G787">
            <v>96</v>
          </cell>
          <cell r="H787">
            <v>96</v>
          </cell>
          <cell r="I787">
            <v>96</v>
          </cell>
          <cell r="J787">
            <v>96</v>
          </cell>
          <cell r="K787">
            <v>96</v>
          </cell>
          <cell r="L787">
            <v>96</v>
          </cell>
          <cell r="M787">
            <v>96</v>
          </cell>
          <cell r="N787">
            <v>96</v>
          </cell>
          <cell r="O787">
            <v>96</v>
          </cell>
          <cell r="P787" t="str">
            <v>Y</v>
          </cell>
          <cell r="Q787" t="str">
            <v>South</v>
          </cell>
          <cell r="R787" t="str">
            <v>FC</v>
          </cell>
          <cell r="T787">
            <v>96</v>
          </cell>
        </row>
        <row r="788">
          <cell r="A788" t="str">
            <v>WALCRK_2_CTG3</v>
          </cell>
          <cell r="B788" t="str">
            <v>LA Basin</v>
          </cell>
          <cell r="C788" t="str">
            <v>Walnut Creek Energy Park Unit 3</v>
          </cell>
          <cell r="D788">
            <v>96</v>
          </cell>
          <cell r="E788">
            <v>96</v>
          </cell>
          <cell r="F788">
            <v>96</v>
          </cell>
          <cell r="G788">
            <v>96</v>
          </cell>
          <cell r="H788">
            <v>96</v>
          </cell>
          <cell r="I788">
            <v>96</v>
          </cell>
          <cell r="J788">
            <v>96</v>
          </cell>
          <cell r="K788">
            <v>96</v>
          </cell>
          <cell r="L788">
            <v>96</v>
          </cell>
          <cell r="M788">
            <v>96</v>
          </cell>
          <cell r="N788">
            <v>96</v>
          </cell>
          <cell r="O788">
            <v>96</v>
          </cell>
          <cell r="P788" t="str">
            <v>Y</v>
          </cell>
          <cell r="Q788" t="str">
            <v>South</v>
          </cell>
          <cell r="R788" t="str">
            <v>FC</v>
          </cell>
          <cell r="T788">
            <v>96</v>
          </cell>
        </row>
        <row r="789">
          <cell r="A789" t="str">
            <v>WALCRK_2_CTG4</v>
          </cell>
          <cell r="B789" t="str">
            <v>LA Basin</v>
          </cell>
          <cell r="C789" t="str">
            <v>Walnut Creek Energy Park Unit 4</v>
          </cell>
          <cell r="D789">
            <v>96</v>
          </cell>
          <cell r="E789">
            <v>96</v>
          </cell>
          <cell r="F789">
            <v>96</v>
          </cell>
          <cell r="G789">
            <v>96</v>
          </cell>
          <cell r="H789">
            <v>96</v>
          </cell>
          <cell r="I789">
            <v>96</v>
          </cell>
          <cell r="J789">
            <v>96</v>
          </cell>
          <cell r="K789">
            <v>96</v>
          </cell>
          <cell r="L789">
            <v>96</v>
          </cell>
          <cell r="M789">
            <v>96</v>
          </cell>
          <cell r="N789">
            <v>96</v>
          </cell>
          <cell r="O789">
            <v>96</v>
          </cell>
          <cell r="P789" t="str">
            <v>Y</v>
          </cell>
          <cell r="Q789" t="str">
            <v>South</v>
          </cell>
          <cell r="R789" t="str">
            <v>FC</v>
          </cell>
          <cell r="T789">
            <v>96</v>
          </cell>
        </row>
        <row r="790">
          <cell r="A790" t="str">
            <v>WALCRK_2_CTG5</v>
          </cell>
          <cell r="B790" t="str">
            <v>LA Basin</v>
          </cell>
          <cell r="C790" t="str">
            <v>Walnut Creek Energy Park Unit 5</v>
          </cell>
          <cell r="D790">
            <v>96.65</v>
          </cell>
          <cell r="E790">
            <v>96.65</v>
          </cell>
          <cell r="F790">
            <v>96.65</v>
          </cell>
          <cell r="G790">
            <v>96.65</v>
          </cell>
          <cell r="H790">
            <v>96.65</v>
          </cell>
          <cell r="I790">
            <v>96.65</v>
          </cell>
          <cell r="J790">
            <v>96.65</v>
          </cell>
          <cell r="K790">
            <v>96.65</v>
          </cell>
          <cell r="L790">
            <v>96.65</v>
          </cell>
          <cell r="M790">
            <v>96.65</v>
          </cell>
          <cell r="N790">
            <v>96.65</v>
          </cell>
          <cell r="O790">
            <v>96.65</v>
          </cell>
          <cell r="P790" t="str">
            <v>Y</v>
          </cell>
          <cell r="Q790" t="str">
            <v>South</v>
          </cell>
          <cell r="R790" t="str">
            <v>FC</v>
          </cell>
          <cell r="T790">
            <v>96.65</v>
          </cell>
        </row>
        <row r="791">
          <cell r="A791" t="str">
            <v>WALNUT_6_HILLGEN</v>
          </cell>
          <cell r="B791" t="str">
            <v>LA Basin</v>
          </cell>
          <cell r="C791" t="str">
            <v>L.A. COUNTY SANITATION DISTRICT</v>
          </cell>
          <cell r="D791">
            <v>46.69</v>
          </cell>
          <cell r="E791">
            <v>47.25</v>
          </cell>
          <cell r="F791">
            <v>45.84</v>
          </cell>
          <cell r="G791">
            <v>46.5</v>
          </cell>
          <cell r="H791">
            <v>41.93</v>
          </cell>
          <cell r="I791">
            <v>47.74</v>
          </cell>
          <cell r="J791">
            <v>47.45</v>
          </cell>
          <cell r="K791">
            <v>48.03</v>
          </cell>
          <cell r="L791">
            <v>47.72</v>
          </cell>
          <cell r="M791">
            <v>45.69</v>
          </cell>
          <cell r="N791">
            <v>45.58</v>
          </cell>
          <cell r="O791">
            <v>44.43</v>
          </cell>
          <cell r="P791" t="str">
            <v>N</v>
          </cell>
          <cell r="Q791" t="str">
            <v>South</v>
          </cell>
          <cell r="R791" t="str">
            <v>FC</v>
          </cell>
          <cell r="T791">
            <v>48.03</v>
          </cell>
        </row>
        <row r="792">
          <cell r="A792" t="str">
            <v>WALNUT_7_WCOVCT</v>
          </cell>
          <cell r="B792" t="str">
            <v>LA Basin</v>
          </cell>
          <cell r="C792" t="str">
            <v>WALNUT_7_WCOVCT</v>
          </cell>
          <cell r="D792">
            <v>3.25</v>
          </cell>
          <cell r="E792">
            <v>2.92</v>
          </cell>
          <cell r="F792">
            <v>3.03</v>
          </cell>
          <cell r="G792">
            <v>3.15</v>
          </cell>
          <cell r="H792">
            <v>3.37</v>
          </cell>
          <cell r="I792">
            <v>2.21</v>
          </cell>
          <cell r="J792">
            <v>2.1800000000000002</v>
          </cell>
          <cell r="K792">
            <v>2.16</v>
          </cell>
          <cell r="L792">
            <v>2.11</v>
          </cell>
          <cell r="M792">
            <v>1.94</v>
          </cell>
          <cell r="N792">
            <v>2.09</v>
          </cell>
          <cell r="O792">
            <v>2.02</v>
          </cell>
          <cell r="P792" t="str">
            <v>N</v>
          </cell>
          <cell r="Q792" t="str">
            <v>South</v>
          </cell>
          <cell r="R792" t="str">
            <v>FC</v>
          </cell>
          <cell r="T792">
            <v>2.21</v>
          </cell>
        </row>
        <row r="793">
          <cell r="A793" t="str">
            <v>WALNUT_7_WCOVST</v>
          </cell>
          <cell r="B793" t="str">
            <v>LA Basin</v>
          </cell>
          <cell r="C793" t="str">
            <v>WALNUT_7_WCOVST</v>
          </cell>
          <cell r="D793">
            <v>4.96</v>
          </cell>
          <cell r="E793">
            <v>5.0999999999999996</v>
          </cell>
          <cell r="F793">
            <v>5.34</v>
          </cell>
          <cell r="G793">
            <v>4.6900000000000004</v>
          </cell>
          <cell r="H793">
            <v>5.38</v>
          </cell>
          <cell r="I793">
            <v>4.88</v>
          </cell>
          <cell r="J793">
            <v>5.1100000000000003</v>
          </cell>
          <cell r="K793">
            <v>5.19</v>
          </cell>
          <cell r="L793">
            <v>5.16</v>
          </cell>
          <cell r="M793">
            <v>4.97</v>
          </cell>
          <cell r="N793">
            <v>5.01</v>
          </cell>
          <cell r="O793">
            <v>5.13</v>
          </cell>
          <cell r="P793" t="str">
            <v>N</v>
          </cell>
          <cell r="Q793" t="str">
            <v>South</v>
          </cell>
          <cell r="R793" t="str">
            <v>FC</v>
          </cell>
          <cell r="S793">
            <v>0</v>
          </cell>
          <cell r="T793">
            <v>5.19</v>
          </cell>
        </row>
        <row r="794">
          <cell r="A794" t="str">
            <v>WARNE_2_UNIT</v>
          </cell>
          <cell r="B794" t="str">
            <v>Big Creek-Ventura</v>
          </cell>
          <cell r="C794" t="str">
            <v>WARNE HYDRO AGGREGATE</v>
          </cell>
          <cell r="D794">
            <v>76</v>
          </cell>
          <cell r="E794">
            <v>74.98</v>
          </cell>
          <cell r="F794">
            <v>67.319999999999993</v>
          </cell>
          <cell r="G794">
            <v>55.82</v>
          </cell>
          <cell r="H794">
            <v>76</v>
          </cell>
          <cell r="I794">
            <v>76</v>
          </cell>
          <cell r="J794">
            <v>76</v>
          </cell>
          <cell r="K794">
            <v>76</v>
          </cell>
          <cell r="L794">
            <v>66.19</v>
          </cell>
          <cell r="M794">
            <v>56.57</v>
          </cell>
          <cell r="N794">
            <v>76</v>
          </cell>
          <cell r="O794">
            <v>76</v>
          </cell>
          <cell r="P794" t="str">
            <v>Y</v>
          </cell>
          <cell r="Q794" t="str">
            <v>South</v>
          </cell>
          <cell r="R794" t="str">
            <v>FC</v>
          </cell>
          <cell r="T794">
            <v>76</v>
          </cell>
        </row>
        <row r="795">
          <cell r="A795" t="str">
            <v>WAUKNA_1_SOLAR</v>
          </cell>
          <cell r="B795" t="str">
            <v>Fresno</v>
          </cell>
          <cell r="C795" t="str">
            <v>Corcoran Solar</v>
          </cell>
          <cell r="D795">
            <v>0.15</v>
          </cell>
          <cell r="E795">
            <v>1.32</v>
          </cell>
          <cell r="F795">
            <v>3.02</v>
          </cell>
          <cell r="G795">
            <v>12.08</v>
          </cell>
          <cell r="H795">
            <v>12.82</v>
          </cell>
          <cell r="I795">
            <v>16</v>
          </cell>
          <cell r="J795">
            <v>16.07</v>
          </cell>
          <cell r="K795">
            <v>16.8</v>
          </cell>
          <cell r="L795">
            <v>15.46</v>
          </cell>
          <cell r="M795">
            <v>9.57</v>
          </cell>
          <cell r="N795">
            <v>0.49</v>
          </cell>
          <cell r="O795">
            <v>0.25</v>
          </cell>
          <cell r="P795" t="str">
            <v>N</v>
          </cell>
          <cell r="Q795" t="str">
            <v>North</v>
          </cell>
          <cell r="R795" t="str">
            <v>ID</v>
          </cell>
          <cell r="T795">
            <v>16.8</v>
          </cell>
        </row>
        <row r="796">
          <cell r="A796" t="str">
            <v>WAUKNA_1_SOLAR2</v>
          </cell>
          <cell r="B796" t="str">
            <v>CAISO System</v>
          </cell>
          <cell r="C796" t="str">
            <v>Corcoran 2</v>
          </cell>
          <cell r="D796" t="str">
            <v>-</v>
          </cell>
          <cell r="E796" t="str">
            <v>-</v>
          </cell>
          <cell r="F796" t="str">
            <v>-</v>
          </cell>
          <cell r="G796" t="str">
            <v>-</v>
          </cell>
          <cell r="H796" t="str">
            <v>-</v>
          </cell>
          <cell r="I796" t="str">
            <v>-</v>
          </cell>
          <cell r="J796" t="str">
            <v>-</v>
          </cell>
          <cell r="K796">
            <v>14.78</v>
          </cell>
          <cell r="L796">
            <v>14.43</v>
          </cell>
          <cell r="M796">
            <v>9.5399999999999991</v>
          </cell>
          <cell r="N796">
            <v>0.49</v>
          </cell>
          <cell r="O796">
            <v>0.26</v>
          </cell>
          <cell r="P796" t="str">
            <v>N</v>
          </cell>
          <cell r="Q796" t="str">
            <v>North</v>
          </cell>
          <cell r="R796" t="str">
            <v>FC</v>
          </cell>
          <cell r="T796">
            <v>14.78</v>
          </cell>
        </row>
        <row r="797">
          <cell r="A797" t="str">
            <v>WDFRDF_2_UNITS</v>
          </cell>
          <cell r="B797" t="str">
            <v>NCNB</v>
          </cell>
          <cell r="C797" t="str">
            <v>WEST FORD FLAT AGGREGATE</v>
          </cell>
          <cell r="D797">
            <v>25</v>
          </cell>
          <cell r="E797">
            <v>25</v>
          </cell>
          <cell r="F797">
            <v>25</v>
          </cell>
          <cell r="G797">
            <v>25</v>
          </cell>
          <cell r="H797">
            <v>25</v>
          </cell>
          <cell r="I797">
            <v>25</v>
          </cell>
          <cell r="J797">
            <v>25</v>
          </cell>
          <cell r="K797">
            <v>25</v>
          </cell>
          <cell r="L797">
            <v>25</v>
          </cell>
          <cell r="M797">
            <v>25</v>
          </cell>
          <cell r="N797">
            <v>25</v>
          </cell>
          <cell r="O797">
            <v>25</v>
          </cell>
          <cell r="P797" t="str">
            <v>Y</v>
          </cell>
          <cell r="Q797" t="str">
            <v>North</v>
          </cell>
          <cell r="R797" t="str">
            <v>FC</v>
          </cell>
          <cell r="T797">
            <v>25</v>
          </cell>
        </row>
        <row r="798">
          <cell r="A798" t="str">
            <v>WDLEAF_7_UNIT 1</v>
          </cell>
          <cell r="B798" t="str">
            <v>Sierra</v>
          </cell>
          <cell r="C798" t="str">
            <v>WOODLEAF HYDRO</v>
          </cell>
          <cell r="D798">
            <v>55</v>
          </cell>
          <cell r="E798">
            <v>55</v>
          </cell>
          <cell r="F798">
            <v>55</v>
          </cell>
          <cell r="G798">
            <v>55</v>
          </cell>
          <cell r="H798">
            <v>55</v>
          </cell>
          <cell r="I798">
            <v>55</v>
          </cell>
          <cell r="J798">
            <v>55</v>
          </cell>
          <cell r="K798">
            <v>55</v>
          </cell>
          <cell r="L798">
            <v>55</v>
          </cell>
          <cell r="M798">
            <v>55</v>
          </cell>
          <cell r="N798">
            <v>55</v>
          </cell>
          <cell r="O798">
            <v>55</v>
          </cell>
          <cell r="P798" t="str">
            <v>Y</v>
          </cell>
          <cell r="Q798" t="str">
            <v>North</v>
          </cell>
          <cell r="R798" t="str">
            <v>FC</v>
          </cell>
          <cell r="T798">
            <v>55</v>
          </cell>
        </row>
        <row r="799">
          <cell r="A799" t="str">
            <v>WEBER_6_FORWRD</v>
          </cell>
          <cell r="B799" t="str">
            <v>Stockton</v>
          </cell>
          <cell r="C799" t="str">
            <v>FORWARD</v>
          </cell>
          <cell r="D799">
            <v>4.2</v>
          </cell>
          <cell r="E799">
            <v>4.2</v>
          </cell>
          <cell r="F799">
            <v>4.2</v>
          </cell>
          <cell r="G799">
            <v>4.2</v>
          </cell>
          <cell r="H799">
            <v>4.2</v>
          </cell>
          <cell r="I799">
            <v>4.2</v>
          </cell>
          <cell r="J799">
            <v>4.2</v>
          </cell>
          <cell r="K799">
            <v>4.2</v>
          </cell>
          <cell r="L799">
            <v>4.2</v>
          </cell>
          <cell r="M799">
            <v>4.2</v>
          </cell>
          <cell r="N799">
            <v>4.2</v>
          </cell>
          <cell r="O799">
            <v>4.2</v>
          </cell>
          <cell r="P799" t="str">
            <v>N</v>
          </cell>
          <cell r="Q799" t="str">
            <v>North</v>
          </cell>
          <cell r="R799" t="str">
            <v>ID</v>
          </cell>
          <cell r="T799">
            <v>4.2</v>
          </cell>
        </row>
        <row r="800">
          <cell r="A800" t="str">
            <v>WESTPT_2_UNIT</v>
          </cell>
          <cell r="B800" t="str">
            <v>CAISO System</v>
          </cell>
          <cell r="C800" t="str">
            <v>West Point Hydro Plant</v>
          </cell>
          <cell r="D800">
            <v>14</v>
          </cell>
          <cell r="E800">
            <v>14</v>
          </cell>
          <cell r="F800">
            <v>14</v>
          </cell>
          <cell r="G800">
            <v>14</v>
          </cell>
          <cell r="H800">
            <v>14</v>
          </cell>
          <cell r="I800">
            <v>14</v>
          </cell>
          <cell r="J800">
            <v>14</v>
          </cell>
          <cell r="K800">
            <v>14</v>
          </cell>
          <cell r="L800">
            <v>14</v>
          </cell>
          <cell r="M800">
            <v>14</v>
          </cell>
          <cell r="N800">
            <v>14</v>
          </cell>
          <cell r="O800">
            <v>14</v>
          </cell>
          <cell r="P800" t="str">
            <v>Y</v>
          </cell>
          <cell r="Q800" t="str">
            <v>North</v>
          </cell>
          <cell r="R800" t="str">
            <v>FC</v>
          </cell>
          <cell r="T800">
            <v>14</v>
          </cell>
        </row>
        <row r="801">
          <cell r="A801" t="str">
            <v>WFRESN_1_SOLAR</v>
          </cell>
          <cell r="B801" t="str">
            <v>Fresno</v>
          </cell>
          <cell r="C801" t="str">
            <v>Joya Del Sol</v>
          </cell>
          <cell r="D801" t="str">
            <v>-</v>
          </cell>
          <cell r="E801" t="str">
            <v>-</v>
          </cell>
          <cell r="F801" t="str">
            <v>-</v>
          </cell>
          <cell r="G801" t="str">
            <v>-</v>
          </cell>
          <cell r="H801" t="str">
            <v>-</v>
          </cell>
          <cell r="I801" t="str">
            <v>-</v>
          </cell>
          <cell r="J801" t="str">
            <v>-</v>
          </cell>
          <cell r="K801" t="str">
            <v>-</v>
          </cell>
          <cell r="L801" t="str">
            <v>-</v>
          </cell>
          <cell r="M801" t="str">
            <v>-</v>
          </cell>
          <cell r="N801" t="str">
            <v>-</v>
          </cell>
          <cell r="O801" t="str">
            <v>-</v>
          </cell>
          <cell r="P801" t="str">
            <v>N</v>
          </cell>
          <cell r="Q801" t="str">
            <v>North</v>
          </cell>
          <cell r="R801" t="str">
            <v>EO</v>
          </cell>
          <cell r="T801">
            <v>0</v>
          </cell>
        </row>
        <row r="802">
          <cell r="A802" t="str">
            <v>WHEATL_6_LNDFIL</v>
          </cell>
          <cell r="B802" t="str">
            <v>Sierra</v>
          </cell>
          <cell r="C802" t="str">
            <v>G2 ENERGY, OSTROM ROAD LLC</v>
          </cell>
          <cell r="D802">
            <v>3</v>
          </cell>
          <cell r="E802">
            <v>3</v>
          </cell>
          <cell r="F802">
            <v>3</v>
          </cell>
          <cell r="G802">
            <v>3</v>
          </cell>
          <cell r="H802">
            <v>3</v>
          </cell>
          <cell r="I802">
            <v>3</v>
          </cell>
          <cell r="J802">
            <v>3</v>
          </cell>
          <cell r="K802">
            <v>3</v>
          </cell>
          <cell r="L802">
            <v>3</v>
          </cell>
          <cell r="M802">
            <v>3</v>
          </cell>
          <cell r="N802">
            <v>3</v>
          </cell>
          <cell r="O802">
            <v>3</v>
          </cell>
          <cell r="P802" t="str">
            <v>N</v>
          </cell>
          <cell r="Q802" t="str">
            <v>North</v>
          </cell>
          <cell r="R802" t="str">
            <v>FC</v>
          </cell>
          <cell r="T802">
            <v>3</v>
          </cell>
        </row>
        <row r="803">
          <cell r="A803" t="str">
            <v>WHTWTR_1_WINDA1</v>
          </cell>
          <cell r="B803" t="str">
            <v>LA Basin</v>
          </cell>
          <cell r="C803" t="str">
            <v>Whitewater Hill Wind Project</v>
          </cell>
          <cell r="D803">
            <v>3.22</v>
          </cell>
          <cell r="E803">
            <v>8.0500000000000007</v>
          </cell>
          <cell r="F803">
            <v>24.93</v>
          </cell>
          <cell r="G803">
            <v>12.85</v>
          </cell>
          <cell r="H803">
            <v>24.93</v>
          </cell>
          <cell r="I803">
            <v>34.9</v>
          </cell>
          <cell r="J803">
            <v>8.4700000000000006</v>
          </cell>
          <cell r="K803">
            <v>7.18</v>
          </cell>
          <cell r="L803">
            <v>4.3899999999999997</v>
          </cell>
          <cell r="M803">
            <v>4.59</v>
          </cell>
          <cell r="N803">
            <v>2.5099999999999998</v>
          </cell>
          <cell r="O803">
            <v>2.8</v>
          </cell>
          <cell r="P803" t="str">
            <v>N</v>
          </cell>
          <cell r="Q803" t="str">
            <v>South</v>
          </cell>
          <cell r="R803" t="str">
            <v>FC</v>
          </cell>
          <cell r="T803">
            <v>34.9</v>
          </cell>
        </row>
        <row r="804">
          <cell r="A804" t="str">
            <v>WISE_1_UNIT 1</v>
          </cell>
          <cell r="B804" t="str">
            <v>Sierra</v>
          </cell>
          <cell r="C804" t="str">
            <v>Wise Hydro Unit 1</v>
          </cell>
          <cell r="D804">
            <v>8.74</v>
          </cell>
          <cell r="E804">
            <v>9.49</v>
          </cell>
          <cell r="F804">
            <v>8</v>
          </cell>
          <cell r="G804">
            <v>8.09</v>
          </cell>
          <cell r="H804">
            <v>11.1</v>
          </cell>
          <cell r="I804">
            <v>10.86</v>
          </cell>
          <cell r="J804">
            <v>11.19</v>
          </cell>
          <cell r="K804">
            <v>10.68</v>
          </cell>
          <cell r="L804">
            <v>9.86</v>
          </cell>
          <cell r="M804">
            <v>7.51</v>
          </cell>
          <cell r="N804">
            <v>3.89</v>
          </cell>
          <cell r="O804">
            <v>3.44</v>
          </cell>
          <cell r="P804" t="str">
            <v>Y</v>
          </cell>
          <cell r="Q804" t="str">
            <v>North</v>
          </cell>
          <cell r="R804" t="str">
            <v>FC</v>
          </cell>
          <cell r="T804">
            <v>11.19</v>
          </cell>
        </row>
        <row r="805">
          <cell r="A805" t="str">
            <v>WISE_1_UNIT 2</v>
          </cell>
          <cell r="B805" t="str">
            <v>Sierra</v>
          </cell>
          <cell r="C805" t="str">
            <v>WISE HYDRO UNIT 2</v>
          </cell>
          <cell r="D805">
            <v>0.4</v>
          </cell>
          <cell r="E805">
            <v>0.48</v>
          </cell>
          <cell r="F805">
            <v>0.38</v>
          </cell>
          <cell r="G805">
            <v>0.16</v>
          </cell>
          <cell r="H805">
            <v>0</v>
          </cell>
          <cell r="I805">
            <v>0</v>
          </cell>
          <cell r="J805">
            <v>0</v>
          </cell>
          <cell r="K805">
            <v>0</v>
          </cell>
          <cell r="L805">
            <v>0</v>
          </cell>
          <cell r="M805">
            <v>0</v>
          </cell>
          <cell r="N805">
            <v>0</v>
          </cell>
          <cell r="O805">
            <v>0</v>
          </cell>
          <cell r="P805" t="str">
            <v>Y</v>
          </cell>
          <cell r="Q805" t="str">
            <v>North</v>
          </cell>
          <cell r="R805" t="str">
            <v>FC</v>
          </cell>
          <cell r="T805">
            <v>0</v>
          </cell>
        </row>
        <row r="806">
          <cell r="A806" t="str">
            <v>WISHON_6_UNITS</v>
          </cell>
          <cell r="B806" t="str">
            <v>Fresno</v>
          </cell>
          <cell r="C806" t="str">
            <v>Wishon/San Joaquin  #1-A AGGREGATE</v>
          </cell>
          <cell r="D806">
            <v>18.399999999999999</v>
          </cell>
          <cell r="E806">
            <v>18.399999999999999</v>
          </cell>
          <cell r="F806">
            <v>18.399999999999999</v>
          </cell>
          <cell r="G806">
            <v>18.399999999999999</v>
          </cell>
          <cell r="H806">
            <v>18.399999999999999</v>
          </cell>
          <cell r="I806">
            <v>18.399999999999999</v>
          </cell>
          <cell r="J806">
            <v>18.399999999999999</v>
          </cell>
          <cell r="K806">
            <v>18.399999999999999</v>
          </cell>
          <cell r="L806">
            <v>18.399999999999999</v>
          </cell>
          <cell r="M806">
            <v>18.399999999999999</v>
          </cell>
          <cell r="N806">
            <v>18.399999999999999</v>
          </cell>
          <cell r="O806">
            <v>18.399999999999999</v>
          </cell>
          <cell r="P806" t="str">
            <v>Y</v>
          </cell>
          <cell r="Q806" t="str">
            <v>North</v>
          </cell>
          <cell r="R806" t="str">
            <v>FC</v>
          </cell>
          <cell r="T806">
            <v>18.399999999999999</v>
          </cell>
        </row>
        <row r="807">
          <cell r="A807" t="str">
            <v>WLDWD_1_SOLAR1</v>
          </cell>
          <cell r="B807" t="str">
            <v>CAISO System</v>
          </cell>
          <cell r="C807" t="str">
            <v>Wildwood Solar I</v>
          </cell>
          <cell r="D807" t="str">
            <v>-</v>
          </cell>
          <cell r="E807" t="str">
            <v>-</v>
          </cell>
          <cell r="F807" t="str">
            <v>-</v>
          </cell>
          <cell r="G807" t="str">
            <v>-</v>
          </cell>
          <cell r="H807">
            <v>12.83</v>
          </cell>
          <cell r="I807">
            <v>16.010000000000002</v>
          </cell>
          <cell r="J807">
            <v>16.079999999999998</v>
          </cell>
          <cell r="K807">
            <v>14.97</v>
          </cell>
          <cell r="L807">
            <v>14.61</v>
          </cell>
          <cell r="M807">
            <v>9.66</v>
          </cell>
          <cell r="N807">
            <v>0.5</v>
          </cell>
          <cell r="O807">
            <v>0.27</v>
          </cell>
          <cell r="P807" t="str">
            <v>N</v>
          </cell>
          <cell r="Q807" t="str">
            <v>North</v>
          </cell>
          <cell r="R807" t="str">
            <v>ID</v>
          </cell>
          <cell r="S807">
            <v>0</v>
          </cell>
          <cell r="T807">
            <v>16.079999999999998</v>
          </cell>
        </row>
        <row r="808">
          <cell r="A808" t="str">
            <v>WLLWCR_6_CEDRFL</v>
          </cell>
          <cell r="B808" t="str">
            <v>Humboldt</v>
          </cell>
          <cell r="C808" t="str">
            <v>CEDAR FLAT HYDRO QF AGGREGATION</v>
          </cell>
          <cell r="D808">
            <v>0.22</v>
          </cell>
          <cell r="E808">
            <v>0.25</v>
          </cell>
          <cell r="F808">
            <v>0.27</v>
          </cell>
          <cell r="G808">
            <v>0.28000000000000003</v>
          </cell>
          <cell r="H808">
            <v>0.21</v>
          </cell>
          <cell r="I808">
            <v>0.11</v>
          </cell>
          <cell r="J808">
            <v>0.04</v>
          </cell>
          <cell r="K808">
            <v>0.01</v>
          </cell>
          <cell r="L808">
            <v>0</v>
          </cell>
          <cell r="M808">
            <v>0.02</v>
          </cell>
          <cell r="N808">
            <v>0.04</v>
          </cell>
          <cell r="O808">
            <v>0.06</v>
          </cell>
          <cell r="P808" t="str">
            <v>N</v>
          </cell>
          <cell r="Q808" t="str">
            <v>North</v>
          </cell>
          <cell r="R808" t="str">
            <v>FC</v>
          </cell>
          <cell r="T808">
            <v>0.11</v>
          </cell>
        </row>
        <row r="809">
          <cell r="A809" t="str">
            <v>WNDMAS_2_UNIT 1</v>
          </cell>
          <cell r="B809" t="str">
            <v>Bay Area</v>
          </cell>
          <cell r="C809" t="str">
            <v>BUENA VISTA ENERGY, LLC</v>
          </cell>
          <cell r="D809">
            <v>0.47</v>
          </cell>
          <cell r="E809">
            <v>2.0499999999999998</v>
          </cell>
          <cell r="F809">
            <v>3.82</v>
          </cell>
          <cell r="G809">
            <v>2.93</v>
          </cell>
          <cell r="H809">
            <v>6.71</v>
          </cell>
          <cell r="I809">
            <v>4.17</v>
          </cell>
          <cell r="J809">
            <v>3.75</v>
          </cell>
          <cell r="K809">
            <v>3.76</v>
          </cell>
          <cell r="L809">
            <v>2.1</v>
          </cell>
          <cell r="M809">
            <v>1.1299999999999999</v>
          </cell>
          <cell r="N809">
            <v>0.84</v>
          </cell>
          <cell r="O809">
            <v>0.91</v>
          </cell>
          <cell r="P809" t="str">
            <v>N</v>
          </cell>
          <cell r="Q809" t="str">
            <v>North</v>
          </cell>
          <cell r="R809" t="str">
            <v>FC</v>
          </cell>
          <cell r="T809">
            <v>4.17</v>
          </cell>
        </row>
        <row r="810">
          <cell r="A810" t="str">
            <v>WNDSTR_2_WIND</v>
          </cell>
          <cell r="B810" t="str">
            <v>CAISO System</v>
          </cell>
          <cell r="C810" t="str">
            <v>Windstar</v>
          </cell>
          <cell r="D810">
            <v>5.32</v>
          </cell>
          <cell r="E810">
            <v>11.04</v>
          </cell>
          <cell r="F810">
            <v>29.3</v>
          </cell>
          <cell r="G810">
            <v>34.840000000000003</v>
          </cell>
          <cell r="H810">
            <v>42.93</v>
          </cell>
          <cell r="I810">
            <v>36.159999999999997</v>
          </cell>
          <cell r="J810">
            <v>20.32</v>
          </cell>
          <cell r="K810">
            <v>17.690000000000001</v>
          </cell>
          <cell r="L810">
            <v>12.47</v>
          </cell>
          <cell r="M810">
            <v>9.61</v>
          </cell>
          <cell r="N810">
            <v>5.13</v>
          </cell>
          <cell r="O810">
            <v>5.19</v>
          </cell>
          <cell r="P810" t="str">
            <v>N</v>
          </cell>
          <cell r="Q810" t="str">
            <v>South</v>
          </cell>
          <cell r="R810" t="str">
            <v>FC</v>
          </cell>
          <cell r="T810">
            <v>36.159999999999997</v>
          </cell>
        </row>
        <row r="811">
          <cell r="A811" t="str">
            <v>WOLFSK_1_UNITA1</v>
          </cell>
          <cell r="B811" t="str">
            <v>CAISO System</v>
          </cell>
          <cell r="C811" t="str">
            <v>Wolfskill Energy Center, Unit #1</v>
          </cell>
          <cell r="D811">
            <v>46.9</v>
          </cell>
          <cell r="E811">
            <v>46.9</v>
          </cell>
          <cell r="F811">
            <v>46.9</v>
          </cell>
          <cell r="G811">
            <v>46.9</v>
          </cell>
          <cell r="H811">
            <v>46</v>
          </cell>
          <cell r="I811">
            <v>46</v>
          </cell>
          <cell r="J811">
            <v>46</v>
          </cell>
          <cell r="K811">
            <v>46</v>
          </cell>
          <cell r="L811">
            <v>46</v>
          </cell>
          <cell r="M811">
            <v>46.9</v>
          </cell>
          <cell r="N811">
            <v>46.9</v>
          </cell>
          <cell r="O811">
            <v>46.9</v>
          </cell>
          <cell r="P811" t="str">
            <v>Y</v>
          </cell>
          <cell r="Q811" t="str">
            <v>North</v>
          </cell>
          <cell r="R811" t="str">
            <v>FC</v>
          </cell>
          <cell r="T811">
            <v>46</v>
          </cell>
        </row>
        <row r="812">
          <cell r="A812" t="str">
            <v>WRGHTP_7_AMENGY</v>
          </cell>
          <cell r="B812" t="str">
            <v>Fresno</v>
          </cell>
          <cell r="C812" t="str">
            <v>SMALL QF AGGREGATION - LOS BANOS</v>
          </cell>
          <cell r="D812">
            <v>0</v>
          </cell>
          <cell r="E812">
            <v>0</v>
          </cell>
          <cell r="F812">
            <v>0</v>
          </cell>
          <cell r="G812">
            <v>0</v>
          </cell>
          <cell r="H812">
            <v>0.21</v>
          </cell>
          <cell r="I812">
            <v>0.19</v>
          </cell>
          <cell r="J812">
            <v>0.54</v>
          </cell>
          <cell r="K812">
            <v>0.46</v>
          </cell>
          <cell r="L812">
            <v>0.17</v>
          </cell>
          <cell r="M812">
            <v>0</v>
          </cell>
          <cell r="N812">
            <v>0</v>
          </cell>
          <cell r="O812">
            <v>0</v>
          </cell>
          <cell r="P812" t="str">
            <v>N</v>
          </cell>
          <cell r="Q812" t="str">
            <v>North</v>
          </cell>
          <cell r="R812" t="str">
            <v>FC</v>
          </cell>
          <cell r="T812">
            <v>0.54</v>
          </cell>
        </row>
        <row r="813">
          <cell r="A813" t="str">
            <v>WSENGY_1_UNIT 1</v>
          </cell>
          <cell r="B813" t="str">
            <v>CAISO System</v>
          </cell>
          <cell r="C813" t="str">
            <v>WHEELABRATOR SHASTA UNITS 1-3 AGGREGATE</v>
          </cell>
          <cell r="D813">
            <v>48.28</v>
          </cell>
          <cell r="E813">
            <v>48.88</v>
          </cell>
          <cell r="F813">
            <v>44.47</v>
          </cell>
          <cell r="G813">
            <v>44.77</v>
          </cell>
          <cell r="H813">
            <v>49.51</v>
          </cell>
          <cell r="I813">
            <v>50.05</v>
          </cell>
          <cell r="J813">
            <v>49.72</v>
          </cell>
          <cell r="K813">
            <v>48.47</v>
          </cell>
          <cell r="L813">
            <v>46.92</v>
          </cell>
          <cell r="M813">
            <v>48.96</v>
          </cell>
          <cell r="N813">
            <v>48.92</v>
          </cell>
          <cell r="O813">
            <v>46.43</v>
          </cell>
          <cell r="P813" t="str">
            <v>N</v>
          </cell>
          <cell r="Q813" t="str">
            <v>North</v>
          </cell>
          <cell r="R813" t="str">
            <v>FC</v>
          </cell>
          <cell r="T813">
            <v>50.05</v>
          </cell>
        </row>
        <row r="814">
          <cell r="A814" t="str">
            <v>YUBACT_1_SUNSWT</v>
          </cell>
          <cell r="B814" t="str">
            <v>Sierra</v>
          </cell>
          <cell r="C814" t="str">
            <v>YUBA CITY COGEN</v>
          </cell>
          <cell r="D814">
            <v>10.84</v>
          </cell>
          <cell r="E814">
            <v>10.58</v>
          </cell>
          <cell r="F814">
            <v>12.29</v>
          </cell>
          <cell r="G814">
            <v>11.86</v>
          </cell>
          <cell r="H814">
            <v>9.7899999999999991</v>
          </cell>
          <cell r="I814">
            <v>26.65</v>
          </cell>
          <cell r="J814">
            <v>30.62</v>
          </cell>
          <cell r="K814">
            <v>23.98</v>
          </cell>
          <cell r="L814">
            <v>24.38</v>
          </cell>
          <cell r="M814">
            <v>11.48</v>
          </cell>
          <cell r="N814">
            <v>8.3699999999999992</v>
          </cell>
          <cell r="O814">
            <v>9.44</v>
          </cell>
          <cell r="P814" t="str">
            <v>N</v>
          </cell>
          <cell r="Q814" t="str">
            <v>North</v>
          </cell>
          <cell r="R814" t="str">
            <v>FC</v>
          </cell>
          <cell r="T814">
            <v>30.62</v>
          </cell>
        </row>
        <row r="815">
          <cell r="A815" t="str">
            <v>YUBACT_6_UNITA1</v>
          </cell>
          <cell r="B815" t="str">
            <v>Sierra</v>
          </cell>
          <cell r="C815" t="str">
            <v>Yuba City Energy Center (Calpine)</v>
          </cell>
          <cell r="D815">
            <v>46</v>
          </cell>
          <cell r="E815">
            <v>46</v>
          </cell>
          <cell r="F815">
            <v>46</v>
          </cell>
          <cell r="G815">
            <v>46</v>
          </cell>
          <cell r="H815">
            <v>46</v>
          </cell>
          <cell r="I815">
            <v>46</v>
          </cell>
          <cell r="J815">
            <v>46</v>
          </cell>
          <cell r="K815">
            <v>46</v>
          </cell>
          <cell r="L815">
            <v>46</v>
          </cell>
          <cell r="M815">
            <v>46</v>
          </cell>
          <cell r="N815">
            <v>46</v>
          </cell>
          <cell r="O815">
            <v>46</v>
          </cell>
          <cell r="P815" t="str">
            <v>Y</v>
          </cell>
          <cell r="Q815" t="str">
            <v>North</v>
          </cell>
          <cell r="R815" t="str">
            <v>FC</v>
          </cell>
          <cell r="S815">
            <v>0</v>
          </cell>
          <cell r="T815">
            <v>46</v>
          </cell>
        </row>
        <row r="816">
          <cell r="A816" t="str">
            <v>ZOND_6_UNIT</v>
          </cell>
          <cell r="B816" t="str">
            <v>Bay Area</v>
          </cell>
          <cell r="C816" t="str">
            <v>ZOND WINDSYSTEMS INC.</v>
          </cell>
          <cell r="D816">
            <v>0</v>
          </cell>
          <cell r="E816">
            <v>0.3</v>
          </cell>
          <cell r="F816">
            <v>1.4</v>
          </cell>
          <cell r="G816">
            <v>1.9</v>
          </cell>
          <cell r="H816">
            <v>3.2</v>
          </cell>
          <cell r="I816">
            <v>3.6</v>
          </cell>
          <cell r="J816">
            <v>3.8</v>
          </cell>
          <cell r="K816">
            <v>3.6</v>
          </cell>
          <cell r="L816">
            <v>2.5</v>
          </cell>
          <cell r="M816">
            <v>1.2</v>
          </cell>
          <cell r="N816">
            <v>0.53</v>
          </cell>
          <cell r="O816">
            <v>0.49</v>
          </cell>
          <cell r="P816" t="str">
            <v>N</v>
          </cell>
          <cell r="Q816" t="str">
            <v>North</v>
          </cell>
          <cell r="R816" t="str">
            <v>FC</v>
          </cell>
          <cell r="S816">
            <v>0</v>
          </cell>
          <cell r="T816">
            <v>3.8</v>
          </cell>
        </row>
      </sheetData>
      <sheetData sheetId="4">
        <row r="2">
          <cell r="E2" t="str">
            <v>7STDRD_1_SOLAR1</v>
          </cell>
          <cell r="F2" t="str">
            <v>Shafter Solar</v>
          </cell>
          <cell r="G2">
            <v>20</v>
          </cell>
          <cell r="H2" t="str">
            <v>PGAE</v>
          </cell>
          <cell r="I2" t="str">
            <v>Shafter Solar, LLC</v>
          </cell>
          <cell r="J2" t="str">
            <v>SOLAR</v>
          </cell>
          <cell r="K2" t="str">
            <v>PHOTO VOLTAIC</v>
          </cell>
          <cell r="L2" t="str">
            <v>SUN</v>
          </cell>
          <cell r="M2" t="str">
            <v>ZP26</v>
          </cell>
          <cell r="N2" t="str">
            <v>PGE4</v>
          </cell>
          <cell r="O2">
            <v>42159</v>
          </cell>
          <cell r="P2">
            <v>0</v>
          </cell>
          <cell r="Q2">
            <v>0</v>
          </cell>
          <cell r="R2">
            <v>20</v>
          </cell>
          <cell r="S2" t="str">
            <v>A</v>
          </cell>
        </row>
        <row r="3">
          <cell r="E3" t="str">
            <v>ACACIA_6_SOLAR</v>
          </cell>
          <cell r="F3" t="str">
            <v>West Antelope Solar</v>
          </cell>
          <cell r="G3">
            <v>20</v>
          </cell>
          <cell r="H3" t="str">
            <v>SCE</v>
          </cell>
          <cell r="I3" t="str">
            <v>TA-ACACIA, LLC</v>
          </cell>
          <cell r="J3" t="str">
            <v>SOLAR</v>
          </cell>
          <cell r="K3" t="str">
            <v>PHOTO VOLTAIC</v>
          </cell>
          <cell r="L3" t="str">
            <v>SUN</v>
          </cell>
          <cell r="M3" t="str">
            <v>SP15</v>
          </cell>
          <cell r="N3" t="str">
            <v>PGE3</v>
          </cell>
          <cell r="O3">
            <v>41956</v>
          </cell>
          <cell r="P3">
            <v>0</v>
          </cell>
          <cell r="Q3">
            <v>0</v>
          </cell>
          <cell r="R3">
            <v>20</v>
          </cell>
          <cell r="S3" t="str">
            <v>A</v>
          </cell>
        </row>
        <row r="4">
          <cell r="E4" t="str">
            <v>ADERA_1_SOLAR1</v>
          </cell>
          <cell r="F4" t="str">
            <v>Adera Solar</v>
          </cell>
          <cell r="G4">
            <v>20</v>
          </cell>
          <cell r="H4" t="str">
            <v>PGAE</v>
          </cell>
          <cell r="I4" t="str">
            <v>Adera Solar, LLC</v>
          </cell>
          <cell r="J4" t="str">
            <v>SOLAR</v>
          </cell>
          <cell r="K4" t="str">
            <v>PHOTO VOLTAIC</v>
          </cell>
          <cell r="L4" t="str">
            <v>SUN</v>
          </cell>
          <cell r="M4" t="str">
            <v>NP15</v>
          </cell>
          <cell r="N4" t="str">
            <v>PGE3</v>
          </cell>
          <cell r="O4">
            <v>42361</v>
          </cell>
          <cell r="P4">
            <v>0</v>
          </cell>
          <cell r="Q4">
            <v>0</v>
          </cell>
          <cell r="R4">
            <v>20</v>
          </cell>
          <cell r="S4" t="str">
            <v>A</v>
          </cell>
        </row>
        <row r="5">
          <cell r="E5" t="str">
            <v>ADLIN_1_UNITS</v>
          </cell>
          <cell r="F5" t="str">
            <v>Aidlin Power Plant</v>
          </cell>
          <cell r="G5">
            <v>22</v>
          </cell>
          <cell r="H5" t="str">
            <v>PGAE</v>
          </cell>
          <cell r="I5" t="str">
            <v>Geysers Power Co.</v>
          </cell>
          <cell r="J5" t="str">
            <v>GEOTHERMAL</v>
          </cell>
          <cell r="K5" t="str">
            <v>STEAM</v>
          </cell>
          <cell r="L5" t="str">
            <v>GEOTHERMAL</v>
          </cell>
          <cell r="M5" t="str">
            <v>NP15</v>
          </cell>
          <cell r="N5" t="str">
            <v>PGE3</v>
          </cell>
          <cell r="O5">
            <v>0</v>
          </cell>
          <cell r="P5" t="str">
            <v>Formerly QF 04G019</v>
          </cell>
          <cell r="Q5">
            <v>0</v>
          </cell>
          <cell r="R5">
            <v>23</v>
          </cell>
          <cell r="S5" t="str">
            <v>A</v>
          </cell>
        </row>
        <row r="6">
          <cell r="E6" t="str">
            <v>ADMEST_6_SOLAR</v>
          </cell>
          <cell r="F6" t="str">
            <v>Adams East</v>
          </cell>
          <cell r="G6">
            <v>19</v>
          </cell>
          <cell r="H6" t="str">
            <v>PGAE</v>
          </cell>
          <cell r="I6" t="str">
            <v>RE Adams East LLC</v>
          </cell>
          <cell r="J6" t="str">
            <v>SOLAR</v>
          </cell>
          <cell r="K6" t="str">
            <v>PHOTO VOLTAIC</v>
          </cell>
          <cell r="L6" t="str">
            <v>SUN</v>
          </cell>
          <cell r="M6" t="str">
            <v>NP15</v>
          </cell>
          <cell r="N6" t="str">
            <v>PGE3</v>
          </cell>
          <cell r="O6">
            <v>41986</v>
          </cell>
          <cell r="P6">
            <v>0</v>
          </cell>
          <cell r="Q6">
            <v>0</v>
          </cell>
          <cell r="R6">
            <v>19</v>
          </cell>
          <cell r="S6" t="str">
            <v>A</v>
          </cell>
        </row>
        <row r="7">
          <cell r="E7" t="str">
            <v>ADOBEE_1_SOLAR</v>
          </cell>
          <cell r="F7" t="str">
            <v>Adobe Solar</v>
          </cell>
          <cell r="G7">
            <v>20</v>
          </cell>
          <cell r="H7" t="str">
            <v>PGAE</v>
          </cell>
          <cell r="I7" t="str">
            <v>Adobe Solar, LLC</v>
          </cell>
          <cell r="J7" t="str">
            <v>SOLAR</v>
          </cell>
          <cell r="K7" t="str">
            <v>PHOTO VOLTAIC</v>
          </cell>
          <cell r="L7" t="str">
            <v>SUN</v>
          </cell>
          <cell r="M7" t="str">
            <v>NP15</v>
          </cell>
          <cell r="N7" t="str">
            <v>PGE3</v>
          </cell>
          <cell r="O7">
            <v>41780</v>
          </cell>
          <cell r="P7">
            <v>0</v>
          </cell>
          <cell r="Q7">
            <v>0</v>
          </cell>
          <cell r="R7">
            <v>20</v>
          </cell>
          <cell r="S7" t="str">
            <v>A</v>
          </cell>
        </row>
        <row r="8">
          <cell r="E8" t="str">
            <v>AGRICO_6_PL3N5</v>
          </cell>
          <cell r="F8" t="str">
            <v>FRESNO PEAKER PLANT</v>
          </cell>
          <cell r="G8">
            <v>22.69</v>
          </cell>
          <cell r="H8" t="str">
            <v>PGAE</v>
          </cell>
          <cell r="I8" t="str">
            <v>Fresno Cogeneration Partners, LP</v>
          </cell>
          <cell r="J8" t="str">
            <v>COGENERATION</v>
          </cell>
          <cell r="K8" t="str">
            <v>COMBUSTION TURBINE</v>
          </cell>
          <cell r="L8" t="str">
            <v>NATURAL GAS</v>
          </cell>
          <cell r="M8" t="str">
            <v>NP15</v>
          </cell>
          <cell r="N8" t="str">
            <v>PGE3</v>
          </cell>
          <cell r="O8">
            <v>38959</v>
          </cell>
          <cell r="P8">
            <v>0</v>
          </cell>
          <cell r="Q8">
            <v>0</v>
          </cell>
          <cell r="R8">
            <v>21.23</v>
          </cell>
          <cell r="S8" t="str">
            <v>A</v>
          </cell>
        </row>
        <row r="9">
          <cell r="E9" t="str">
            <v>AGRICO_6_UNIT 3</v>
          </cell>
          <cell r="F9" t="str">
            <v>Fresno Cogen Peaker CTG3 Unit</v>
          </cell>
          <cell r="G9">
            <v>0</v>
          </cell>
          <cell r="H9" t="str">
            <v>PGAE</v>
          </cell>
          <cell r="I9" t="str">
            <v>Fresno Cogeneration Partners, LP</v>
          </cell>
          <cell r="J9" t="str">
            <v>PEAKER</v>
          </cell>
          <cell r="K9" t="str">
            <v>COMBUSTION TURBINE</v>
          </cell>
          <cell r="L9" t="str">
            <v>NATURAL GAS</v>
          </cell>
          <cell r="M9" t="str">
            <v>NP15</v>
          </cell>
          <cell r="N9" t="str">
            <v>PGE3</v>
          </cell>
          <cell r="O9">
            <v>37119</v>
          </cell>
          <cell r="P9">
            <v>0</v>
          </cell>
          <cell r="Q9">
            <v>0</v>
          </cell>
          <cell r="R9">
            <v>21</v>
          </cell>
          <cell r="S9" t="str">
            <v>A</v>
          </cell>
        </row>
        <row r="10">
          <cell r="E10" t="str">
            <v>AGRICO_7_ICE5</v>
          </cell>
          <cell r="F10" t="str">
            <v>FRESNO PEAKER PLANT ICE UNIT</v>
          </cell>
          <cell r="G10">
            <v>0</v>
          </cell>
          <cell r="H10" t="str">
            <v>PGAE</v>
          </cell>
          <cell r="I10" t="str">
            <v>Fresno Cogeneration Partners, LP</v>
          </cell>
          <cell r="J10" t="str">
            <v>PEAKER</v>
          </cell>
          <cell r="K10" t="str">
            <v>INTERNAL COMBUSTION</v>
          </cell>
          <cell r="L10" t="str">
            <v>NATURAL GAS</v>
          </cell>
          <cell r="M10" t="str">
            <v>NP15</v>
          </cell>
          <cell r="N10" t="str">
            <v>PGE3</v>
          </cell>
          <cell r="O10">
            <v>38959</v>
          </cell>
          <cell r="P10">
            <v>0</v>
          </cell>
          <cell r="Q10">
            <v>0</v>
          </cell>
          <cell r="R10">
            <v>0.23</v>
          </cell>
          <cell r="S10" t="str">
            <v>A</v>
          </cell>
        </row>
        <row r="11">
          <cell r="E11" t="str">
            <v>AGRICO_7_UNIT</v>
          </cell>
          <cell r="F11" t="str">
            <v>FRESNO COGEN PLANT</v>
          </cell>
          <cell r="G11">
            <v>50.6</v>
          </cell>
          <cell r="H11" t="str">
            <v>PGAE</v>
          </cell>
          <cell r="I11" t="str">
            <v>Fresno Cogeneration Partners, LP</v>
          </cell>
          <cell r="J11" t="str">
            <v>COGENERATION</v>
          </cell>
          <cell r="K11" t="str">
            <v>COMBINED CYCLE</v>
          </cell>
          <cell r="L11" t="str">
            <v>NATURAL GAS</v>
          </cell>
          <cell r="M11" t="str">
            <v>NP15</v>
          </cell>
          <cell r="N11" t="str">
            <v>PGE3</v>
          </cell>
          <cell r="O11">
            <v>36892</v>
          </cell>
          <cell r="P11">
            <v>0</v>
          </cell>
          <cell r="Q11">
            <v>0</v>
          </cell>
          <cell r="R11">
            <v>54</v>
          </cell>
          <cell r="S11" t="str">
            <v>A</v>
          </cell>
        </row>
        <row r="12">
          <cell r="E12" t="str">
            <v>AGRICO_7_UNIT 2</v>
          </cell>
          <cell r="F12" t="str">
            <v>Fresno Cogen STG Unit 2</v>
          </cell>
          <cell r="G12">
            <v>7.5</v>
          </cell>
          <cell r="H12" t="str">
            <v>PGAE</v>
          </cell>
          <cell r="I12" t="str">
            <v>Fresno Cogeneration Partners, LP</v>
          </cell>
          <cell r="J12" t="str">
            <v>THERMAL</v>
          </cell>
          <cell r="K12" t="str">
            <v>STEAM</v>
          </cell>
          <cell r="L12" t="str">
            <v>NATURAL GAS</v>
          </cell>
          <cell r="M12" t="str">
            <v>NP15</v>
          </cell>
          <cell r="N12" t="str">
            <v>PGE3</v>
          </cell>
          <cell r="O12">
            <v>32874</v>
          </cell>
          <cell r="P12">
            <v>0</v>
          </cell>
          <cell r="Q12">
            <v>0</v>
          </cell>
          <cell r="R12">
            <v>7.5</v>
          </cell>
          <cell r="S12" t="str">
            <v>A</v>
          </cell>
        </row>
        <row r="13">
          <cell r="E13" t="str">
            <v>AGRICO_7_UNIT 4</v>
          </cell>
          <cell r="F13" t="str">
            <v>FRESNO COGEN CTG UNIT 4</v>
          </cell>
          <cell r="G13">
            <v>46.5</v>
          </cell>
          <cell r="H13" t="str">
            <v>PGAE</v>
          </cell>
          <cell r="I13" t="str">
            <v>Fresno Cogeneration Partners, LP</v>
          </cell>
          <cell r="J13" t="str">
            <v>THERMAL</v>
          </cell>
          <cell r="K13" t="str">
            <v>COMBUSTION TURBINE</v>
          </cell>
          <cell r="L13" t="str">
            <v>NATURAL GAS</v>
          </cell>
          <cell r="M13" t="str">
            <v>NP15</v>
          </cell>
          <cell r="N13" t="str">
            <v>PGE3</v>
          </cell>
          <cell r="O13">
            <v>36892</v>
          </cell>
          <cell r="P13">
            <v>0</v>
          </cell>
          <cell r="Q13">
            <v>0</v>
          </cell>
          <cell r="R13">
            <v>46.5</v>
          </cell>
          <cell r="S13" t="str">
            <v>A</v>
          </cell>
        </row>
        <row r="14">
          <cell r="E14" t="str">
            <v>AGUCAL_5_SOLAR1</v>
          </cell>
          <cell r="F14" t="str">
            <v>Agua Caliente Solar</v>
          </cell>
          <cell r="G14">
            <v>290</v>
          </cell>
          <cell r="H14" t="str">
            <v>SDGE</v>
          </cell>
          <cell r="I14" t="str">
            <v>Agua Caliente Solar, LLC</v>
          </cell>
          <cell r="J14" t="str">
            <v>SOLAR</v>
          </cell>
          <cell r="K14" t="str">
            <v>PHOTO VOLTAIC</v>
          </cell>
          <cell r="L14" t="str">
            <v>SUN</v>
          </cell>
          <cell r="M14" t="str">
            <v>SP15</v>
          </cell>
          <cell r="N14" t="str">
            <v>PGE3</v>
          </cell>
          <cell r="O14">
            <v>41800</v>
          </cell>
          <cell r="P14">
            <v>0</v>
          </cell>
          <cell r="Q14">
            <v>0</v>
          </cell>
          <cell r="R14">
            <v>290</v>
          </cell>
          <cell r="S14" t="str">
            <v>A</v>
          </cell>
        </row>
        <row r="15">
          <cell r="E15" t="str">
            <v>ALAMIT_7_UNIT 1</v>
          </cell>
          <cell r="F15" t="str">
            <v>Alamitos 1</v>
          </cell>
          <cell r="G15">
            <v>174.56</v>
          </cell>
          <cell r="H15" t="str">
            <v>SCE</v>
          </cell>
          <cell r="I15" t="str">
            <v>AES</v>
          </cell>
          <cell r="J15" t="str">
            <v>THERMAL</v>
          </cell>
          <cell r="K15" t="str">
            <v>STEAM</v>
          </cell>
          <cell r="L15" t="str">
            <v>NATURAL GAS</v>
          </cell>
          <cell r="M15" t="str">
            <v>SP15</v>
          </cell>
          <cell r="N15" t="str">
            <v>SCE1</v>
          </cell>
          <cell r="O15">
            <v>20455</v>
          </cell>
          <cell r="P15">
            <v>0</v>
          </cell>
          <cell r="Q15">
            <v>0</v>
          </cell>
          <cell r="R15">
            <v>175</v>
          </cell>
          <cell r="S15" t="str">
            <v>A</v>
          </cell>
        </row>
        <row r="16">
          <cell r="E16" t="str">
            <v>ALAMIT_7_UNIT 2</v>
          </cell>
          <cell r="F16" t="str">
            <v>Alamitos 2</v>
          </cell>
          <cell r="G16">
            <v>175</v>
          </cell>
          <cell r="H16" t="str">
            <v>SCE</v>
          </cell>
          <cell r="I16" t="str">
            <v>AES</v>
          </cell>
          <cell r="J16" t="str">
            <v>THERMAL</v>
          </cell>
          <cell r="K16" t="str">
            <v>STEAM</v>
          </cell>
          <cell r="L16" t="str">
            <v>NATURAL GAS</v>
          </cell>
          <cell r="M16" t="str">
            <v>SP15</v>
          </cell>
          <cell r="N16" t="str">
            <v>SCE1</v>
          </cell>
          <cell r="O16">
            <v>20821</v>
          </cell>
          <cell r="P16">
            <v>0</v>
          </cell>
          <cell r="Q16">
            <v>0</v>
          </cell>
          <cell r="R16">
            <v>176</v>
          </cell>
          <cell r="S16" t="str">
            <v>A</v>
          </cell>
        </row>
        <row r="17">
          <cell r="E17" t="str">
            <v>ALAMIT_7_UNIT 3</v>
          </cell>
          <cell r="F17" t="str">
            <v>Alamitos 3</v>
          </cell>
          <cell r="G17">
            <v>332.18</v>
          </cell>
          <cell r="H17" t="str">
            <v>SCE</v>
          </cell>
          <cell r="I17" t="str">
            <v>AES</v>
          </cell>
          <cell r="J17" t="str">
            <v>THERMAL</v>
          </cell>
          <cell r="K17" t="str">
            <v>STEAM</v>
          </cell>
          <cell r="L17" t="str">
            <v>NATURAL GAS</v>
          </cell>
          <cell r="M17" t="str">
            <v>SP15</v>
          </cell>
          <cell r="N17" t="str">
            <v>SCE1</v>
          </cell>
          <cell r="O17">
            <v>22282</v>
          </cell>
          <cell r="P17">
            <v>0</v>
          </cell>
          <cell r="Q17">
            <v>0</v>
          </cell>
          <cell r="R17">
            <v>322</v>
          </cell>
          <cell r="S17" t="str">
            <v>A</v>
          </cell>
        </row>
        <row r="18">
          <cell r="E18" t="str">
            <v>ALAMIT_7_UNIT 4</v>
          </cell>
          <cell r="F18" t="str">
            <v>Alamitos 4</v>
          </cell>
          <cell r="G18">
            <v>335.67</v>
          </cell>
          <cell r="H18" t="str">
            <v>SCE</v>
          </cell>
          <cell r="I18" t="str">
            <v>AES</v>
          </cell>
          <cell r="J18" t="str">
            <v>THERMAL</v>
          </cell>
          <cell r="K18" t="str">
            <v>STEAM</v>
          </cell>
          <cell r="L18" t="str">
            <v>NATURAL GAS</v>
          </cell>
          <cell r="M18" t="str">
            <v>SP15</v>
          </cell>
          <cell r="N18" t="str">
            <v>SCE1</v>
          </cell>
          <cell r="O18">
            <v>22647</v>
          </cell>
          <cell r="P18">
            <v>0</v>
          </cell>
          <cell r="Q18">
            <v>0</v>
          </cell>
          <cell r="R18">
            <v>320</v>
          </cell>
          <cell r="S18" t="str">
            <v>A</v>
          </cell>
        </row>
        <row r="19">
          <cell r="E19" t="str">
            <v>ALAMIT_7_UNIT 5</v>
          </cell>
          <cell r="F19" t="str">
            <v>Alamitos 5</v>
          </cell>
          <cell r="G19">
            <v>497.97</v>
          </cell>
          <cell r="H19" t="str">
            <v>SCE</v>
          </cell>
          <cell r="I19" t="str">
            <v>AES</v>
          </cell>
          <cell r="J19" t="str">
            <v>THERMAL</v>
          </cell>
          <cell r="K19" t="str">
            <v>STEAM</v>
          </cell>
          <cell r="L19" t="str">
            <v>NATURAL GAS</v>
          </cell>
          <cell r="M19" t="str">
            <v>SP15</v>
          </cell>
          <cell r="N19" t="str">
            <v>SCE1</v>
          </cell>
          <cell r="O19">
            <v>36161</v>
          </cell>
          <cell r="P19">
            <v>0</v>
          </cell>
          <cell r="Q19">
            <v>0</v>
          </cell>
          <cell r="R19">
            <v>482</v>
          </cell>
          <cell r="S19" t="str">
            <v>A</v>
          </cell>
        </row>
        <row r="20">
          <cell r="E20" t="str">
            <v>ALAMIT_7_UNIT 6</v>
          </cell>
          <cell r="F20" t="str">
            <v>Alamitos 6</v>
          </cell>
          <cell r="G20">
            <v>495</v>
          </cell>
          <cell r="H20" t="str">
            <v>SCE</v>
          </cell>
          <cell r="I20" t="str">
            <v>AES</v>
          </cell>
          <cell r="J20" t="str">
            <v>THERMAL</v>
          </cell>
          <cell r="K20" t="str">
            <v>STEAM</v>
          </cell>
          <cell r="L20" t="str">
            <v>NATURAL GAS</v>
          </cell>
          <cell r="M20" t="str">
            <v>SP15</v>
          </cell>
          <cell r="N20" t="str">
            <v>SCE1</v>
          </cell>
          <cell r="O20">
            <v>24108</v>
          </cell>
          <cell r="P20">
            <v>0</v>
          </cell>
          <cell r="Q20">
            <v>0</v>
          </cell>
          <cell r="R20">
            <v>481</v>
          </cell>
          <cell r="S20" t="str">
            <v>A</v>
          </cell>
        </row>
        <row r="21">
          <cell r="E21" t="str">
            <v>ALAMO_6_UNIT</v>
          </cell>
          <cell r="F21" t="str">
            <v>Alamo R (CDWR)</v>
          </cell>
          <cell r="G21">
            <v>17</v>
          </cell>
          <cell r="H21" t="str">
            <v>SCE</v>
          </cell>
          <cell r="I21" t="str">
            <v>CDWR</v>
          </cell>
          <cell r="J21" t="str">
            <v>HYDRO</v>
          </cell>
          <cell r="K21" t="str">
            <v>HYDRO</v>
          </cell>
          <cell r="L21" t="str">
            <v>WATER</v>
          </cell>
          <cell r="M21" t="str">
            <v>SP15</v>
          </cell>
          <cell r="N21" t="str">
            <v>SCE1</v>
          </cell>
          <cell r="O21">
            <v>31413</v>
          </cell>
          <cell r="P21">
            <v>0</v>
          </cell>
          <cell r="Q21">
            <v>0</v>
          </cell>
          <cell r="R21">
            <v>18</v>
          </cell>
          <cell r="S21" t="str">
            <v>A</v>
          </cell>
        </row>
        <row r="22">
          <cell r="E22" t="str">
            <v>ALHMBR_1_ALHSLR</v>
          </cell>
          <cell r="F22" t="str">
            <v>SG Alhambra</v>
          </cell>
          <cell r="G22">
            <v>50</v>
          </cell>
          <cell r="H22" t="str">
            <v>SDGE</v>
          </cell>
          <cell r="I22" t="str">
            <v>Imperial Irrigation District</v>
          </cell>
          <cell r="J22" t="str">
            <v>DYNAMIC SCHEDULED</v>
          </cell>
          <cell r="K22" t="str">
            <v>PHOTO VOLTAIC</v>
          </cell>
          <cell r="L22" t="str">
            <v>SUN</v>
          </cell>
          <cell r="M22" t="str">
            <v>SP15</v>
          </cell>
          <cell r="N22" t="str">
            <v>SDG1</v>
          </cell>
          <cell r="O22">
            <v>42245</v>
          </cell>
          <cell r="P22">
            <v>0</v>
          </cell>
          <cell r="Q22">
            <v>0</v>
          </cell>
          <cell r="R22">
            <v>50</v>
          </cell>
          <cell r="S22" t="str">
            <v>C</v>
          </cell>
        </row>
        <row r="23">
          <cell r="E23" t="str">
            <v>ALLGNY_6_HYDRO1</v>
          </cell>
          <cell r="F23" t="str">
            <v>Salmon Creek Hydroelectric Project</v>
          </cell>
          <cell r="G23">
            <v>0.52</v>
          </cell>
          <cell r="H23" t="str">
            <v>PGAE</v>
          </cell>
          <cell r="I23" t="str">
            <v>Salmon Creek Hydroelectric Company, LLC</v>
          </cell>
          <cell r="J23" t="str">
            <v>HYDRO</v>
          </cell>
          <cell r="K23" t="str">
            <v>HYDRO</v>
          </cell>
          <cell r="L23" t="str">
            <v>WATER</v>
          </cell>
          <cell r="M23" t="str">
            <v>NP15</v>
          </cell>
          <cell r="N23" t="str">
            <v>PGE3</v>
          </cell>
          <cell r="O23">
            <v>41976</v>
          </cell>
          <cell r="P23">
            <v>0</v>
          </cell>
          <cell r="Q23">
            <v>0</v>
          </cell>
          <cell r="R23">
            <v>0.54</v>
          </cell>
          <cell r="S23" t="str">
            <v>A</v>
          </cell>
        </row>
        <row r="24">
          <cell r="E24" t="str">
            <v>ALMEGT_1_UNIT 1</v>
          </cell>
          <cell r="F24" t="str">
            <v>Alameda GT Unit 1</v>
          </cell>
          <cell r="G24">
            <v>23.8</v>
          </cell>
          <cell r="H24" t="str">
            <v>PGAE</v>
          </cell>
          <cell r="I24" t="str">
            <v>NCPA (MSS Agreement - S14)</v>
          </cell>
          <cell r="J24" t="str">
            <v>PEAKER</v>
          </cell>
          <cell r="K24" t="str">
            <v>COMBUSTION TURBINE</v>
          </cell>
          <cell r="L24" t="str">
            <v>NATURAL GAS</v>
          </cell>
          <cell r="M24" t="str">
            <v>NP15</v>
          </cell>
          <cell r="N24" t="str">
            <v>NCP1</v>
          </cell>
          <cell r="O24">
            <v>31413</v>
          </cell>
          <cell r="P24">
            <v>0</v>
          </cell>
          <cell r="Q24">
            <v>0</v>
          </cell>
          <cell r="R24">
            <v>25.4</v>
          </cell>
          <cell r="S24" t="str">
            <v>A</v>
          </cell>
        </row>
        <row r="25">
          <cell r="E25" t="str">
            <v>ALMEGT_1_UNIT 2</v>
          </cell>
          <cell r="F25" t="str">
            <v>Alameda GT Unit 2</v>
          </cell>
          <cell r="G25">
            <v>25.4</v>
          </cell>
          <cell r="H25" t="str">
            <v>PGAE</v>
          </cell>
          <cell r="I25" t="str">
            <v>NCPA (MSS Agreement - S14)</v>
          </cell>
          <cell r="J25" t="str">
            <v>PEAKER</v>
          </cell>
          <cell r="K25" t="str">
            <v>COMBUSTION TURBINE</v>
          </cell>
          <cell r="L25" t="str">
            <v>NATURAL GAS</v>
          </cell>
          <cell r="M25" t="str">
            <v>NP15</v>
          </cell>
          <cell r="N25" t="str">
            <v>NCP1</v>
          </cell>
          <cell r="O25">
            <v>31413</v>
          </cell>
          <cell r="P25">
            <v>0</v>
          </cell>
          <cell r="Q25">
            <v>0</v>
          </cell>
          <cell r="R25">
            <v>25.4</v>
          </cell>
          <cell r="S25" t="str">
            <v>A</v>
          </cell>
        </row>
        <row r="26">
          <cell r="E26" t="str">
            <v>ALPSLR_1_NTHSLR</v>
          </cell>
          <cell r="F26" t="str">
            <v>Alpaugh North, LLC</v>
          </cell>
          <cell r="G26">
            <v>20</v>
          </cell>
          <cell r="H26" t="str">
            <v>PGAE</v>
          </cell>
          <cell r="I26" t="str">
            <v>Alpaugh North, LLC</v>
          </cell>
          <cell r="J26" t="str">
            <v>SOLAR</v>
          </cell>
          <cell r="K26" t="str">
            <v>PHOTO VOLTAIC</v>
          </cell>
          <cell r="L26" t="str">
            <v>SUN</v>
          </cell>
          <cell r="M26" t="str">
            <v>NP15</v>
          </cell>
          <cell r="N26" t="str">
            <v>PGE3</v>
          </cell>
          <cell r="O26">
            <v>41341</v>
          </cell>
          <cell r="P26">
            <v>0</v>
          </cell>
          <cell r="Q26">
            <v>0</v>
          </cell>
          <cell r="R26">
            <v>20</v>
          </cell>
          <cell r="S26" t="str">
            <v>A</v>
          </cell>
        </row>
        <row r="27">
          <cell r="E27" t="str">
            <v>ALPSLR_1_SPSSLR</v>
          </cell>
          <cell r="F27" t="str">
            <v>Alpaugh 50 LLC</v>
          </cell>
          <cell r="G27">
            <v>50</v>
          </cell>
          <cell r="H27" t="str">
            <v>PGAE</v>
          </cell>
          <cell r="I27" t="str">
            <v>Alpaugh 50, LLC</v>
          </cell>
          <cell r="J27" t="str">
            <v>SOLAR</v>
          </cell>
          <cell r="K27" t="str">
            <v>PHOTO VOLTAIC</v>
          </cell>
          <cell r="L27" t="str">
            <v>SUN</v>
          </cell>
          <cell r="M27" t="str">
            <v>NP15</v>
          </cell>
          <cell r="N27" t="str">
            <v>PGE3</v>
          </cell>
          <cell r="O27">
            <v>41341</v>
          </cell>
          <cell r="P27">
            <v>0</v>
          </cell>
          <cell r="Q27">
            <v>0</v>
          </cell>
          <cell r="R27">
            <v>50</v>
          </cell>
          <cell r="S27" t="str">
            <v>A</v>
          </cell>
        </row>
        <row r="28">
          <cell r="E28" t="str">
            <v>ALT6DN_2_WIND7</v>
          </cell>
          <cell r="F28" t="str">
            <v>Alta 2012 Alta Wind 7</v>
          </cell>
          <cell r="G28">
            <v>168</v>
          </cell>
          <cell r="H28" t="str">
            <v>SCE</v>
          </cell>
          <cell r="I28" t="str">
            <v>Alta Wind VII, LLC</v>
          </cell>
          <cell r="J28" t="str">
            <v>WIND</v>
          </cell>
          <cell r="K28" t="str">
            <v>WIND</v>
          </cell>
          <cell r="L28" t="str">
            <v>WIND</v>
          </cell>
          <cell r="M28" t="str">
            <v>SP15</v>
          </cell>
          <cell r="N28" t="str">
            <v>SCE1</v>
          </cell>
          <cell r="O28">
            <v>41275</v>
          </cell>
          <cell r="P28">
            <v>0</v>
          </cell>
          <cell r="Q28">
            <v>0</v>
          </cell>
          <cell r="R28">
            <v>168</v>
          </cell>
          <cell r="S28" t="str">
            <v>A</v>
          </cell>
        </row>
        <row r="29">
          <cell r="E29" t="str">
            <v>ALT6DS_2_WIND9</v>
          </cell>
          <cell r="F29" t="str">
            <v>CPC East Alta Wind IX</v>
          </cell>
          <cell r="G29">
            <v>132</v>
          </cell>
          <cell r="H29" t="str">
            <v>SCE</v>
          </cell>
          <cell r="I29" t="str">
            <v>Alta Wind IX, LLC</v>
          </cell>
          <cell r="J29" t="str">
            <v>WIND</v>
          </cell>
          <cell r="K29" t="str">
            <v>WIND</v>
          </cell>
          <cell r="L29" t="str">
            <v>WIND</v>
          </cell>
          <cell r="M29" t="str">
            <v>SP15</v>
          </cell>
          <cell r="N29" t="str">
            <v>SCE1</v>
          </cell>
          <cell r="O29">
            <v>41275</v>
          </cell>
          <cell r="P29">
            <v>0</v>
          </cell>
          <cell r="Q29">
            <v>0</v>
          </cell>
          <cell r="R29">
            <v>132</v>
          </cell>
          <cell r="S29" t="str">
            <v>A</v>
          </cell>
        </row>
        <row r="30">
          <cell r="E30" t="str">
            <v>ALTA3A_2_CPCE4</v>
          </cell>
          <cell r="F30" t="str">
            <v>CPC East - Alta Wind IV</v>
          </cell>
          <cell r="G30">
            <v>102</v>
          </cell>
          <cell r="H30" t="str">
            <v>SCE</v>
          </cell>
          <cell r="I30" t="str">
            <v>Alta Wind IV, LLC</v>
          </cell>
          <cell r="J30" t="str">
            <v>WIND</v>
          </cell>
          <cell r="K30" t="str">
            <v>WIND</v>
          </cell>
          <cell r="L30" t="str">
            <v>WIND</v>
          </cell>
          <cell r="M30" t="str">
            <v>SP15</v>
          </cell>
          <cell r="N30" t="str">
            <v>SCE1</v>
          </cell>
          <cell r="O30">
            <v>40614</v>
          </cell>
          <cell r="P30">
            <v>0</v>
          </cell>
          <cell r="Q30">
            <v>0</v>
          </cell>
          <cell r="R30">
            <v>102</v>
          </cell>
          <cell r="S30" t="str">
            <v>A</v>
          </cell>
        </row>
        <row r="31">
          <cell r="E31" t="str">
            <v>ALTA3A_2_CPCE5</v>
          </cell>
          <cell r="F31" t="str">
            <v>CPC East - Alta Wind V</v>
          </cell>
          <cell r="G31">
            <v>168</v>
          </cell>
          <cell r="H31" t="str">
            <v>SCE</v>
          </cell>
          <cell r="I31" t="str">
            <v>Alta Wind V, LLC</v>
          </cell>
          <cell r="J31" t="str">
            <v>WIND</v>
          </cell>
          <cell r="K31" t="str">
            <v>WIND</v>
          </cell>
          <cell r="L31" t="str">
            <v>WIND</v>
          </cell>
          <cell r="M31" t="str">
            <v>SP15</v>
          </cell>
          <cell r="N31" t="str">
            <v>SCE1</v>
          </cell>
          <cell r="O31">
            <v>40654</v>
          </cell>
          <cell r="P31">
            <v>0</v>
          </cell>
          <cell r="Q31">
            <v>0</v>
          </cell>
          <cell r="R31">
            <v>168</v>
          </cell>
          <cell r="S31" t="str">
            <v>A</v>
          </cell>
        </row>
        <row r="32">
          <cell r="E32" t="str">
            <v>ALTA3A_2_CPCE8</v>
          </cell>
          <cell r="F32" t="str">
            <v>CPC East - Alta Wind VIII</v>
          </cell>
          <cell r="G32">
            <v>150</v>
          </cell>
          <cell r="H32" t="str">
            <v>SCE</v>
          </cell>
          <cell r="I32" t="str">
            <v>Alta Wind VIII, LLC</v>
          </cell>
          <cell r="J32" t="str">
            <v>WIND</v>
          </cell>
          <cell r="K32" t="str">
            <v>WIND</v>
          </cell>
          <cell r="L32" t="str">
            <v>WIND</v>
          </cell>
          <cell r="M32" t="str">
            <v>SP15</v>
          </cell>
          <cell r="N32" t="str">
            <v>SCE1</v>
          </cell>
          <cell r="O32">
            <v>40940</v>
          </cell>
          <cell r="P32">
            <v>0</v>
          </cell>
          <cell r="Q32">
            <v>0</v>
          </cell>
          <cell r="R32">
            <v>150</v>
          </cell>
          <cell r="S32" t="str">
            <v>A</v>
          </cell>
        </row>
        <row r="33">
          <cell r="E33" t="str">
            <v>ALTA4A_2_CPCW1</v>
          </cell>
          <cell r="F33" t="str">
            <v>CPC West - Alta Wind I</v>
          </cell>
          <cell r="G33">
            <v>150</v>
          </cell>
          <cell r="H33" t="str">
            <v>SCE</v>
          </cell>
          <cell r="I33" t="str">
            <v>Alta Wind I, LLC</v>
          </cell>
          <cell r="J33" t="str">
            <v>WIND</v>
          </cell>
          <cell r="K33" t="str">
            <v>WIND</v>
          </cell>
          <cell r="L33" t="str">
            <v>WIND</v>
          </cell>
          <cell r="M33" t="str">
            <v>SP15</v>
          </cell>
          <cell r="N33" t="str">
            <v>SCE1</v>
          </cell>
          <cell r="O33">
            <v>40541</v>
          </cell>
          <cell r="P33">
            <v>0</v>
          </cell>
          <cell r="Q33">
            <v>0</v>
          </cell>
          <cell r="R33">
            <v>150</v>
          </cell>
          <cell r="S33" t="str">
            <v>A</v>
          </cell>
        </row>
        <row r="34">
          <cell r="E34" t="str">
            <v>ALTA4B_2_CPCW2</v>
          </cell>
          <cell r="F34" t="str">
            <v>CPC West - Alta Wind II</v>
          </cell>
          <cell r="G34">
            <v>150</v>
          </cell>
          <cell r="H34" t="str">
            <v>SCE</v>
          </cell>
          <cell r="I34" t="str">
            <v>Alta Wind II, LLC</v>
          </cell>
          <cell r="J34" t="str">
            <v>WIND</v>
          </cell>
          <cell r="K34" t="str">
            <v>WIND</v>
          </cell>
          <cell r="L34" t="str">
            <v>WIND</v>
          </cell>
          <cell r="M34" t="str">
            <v>SP15</v>
          </cell>
          <cell r="N34" t="str">
            <v>SCE1</v>
          </cell>
          <cell r="O34">
            <v>40541</v>
          </cell>
          <cell r="P34">
            <v>0</v>
          </cell>
          <cell r="Q34">
            <v>0</v>
          </cell>
          <cell r="R34">
            <v>150</v>
          </cell>
          <cell r="S34" t="str">
            <v>A</v>
          </cell>
        </row>
        <row r="35">
          <cell r="E35" t="str">
            <v>ALTA4B_2_CPCW3</v>
          </cell>
          <cell r="F35" t="str">
            <v>CPC West - Alta Wind III</v>
          </cell>
          <cell r="G35">
            <v>150</v>
          </cell>
          <cell r="H35" t="str">
            <v>SCE</v>
          </cell>
          <cell r="I35" t="str">
            <v>Alta Interconnection Management, LLC</v>
          </cell>
          <cell r="J35" t="str">
            <v>WIND</v>
          </cell>
          <cell r="K35" t="str">
            <v>WIND</v>
          </cell>
          <cell r="L35" t="str">
            <v>WIND</v>
          </cell>
          <cell r="M35" t="str">
            <v>SP15</v>
          </cell>
          <cell r="N35" t="str">
            <v>SCE1</v>
          </cell>
          <cell r="O35">
            <v>40586</v>
          </cell>
          <cell r="P35">
            <v>0</v>
          </cell>
          <cell r="Q35">
            <v>0</v>
          </cell>
          <cell r="R35">
            <v>150</v>
          </cell>
          <cell r="S35" t="str">
            <v>A</v>
          </cell>
        </row>
        <row r="36">
          <cell r="E36" t="str">
            <v>ALTA4B_2_CPCW6</v>
          </cell>
          <cell r="F36" t="str">
            <v>CPC West - Alta Wind 6</v>
          </cell>
          <cell r="G36">
            <v>150</v>
          </cell>
          <cell r="H36" t="str">
            <v>SCE</v>
          </cell>
          <cell r="I36" t="str">
            <v>Alta Wind VI, LLC</v>
          </cell>
          <cell r="J36" t="str">
            <v>WIND</v>
          </cell>
          <cell r="K36" t="str">
            <v>WIND</v>
          </cell>
          <cell r="L36" t="str">
            <v>WIND</v>
          </cell>
          <cell r="M36" t="str">
            <v>SP15</v>
          </cell>
          <cell r="N36" t="str">
            <v>SCE1</v>
          </cell>
          <cell r="O36">
            <v>41038</v>
          </cell>
          <cell r="P36">
            <v>0</v>
          </cell>
          <cell r="Q36">
            <v>0</v>
          </cell>
          <cell r="R36">
            <v>150</v>
          </cell>
          <cell r="S36" t="str">
            <v>A</v>
          </cell>
        </row>
        <row r="37">
          <cell r="E37" t="str">
            <v>ALTA6B_2_WIND11</v>
          </cell>
          <cell r="F37" t="str">
            <v>Alta Wind 11</v>
          </cell>
          <cell r="G37">
            <v>90</v>
          </cell>
          <cell r="H37" t="str">
            <v>SCE</v>
          </cell>
          <cell r="I37" t="str">
            <v>Alta Interconnection Management III, LLC</v>
          </cell>
          <cell r="J37" t="str">
            <v>WIND</v>
          </cell>
          <cell r="K37" t="str">
            <v>WIND</v>
          </cell>
          <cell r="L37" t="str">
            <v>WIND</v>
          </cell>
          <cell r="M37" t="str">
            <v>SP15</v>
          </cell>
          <cell r="N37" t="str">
            <v>SCE1</v>
          </cell>
          <cell r="O37">
            <v>0</v>
          </cell>
          <cell r="P37" t="str">
            <v>Phased Implementation: 90 MW commercial out of 250 MW total at completion. As of 3/17/2014</v>
          </cell>
          <cell r="Q37">
            <v>0</v>
          </cell>
          <cell r="R37">
            <v>90</v>
          </cell>
          <cell r="S37" t="str">
            <v>A</v>
          </cell>
        </row>
        <row r="38">
          <cell r="E38" t="str">
            <v>ALTA6E_2_WIND10</v>
          </cell>
          <cell r="F38" t="str">
            <v>Alta Wind 10</v>
          </cell>
          <cell r="G38">
            <v>138</v>
          </cell>
          <cell r="H38" t="str">
            <v>SCE</v>
          </cell>
          <cell r="I38" t="str">
            <v>Alta Interconnection Management III, LLC</v>
          </cell>
          <cell r="J38" t="str">
            <v>WIND</v>
          </cell>
          <cell r="K38" t="str">
            <v>WIND</v>
          </cell>
          <cell r="L38" t="str">
            <v>WIND</v>
          </cell>
          <cell r="M38" t="str">
            <v>SP15</v>
          </cell>
          <cell r="N38" t="str">
            <v>SCE1</v>
          </cell>
          <cell r="O38">
            <v>0</v>
          </cell>
          <cell r="P38" t="str">
            <v>Phased Implementation: 138 MW commercial out of 500 MW total at completion. As of 3/13/2014</v>
          </cell>
          <cell r="Q38">
            <v>0</v>
          </cell>
          <cell r="R38">
            <v>138</v>
          </cell>
          <cell r="S38" t="str">
            <v>A</v>
          </cell>
        </row>
        <row r="39">
          <cell r="E39" t="str">
            <v>ALTWD_1_QF</v>
          </cell>
          <cell r="F39" t="str">
            <v>Altwind</v>
          </cell>
          <cell r="G39">
            <v>47</v>
          </cell>
          <cell r="H39" t="str">
            <v>SCE</v>
          </cell>
          <cell r="I39" t="str">
            <v>Difwind Farms Limited I</v>
          </cell>
          <cell r="J39" t="str">
            <v>WIND</v>
          </cell>
          <cell r="K39" t="str">
            <v>WIND</v>
          </cell>
          <cell r="L39" t="str">
            <v>WIND</v>
          </cell>
          <cell r="M39" t="str">
            <v>SP15</v>
          </cell>
          <cell r="N39" t="str">
            <v>SCE1</v>
          </cell>
          <cell r="O39">
            <v>31399</v>
          </cell>
          <cell r="P39">
            <v>0</v>
          </cell>
          <cell r="Q39">
            <v>0</v>
          </cell>
          <cell r="R39">
            <v>47.08</v>
          </cell>
          <cell r="S39" t="str">
            <v>A</v>
          </cell>
        </row>
        <row r="40">
          <cell r="E40" t="str">
            <v>ANAHM_2_CANYN1</v>
          </cell>
          <cell r="F40" t="str">
            <v>Canyon Power Plant Unit 1</v>
          </cell>
          <cell r="G40">
            <v>49.4</v>
          </cell>
          <cell r="H40" t="str">
            <v>SCE</v>
          </cell>
          <cell r="I40" t="str">
            <v>City of Anaheim (MSS Agreement - S14)</v>
          </cell>
          <cell r="J40" t="str">
            <v>PEAKER</v>
          </cell>
          <cell r="K40" t="str">
            <v>COMBUSTION TURBINE</v>
          </cell>
          <cell r="L40" t="str">
            <v>NATURAL GAS</v>
          </cell>
          <cell r="M40" t="str">
            <v>SP15</v>
          </cell>
          <cell r="N40" t="str">
            <v>SCE1</v>
          </cell>
          <cell r="O40">
            <v>40802</v>
          </cell>
          <cell r="P40">
            <v>0</v>
          </cell>
          <cell r="Q40">
            <v>0</v>
          </cell>
          <cell r="R40">
            <v>49.4</v>
          </cell>
          <cell r="S40" t="str">
            <v>A</v>
          </cell>
        </row>
        <row r="41">
          <cell r="E41" t="str">
            <v>ANAHM_2_CANYN2</v>
          </cell>
          <cell r="F41" t="str">
            <v>Canyon Power Plant Unit 2</v>
          </cell>
          <cell r="G41">
            <v>49.4</v>
          </cell>
          <cell r="H41" t="str">
            <v>SCE</v>
          </cell>
          <cell r="I41" t="str">
            <v>City of Anaheim (MSS Agreement - S14)</v>
          </cell>
          <cell r="J41" t="str">
            <v>PEAKER</v>
          </cell>
          <cell r="K41" t="str">
            <v>COMBUSTION TURBINE</v>
          </cell>
          <cell r="L41" t="str">
            <v>NATURAL GAS</v>
          </cell>
          <cell r="M41" t="str">
            <v>SP15</v>
          </cell>
          <cell r="N41" t="str">
            <v>SCE1</v>
          </cell>
          <cell r="O41">
            <v>40802</v>
          </cell>
          <cell r="P41">
            <v>0</v>
          </cell>
          <cell r="Q41">
            <v>0</v>
          </cell>
          <cell r="R41">
            <v>49.4</v>
          </cell>
          <cell r="S41" t="str">
            <v>A</v>
          </cell>
        </row>
        <row r="42">
          <cell r="E42" t="str">
            <v>ANAHM_2_CANYN3</v>
          </cell>
          <cell r="F42" t="str">
            <v>Canyon Power Plant Unit 3</v>
          </cell>
          <cell r="G42">
            <v>49.4</v>
          </cell>
          <cell r="H42" t="str">
            <v>SCE</v>
          </cell>
          <cell r="I42" t="str">
            <v>City of Anaheim (MSS Agreement - S14)</v>
          </cell>
          <cell r="J42" t="str">
            <v>PEAKER</v>
          </cell>
          <cell r="K42" t="str">
            <v>COMBUSTION TURBINE</v>
          </cell>
          <cell r="L42" t="str">
            <v>NATURAL GAS</v>
          </cell>
          <cell r="M42" t="str">
            <v>SP15</v>
          </cell>
          <cell r="N42" t="str">
            <v>ANA1</v>
          </cell>
          <cell r="O42">
            <v>40754</v>
          </cell>
          <cell r="P42">
            <v>0</v>
          </cell>
          <cell r="Q42">
            <v>0</v>
          </cell>
          <cell r="R42">
            <v>49.4</v>
          </cell>
          <cell r="S42" t="str">
            <v>A</v>
          </cell>
        </row>
        <row r="43">
          <cell r="E43" t="str">
            <v>ANAHM_2_CANYN4</v>
          </cell>
          <cell r="F43" t="str">
            <v>Canyon Power Plant Unit 4</v>
          </cell>
          <cell r="G43">
            <v>49.4</v>
          </cell>
          <cell r="H43" t="str">
            <v>SCE</v>
          </cell>
          <cell r="I43" t="str">
            <v>City of Anaheim (MSS Agreement - S14)</v>
          </cell>
          <cell r="J43" t="str">
            <v>PEAKER</v>
          </cell>
          <cell r="K43" t="str">
            <v>COMBUSTION TURBINE</v>
          </cell>
          <cell r="L43" t="str">
            <v>NATURAL GAS</v>
          </cell>
          <cell r="M43" t="str">
            <v>SP15</v>
          </cell>
          <cell r="N43" t="str">
            <v>ANA1</v>
          </cell>
          <cell r="O43">
            <v>40754</v>
          </cell>
          <cell r="P43">
            <v>0</v>
          </cell>
          <cell r="Q43">
            <v>0</v>
          </cell>
          <cell r="R43">
            <v>49.4</v>
          </cell>
          <cell r="S43" t="str">
            <v>A</v>
          </cell>
        </row>
        <row r="44">
          <cell r="E44" t="str">
            <v>ANAHM_7_CT</v>
          </cell>
          <cell r="F44" t="str">
            <v>ANAHEIM COMBUSTION TURBINE</v>
          </cell>
          <cell r="G44">
            <v>42.81</v>
          </cell>
          <cell r="H44" t="str">
            <v>SCE</v>
          </cell>
          <cell r="I44" t="str">
            <v>City of Anaheim (MSS Agreement - S14)</v>
          </cell>
          <cell r="J44" t="str">
            <v>PEAKER</v>
          </cell>
          <cell r="K44" t="str">
            <v>COMBUSTION TURBINE</v>
          </cell>
          <cell r="L44" t="str">
            <v>NATURAL GAS</v>
          </cell>
          <cell r="M44" t="str">
            <v>SP15</v>
          </cell>
          <cell r="N44" t="str">
            <v>ANA1</v>
          </cell>
          <cell r="O44">
            <v>32874</v>
          </cell>
          <cell r="P44">
            <v>0</v>
          </cell>
          <cell r="Q44">
            <v>0</v>
          </cell>
          <cell r="R44">
            <v>49.2</v>
          </cell>
          <cell r="S44" t="str">
            <v>A</v>
          </cell>
        </row>
        <row r="45">
          <cell r="E45" t="str">
            <v>ANTLPE_2_QF</v>
          </cell>
          <cell r="F45" t="str">
            <v>ANTELOPE VALLEY AREA LUMPED UNITS</v>
          </cell>
          <cell r="G45">
            <v>206.5</v>
          </cell>
          <cell r="H45" t="str">
            <v>SCE</v>
          </cell>
          <cell r="I45" t="str">
            <v>Southern California Edison</v>
          </cell>
          <cell r="J45" t="str">
            <v>WIND</v>
          </cell>
          <cell r="K45" t="str">
            <v>WIND</v>
          </cell>
          <cell r="L45" t="str">
            <v>WIND</v>
          </cell>
          <cell r="M45" t="str">
            <v>SP15</v>
          </cell>
          <cell r="N45" t="str">
            <v>SCE1</v>
          </cell>
          <cell r="O45">
            <v>29952</v>
          </cell>
          <cell r="P45">
            <v>0</v>
          </cell>
          <cell r="Q45">
            <v>0</v>
          </cell>
          <cell r="R45">
            <v>206.5</v>
          </cell>
          <cell r="S45" t="str">
            <v>A</v>
          </cell>
        </row>
        <row r="46">
          <cell r="E46" t="str">
            <v>ANZA_6_SOLAR1</v>
          </cell>
          <cell r="F46" t="str">
            <v>Seville Solar One</v>
          </cell>
          <cell r="G46">
            <v>20</v>
          </cell>
          <cell r="H46" t="str">
            <v>SDGE</v>
          </cell>
          <cell r="I46" t="str">
            <v>Seville Solar One LLC</v>
          </cell>
          <cell r="J46" t="str">
            <v>SOLAR</v>
          </cell>
          <cell r="K46" t="str">
            <v>PHOTO VOLTAIC</v>
          </cell>
          <cell r="L46" t="str">
            <v>SUN</v>
          </cell>
          <cell r="M46" t="str">
            <v>SP15</v>
          </cell>
          <cell r="N46" t="str">
            <v>SDG1</v>
          </cell>
          <cell r="O46">
            <v>42368</v>
          </cell>
          <cell r="P46">
            <v>0</v>
          </cell>
          <cell r="Q46">
            <v>0</v>
          </cell>
          <cell r="R46">
            <v>20</v>
          </cell>
          <cell r="S46" t="str">
            <v>C</v>
          </cell>
        </row>
        <row r="47">
          <cell r="E47" t="str">
            <v>APLHIL_1_SLABCK</v>
          </cell>
          <cell r="F47" t="str">
            <v>SLAB CREEK HYDRO</v>
          </cell>
          <cell r="G47">
            <v>1</v>
          </cell>
          <cell r="H47" t="str">
            <v>PGAE</v>
          </cell>
          <cell r="I47" t="str">
            <v>SMUD</v>
          </cell>
          <cell r="J47" t="str">
            <v>HYDRO</v>
          </cell>
          <cell r="K47" t="str">
            <v>HYDRO</v>
          </cell>
          <cell r="L47" t="str">
            <v>WATER</v>
          </cell>
          <cell r="M47" t="str">
            <v>NP15</v>
          </cell>
          <cell r="N47" t="str">
            <v>PGE3</v>
          </cell>
          <cell r="O47">
            <v>0</v>
          </cell>
          <cell r="P47">
            <v>0</v>
          </cell>
          <cell r="Q47">
            <v>0</v>
          </cell>
          <cell r="R47">
            <v>0.4</v>
          </cell>
          <cell r="S47" t="str">
            <v>A</v>
          </cell>
        </row>
        <row r="48">
          <cell r="E48" t="str">
            <v>ARBWD_6_QF</v>
          </cell>
          <cell r="F48" t="str">
            <v>Wind Resource II</v>
          </cell>
          <cell r="G48">
            <v>19.95</v>
          </cell>
          <cell r="H48" t="str">
            <v>SCE</v>
          </cell>
          <cell r="I48" t="str">
            <v>CalWind Resources, Incorporated</v>
          </cell>
          <cell r="J48" t="str">
            <v>WIND</v>
          </cell>
          <cell r="K48" t="str">
            <v>WIND</v>
          </cell>
          <cell r="L48" t="str">
            <v>WIND</v>
          </cell>
          <cell r="M48" t="str">
            <v>SP15</v>
          </cell>
          <cell r="N48" t="str">
            <v>SCE1</v>
          </cell>
          <cell r="O48">
            <v>33326</v>
          </cell>
          <cell r="P48" t="str">
            <v>Formerly SCE QF 6236</v>
          </cell>
          <cell r="Q48">
            <v>0</v>
          </cell>
          <cell r="R48">
            <v>20</v>
          </cell>
          <cell r="S48" t="str">
            <v>A</v>
          </cell>
        </row>
        <row r="49">
          <cell r="E49" t="str">
            <v>ARCOGN_2_UNITS</v>
          </cell>
          <cell r="F49" t="str">
            <v>WATSON COGENERATION COMPANY</v>
          </cell>
          <cell r="G49">
            <v>416.6</v>
          </cell>
          <cell r="H49" t="str">
            <v>SCE</v>
          </cell>
          <cell r="I49" t="str">
            <v>Watson Cogeneration Company</v>
          </cell>
          <cell r="J49" t="str">
            <v>COGENERATION</v>
          </cell>
          <cell r="K49" t="str">
            <v>COMBINED CYCLE</v>
          </cell>
          <cell r="L49" t="str">
            <v>NATURAL GAS</v>
          </cell>
          <cell r="M49" t="str">
            <v>SP15</v>
          </cell>
          <cell r="N49" t="str">
            <v>SCE1</v>
          </cell>
          <cell r="O49">
            <v>32115</v>
          </cell>
          <cell r="P49" t="str">
            <v>Was SCE QF 2053</v>
          </cell>
          <cell r="Q49">
            <v>0</v>
          </cell>
          <cell r="R49">
            <v>405.78</v>
          </cell>
          <cell r="S49" t="str">
            <v>A</v>
          </cell>
        </row>
        <row r="50">
          <cell r="E50" t="str">
            <v>ARKANS_1_ARKSLR</v>
          </cell>
          <cell r="F50" t="str">
            <v>SG Arkansas</v>
          </cell>
          <cell r="G50">
            <v>50</v>
          </cell>
          <cell r="H50" t="str">
            <v>SDGE</v>
          </cell>
          <cell r="I50" t="str">
            <v>Imperial Irrigation District</v>
          </cell>
          <cell r="J50" t="str">
            <v>DYNAMIC SCHEDULED</v>
          </cell>
          <cell r="K50" t="str">
            <v>PHOTO VOLTAIC</v>
          </cell>
          <cell r="L50" t="str">
            <v>SUN</v>
          </cell>
          <cell r="M50" t="str">
            <v>SP15</v>
          </cell>
          <cell r="N50" t="str">
            <v>SDG1</v>
          </cell>
          <cell r="O50">
            <v>42245</v>
          </cell>
          <cell r="P50">
            <v>0</v>
          </cell>
          <cell r="Q50">
            <v>0</v>
          </cell>
          <cell r="R50">
            <v>50</v>
          </cell>
          <cell r="S50" t="str">
            <v>C</v>
          </cell>
        </row>
        <row r="51">
          <cell r="E51" t="str">
            <v>ARLVAL_5_SOLAR</v>
          </cell>
          <cell r="F51" t="str">
            <v>Arlington Valley Solar Energy II</v>
          </cell>
          <cell r="G51">
            <v>127</v>
          </cell>
          <cell r="H51" t="str">
            <v>SDGE</v>
          </cell>
          <cell r="I51" t="str">
            <v>Arlington Valley Solar Energy II, LLC</v>
          </cell>
          <cell r="J51" t="str">
            <v>PSEUDO TIE</v>
          </cell>
          <cell r="K51" t="str">
            <v>PHOTO VOLTAIC</v>
          </cell>
          <cell r="L51" t="str">
            <v>SUN</v>
          </cell>
          <cell r="M51" t="str">
            <v>SP15</v>
          </cell>
          <cell r="N51" t="str">
            <v>SDG1</v>
          </cell>
          <cell r="O51">
            <v>41575</v>
          </cell>
          <cell r="P51">
            <v>0</v>
          </cell>
          <cell r="Q51">
            <v>0</v>
          </cell>
          <cell r="R51">
            <v>127</v>
          </cell>
          <cell r="S51" t="str">
            <v>C</v>
          </cell>
        </row>
        <row r="52">
          <cell r="E52" t="str">
            <v>ARVINN_6_ORION1</v>
          </cell>
          <cell r="F52" t="str">
            <v>Orion 1 Solar</v>
          </cell>
          <cell r="G52">
            <v>12</v>
          </cell>
          <cell r="H52" t="str">
            <v>PGAE</v>
          </cell>
          <cell r="I52" t="str">
            <v>Orion Solar I, LLC</v>
          </cell>
          <cell r="J52" t="str">
            <v>SOLAR</v>
          </cell>
          <cell r="K52" t="str">
            <v>PHOTO VOLTAIC</v>
          </cell>
          <cell r="L52" t="str">
            <v>SUN</v>
          </cell>
          <cell r="M52" t="str">
            <v>ZP26</v>
          </cell>
          <cell r="N52" t="str">
            <v>PGE3</v>
          </cell>
          <cell r="O52">
            <v>41816</v>
          </cell>
          <cell r="P52">
            <v>0</v>
          </cell>
          <cell r="Q52">
            <v>0</v>
          </cell>
          <cell r="R52">
            <v>12</v>
          </cell>
          <cell r="S52" t="str">
            <v>A</v>
          </cell>
        </row>
        <row r="53">
          <cell r="E53" t="str">
            <v>ARVINN_6_ORION2</v>
          </cell>
          <cell r="F53" t="str">
            <v>Orion 2 Solar</v>
          </cell>
          <cell r="G53">
            <v>8</v>
          </cell>
          <cell r="H53" t="str">
            <v>PGAE</v>
          </cell>
          <cell r="I53" t="str">
            <v>Orion Solar II, LLC</v>
          </cell>
          <cell r="J53" t="str">
            <v>SOLAR</v>
          </cell>
          <cell r="K53" t="str">
            <v>PHOTO VOLTAIC</v>
          </cell>
          <cell r="L53" t="str">
            <v>SUN</v>
          </cell>
          <cell r="M53" t="str">
            <v>ZP26</v>
          </cell>
          <cell r="N53" t="str">
            <v>PGE3</v>
          </cell>
          <cell r="O53">
            <v>41816</v>
          </cell>
          <cell r="P53">
            <v>0</v>
          </cell>
          <cell r="Q53">
            <v>0</v>
          </cell>
          <cell r="R53">
            <v>8</v>
          </cell>
          <cell r="S53" t="str">
            <v>A</v>
          </cell>
        </row>
        <row r="54">
          <cell r="E54" t="str">
            <v>ATWEL2_1_SOLAR1</v>
          </cell>
          <cell r="F54" t="str">
            <v>Atwell West</v>
          </cell>
          <cell r="G54">
            <v>20</v>
          </cell>
          <cell r="H54" t="str">
            <v>PGAE</v>
          </cell>
          <cell r="I54" t="str">
            <v>CED Atwell Island West, LLC</v>
          </cell>
          <cell r="J54" t="str">
            <v>SOLAR</v>
          </cell>
          <cell r="K54" t="str">
            <v>PHOTO VOLTAIC</v>
          </cell>
          <cell r="L54" t="str">
            <v>SUN</v>
          </cell>
          <cell r="M54" t="str">
            <v>NP15</v>
          </cell>
          <cell r="N54" t="str">
            <v>PGE3</v>
          </cell>
          <cell r="O54">
            <v>42166</v>
          </cell>
          <cell r="P54">
            <v>0</v>
          </cell>
          <cell r="Q54">
            <v>0</v>
          </cell>
          <cell r="R54">
            <v>20</v>
          </cell>
          <cell r="S54" t="str">
            <v>A</v>
          </cell>
        </row>
        <row r="55">
          <cell r="E55" t="str">
            <v>ATWELL_1_SOLAR</v>
          </cell>
          <cell r="F55" t="str">
            <v>Atwell Island PV Solar Generating Faci.</v>
          </cell>
          <cell r="G55">
            <v>20</v>
          </cell>
          <cell r="H55" t="str">
            <v>PGAE</v>
          </cell>
          <cell r="I55" t="str">
            <v>SPS Atwell Island, LLC</v>
          </cell>
          <cell r="J55" t="str">
            <v>SOLAR</v>
          </cell>
          <cell r="K55" t="str">
            <v>PHOTO VOLTAIC</v>
          </cell>
          <cell r="L55" t="str">
            <v>SUN</v>
          </cell>
          <cell r="M55" t="str">
            <v>NP15</v>
          </cell>
          <cell r="N55" t="str">
            <v>PGE3</v>
          </cell>
          <cell r="O55">
            <v>41341</v>
          </cell>
          <cell r="P55">
            <v>0</v>
          </cell>
          <cell r="Q55">
            <v>0</v>
          </cell>
          <cell r="R55">
            <v>20</v>
          </cell>
          <cell r="S55" t="str">
            <v>A</v>
          </cell>
        </row>
        <row r="56">
          <cell r="E56" t="str">
            <v>AVENAL_6_AVPARK</v>
          </cell>
          <cell r="F56" t="str">
            <v>Avenal Park Solar Project</v>
          </cell>
          <cell r="G56">
            <v>6</v>
          </cell>
          <cell r="H56" t="str">
            <v>PGAE</v>
          </cell>
          <cell r="I56" t="str">
            <v>Avenal Park LLC</v>
          </cell>
          <cell r="J56" t="str">
            <v>SOLAR</v>
          </cell>
          <cell r="K56" t="str">
            <v>PHOTO VOLTAIC</v>
          </cell>
          <cell r="L56" t="str">
            <v>SUN</v>
          </cell>
          <cell r="M56" t="str">
            <v>NP15</v>
          </cell>
          <cell r="N56" t="str">
            <v>PGE2</v>
          </cell>
          <cell r="O56">
            <v>40760</v>
          </cell>
          <cell r="P56">
            <v>0</v>
          </cell>
          <cell r="Q56">
            <v>0</v>
          </cell>
          <cell r="R56">
            <v>6</v>
          </cell>
          <cell r="S56" t="str">
            <v>A</v>
          </cell>
        </row>
        <row r="57">
          <cell r="E57" t="str">
            <v>AVENAL_6_SANDDG</v>
          </cell>
          <cell r="F57" t="str">
            <v>Sand Drag Solar Project</v>
          </cell>
          <cell r="G57">
            <v>19</v>
          </cell>
          <cell r="H57" t="str">
            <v>PGAE</v>
          </cell>
          <cell r="I57" t="str">
            <v>Sand Drag Solar Project</v>
          </cell>
          <cell r="J57" t="str">
            <v>SOLAR</v>
          </cell>
          <cell r="K57" t="str">
            <v>PHOTO VOLTAIC</v>
          </cell>
          <cell r="L57" t="str">
            <v>SUN</v>
          </cell>
          <cell r="M57" t="str">
            <v>NP15</v>
          </cell>
          <cell r="N57" t="str">
            <v>PGE2</v>
          </cell>
          <cell r="O57">
            <v>40760</v>
          </cell>
          <cell r="P57">
            <v>0</v>
          </cell>
          <cell r="Q57">
            <v>0</v>
          </cell>
          <cell r="R57">
            <v>19</v>
          </cell>
          <cell r="S57" t="str">
            <v>A</v>
          </cell>
        </row>
        <row r="58">
          <cell r="E58" t="str">
            <v>AVENAL_6_SUNCTY</v>
          </cell>
          <cell r="F58" t="str">
            <v>Sun City Solar Project</v>
          </cell>
          <cell r="G58">
            <v>20</v>
          </cell>
          <cell r="H58" t="str">
            <v>PGAE</v>
          </cell>
          <cell r="I58" t="str">
            <v>Sun City Project LLC</v>
          </cell>
          <cell r="J58" t="str">
            <v>SOLAR</v>
          </cell>
          <cell r="K58" t="str">
            <v>PHOTO VOLTAIC</v>
          </cell>
          <cell r="L58" t="str">
            <v>SUN</v>
          </cell>
          <cell r="M58" t="str">
            <v>NP15</v>
          </cell>
          <cell r="N58" t="str">
            <v>PGE2</v>
          </cell>
          <cell r="O58">
            <v>40760</v>
          </cell>
          <cell r="P58">
            <v>0</v>
          </cell>
          <cell r="Q58">
            <v>0</v>
          </cell>
          <cell r="R58">
            <v>20</v>
          </cell>
          <cell r="S58" t="str">
            <v>A</v>
          </cell>
        </row>
        <row r="59">
          <cell r="E59" t="str">
            <v>AVSOLR_2_SOLAR</v>
          </cell>
          <cell r="F59" t="str">
            <v>AV Solar Ranch 1</v>
          </cell>
          <cell r="G59">
            <v>241.5</v>
          </cell>
          <cell r="H59" t="str">
            <v>SCE</v>
          </cell>
          <cell r="I59" t="str">
            <v>SCE</v>
          </cell>
          <cell r="J59" t="str">
            <v>SOLAR</v>
          </cell>
          <cell r="K59" t="str">
            <v>PHOTO VOLTAIC</v>
          </cell>
          <cell r="L59" t="str">
            <v>SUN</v>
          </cell>
          <cell r="M59" t="str">
            <v>SP15</v>
          </cell>
          <cell r="N59" t="str">
            <v>SCE1</v>
          </cell>
          <cell r="O59">
            <v>41809</v>
          </cell>
          <cell r="P59">
            <v>0</v>
          </cell>
          <cell r="Q59">
            <v>0</v>
          </cell>
          <cell r="R59">
            <v>250</v>
          </cell>
          <cell r="S59" t="str">
            <v>A</v>
          </cell>
        </row>
        <row r="60">
          <cell r="E60" t="str">
            <v>AZUSA_2_HYDRO</v>
          </cell>
          <cell r="F60" t="str">
            <v>AZUSA HYDRO</v>
          </cell>
          <cell r="G60">
            <v>2.5</v>
          </cell>
          <cell r="H60" t="str">
            <v>SCE</v>
          </cell>
          <cell r="I60" t="str">
            <v>PASADENA</v>
          </cell>
          <cell r="J60" t="str">
            <v>HYDRO</v>
          </cell>
          <cell r="K60" t="str">
            <v>HYDRO</v>
          </cell>
          <cell r="L60" t="str">
            <v>WATER</v>
          </cell>
          <cell r="M60" t="str">
            <v>SP15</v>
          </cell>
          <cell r="N60" t="str">
            <v>SCE1</v>
          </cell>
          <cell r="O60">
            <v>17899</v>
          </cell>
          <cell r="P60">
            <v>0</v>
          </cell>
          <cell r="Q60">
            <v>0</v>
          </cell>
          <cell r="R60">
            <v>2.5</v>
          </cell>
          <cell r="S60" t="str">
            <v>A</v>
          </cell>
        </row>
        <row r="61">
          <cell r="E61" t="str">
            <v>BAHIA_7_UNITA1</v>
          </cell>
          <cell r="F61" t="str">
            <v>Valero Cogeneration Unit #1</v>
          </cell>
          <cell r="G61">
            <v>44.7</v>
          </cell>
          <cell r="H61" t="str">
            <v>PGAE</v>
          </cell>
          <cell r="I61" t="str">
            <v>Valero Refining Company - California</v>
          </cell>
          <cell r="J61" t="str">
            <v>COGENERATION</v>
          </cell>
          <cell r="K61" t="str">
            <v>COMBUSTION TURBINE</v>
          </cell>
          <cell r="L61" t="str">
            <v>NATURAL GAS</v>
          </cell>
          <cell r="M61" t="str">
            <v>NP15</v>
          </cell>
          <cell r="N61" t="str">
            <v>PGE3</v>
          </cell>
          <cell r="O61">
            <v>37546</v>
          </cell>
          <cell r="P61" t="str">
            <v>Self-Gen. No export to grid.</v>
          </cell>
          <cell r="Q61">
            <v>0</v>
          </cell>
          <cell r="R61">
            <v>44.7</v>
          </cell>
          <cell r="S61" t="str">
            <v>A</v>
          </cell>
        </row>
        <row r="62">
          <cell r="E62" t="str">
            <v>BALCHS_7_UNIT 1</v>
          </cell>
          <cell r="F62" t="str">
            <v>Balch 1</v>
          </cell>
          <cell r="G62">
            <v>33</v>
          </cell>
          <cell r="H62" t="str">
            <v>PGAE</v>
          </cell>
          <cell r="I62" t="str">
            <v>PG&amp;E</v>
          </cell>
          <cell r="J62" t="str">
            <v>HYDRO</v>
          </cell>
          <cell r="K62" t="str">
            <v>HYDRO</v>
          </cell>
          <cell r="L62" t="str">
            <v>WATER</v>
          </cell>
          <cell r="M62" t="str">
            <v>NP15</v>
          </cell>
          <cell r="N62" t="str">
            <v>PGE3</v>
          </cell>
          <cell r="O62">
            <v>9863</v>
          </cell>
          <cell r="P62">
            <v>0</v>
          </cell>
          <cell r="Q62" t="str">
            <v>Kings River</v>
          </cell>
          <cell r="R62">
            <v>34</v>
          </cell>
          <cell r="S62" t="str">
            <v>A</v>
          </cell>
        </row>
        <row r="63">
          <cell r="E63" t="str">
            <v>BALCHS_7_UNIT 2</v>
          </cell>
          <cell r="F63" t="str">
            <v>Balch 2</v>
          </cell>
          <cell r="G63">
            <v>52.5</v>
          </cell>
          <cell r="H63" t="str">
            <v>PGAE</v>
          </cell>
          <cell r="I63" t="str">
            <v>PG&amp;E</v>
          </cell>
          <cell r="J63" t="str">
            <v>HYDRO</v>
          </cell>
          <cell r="K63" t="str">
            <v>HYDRO</v>
          </cell>
          <cell r="L63" t="str">
            <v>WATER</v>
          </cell>
          <cell r="M63" t="str">
            <v>NP15</v>
          </cell>
          <cell r="N63" t="str">
            <v>PGE3</v>
          </cell>
          <cell r="O63">
            <v>21186</v>
          </cell>
          <cell r="P63">
            <v>0</v>
          </cell>
          <cell r="Q63" t="str">
            <v>Kings River</v>
          </cell>
          <cell r="R63">
            <v>52.5</v>
          </cell>
          <cell r="S63" t="str">
            <v>A</v>
          </cell>
        </row>
        <row r="64">
          <cell r="E64" t="str">
            <v>BALCHS_7_UNIT 3</v>
          </cell>
          <cell r="F64" t="str">
            <v>Balch 3</v>
          </cell>
          <cell r="G64">
            <v>54.6</v>
          </cell>
          <cell r="H64" t="str">
            <v>PGAE</v>
          </cell>
          <cell r="I64" t="str">
            <v>PG&amp;E</v>
          </cell>
          <cell r="J64" t="str">
            <v>HYDRO</v>
          </cell>
          <cell r="K64" t="str">
            <v>HYDRO</v>
          </cell>
          <cell r="L64" t="str">
            <v>WATER</v>
          </cell>
          <cell r="M64" t="str">
            <v>NP15</v>
          </cell>
          <cell r="N64" t="str">
            <v>PGE3</v>
          </cell>
          <cell r="O64">
            <v>21186</v>
          </cell>
          <cell r="P64">
            <v>0</v>
          </cell>
          <cell r="Q64" t="str">
            <v>Kings River</v>
          </cell>
          <cell r="R64">
            <v>54.6</v>
          </cell>
          <cell r="S64" t="str">
            <v>A</v>
          </cell>
        </row>
        <row r="65">
          <cell r="E65" t="str">
            <v>BANGOR_6_HYDRO</v>
          </cell>
          <cell r="F65" t="str">
            <v>Virginia Ranch Dam Powerplant</v>
          </cell>
          <cell r="G65">
            <v>1</v>
          </cell>
          <cell r="H65" t="str">
            <v>PGAE</v>
          </cell>
          <cell r="I65" t="str">
            <v>Browns Valley Irrigation District (BVID)</v>
          </cell>
          <cell r="J65" t="str">
            <v>HYDRO</v>
          </cell>
          <cell r="K65" t="str">
            <v>HYDRO</v>
          </cell>
          <cell r="L65" t="str">
            <v>WATER</v>
          </cell>
          <cell r="M65" t="str">
            <v>NP15</v>
          </cell>
          <cell r="N65" t="str">
            <v>PGE2</v>
          </cell>
          <cell r="O65">
            <v>41074</v>
          </cell>
          <cell r="P65">
            <v>0</v>
          </cell>
          <cell r="Q65">
            <v>0</v>
          </cell>
          <cell r="R65">
            <v>1.04</v>
          </cell>
          <cell r="S65" t="str">
            <v>A</v>
          </cell>
        </row>
        <row r="66">
          <cell r="E66" t="str">
            <v>BARRE_2_QF</v>
          </cell>
          <cell r="F66" t="str">
            <v>BARRE AREA LUMPED UNITS</v>
          </cell>
          <cell r="G66">
            <v>0.2</v>
          </cell>
          <cell r="H66" t="str">
            <v>SCE</v>
          </cell>
          <cell r="I66" t="str">
            <v>VARIOUS</v>
          </cell>
          <cell r="J66" t="str">
            <v>VARIOUS</v>
          </cell>
          <cell r="K66">
            <v>0</v>
          </cell>
          <cell r="L66">
            <v>0</v>
          </cell>
          <cell r="M66" t="str">
            <v>SP15</v>
          </cell>
          <cell r="N66" t="str">
            <v>SCE1</v>
          </cell>
          <cell r="O66">
            <v>34335</v>
          </cell>
          <cell r="P66">
            <v>0</v>
          </cell>
          <cell r="Q66">
            <v>0</v>
          </cell>
          <cell r="R66">
            <v>0.37</v>
          </cell>
          <cell r="S66" t="str">
            <v>A</v>
          </cell>
        </row>
        <row r="67">
          <cell r="E67" t="str">
            <v>BARRE_6_PEAKER</v>
          </cell>
          <cell r="F67" t="str">
            <v>Barre Peaker</v>
          </cell>
          <cell r="G67">
            <v>47</v>
          </cell>
          <cell r="H67" t="str">
            <v>SCE</v>
          </cell>
          <cell r="I67" t="str">
            <v>SCE</v>
          </cell>
          <cell r="J67" t="str">
            <v>PEAKER</v>
          </cell>
          <cell r="K67" t="str">
            <v>COMBUSTION TURBINE</v>
          </cell>
          <cell r="L67" t="str">
            <v>NATURAL GAS</v>
          </cell>
          <cell r="M67" t="str">
            <v>SP15</v>
          </cell>
          <cell r="N67" t="str">
            <v>SCE1</v>
          </cell>
          <cell r="O67">
            <v>39345</v>
          </cell>
          <cell r="P67">
            <v>0</v>
          </cell>
          <cell r="Q67">
            <v>0</v>
          </cell>
          <cell r="R67">
            <v>49</v>
          </cell>
          <cell r="S67" t="str">
            <v>A</v>
          </cell>
        </row>
        <row r="68">
          <cell r="E68" t="str">
            <v>BASICE_2_UNITS</v>
          </cell>
          <cell r="F68" t="str">
            <v>CALPINE AMERICAN I COGEN (Aggregate)</v>
          </cell>
          <cell r="G68">
            <v>135</v>
          </cell>
          <cell r="H68" t="str">
            <v>PGAE</v>
          </cell>
          <cell r="I68" t="str">
            <v>Pacific Gas &amp; Electric Company</v>
          </cell>
          <cell r="J68" t="str">
            <v>COGENERATION</v>
          </cell>
          <cell r="K68" t="str">
            <v>COMBINED CYCLE</v>
          </cell>
          <cell r="L68" t="str">
            <v>NATURAL GAS</v>
          </cell>
          <cell r="M68" t="str">
            <v>NP15</v>
          </cell>
          <cell r="N68" t="str">
            <v>PGE3</v>
          </cell>
          <cell r="O68">
            <v>32581</v>
          </cell>
          <cell r="P68" t="str">
            <v>PGE QF 18C006</v>
          </cell>
          <cell r="Q68">
            <v>0</v>
          </cell>
          <cell r="R68">
            <v>135</v>
          </cell>
          <cell r="S68" t="str">
            <v>A</v>
          </cell>
        </row>
        <row r="69">
          <cell r="E69" t="str">
            <v>BDGRCK_1_UNITS</v>
          </cell>
          <cell r="F69" t="str">
            <v>BADGER CREEK LIMITED</v>
          </cell>
          <cell r="G69">
            <v>47.49</v>
          </cell>
          <cell r="H69" t="str">
            <v>PGAE</v>
          </cell>
          <cell r="I69" t="str">
            <v>Badger Creek Limited</v>
          </cell>
          <cell r="J69" t="str">
            <v>COGENERATION</v>
          </cell>
          <cell r="K69" t="str">
            <v>COMBUSTION TURBINE</v>
          </cell>
          <cell r="L69" t="str">
            <v>NATURAL GAS</v>
          </cell>
          <cell r="M69" t="str">
            <v>ZP26</v>
          </cell>
          <cell r="N69" t="str">
            <v>PGE4</v>
          </cell>
          <cell r="O69">
            <v>33329</v>
          </cell>
          <cell r="P69">
            <v>0</v>
          </cell>
          <cell r="Q69">
            <v>0</v>
          </cell>
          <cell r="R69">
            <v>58.48</v>
          </cell>
          <cell r="S69" t="str">
            <v>A</v>
          </cell>
        </row>
        <row r="70">
          <cell r="E70" t="str">
            <v>BEARDS_7_UNIT 1</v>
          </cell>
          <cell r="F70" t="str">
            <v>Beardsley Hydro</v>
          </cell>
          <cell r="G70">
            <v>11.5</v>
          </cell>
          <cell r="H70" t="str">
            <v>PGAE</v>
          </cell>
          <cell r="I70" t="str">
            <v>City of Santa Clara DBA Silicon Valley Power</v>
          </cell>
          <cell r="J70" t="str">
            <v>HYDRO</v>
          </cell>
          <cell r="K70" t="str">
            <v>HYDRO</v>
          </cell>
          <cell r="L70" t="str">
            <v>WATER</v>
          </cell>
          <cell r="M70" t="str">
            <v>NP15</v>
          </cell>
          <cell r="N70" t="str">
            <v>PGE3</v>
          </cell>
          <cell r="O70">
            <v>20821</v>
          </cell>
          <cell r="P70">
            <v>0</v>
          </cell>
          <cell r="Q70" t="str">
            <v>Stanislaus River</v>
          </cell>
          <cell r="R70">
            <v>11.5</v>
          </cell>
          <cell r="S70" t="str">
            <v>A</v>
          </cell>
        </row>
        <row r="71">
          <cell r="E71" t="str">
            <v>BEARMT_1_UNIT</v>
          </cell>
          <cell r="F71" t="str">
            <v>BEAR MOUNTAIN LIMITED</v>
          </cell>
          <cell r="G71">
            <v>47.49</v>
          </cell>
          <cell r="H71" t="str">
            <v>PGAE</v>
          </cell>
          <cell r="I71" t="str">
            <v>BEAR MOUNTAIN LIMITED</v>
          </cell>
          <cell r="J71" t="str">
            <v>COGENERATION</v>
          </cell>
          <cell r="K71" t="str">
            <v>COMBUSTION TURBINE</v>
          </cell>
          <cell r="L71" t="str">
            <v>NATURAL GAS</v>
          </cell>
          <cell r="M71" t="str">
            <v>ZP26</v>
          </cell>
          <cell r="N71" t="str">
            <v>PGE4</v>
          </cell>
          <cell r="O71">
            <v>34792</v>
          </cell>
          <cell r="P71" t="str">
            <v>QF Conversion, Formerly PGE QF 25C251</v>
          </cell>
          <cell r="Q71">
            <v>0</v>
          </cell>
          <cell r="R71">
            <v>58.48</v>
          </cell>
          <cell r="S71" t="str">
            <v>A</v>
          </cell>
        </row>
        <row r="72">
          <cell r="E72" t="str">
            <v>BELDEN_7_UNIT 1</v>
          </cell>
          <cell r="F72" t="str">
            <v>Belden PH</v>
          </cell>
          <cell r="G72">
            <v>119</v>
          </cell>
          <cell r="H72" t="str">
            <v>PGAE</v>
          </cell>
          <cell r="I72" t="str">
            <v>PG&amp;E</v>
          </cell>
          <cell r="J72" t="str">
            <v>HYDRO</v>
          </cell>
          <cell r="K72" t="str">
            <v>HYDRO</v>
          </cell>
          <cell r="L72" t="str">
            <v>WATER</v>
          </cell>
          <cell r="M72" t="str">
            <v>NP15</v>
          </cell>
          <cell r="N72" t="str">
            <v>PGE3</v>
          </cell>
          <cell r="O72">
            <v>25204</v>
          </cell>
          <cell r="P72">
            <v>0</v>
          </cell>
          <cell r="Q72" t="str">
            <v>NF Feather River</v>
          </cell>
          <cell r="R72">
            <v>119</v>
          </cell>
          <cell r="S72" t="str">
            <v>A</v>
          </cell>
        </row>
        <row r="73">
          <cell r="E73" t="str">
            <v>BGCRK1_7_PORTAL</v>
          </cell>
          <cell r="F73" t="str">
            <v>Big Creek - Portal Unit</v>
          </cell>
          <cell r="G73">
            <v>10.8</v>
          </cell>
          <cell r="H73" t="str">
            <v>SCE</v>
          </cell>
          <cell r="I73" t="str">
            <v>SCE</v>
          </cell>
          <cell r="J73" t="str">
            <v>HYDRO</v>
          </cell>
          <cell r="K73" t="str">
            <v>HYDRO</v>
          </cell>
          <cell r="L73" t="str">
            <v>WATER</v>
          </cell>
          <cell r="M73" t="str">
            <v>SP15</v>
          </cell>
          <cell r="N73" t="str">
            <v>SCE1</v>
          </cell>
          <cell r="O73">
            <v>20455</v>
          </cell>
          <cell r="P73">
            <v>0</v>
          </cell>
          <cell r="Q73">
            <v>0</v>
          </cell>
          <cell r="R73">
            <v>10.8</v>
          </cell>
          <cell r="S73" t="str">
            <v>A</v>
          </cell>
        </row>
        <row r="74">
          <cell r="E74" t="str">
            <v>BGCRK1_7_UNIT 1</v>
          </cell>
          <cell r="F74" t="str">
            <v>Big Creek PH 1 Unit 1</v>
          </cell>
          <cell r="G74">
            <v>19.8</v>
          </cell>
          <cell r="H74" t="str">
            <v>SCE</v>
          </cell>
          <cell r="I74" t="str">
            <v>SCE</v>
          </cell>
          <cell r="J74" t="str">
            <v>HYDRO</v>
          </cell>
          <cell r="K74" t="str">
            <v>HYDRO</v>
          </cell>
          <cell r="L74" t="str">
            <v>WATER</v>
          </cell>
          <cell r="M74" t="str">
            <v>SP15</v>
          </cell>
          <cell r="N74" t="str">
            <v>SCE1</v>
          </cell>
          <cell r="O74">
            <v>4750</v>
          </cell>
          <cell r="P74">
            <v>0</v>
          </cell>
          <cell r="Q74">
            <v>0</v>
          </cell>
          <cell r="R74">
            <v>19.8</v>
          </cell>
          <cell r="S74" t="str">
            <v>A</v>
          </cell>
        </row>
        <row r="75">
          <cell r="E75" t="str">
            <v>BGCRK1_7_UNIT 2</v>
          </cell>
          <cell r="F75" t="str">
            <v>Big Creek PH 1 Unit 2</v>
          </cell>
          <cell r="G75">
            <v>15.8</v>
          </cell>
          <cell r="H75" t="str">
            <v>SCE</v>
          </cell>
          <cell r="I75" t="str">
            <v>SCE</v>
          </cell>
          <cell r="J75" t="str">
            <v>HYDRO</v>
          </cell>
          <cell r="K75" t="str">
            <v>HYDRO</v>
          </cell>
          <cell r="L75" t="str">
            <v>WATER</v>
          </cell>
          <cell r="M75" t="str">
            <v>SP15</v>
          </cell>
          <cell r="N75" t="str">
            <v>SCE1</v>
          </cell>
          <cell r="O75">
            <v>4750</v>
          </cell>
          <cell r="P75">
            <v>0</v>
          </cell>
          <cell r="Q75">
            <v>0</v>
          </cell>
          <cell r="R75">
            <v>15.75</v>
          </cell>
          <cell r="S75" t="str">
            <v>A</v>
          </cell>
        </row>
        <row r="76">
          <cell r="E76" t="str">
            <v>BGCRK1_7_UNIT 3</v>
          </cell>
          <cell r="F76" t="str">
            <v>Big Creek PH 1 Unit 3</v>
          </cell>
          <cell r="G76">
            <v>21.6</v>
          </cell>
          <cell r="H76" t="str">
            <v>SCE</v>
          </cell>
          <cell r="I76" t="str">
            <v>SCE</v>
          </cell>
          <cell r="J76" t="str">
            <v>HYDRO</v>
          </cell>
          <cell r="K76" t="str">
            <v>HYDRO</v>
          </cell>
          <cell r="L76" t="str">
            <v>WATER</v>
          </cell>
          <cell r="M76" t="str">
            <v>SP15</v>
          </cell>
          <cell r="N76" t="str">
            <v>SCE1</v>
          </cell>
          <cell r="O76">
            <v>8402</v>
          </cell>
          <cell r="P76">
            <v>0</v>
          </cell>
          <cell r="Q76">
            <v>0</v>
          </cell>
          <cell r="R76">
            <v>21.6</v>
          </cell>
          <cell r="S76" t="str">
            <v>A</v>
          </cell>
        </row>
        <row r="77">
          <cell r="E77" t="str">
            <v>BGCRK1_7_UNIT 4</v>
          </cell>
          <cell r="F77" t="str">
            <v>Big Creek PH 1 Unit 4</v>
          </cell>
          <cell r="G77">
            <v>31.2</v>
          </cell>
          <cell r="H77" t="str">
            <v>SCE</v>
          </cell>
          <cell r="I77" t="str">
            <v>SCE</v>
          </cell>
          <cell r="J77" t="str">
            <v>HYDRO</v>
          </cell>
          <cell r="K77" t="str">
            <v>HYDRO</v>
          </cell>
          <cell r="L77" t="str">
            <v>WATER</v>
          </cell>
          <cell r="M77" t="str">
            <v>SP15</v>
          </cell>
          <cell r="N77" t="str">
            <v>SCE1</v>
          </cell>
          <cell r="O77">
            <v>9133</v>
          </cell>
          <cell r="P77">
            <v>0</v>
          </cell>
          <cell r="Q77">
            <v>0</v>
          </cell>
          <cell r="R77">
            <v>31.2</v>
          </cell>
          <cell r="S77" t="str">
            <v>A</v>
          </cell>
        </row>
        <row r="78">
          <cell r="E78" t="str">
            <v>BGCRK2_7_UNIT 1</v>
          </cell>
          <cell r="F78" t="str">
            <v>Big Creek PH 2 Unit 1</v>
          </cell>
          <cell r="G78">
            <v>55</v>
          </cell>
          <cell r="H78" t="str">
            <v>SCE</v>
          </cell>
          <cell r="I78" t="str">
            <v>SCE</v>
          </cell>
          <cell r="J78" t="str">
            <v>HYDRO</v>
          </cell>
          <cell r="K78" t="str">
            <v>HYDRO</v>
          </cell>
          <cell r="L78" t="str">
            <v>WATER</v>
          </cell>
          <cell r="M78" t="str">
            <v>SP15</v>
          </cell>
          <cell r="N78" t="str">
            <v>SCE1</v>
          </cell>
          <cell r="O78">
            <v>10228</v>
          </cell>
          <cell r="P78">
            <v>0</v>
          </cell>
          <cell r="Q78">
            <v>0</v>
          </cell>
          <cell r="R78">
            <v>55</v>
          </cell>
          <cell r="S78" t="str">
            <v>A</v>
          </cell>
        </row>
        <row r="79">
          <cell r="E79" t="str">
            <v>BGCRK2_7_UNIT 2</v>
          </cell>
          <cell r="F79" t="str">
            <v>Big Creek PH 2 Unit 2</v>
          </cell>
          <cell r="G79">
            <v>55</v>
          </cell>
          <cell r="H79" t="str">
            <v>SCE</v>
          </cell>
          <cell r="I79" t="str">
            <v>SCE</v>
          </cell>
          <cell r="J79" t="str">
            <v>HYDRO</v>
          </cell>
          <cell r="K79" t="str">
            <v>HYDRO</v>
          </cell>
          <cell r="L79" t="str">
            <v>WATER</v>
          </cell>
          <cell r="M79" t="str">
            <v>SP15</v>
          </cell>
          <cell r="N79" t="str">
            <v>SCE1</v>
          </cell>
          <cell r="O79">
            <v>10228</v>
          </cell>
          <cell r="P79">
            <v>0</v>
          </cell>
          <cell r="Q79">
            <v>0</v>
          </cell>
          <cell r="R79">
            <v>55</v>
          </cell>
          <cell r="S79" t="str">
            <v>A</v>
          </cell>
        </row>
        <row r="80">
          <cell r="E80" t="str">
            <v>BGCRK2_7_UNIT 3</v>
          </cell>
          <cell r="F80" t="str">
            <v>Big Creek PH 2 Unit 3</v>
          </cell>
          <cell r="G80">
            <v>15.8</v>
          </cell>
          <cell r="H80" t="str">
            <v>SCE</v>
          </cell>
          <cell r="I80" t="str">
            <v>SCE</v>
          </cell>
          <cell r="J80" t="str">
            <v>HYDRO</v>
          </cell>
          <cell r="K80" t="str">
            <v>HYDRO</v>
          </cell>
          <cell r="L80" t="str">
            <v>WATER</v>
          </cell>
          <cell r="M80" t="str">
            <v>SP15</v>
          </cell>
          <cell r="N80" t="str">
            <v>SCE1</v>
          </cell>
          <cell r="O80">
            <v>4750</v>
          </cell>
          <cell r="P80">
            <v>0</v>
          </cell>
          <cell r="Q80">
            <v>0</v>
          </cell>
          <cell r="R80">
            <v>15.75</v>
          </cell>
          <cell r="S80" t="str">
            <v>A</v>
          </cell>
        </row>
        <row r="81">
          <cell r="E81" t="str">
            <v>BGCRK2_7_UNIT 4</v>
          </cell>
          <cell r="F81" t="str">
            <v>Big Creek PH 2 Unit 4</v>
          </cell>
          <cell r="G81">
            <v>15.8</v>
          </cell>
          <cell r="H81" t="str">
            <v>SCE</v>
          </cell>
          <cell r="I81" t="str">
            <v>SCE</v>
          </cell>
          <cell r="J81" t="str">
            <v>HYDRO</v>
          </cell>
          <cell r="K81" t="str">
            <v>HYDRO</v>
          </cell>
          <cell r="L81" t="str">
            <v>WATER</v>
          </cell>
          <cell r="M81" t="str">
            <v>SP15</v>
          </cell>
          <cell r="N81" t="str">
            <v>SCE1</v>
          </cell>
          <cell r="O81">
            <v>5115</v>
          </cell>
          <cell r="P81">
            <v>0</v>
          </cell>
          <cell r="Q81">
            <v>0</v>
          </cell>
          <cell r="R81">
            <v>15.75</v>
          </cell>
          <cell r="S81" t="str">
            <v>A</v>
          </cell>
        </row>
        <row r="82">
          <cell r="E82" t="str">
            <v>BGCRK2_7_UNIT 5</v>
          </cell>
          <cell r="F82" t="str">
            <v>Big Creek PH 2 Unit 5</v>
          </cell>
          <cell r="G82">
            <v>17.5</v>
          </cell>
          <cell r="H82" t="str">
            <v>SCE</v>
          </cell>
          <cell r="I82" t="str">
            <v>SCE</v>
          </cell>
          <cell r="J82" t="str">
            <v>HYDRO</v>
          </cell>
          <cell r="K82" t="str">
            <v>HYDRO</v>
          </cell>
          <cell r="L82" t="str">
            <v>WATER</v>
          </cell>
          <cell r="M82" t="str">
            <v>SP15</v>
          </cell>
          <cell r="N82" t="str">
            <v>SCE1</v>
          </cell>
          <cell r="O82">
            <v>7672</v>
          </cell>
          <cell r="P82">
            <v>0</v>
          </cell>
          <cell r="Q82">
            <v>0</v>
          </cell>
          <cell r="R82">
            <v>17.5</v>
          </cell>
          <cell r="S82" t="str">
            <v>A</v>
          </cell>
        </row>
        <row r="83">
          <cell r="E83" t="str">
            <v>BGCRK2_7_UNIT 6</v>
          </cell>
          <cell r="F83" t="str">
            <v>Big Creek PH 2 Unit 6</v>
          </cell>
          <cell r="G83">
            <v>17.5</v>
          </cell>
          <cell r="H83" t="str">
            <v>SCE</v>
          </cell>
          <cell r="I83" t="str">
            <v>SCE</v>
          </cell>
          <cell r="J83" t="str">
            <v>HYDRO</v>
          </cell>
          <cell r="K83" t="str">
            <v>HYDRO</v>
          </cell>
          <cell r="L83" t="str">
            <v>WATER</v>
          </cell>
          <cell r="M83" t="str">
            <v>SP15</v>
          </cell>
          <cell r="N83" t="str">
            <v>SCE1</v>
          </cell>
          <cell r="O83">
            <v>9133</v>
          </cell>
          <cell r="P83">
            <v>0</v>
          </cell>
          <cell r="Q83">
            <v>0</v>
          </cell>
          <cell r="R83">
            <v>17.5</v>
          </cell>
          <cell r="S83" t="str">
            <v>A</v>
          </cell>
        </row>
        <row r="84">
          <cell r="E84" t="str">
            <v>BGCRK3_7_UNIT 1</v>
          </cell>
          <cell r="F84" t="str">
            <v>Big Creek PH 3 Unit 1</v>
          </cell>
          <cell r="G84">
            <v>34</v>
          </cell>
          <cell r="H84" t="str">
            <v>SCE</v>
          </cell>
          <cell r="I84" t="str">
            <v>SCE</v>
          </cell>
          <cell r="J84" t="str">
            <v>HYDRO</v>
          </cell>
          <cell r="K84" t="str">
            <v>HYDRO</v>
          </cell>
          <cell r="L84" t="str">
            <v>WATER</v>
          </cell>
          <cell r="M84" t="str">
            <v>SP15</v>
          </cell>
          <cell r="N84" t="str">
            <v>SCE1</v>
          </cell>
          <cell r="O84">
            <v>8402</v>
          </cell>
          <cell r="P84">
            <v>0</v>
          </cell>
          <cell r="Q84">
            <v>0</v>
          </cell>
          <cell r="R84">
            <v>34</v>
          </cell>
          <cell r="S84" t="str">
            <v>A</v>
          </cell>
        </row>
        <row r="85">
          <cell r="E85" t="str">
            <v>BGCRK3_7_UNIT 2</v>
          </cell>
          <cell r="F85" t="str">
            <v>Big Creek PH 3 Unit 2</v>
          </cell>
          <cell r="G85">
            <v>34</v>
          </cell>
          <cell r="H85" t="str">
            <v>SCE</v>
          </cell>
          <cell r="I85" t="str">
            <v>SCE</v>
          </cell>
          <cell r="J85" t="str">
            <v>HYDRO</v>
          </cell>
          <cell r="K85" t="str">
            <v>HYDRO</v>
          </cell>
          <cell r="L85" t="str">
            <v>WATER</v>
          </cell>
          <cell r="M85" t="str">
            <v>SP15</v>
          </cell>
          <cell r="N85" t="str">
            <v>SCE1</v>
          </cell>
          <cell r="O85">
            <v>8402</v>
          </cell>
          <cell r="P85">
            <v>0</v>
          </cell>
          <cell r="Q85">
            <v>0</v>
          </cell>
          <cell r="R85">
            <v>34</v>
          </cell>
          <cell r="S85" t="str">
            <v>A</v>
          </cell>
        </row>
        <row r="86">
          <cell r="E86" t="str">
            <v>BGCRK3_7_UNIT 3</v>
          </cell>
          <cell r="F86" t="str">
            <v>Big Creek PH 3 Unit 3</v>
          </cell>
          <cell r="G86">
            <v>34</v>
          </cell>
          <cell r="H86" t="str">
            <v>SCE</v>
          </cell>
          <cell r="I86" t="str">
            <v>SCE</v>
          </cell>
          <cell r="J86" t="str">
            <v>HYDRO</v>
          </cell>
          <cell r="K86" t="str">
            <v>HYDRO</v>
          </cell>
          <cell r="L86" t="str">
            <v>WATER</v>
          </cell>
          <cell r="M86" t="str">
            <v>SP15</v>
          </cell>
          <cell r="N86" t="str">
            <v>SCE1</v>
          </cell>
          <cell r="O86">
            <v>8402</v>
          </cell>
          <cell r="P86">
            <v>0</v>
          </cell>
          <cell r="Q86">
            <v>0</v>
          </cell>
          <cell r="R86">
            <v>34</v>
          </cell>
          <cell r="S86" t="str">
            <v>A</v>
          </cell>
        </row>
        <row r="87">
          <cell r="E87" t="str">
            <v>BGCRK3_7_UNIT 4</v>
          </cell>
          <cell r="F87" t="str">
            <v>Big Creek PH 3 Unit 4</v>
          </cell>
          <cell r="G87">
            <v>36</v>
          </cell>
          <cell r="H87" t="str">
            <v>SCE</v>
          </cell>
          <cell r="I87" t="str">
            <v>SCE</v>
          </cell>
          <cell r="J87" t="str">
            <v>HYDRO</v>
          </cell>
          <cell r="K87" t="str">
            <v>HYDRO</v>
          </cell>
          <cell r="L87" t="str">
            <v>WATER</v>
          </cell>
          <cell r="M87" t="str">
            <v>SP15</v>
          </cell>
          <cell r="N87" t="str">
            <v>SCE1</v>
          </cell>
          <cell r="O87">
            <v>17533</v>
          </cell>
          <cell r="P87">
            <v>0</v>
          </cell>
          <cell r="Q87">
            <v>0</v>
          </cell>
          <cell r="R87">
            <v>36</v>
          </cell>
          <cell r="S87" t="str">
            <v>A</v>
          </cell>
        </row>
        <row r="88">
          <cell r="E88" t="str">
            <v>BGCRK3_7_UNIT 5</v>
          </cell>
          <cell r="F88" t="str">
            <v>Big Creek PH 3 Unit 5</v>
          </cell>
          <cell r="G88">
            <v>36.5</v>
          </cell>
          <cell r="H88" t="str">
            <v>SCE</v>
          </cell>
          <cell r="I88" t="str">
            <v>SCE</v>
          </cell>
          <cell r="J88" t="str">
            <v>HYDRO</v>
          </cell>
          <cell r="K88" t="str">
            <v>HYDRO</v>
          </cell>
          <cell r="L88" t="str">
            <v>WATER</v>
          </cell>
          <cell r="M88" t="str">
            <v>SP15</v>
          </cell>
          <cell r="N88" t="str">
            <v>SCE1</v>
          </cell>
          <cell r="O88">
            <v>29221</v>
          </cell>
          <cell r="P88">
            <v>0</v>
          </cell>
          <cell r="Q88">
            <v>0</v>
          </cell>
          <cell r="R88">
            <v>36.450000000000003</v>
          </cell>
          <cell r="S88" t="str">
            <v>A</v>
          </cell>
        </row>
        <row r="89">
          <cell r="E89" t="str">
            <v>BGCRK4_7_UNIT 1</v>
          </cell>
          <cell r="F89" t="str">
            <v>Big Creek PH 4 Unit 1</v>
          </cell>
          <cell r="G89">
            <v>50</v>
          </cell>
          <cell r="H89" t="str">
            <v>SCE</v>
          </cell>
          <cell r="I89" t="str">
            <v>SCE</v>
          </cell>
          <cell r="J89" t="str">
            <v>HYDRO</v>
          </cell>
          <cell r="K89" t="str">
            <v>HYDRO</v>
          </cell>
          <cell r="L89" t="str">
            <v>WATER</v>
          </cell>
          <cell r="M89" t="str">
            <v>SP15</v>
          </cell>
          <cell r="N89" t="str">
            <v>SCE1</v>
          </cell>
          <cell r="O89">
            <v>18629</v>
          </cell>
          <cell r="P89">
            <v>0</v>
          </cell>
          <cell r="Q89">
            <v>0</v>
          </cell>
          <cell r="R89">
            <v>50</v>
          </cell>
          <cell r="S89" t="str">
            <v>A</v>
          </cell>
        </row>
        <row r="90">
          <cell r="E90" t="str">
            <v>BGCRK4_7_UNIT 2</v>
          </cell>
          <cell r="F90" t="str">
            <v>Big Creek PH 4 Unit 2</v>
          </cell>
          <cell r="G90">
            <v>50</v>
          </cell>
          <cell r="H90" t="str">
            <v>SCE</v>
          </cell>
          <cell r="I90" t="str">
            <v>SCE</v>
          </cell>
          <cell r="J90" t="str">
            <v>HYDRO</v>
          </cell>
          <cell r="K90" t="str">
            <v>HYDRO</v>
          </cell>
          <cell r="L90" t="str">
            <v>WATER</v>
          </cell>
          <cell r="M90" t="str">
            <v>SP15</v>
          </cell>
          <cell r="N90" t="str">
            <v>SCE1</v>
          </cell>
          <cell r="O90">
            <v>18629</v>
          </cell>
          <cell r="P90">
            <v>0</v>
          </cell>
          <cell r="Q90">
            <v>0</v>
          </cell>
          <cell r="R90">
            <v>50</v>
          </cell>
          <cell r="S90" t="str">
            <v>A</v>
          </cell>
        </row>
        <row r="91">
          <cell r="E91" t="str">
            <v>BGCRK8_7_UNIT 1</v>
          </cell>
          <cell r="F91" t="str">
            <v>Big Creek PH 8 Unit 1</v>
          </cell>
          <cell r="G91">
            <v>30</v>
          </cell>
          <cell r="H91" t="str">
            <v>SCE</v>
          </cell>
          <cell r="I91" t="str">
            <v>SCE</v>
          </cell>
          <cell r="J91" t="str">
            <v>HYDRO</v>
          </cell>
          <cell r="K91" t="str">
            <v>HYDRO</v>
          </cell>
          <cell r="L91" t="str">
            <v>WATER</v>
          </cell>
          <cell r="M91" t="str">
            <v>SP15</v>
          </cell>
          <cell r="N91" t="str">
            <v>SCE1</v>
          </cell>
          <cell r="O91">
            <v>7672</v>
          </cell>
          <cell r="P91">
            <v>0</v>
          </cell>
          <cell r="Q91">
            <v>0</v>
          </cell>
          <cell r="R91">
            <v>30</v>
          </cell>
          <cell r="S91" t="str">
            <v>A</v>
          </cell>
        </row>
        <row r="92">
          <cell r="E92" t="str">
            <v>BGCRK8_7_UNIT 2</v>
          </cell>
          <cell r="F92" t="str">
            <v>Big Creek PH 8 Unit 2</v>
          </cell>
          <cell r="G92">
            <v>45</v>
          </cell>
          <cell r="H92" t="str">
            <v>SCE</v>
          </cell>
          <cell r="I92" t="str">
            <v>SCE</v>
          </cell>
          <cell r="J92" t="str">
            <v>HYDRO</v>
          </cell>
          <cell r="K92" t="str">
            <v>HYDRO</v>
          </cell>
          <cell r="L92" t="str">
            <v>WATER</v>
          </cell>
          <cell r="M92" t="str">
            <v>SP15</v>
          </cell>
          <cell r="N92" t="str">
            <v>SCE1</v>
          </cell>
          <cell r="O92">
            <v>10594</v>
          </cell>
          <cell r="P92">
            <v>0</v>
          </cell>
          <cell r="Q92">
            <v>0</v>
          </cell>
          <cell r="R92">
            <v>45</v>
          </cell>
          <cell r="S92" t="str">
            <v>A</v>
          </cell>
        </row>
        <row r="93">
          <cell r="E93" t="str">
            <v>BIGCRK_2_EXESWD</v>
          </cell>
          <cell r="F93" t="str">
            <v>BIG CREEK HYDRO PROJECT PSP</v>
          </cell>
          <cell r="G93">
            <v>820</v>
          </cell>
          <cell r="H93" t="str">
            <v>SCE</v>
          </cell>
          <cell r="I93" t="str">
            <v>SCE</v>
          </cell>
          <cell r="J93" t="str">
            <v>HYDRO</v>
          </cell>
          <cell r="K93" t="str">
            <v>HYDRO</v>
          </cell>
          <cell r="L93" t="str">
            <v>WATER</v>
          </cell>
          <cell r="M93" t="str">
            <v>SP15</v>
          </cell>
          <cell r="N93" t="str">
            <v>SCE1</v>
          </cell>
          <cell r="O93">
            <v>4750</v>
          </cell>
          <cell r="P93">
            <v>0</v>
          </cell>
          <cell r="Q93">
            <v>0</v>
          </cell>
          <cell r="R93">
            <v>820</v>
          </cell>
          <cell r="S93" t="str">
            <v>A</v>
          </cell>
        </row>
        <row r="94">
          <cell r="E94" t="str">
            <v>BIGCRK_7_DAM7</v>
          </cell>
          <cell r="F94" t="str">
            <v>Big Creek Dam 7 FWG</v>
          </cell>
          <cell r="G94">
            <v>0.3</v>
          </cell>
          <cell r="H94" t="str">
            <v>SCE</v>
          </cell>
          <cell r="I94" t="str">
            <v>SCE</v>
          </cell>
          <cell r="J94" t="str">
            <v>HYDRO</v>
          </cell>
          <cell r="K94" t="str">
            <v>HYDRO</v>
          </cell>
          <cell r="L94" t="str">
            <v>WATER</v>
          </cell>
          <cell r="M94" t="str">
            <v>SP15</v>
          </cell>
          <cell r="N94" t="str">
            <v>SCE1</v>
          </cell>
          <cell r="O94">
            <v>31413</v>
          </cell>
          <cell r="P94">
            <v>0</v>
          </cell>
          <cell r="Q94">
            <v>0</v>
          </cell>
          <cell r="R94">
            <v>0.3</v>
          </cell>
          <cell r="S94" t="str">
            <v>A</v>
          </cell>
        </row>
        <row r="95">
          <cell r="E95" t="str">
            <v>BIGCRK_7_MAMRES</v>
          </cell>
          <cell r="F95" t="str">
            <v>Mammoth Pool Reservoir FWG</v>
          </cell>
          <cell r="G95">
            <v>1.25</v>
          </cell>
          <cell r="H95" t="str">
            <v>SCE</v>
          </cell>
          <cell r="I95" t="str">
            <v>SCE</v>
          </cell>
          <cell r="J95" t="str">
            <v>HYDRO</v>
          </cell>
          <cell r="K95" t="str">
            <v>HYDRO</v>
          </cell>
          <cell r="L95" t="str">
            <v>WATER</v>
          </cell>
          <cell r="M95" t="str">
            <v>SP15</v>
          </cell>
          <cell r="N95" t="str">
            <v>SCE1</v>
          </cell>
          <cell r="O95">
            <v>0</v>
          </cell>
          <cell r="P95">
            <v>0</v>
          </cell>
          <cell r="Q95">
            <v>0</v>
          </cell>
          <cell r="R95">
            <v>0.94</v>
          </cell>
          <cell r="S95" t="str">
            <v>A</v>
          </cell>
        </row>
        <row r="96">
          <cell r="E96" t="str">
            <v>BIGSKY_2_SOLAR1</v>
          </cell>
          <cell r="F96" t="str">
            <v>Antelope Big Sky Ranch</v>
          </cell>
          <cell r="G96">
            <v>20</v>
          </cell>
          <cell r="H96" t="str">
            <v>SCE</v>
          </cell>
          <cell r="I96" t="str">
            <v>Antelope Big Sky Ranch LLC</v>
          </cell>
          <cell r="J96" t="str">
            <v>SOLAR</v>
          </cell>
          <cell r="K96" t="str">
            <v>PHOTO VOLTAIC</v>
          </cell>
          <cell r="L96" t="str">
            <v>SUN</v>
          </cell>
          <cell r="M96" t="str">
            <v>SP15</v>
          </cell>
          <cell r="N96" t="str">
            <v>PAS1</v>
          </cell>
          <cell r="O96">
            <v>42598</v>
          </cell>
          <cell r="P96">
            <v>0</v>
          </cell>
          <cell r="Q96">
            <v>0</v>
          </cell>
          <cell r="R96">
            <v>20</v>
          </cell>
          <cell r="S96" t="str">
            <v>A</v>
          </cell>
        </row>
        <row r="97">
          <cell r="E97" t="str">
            <v>BIOMAS_1_UNIT 1</v>
          </cell>
          <cell r="F97" t="str">
            <v>WOODLAND BIOMASS</v>
          </cell>
          <cell r="G97">
            <v>28.8</v>
          </cell>
          <cell r="H97" t="str">
            <v>PGAE</v>
          </cell>
          <cell r="I97" t="str">
            <v>WOODLAND BIOMASS POWER, LLC</v>
          </cell>
          <cell r="J97" t="str">
            <v>BIOMASS</v>
          </cell>
          <cell r="K97" t="str">
            <v>STEAM</v>
          </cell>
          <cell r="L97" t="str">
            <v>WOOD WASTE</v>
          </cell>
          <cell r="M97" t="str">
            <v>NP15</v>
          </cell>
          <cell r="N97" t="str">
            <v>PGE3</v>
          </cell>
          <cell r="O97">
            <v>32751</v>
          </cell>
          <cell r="P97">
            <v>0</v>
          </cell>
          <cell r="Q97">
            <v>0</v>
          </cell>
          <cell r="R97">
            <v>28</v>
          </cell>
          <cell r="S97" t="str">
            <v>A</v>
          </cell>
        </row>
        <row r="98">
          <cell r="E98" t="str">
            <v>BISHOP_1_ALAMO</v>
          </cell>
          <cell r="F98" t="str">
            <v>BISHOP CREEK PLANTS 2, 5 &amp; 6 (AGGREGATE)</v>
          </cell>
          <cell r="G98">
            <v>13.4</v>
          </cell>
          <cell r="H98" t="str">
            <v>SCE</v>
          </cell>
          <cell r="I98" t="str">
            <v>SCE</v>
          </cell>
          <cell r="J98" t="str">
            <v>HYDRO</v>
          </cell>
          <cell r="K98" t="str">
            <v>HYDRO</v>
          </cell>
          <cell r="L98" t="str">
            <v>WATER</v>
          </cell>
          <cell r="M98" t="str">
            <v>SP15</v>
          </cell>
          <cell r="N98" t="str">
            <v>SCE1</v>
          </cell>
          <cell r="O98">
            <v>2923</v>
          </cell>
          <cell r="P98">
            <v>0</v>
          </cell>
          <cell r="Q98">
            <v>0</v>
          </cell>
          <cell r="R98">
            <v>14.18</v>
          </cell>
          <cell r="S98" t="str">
            <v>A</v>
          </cell>
        </row>
        <row r="99">
          <cell r="E99" t="str">
            <v>BISHOP_1_UNITS</v>
          </cell>
          <cell r="F99" t="str">
            <v>BISHOP CREEK PLANTS 3 &amp; 4 (AGGREGATE)</v>
          </cell>
          <cell r="G99">
            <v>15.8</v>
          </cell>
          <cell r="H99" t="str">
            <v>SCE</v>
          </cell>
          <cell r="I99" t="str">
            <v>SCE</v>
          </cell>
          <cell r="J99" t="str">
            <v>HYDRO</v>
          </cell>
          <cell r="K99" t="str">
            <v>HYDRO</v>
          </cell>
          <cell r="L99" t="str">
            <v>WATER</v>
          </cell>
          <cell r="M99" t="str">
            <v>SP15</v>
          </cell>
          <cell r="N99" t="str">
            <v>SCE1</v>
          </cell>
          <cell r="O99">
            <v>1828</v>
          </cell>
          <cell r="P99">
            <v>0</v>
          </cell>
          <cell r="Q99">
            <v>0</v>
          </cell>
          <cell r="R99">
            <v>15.9</v>
          </cell>
          <cell r="S99" t="str">
            <v>A</v>
          </cell>
        </row>
        <row r="100">
          <cell r="E100" t="str">
            <v>BKRFLD_2_SOLAR1</v>
          </cell>
          <cell r="F100" t="str">
            <v>Bakersfield 111</v>
          </cell>
          <cell r="G100">
            <v>1.38</v>
          </cell>
          <cell r="H100" t="str">
            <v>PGAE</v>
          </cell>
          <cell r="I100" t="str">
            <v>Bakersfield 111, LLC</v>
          </cell>
          <cell r="J100" t="str">
            <v>SOLAR</v>
          </cell>
          <cell r="K100" t="str">
            <v>PHOTO VOLTAIC</v>
          </cell>
          <cell r="L100" t="str">
            <v>SUN</v>
          </cell>
          <cell r="M100" t="str">
            <v>NP15</v>
          </cell>
          <cell r="N100" t="str">
            <v>PGE3</v>
          </cell>
          <cell r="O100">
            <v>42213</v>
          </cell>
          <cell r="P100">
            <v>0</v>
          </cell>
          <cell r="Q100">
            <v>0</v>
          </cell>
          <cell r="R100">
            <v>1.4</v>
          </cell>
          <cell r="S100" t="str">
            <v>A</v>
          </cell>
        </row>
        <row r="101">
          <cell r="E101" t="str">
            <v>BLACK_7_UNIT 1</v>
          </cell>
          <cell r="F101" t="str">
            <v>James B. Black 1</v>
          </cell>
          <cell r="G101">
            <v>85</v>
          </cell>
          <cell r="H101" t="str">
            <v>PGAE</v>
          </cell>
          <cell r="I101" t="str">
            <v>PG&amp;E</v>
          </cell>
          <cell r="J101" t="str">
            <v>HYDRO</v>
          </cell>
          <cell r="K101" t="str">
            <v>HYDRO</v>
          </cell>
          <cell r="L101" t="str">
            <v>WATER</v>
          </cell>
          <cell r="M101" t="str">
            <v>NP15</v>
          </cell>
          <cell r="N101" t="str">
            <v>PGE3</v>
          </cell>
          <cell r="O101">
            <v>24108</v>
          </cell>
          <cell r="P101">
            <v>0</v>
          </cell>
          <cell r="Q101" t="str">
            <v>Pit River</v>
          </cell>
          <cell r="R101">
            <v>85</v>
          </cell>
          <cell r="S101" t="str">
            <v>A</v>
          </cell>
        </row>
        <row r="102">
          <cell r="E102" t="str">
            <v>BLACK_7_UNIT 2</v>
          </cell>
          <cell r="F102" t="str">
            <v>James B. Black 2</v>
          </cell>
          <cell r="G102">
            <v>84.1</v>
          </cell>
          <cell r="H102" t="str">
            <v>PGAE</v>
          </cell>
          <cell r="I102" t="str">
            <v>PG&amp;E</v>
          </cell>
          <cell r="J102" t="str">
            <v>HYDRO</v>
          </cell>
          <cell r="K102" t="str">
            <v>HYDRO</v>
          </cell>
          <cell r="L102" t="str">
            <v>WATER</v>
          </cell>
          <cell r="M102" t="str">
            <v>NP15</v>
          </cell>
          <cell r="N102" t="str">
            <v>PGE3</v>
          </cell>
          <cell r="O102">
            <v>23743</v>
          </cell>
          <cell r="P102">
            <v>0</v>
          </cell>
          <cell r="Q102" t="str">
            <v>Pit River</v>
          </cell>
          <cell r="R102">
            <v>84.1</v>
          </cell>
          <cell r="S102" t="str">
            <v>A</v>
          </cell>
        </row>
        <row r="103">
          <cell r="E103" t="str">
            <v>BLAST_1_WIND</v>
          </cell>
          <cell r="F103" t="str">
            <v>Mountain View IV Wind</v>
          </cell>
          <cell r="G103">
            <v>49</v>
          </cell>
          <cell r="H103" t="str">
            <v>SCE</v>
          </cell>
          <cell r="I103" t="str">
            <v>Mountain View Power Partners IV, LLC</v>
          </cell>
          <cell r="J103" t="str">
            <v>WIND</v>
          </cell>
          <cell r="K103" t="str">
            <v>WIND</v>
          </cell>
          <cell r="L103" t="str">
            <v>WIND</v>
          </cell>
          <cell r="M103" t="str">
            <v>SP15</v>
          </cell>
          <cell r="N103" t="str">
            <v>SCE1</v>
          </cell>
          <cell r="O103">
            <v>40962</v>
          </cell>
          <cell r="P103">
            <v>0</v>
          </cell>
          <cell r="Q103">
            <v>0</v>
          </cell>
          <cell r="R103">
            <v>49</v>
          </cell>
          <cell r="S103" t="str">
            <v>A</v>
          </cell>
        </row>
        <row r="104">
          <cell r="E104" t="str">
            <v>BLCKBT_2_STONEY</v>
          </cell>
          <cell r="F104" t="str">
            <v>Black Butte Hydro</v>
          </cell>
          <cell r="G104">
            <v>6.2</v>
          </cell>
          <cell r="H104" t="str">
            <v>PGAE</v>
          </cell>
          <cell r="I104" t="str">
            <v>City of Santa Clara DBA Silicon Valley Power</v>
          </cell>
          <cell r="J104" t="str">
            <v>HYDRO</v>
          </cell>
          <cell r="K104" t="str">
            <v>HYDRO</v>
          </cell>
          <cell r="L104" t="str">
            <v>WATER</v>
          </cell>
          <cell r="M104" t="str">
            <v>NP15</v>
          </cell>
          <cell r="N104" t="str">
            <v>PGE3</v>
          </cell>
          <cell r="O104">
            <v>32143</v>
          </cell>
          <cell r="P104">
            <v>0</v>
          </cell>
          <cell r="Q104">
            <v>0</v>
          </cell>
          <cell r="R104">
            <v>6.2</v>
          </cell>
          <cell r="S104" t="str">
            <v>A</v>
          </cell>
        </row>
        <row r="105">
          <cell r="E105" t="str">
            <v>BLCKWL_6_SOLAR1</v>
          </cell>
          <cell r="F105" t="str">
            <v>Blackwell Solar</v>
          </cell>
          <cell r="G105">
            <v>12</v>
          </cell>
          <cell r="H105" t="str">
            <v>PGAE</v>
          </cell>
          <cell r="I105" t="str">
            <v>Blackwell Solar, LLC</v>
          </cell>
          <cell r="J105" t="str">
            <v>SOLAR</v>
          </cell>
          <cell r="K105" t="str">
            <v>PHOTO VOLTAIC</v>
          </cell>
          <cell r="L105" t="str">
            <v>SUN</v>
          </cell>
          <cell r="M105" t="str">
            <v>ZP26</v>
          </cell>
          <cell r="N105" t="str">
            <v>PGE4</v>
          </cell>
          <cell r="O105">
            <v>42110</v>
          </cell>
          <cell r="P105">
            <v>0</v>
          </cell>
          <cell r="Q105">
            <v>0</v>
          </cell>
          <cell r="R105">
            <v>12</v>
          </cell>
          <cell r="S105" t="str">
            <v>A</v>
          </cell>
        </row>
        <row r="106">
          <cell r="E106" t="str">
            <v>BLKCRK_2_SOLAR1</v>
          </cell>
          <cell r="F106" t="str">
            <v>McCoy Station</v>
          </cell>
          <cell r="G106">
            <v>250</v>
          </cell>
          <cell r="H106" t="str">
            <v>SCE</v>
          </cell>
          <cell r="I106" t="str">
            <v>McCoy Solar, LLC</v>
          </cell>
          <cell r="J106" t="str">
            <v>SOLAR</v>
          </cell>
          <cell r="K106" t="str">
            <v>PHOTO VOLTAIC</v>
          </cell>
          <cell r="L106" t="str">
            <v>SUN</v>
          </cell>
          <cell r="M106" t="str">
            <v>SP15</v>
          </cell>
          <cell r="N106" t="str">
            <v>SCE1</v>
          </cell>
          <cell r="O106">
            <v>42535</v>
          </cell>
          <cell r="P106">
            <v>0</v>
          </cell>
          <cell r="Q106">
            <v>0</v>
          </cell>
          <cell r="R106">
            <v>250</v>
          </cell>
          <cell r="S106" t="str">
            <v>A</v>
          </cell>
        </row>
        <row r="107">
          <cell r="E107" t="str">
            <v>BLM E_2_UNIT 7</v>
          </cell>
          <cell r="F107" t="str">
            <v>BLM East Unit 7</v>
          </cell>
          <cell r="G107">
            <v>24</v>
          </cell>
          <cell r="H107" t="str">
            <v>SCE</v>
          </cell>
          <cell r="I107" t="str">
            <v>Coso Energy Developers</v>
          </cell>
          <cell r="J107" t="str">
            <v>GEOTHERMAL</v>
          </cell>
          <cell r="K107" t="str">
            <v>STEAM</v>
          </cell>
          <cell r="L107" t="str">
            <v>GEOTHERMAL</v>
          </cell>
          <cell r="M107" t="str">
            <v>SP15</v>
          </cell>
          <cell r="N107" t="str">
            <v>SCE1</v>
          </cell>
          <cell r="O107">
            <v>32482</v>
          </cell>
          <cell r="P107">
            <v>0</v>
          </cell>
          <cell r="Q107">
            <v>0</v>
          </cell>
          <cell r="R107">
            <v>33.299999999999997</v>
          </cell>
          <cell r="S107" t="str">
            <v>A</v>
          </cell>
        </row>
        <row r="108">
          <cell r="E108" t="str">
            <v>BLM E_2_UNIT 8</v>
          </cell>
          <cell r="F108" t="str">
            <v>BLM East Unit 8</v>
          </cell>
          <cell r="G108">
            <v>24</v>
          </cell>
          <cell r="H108" t="str">
            <v>SCE</v>
          </cell>
          <cell r="I108" t="str">
            <v>Coso Energy Developers</v>
          </cell>
          <cell r="J108" t="str">
            <v>GEOTHERMAL</v>
          </cell>
          <cell r="K108" t="str">
            <v>STEAM</v>
          </cell>
          <cell r="L108" t="str">
            <v>GEOTHERMAL</v>
          </cell>
          <cell r="M108" t="str">
            <v>SP15</v>
          </cell>
          <cell r="N108" t="str">
            <v>SCE1</v>
          </cell>
          <cell r="O108">
            <v>32482</v>
          </cell>
          <cell r="P108">
            <v>0</v>
          </cell>
          <cell r="Q108">
            <v>0</v>
          </cell>
          <cell r="R108">
            <v>33.299999999999997</v>
          </cell>
          <cell r="S108" t="str">
            <v>A</v>
          </cell>
        </row>
        <row r="109">
          <cell r="E109" t="str">
            <v>BLM W_2_UNIT 9</v>
          </cell>
          <cell r="F109" t="str">
            <v>BLM West Unit 9</v>
          </cell>
          <cell r="G109">
            <v>24</v>
          </cell>
          <cell r="H109" t="str">
            <v>SCE</v>
          </cell>
          <cell r="I109" t="str">
            <v>Coso Energy Developers</v>
          </cell>
          <cell r="J109" t="str">
            <v>GEOTHERMAL</v>
          </cell>
          <cell r="K109" t="str">
            <v>STEAM</v>
          </cell>
          <cell r="L109" t="str">
            <v>GEOTHERMAL</v>
          </cell>
          <cell r="M109" t="str">
            <v>SP15</v>
          </cell>
          <cell r="N109" t="str">
            <v>SCE1</v>
          </cell>
          <cell r="O109">
            <v>32482</v>
          </cell>
          <cell r="P109">
            <v>0</v>
          </cell>
          <cell r="Q109">
            <v>0</v>
          </cell>
          <cell r="R109">
            <v>33.299999999999997</v>
          </cell>
          <cell r="S109" t="str">
            <v>A</v>
          </cell>
        </row>
        <row r="110">
          <cell r="E110" t="str">
            <v>BLM_2_UNITS</v>
          </cell>
          <cell r="F110" t="str">
            <v>BLM Units 7, 8, and 9</v>
          </cell>
          <cell r="G110">
            <v>72</v>
          </cell>
          <cell r="H110" t="str">
            <v>SCE</v>
          </cell>
          <cell r="I110" t="str">
            <v>Coso Energy Developers</v>
          </cell>
          <cell r="J110" t="str">
            <v>GEOTHERMAL</v>
          </cell>
          <cell r="K110" t="str">
            <v>STEAM</v>
          </cell>
          <cell r="L110" t="str">
            <v>GEOTHERMAL</v>
          </cell>
          <cell r="M110" t="str">
            <v>SP15</v>
          </cell>
          <cell r="N110" t="str">
            <v>SCE1</v>
          </cell>
          <cell r="O110">
            <v>32482</v>
          </cell>
          <cell r="P110" t="str">
            <v>QF Conversion, was SCE QF 3030</v>
          </cell>
          <cell r="Q110">
            <v>0</v>
          </cell>
          <cell r="R110">
            <v>99.9</v>
          </cell>
          <cell r="S110" t="str">
            <v>A</v>
          </cell>
        </row>
        <row r="111">
          <cell r="E111" t="str">
            <v>BLULKE_6_BLUELK</v>
          </cell>
          <cell r="F111" t="str">
            <v>Blue lake Power</v>
          </cell>
          <cell r="G111">
            <v>12</v>
          </cell>
          <cell r="H111" t="str">
            <v>PGAE</v>
          </cell>
          <cell r="I111" t="str">
            <v>Blue lake Power, LLC</v>
          </cell>
          <cell r="J111" t="str">
            <v>BIOMASS</v>
          </cell>
          <cell r="K111" t="str">
            <v>STEAM</v>
          </cell>
          <cell r="L111" t="str">
            <v>WOOD WASTE</v>
          </cell>
          <cell r="M111" t="str">
            <v>NP15</v>
          </cell>
          <cell r="N111" t="str">
            <v>SCE1</v>
          </cell>
          <cell r="O111">
            <v>40430</v>
          </cell>
          <cell r="P111" t="str">
            <v>End SC association 10/28/2015.</v>
          </cell>
          <cell r="Q111">
            <v>0</v>
          </cell>
          <cell r="R111">
            <v>13.8</v>
          </cell>
          <cell r="S111" t="str">
            <v>A</v>
          </cell>
        </row>
        <row r="112">
          <cell r="E112" t="str">
            <v>BLYTHE_1_SOLAR1</v>
          </cell>
          <cell r="F112" t="str">
            <v>Blythe Solar 1 Project</v>
          </cell>
          <cell r="G112">
            <v>21</v>
          </cell>
          <cell r="H112" t="str">
            <v>SCE</v>
          </cell>
          <cell r="I112" t="str">
            <v>NRG Solar Blythe LLC</v>
          </cell>
          <cell r="J112" t="str">
            <v>SOLAR</v>
          </cell>
          <cell r="K112" t="str">
            <v>PHOTO VOLTAIC</v>
          </cell>
          <cell r="L112" t="str">
            <v>SUN</v>
          </cell>
          <cell r="M112" t="str">
            <v>SP15</v>
          </cell>
          <cell r="N112" t="str">
            <v>SCE1</v>
          </cell>
          <cell r="O112">
            <v>40165</v>
          </cell>
          <cell r="P112">
            <v>0</v>
          </cell>
          <cell r="Q112">
            <v>0</v>
          </cell>
          <cell r="R112">
            <v>21</v>
          </cell>
          <cell r="S112" t="str">
            <v>A</v>
          </cell>
        </row>
        <row r="113">
          <cell r="E113" t="str">
            <v>BNNIEN_7_ALTAPH</v>
          </cell>
          <cell r="F113" t="str">
            <v>ALTA POWER HOUSE</v>
          </cell>
          <cell r="G113">
            <v>1</v>
          </cell>
          <cell r="H113" t="str">
            <v>PGAE</v>
          </cell>
          <cell r="I113" t="str">
            <v>PG&amp;E</v>
          </cell>
          <cell r="J113" t="str">
            <v>HYDRO</v>
          </cell>
          <cell r="K113" t="str">
            <v>HYDRO</v>
          </cell>
          <cell r="L113" t="str">
            <v>WATER</v>
          </cell>
          <cell r="M113" t="str">
            <v>NP15</v>
          </cell>
          <cell r="N113" t="str">
            <v>PGE3</v>
          </cell>
          <cell r="O113">
            <v>732</v>
          </cell>
          <cell r="P113">
            <v>0</v>
          </cell>
          <cell r="Q113" t="str">
            <v>Bear River</v>
          </cell>
          <cell r="R113">
            <v>1</v>
          </cell>
          <cell r="S113" t="str">
            <v>A</v>
          </cell>
        </row>
        <row r="114">
          <cell r="E114" t="str">
            <v>BOGUE_1_UNITA1</v>
          </cell>
          <cell r="F114" t="str">
            <v>FEATHER RIVER ENERGY CENTER</v>
          </cell>
          <cell r="G114">
            <v>46.3</v>
          </cell>
          <cell r="H114" t="str">
            <v>PGAE</v>
          </cell>
          <cell r="I114" t="str">
            <v>Feather River Energy Center LLC (Calpine)</v>
          </cell>
          <cell r="J114" t="str">
            <v>PEAKER</v>
          </cell>
          <cell r="K114" t="str">
            <v>COMBUSTION TURBINE</v>
          </cell>
          <cell r="L114" t="str">
            <v>NATURAL GAS</v>
          </cell>
          <cell r="M114" t="str">
            <v>NP15</v>
          </cell>
          <cell r="N114" t="str">
            <v>PGE3</v>
          </cell>
          <cell r="O114">
            <v>37613</v>
          </cell>
          <cell r="P114">
            <v>0</v>
          </cell>
          <cell r="Q114">
            <v>0</v>
          </cell>
          <cell r="R114">
            <v>49.9</v>
          </cell>
          <cell r="S114" t="str">
            <v>A</v>
          </cell>
        </row>
        <row r="115">
          <cell r="E115" t="str">
            <v>BORDEN_2_QF</v>
          </cell>
          <cell r="F115" t="str">
            <v>BORDEN AREA LUMPED QF UNITS</v>
          </cell>
          <cell r="G115">
            <v>2</v>
          </cell>
          <cell r="H115" t="str">
            <v>PGAE</v>
          </cell>
          <cell r="I115" t="str">
            <v>Madera ID</v>
          </cell>
          <cell r="J115" t="str">
            <v>HYDRO</v>
          </cell>
          <cell r="K115" t="str">
            <v>HYDRO</v>
          </cell>
          <cell r="L115" t="str">
            <v>WATER</v>
          </cell>
          <cell r="M115" t="str">
            <v>NP15</v>
          </cell>
          <cell r="N115" t="str">
            <v>PGE3</v>
          </cell>
          <cell r="O115">
            <v>31048</v>
          </cell>
          <cell r="P115">
            <v>0</v>
          </cell>
          <cell r="Q115">
            <v>0</v>
          </cell>
          <cell r="R115">
            <v>2</v>
          </cell>
          <cell r="S115" t="str">
            <v>A</v>
          </cell>
        </row>
        <row r="116">
          <cell r="E116" t="str">
            <v>BORDER_6_UNITA1</v>
          </cell>
          <cell r="F116" t="str">
            <v>BORDER</v>
          </cell>
          <cell r="G116">
            <v>51.25</v>
          </cell>
          <cell r="H116" t="str">
            <v>SDGE</v>
          </cell>
          <cell r="I116" t="str">
            <v>CalPeak Power LLC</v>
          </cell>
          <cell r="J116" t="str">
            <v>PEAKER</v>
          </cell>
          <cell r="K116" t="str">
            <v>COMBUSTION TURBINE</v>
          </cell>
          <cell r="L116" t="str">
            <v>NATURAL GAS</v>
          </cell>
          <cell r="M116" t="str">
            <v>SP15</v>
          </cell>
          <cell r="N116" t="str">
            <v>SDG1</v>
          </cell>
          <cell r="O116">
            <v>37190</v>
          </cell>
          <cell r="P116">
            <v>0</v>
          </cell>
          <cell r="Q116">
            <v>0</v>
          </cell>
          <cell r="R116">
            <v>49.96</v>
          </cell>
          <cell r="S116" t="str">
            <v>A</v>
          </cell>
        </row>
        <row r="117">
          <cell r="E117" t="str">
            <v>BOWMN_6_UNIT</v>
          </cell>
          <cell r="F117" t="str">
            <v>NEVADA POWER AUTHORITY (BOWMAN)</v>
          </cell>
          <cell r="G117">
            <v>6.25</v>
          </cell>
          <cell r="H117" t="str">
            <v>PGAE</v>
          </cell>
          <cell r="I117" t="str">
            <v>Pacific Gas &amp; Electric Company</v>
          </cell>
          <cell r="J117" t="str">
            <v>HYDRO</v>
          </cell>
          <cell r="K117" t="str">
            <v>HYDRO</v>
          </cell>
          <cell r="L117" t="str">
            <v>WATER</v>
          </cell>
          <cell r="M117" t="str">
            <v>NP15</v>
          </cell>
          <cell r="N117" t="str">
            <v>PGE3</v>
          </cell>
          <cell r="O117">
            <v>31642</v>
          </cell>
          <cell r="P117" t="str">
            <v>PGE QF 15H015</v>
          </cell>
          <cell r="Q117">
            <v>0</v>
          </cell>
          <cell r="R117">
            <v>6.25</v>
          </cell>
          <cell r="S117" t="str">
            <v>A</v>
          </cell>
        </row>
        <row r="118">
          <cell r="E118" t="str">
            <v>BRDGVL_7_BAKER</v>
          </cell>
          <cell r="F118" t="str">
            <v>Baker Station Hydro</v>
          </cell>
          <cell r="G118">
            <v>1.49</v>
          </cell>
          <cell r="H118" t="str">
            <v>PGAE</v>
          </cell>
          <cell r="I118" t="str">
            <v>Baker Station Associates, LP</v>
          </cell>
          <cell r="J118" t="str">
            <v>HYDRO</v>
          </cell>
          <cell r="K118" t="str">
            <v>HYDRO</v>
          </cell>
          <cell r="L118" t="str">
            <v>WATER</v>
          </cell>
          <cell r="M118" t="str">
            <v>NP15</v>
          </cell>
          <cell r="N118" t="str">
            <v>PGE3</v>
          </cell>
          <cell r="O118">
            <v>32121</v>
          </cell>
          <cell r="P118" t="str">
            <v>Was PGE QF 19H002</v>
          </cell>
          <cell r="Q118">
            <v>0</v>
          </cell>
          <cell r="R118">
            <v>1.5</v>
          </cell>
          <cell r="S118" t="str">
            <v>A</v>
          </cell>
        </row>
        <row r="119">
          <cell r="E119" t="str">
            <v>BRDSLD_2_HIWIND</v>
          </cell>
          <cell r="F119" t="str">
            <v>HIGH WINDS PROJECT</v>
          </cell>
          <cell r="G119">
            <v>162</v>
          </cell>
          <cell r="H119" t="str">
            <v>PGAE</v>
          </cell>
          <cell r="I119" t="str">
            <v>High Winds, LLC</v>
          </cell>
          <cell r="J119" t="str">
            <v>WIND</v>
          </cell>
          <cell r="K119" t="str">
            <v>WIND</v>
          </cell>
          <cell r="L119" t="str">
            <v>WIND</v>
          </cell>
          <cell r="M119" t="str">
            <v>NP15</v>
          </cell>
          <cell r="N119" t="str">
            <v>PGE3</v>
          </cell>
          <cell r="O119">
            <v>37978</v>
          </cell>
          <cell r="P119">
            <v>0</v>
          </cell>
          <cell r="Q119">
            <v>0</v>
          </cell>
          <cell r="R119">
            <v>162</v>
          </cell>
          <cell r="S119" t="str">
            <v>A</v>
          </cell>
        </row>
        <row r="120">
          <cell r="E120" t="str">
            <v>BRDSLD_2_MTZUM2</v>
          </cell>
          <cell r="F120" t="str">
            <v>Montezuma II</v>
          </cell>
          <cell r="G120">
            <v>78.2</v>
          </cell>
          <cell r="H120" t="str">
            <v>PGAE</v>
          </cell>
          <cell r="I120" t="str">
            <v>NextEra Energy Montezuma Wind II, LLC</v>
          </cell>
          <cell r="J120" t="str">
            <v>WIND</v>
          </cell>
          <cell r="K120" t="str">
            <v>WIND</v>
          </cell>
          <cell r="L120" t="str">
            <v>WIND</v>
          </cell>
          <cell r="M120" t="str">
            <v>NP15</v>
          </cell>
          <cell r="N120" t="str">
            <v>PGE2</v>
          </cell>
          <cell r="O120">
            <v>40940</v>
          </cell>
          <cell r="P120">
            <v>0</v>
          </cell>
          <cell r="Q120">
            <v>0</v>
          </cell>
          <cell r="R120">
            <v>78.2</v>
          </cell>
          <cell r="S120" t="str">
            <v>A</v>
          </cell>
        </row>
        <row r="121">
          <cell r="E121" t="str">
            <v>BRDSLD_2_MTZUMA</v>
          </cell>
          <cell r="F121" t="str">
            <v>FPL Energy Montezuma Wind</v>
          </cell>
          <cell r="G121">
            <v>36.799999999999997</v>
          </cell>
          <cell r="H121" t="str">
            <v>PGAE</v>
          </cell>
          <cell r="I121" t="str">
            <v>FPL Energy Montezuma Wind, LLC</v>
          </cell>
          <cell r="J121" t="str">
            <v>WIND</v>
          </cell>
          <cell r="K121" t="str">
            <v>WIND</v>
          </cell>
          <cell r="L121" t="str">
            <v>WIND</v>
          </cell>
          <cell r="M121" t="str">
            <v>NP15</v>
          </cell>
          <cell r="N121" t="str">
            <v>PGE3</v>
          </cell>
          <cell r="O121">
            <v>40568</v>
          </cell>
          <cell r="P121">
            <v>0</v>
          </cell>
          <cell r="Q121">
            <v>0</v>
          </cell>
          <cell r="R121">
            <v>36.799999999999997</v>
          </cell>
          <cell r="S121" t="str">
            <v>A</v>
          </cell>
        </row>
        <row r="122">
          <cell r="E122" t="str">
            <v>BRDSLD_2_SHILO1</v>
          </cell>
          <cell r="F122" t="str">
            <v>SHILOH I WIND PROJECT</v>
          </cell>
          <cell r="G122">
            <v>150</v>
          </cell>
          <cell r="H122" t="str">
            <v>PGAE</v>
          </cell>
          <cell r="I122" t="str">
            <v>Shiloh I Wind Project LLC</v>
          </cell>
          <cell r="J122" t="str">
            <v>WIND</v>
          </cell>
          <cell r="K122" t="str">
            <v>WIND</v>
          </cell>
          <cell r="L122" t="str">
            <v>WIND</v>
          </cell>
          <cell r="M122" t="str">
            <v>NP15</v>
          </cell>
          <cell r="N122" t="str">
            <v>PGE3</v>
          </cell>
          <cell r="O122">
            <v>38806</v>
          </cell>
          <cell r="P122">
            <v>0</v>
          </cell>
          <cell r="Q122">
            <v>0</v>
          </cell>
          <cell r="R122">
            <v>150</v>
          </cell>
          <cell r="S122" t="str">
            <v>A</v>
          </cell>
        </row>
        <row r="123">
          <cell r="E123" t="str">
            <v>BRDSLD_2_SHILO2</v>
          </cell>
          <cell r="F123" t="str">
            <v>Shiloh Wind Project 2</v>
          </cell>
          <cell r="G123">
            <v>150</v>
          </cell>
          <cell r="H123" t="str">
            <v>PGAE</v>
          </cell>
          <cell r="I123" t="str">
            <v>Shiloh Wind Project 2, LLC</v>
          </cell>
          <cell r="J123" t="str">
            <v>WIND</v>
          </cell>
          <cell r="K123" t="str">
            <v>WIND</v>
          </cell>
          <cell r="L123" t="str">
            <v>WIND</v>
          </cell>
          <cell r="M123" t="str">
            <v>NP15</v>
          </cell>
          <cell r="N123" t="str">
            <v>PGE3</v>
          </cell>
          <cell r="O123">
            <v>39840</v>
          </cell>
          <cell r="P123">
            <v>0</v>
          </cell>
          <cell r="Q123">
            <v>0</v>
          </cell>
          <cell r="R123">
            <v>150</v>
          </cell>
          <cell r="S123" t="str">
            <v>A</v>
          </cell>
        </row>
        <row r="124">
          <cell r="E124" t="str">
            <v>BRDSLD_2_SHLO3A</v>
          </cell>
          <cell r="F124" t="str">
            <v>Shiloh III - Phase A</v>
          </cell>
          <cell r="G124">
            <v>102.5</v>
          </cell>
          <cell r="H124" t="str">
            <v>PGAE</v>
          </cell>
          <cell r="I124" t="str">
            <v>Shiloh III Wind Project, LLC</v>
          </cell>
          <cell r="J124" t="str">
            <v>WIND</v>
          </cell>
          <cell r="K124" t="str">
            <v>WIND</v>
          </cell>
          <cell r="L124" t="str">
            <v>WIND</v>
          </cell>
          <cell r="M124" t="str">
            <v>NP15</v>
          </cell>
          <cell r="N124" t="str">
            <v>PGE3</v>
          </cell>
          <cell r="O124">
            <v>40899</v>
          </cell>
          <cell r="P124">
            <v>0</v>
          </cell>
          <cell r="Q124">
            <v>0</v>
          </cell>
          <cell r="R124">
            <v>100</v>
          </cell>
          <cell r="S124" t="str">
            <v>A</v>
          </cell>
        </row>
        <row r="125">
          <cell r="E125" t="str">
            <v>BRDSLD_2_SHLO3B</v>
          </cell>
          <cell r="F125" t="str">
            <v>Shiloh IV Wind Project</v>
          </cell>
          <cell r="G125">
            <v>100</v>
          </cell>
          <cell r="H125" t="str">
            <v>PGAE</v>
          </cell>
          <cell r="I125" t="str">
            <v>Shiloh IV Wind Project, LLC</v>
          </cell>
          <cell r="J125" t="str">
            <v>WIND</v>
          </cell>
          <cell r="K125" t="str">
            <v>WIND</v>
          </cell>
          <cell r="L125" t="str">
            <v>WIND</v>
          </cell>
          <cell r="M125" t="str">
            <v>NP15</v>
          </cell>
          <cell r="N125" t="str">
            <v>PGE3</v>
          </cell>
          <cell r="O125">
            <v>41250</v>
          </cell>
          <cell r="P125">
            <v>0</v>
          </cell>
          <cell r="Q125">
            <v>0</v>
          </cell>
          <cell r="R125">
            <v>100</v>
          </cell>
          <cell r="S125" t="str">
            <v>A</v>
          </cell>
        </row>
        <row r="126">
          <cell r="E126" t="str">
            <v>BRDWAY_7_UNIT 3</v>
          </cell>
          <cell r="F126" t="str">
            <v>Broadway 3</v>
          </cell>
          <cell r="G126">
            <v>65</v>
          </cell>
          <cell r="H126" t="str">
            <v>SCE</v>
          </cell>
          <cell r="I126" t="str">
            <v>PAS</v>
          </cell>
          <cell r="J126" t="str">
            <v>THERMAL</v>
          </cell>
          <cell r="K126" t="str">
            <v>STEAM</v>
          </cell>
          <cell r="L126" t="str">
            <v>NATURAL GAS</v>
          </cell>
          <cell r="M126" t="str">
            <v>SP15</v>
          </cell>
          <cell r="N126" t="str">
            <v>PAS1</v>
          </cell>
          <cell r="O126">
            <v>23743</v>
          </cell>
          <cell r="P126">
            <v>0</v>
          </cell>
          <cell r="Q126">
            <v>0</v>
          </cell>
          <cell r="R126">
            <v>65</v>
          </cell>
          <cell r="S126" t="str">
            <v>A</v>
          </cell>
        </row>
        <row r="127">
          <cell r="E127" t="str">
            <v>BREGGO_6_DEGRSL</v>
          </cell>
          <cell r="F127" t="str">
            <v>Desert Green Solar Farm</v>
          </cell>
          <cell r="G127">
            <v>6.3</v>
          </cell>
          <cell r="H127" t="str">
            <v>SDGE</v>
          </cell>
          <cell r="I127" t="str">
            <v>Desert Green Solar Farm, LLC</v>
          </cell>
          <cell r="J127" t="str">
            <v>SOLAR</v>
          </cell>
          <cell r="K127" t="str">
            <v>PHOTO VOLTAIC</v>
          </cell>
          <cell r="L127" t="str">
            <v>SUN</v>
          </cell>
          <cell r="M127" t="str">
            <v>SP15</v>
          </cell>
          <cell r="N127" t="str">
            <v>SDG1</v>
          </cell>
          <cell r="O127">
            <v>41969</v>
          </cell>
          <cell r="P127">
            <v>0</v>
          </cell>
          <cell r="Q127">
            <v>0</v>
          </cell>
          <cell r="R127">
            <v>6.5</v>
          </cell>
          <cell r="S127" t="str">
            <v>A</v>
          </cell>
        </row>
        <row r="128">
          <cell r="E128" t="str">
            <v>BREGGO_6_SOLAR</v>
          </cell>
          <cell r="F128" t="str">
            <v>NRG Borrego Solar One</v>
          </cell>
          <cell r="G128">
            <v>26</v>
          </cell>
          <cell r="H128" t="str">
            <v>SDGE</v>
          </cell>
          <cell r="I128" t="str">
            <v>NRG Solar Borrego I LLC</v>
          </cell>
          <cell r="J128" t="str">
            <v>SOLAR</v>
          </cell>
          <cell r="K128" t="str">
            <v>PHOTO VOLTAIC</v>
          </cell>
          <cell r="L128" t="str">
            <v>SUN</v>
          </cell>
          <cell r="M128" t="str">
            <v>ZP26</v>
          </cell>
          <cell r="N128" t="str">
            <v>SDG1</v>
          </cell>
          <cell r="O128">
            <v>41317</v>
          </cell>
          <cell r="P128">
            <v>0</v>
          </cell>
          <cell r="Q128">
            <v>0</v>
          </cell>
          <cell r="R128">
            <v>26</v>
          </cell>
          <cell r="S128" t="str">
            <v>A</v>
          </cell>
        </row>
        <row r="129">
          <cell r="E129" t="str">
            <v>BRODIE_2_WIND</v>
          </cell>
          <cell r="F129" t="str">
            <v>Coram Brodie Wind Project</v>
          </cell>
          <cell r="G129">
            <v>102</v>
          </cell>
          <cell r="H129" t="str">
            <v>SCE</v>
          </cell>
          <cell r="I129" t="str">
            <v>Coram California Development, L.P.</v>
          </cell>
          <cell r="J129" t="str">
            <v>WIND</v>
          </cell>
          <cell r="K129" t="str">
            <v>WIND</v>
          </cell>
          <cell r="L129" t="str">
            <v>WIND</v>
          </cell>
          <cell r="M129" t="str">
            <v>SP15</v>
          </cell>
          <cell r="N129" t="str">
            <v>SCE1</v>
          </cell>
          <cell r="O129">
            <v>40997</v>
          </cell>
          <cell r="P129">
            <v>0</v>
          </cell>
          <cell r="Q129">
            <v>0</v>
          </cell>
          <cell r="R129">
            <v>102</v>
          </cell>
          <cell r="S129" t="str">
            <v>A</v>
          </cell>
        </row>
        <row r="130">
          <cell r="E130" t="str">
            <v>BRODIE_2_WIND1</v>
          </cell>
          <cell r="F130" t="str">
            <v>Coram Brodie Wind Project Cameron Ridge</v>
          </cell>
          <cell r="G130">
            <v>78</v>
          </cell>
          <cell r="H130" t="str">
            <v>SCE</v>
          </cell>
          <cell r="I130" t="str">
            <v>Coram California Development, L.P.</v>
          </cell>
          <cell r="J130" t="str">
            <v>WIND</v>
          </cell>
          <cell r="K130" t="str">
            <v>WIND</v>
          </cell>
          <cell r="L130" t="str">
            <v>WIND</v>
          </cell>
          <cell r="M130" t="str">
            <v>SP15</v>
          </cell>
          <cell r="N130" t="str">
            <v>SCE1</v>
          </cell>
          <cell r="O130">
            <v>31003</v>
          </cell>
          <cell r="P130">
            <v>0</v>
          </cell>
          <cell r="Q130">
            <v>0</v>
          </cell>
          <cell r="R130">
            <v>78</v>
          </cell>
          <cell r="S130" t="str">
            <v>A</v>
          </cell>
        </row>
        <row r="131">
          <cell r="E131" t="str">
            <v>BRODIE_2_WIND2</v>
          </cell>
          <cell r="F131" t="str">
            <v>Coram Brodie Wind Project Section 15</v>
          </cell>
          <cell r="G131">
            <v>24</v>
          </cell>
          <cell r="H131" t="str">
            <v>SCE</v>
          </cell>
          <cell r="I131" t="str">
            <v>Coram California Development, L.P.</v>
          </cell>
          <cell r="J131" t="str">
            <v>WIND</v>
          </cell>
          <cell r="K131" t="str">
            <v>WIND</v>
          </cell>
          <cell r="L131" t="str">
            <v>WIND</v>
          </cell>
          <cell r="M131" t="str">
            <v>SP15</v>
          </cell>
          <cell r="N131" t="str">
            <v>SCE1</v>
          </cell>
          <cell r="O131">
            <v>40997</v>
          </cell>
          <cell r="P131">
            <v>0</v>
          </cell>
          <cell r="Q131">
            <v>0</v>
          </cell>
          <cell r="R131">
            <v>24</v>
          </cell>
          <cell r="S131" t="str">
            <v>A</v>
          </cell>
        </row>
        <row r="132">
          <cell r="E132" t="str">
            <v>BUCKBL_2_CTG11</v>
          </cell>
          <cell r="F132" t="str">
            <v>Blythe CTG 11</v>
          </cell>
          <cell r="G132">
            <v>182</v>
          </cell>
          <cell r="H132" t="str">
            <v>SCE</v>
          </cell>
          <cell r="I132" t="str">
            <v xml:space="preserve">Blythe Energy, LLC </v>
          </cell>
          <cell r="J132" t="str">
            <v>THERMAL</v>
          </cell>
          <cell r="K132" t="str">
            <v>COMBUSTION TURBINE</v>
          </cell>
          <cell r="L132" t="str">
            <v>NATURAL GAS</v>
          </cell>
          <cell r="M132" t="str">
            <v>SP15</v>
          </cell>
          <cell r="N132" t="str">
            <v>SCE1</v>
          </cell>
          <cell r="O132">
            <v>40340</v>
          </cell>
          <cell r="P132">
            <v>0</v>
          </cell>
          <cell r="Q132">
            <v>0</v>
          </cell>
          <cell r="R132">
            <v>176</v>
          </cell>
          <cell r="S132" t="str">
            <v>A</v>
          </cell>
        </row>
        <row r="133">
          <cell r="E133" t="str">
            <v>BUCKBL_2_CTG12</v>
          </cell>
          <cell r="F133" t="str">
            <v>Blythe CTG 12</v>
          </cell>
          <cell r="G133">
            <v>182</v>
          </cell>
          <cell r="H133" t="str">
            <v>SCE</v>
          </cell>
          <cell r="I133" t="str">
            <v xml:space="preserve">Blythe Energy, LLC </v>
          </cell>
          <cell r="J133" t="str">
            <v>THERMAL</v>
          </cell>
          <cell r="K133" t="str">
            <v>COMBUSTION TURBINE</v>
          </cell>
          <cell r="L133" t="str">
            <v>NATURAL GAS</v>
          </cell>
          <cell r="M133" t="str">
            <v>SP15</v>
          </cell>
          <cell r="N133" t="str">
            <v>SCE1</v>
          </cell>
          <cell r="O133">
            <v>40340</v>
          </cell>
          <cell r="P133">
            <v>0</v>
          </cell>
          <cell r="Q133">
            <v>0</v>
          </cell>
          <cell r="R133">
            <v>176</v>
          </cell>
          <cell r="S133" t="str">
            <v>A</v>
          </cell>
        </row>
        <row r="134">
          <cell r="E134" t="str">
            <v>BUCKBL_2_PL1X3</v>
          </cell>
          <cell r="F134" t="str">
            <v>Blythe Energy Project</v>
          </cell>
          <cell r="G134">
            <v>493.63</v>
          </cell>
          <cell r="H134" t="str">
            <v>SCE</v>
          </cell>
          <cell r="I134" t="str">
            <v>Blythe Energy, LLC</v>
          </cell>
          <cell r="J134" t="str">
            <v>THERMAL</v>
          </cell>
          <cell r="K134" t="str">
            <v>COMBINED CYCLE</v>
          </cell>
          <cell r="L134" t="str">
            <v>NATURAL GAS</v>
          </cell>
          <cell r="M134" t="str">
            <v>SP15</v>
          </cell>
          <cell r="N134" t="str">
            <v>SCE1</v>
          </cell>
          <cell r="O134">
            <v>40340</v>
          </cell>
          <cell r="P134">
            <v>0</v>
          </cell>
          <cell r="Q134">
            <v>0</v>
          </cell>
          <cell r="R134">
            <v>537</v>
          </cell>
          <cell r="S134" t="str">
            <v>A</v>
          </cell>
        </row>
        <row r="135">
          <cell r="E135" t="str">
            <v>BUCKBL_2_STG10</v>
          </cell>
          <cell r="F135" t="str">
            <v>Blythe STG</v>
          </cell>
          <cell r="G135">
            <v>227</v>
          </cell>
          <cell r="H135" t="str">
            <v>SCE</v>
          </cell>
          <cell r="I135" t="str">
            <v>Blythe Energy, LLC</v>
          </cell>
          <cell r="J135" t="str">
            <v>THERMAL</v>
          </cell>
          <cell r="K135" t="str">
            <v>STEAM</v>
          </cell>
          <cell r="L135" t="str">
            <v>NATURAL GAS</v>
          </cell>
          <cell r="M135" t="str">
            <v>SP15</v>
          </cell>
          <cell r="N135" t="str">
            <v>SCE1</v>
          </cell>
          <cell r="O135">
            <v>40340</v>
          </cell>
          <cell r="P135">
            <v>0</v>
          </cell>
          <cell r="Q135">
            <v>0</v>
          </cell>
          <cell r="R135">
            <v>185</v>
          </cell>
          <cell r="S135" t="str">
            <v>A</v>
          </cell>
        </row>
        <row r="136">
          <cell r="E136" t="str">
            <v>BUCKCK_2_HYDRO</v>
          </cell>
          <cell r="F136" t="str">
            <v>LASSEN STATION HYDRO</v>
          </cell>
          <cell r="G136">
            <v>0.99</v>
          </cell>
          <cell r="H136" t="str">
            <v>PGAE</v>
          </cell>
          <cell r="I136" t="str">
            <v>Lassen Station Hydroelectric, LP</v>
          </cell>
          <cell r="J136" t="str">
            <v>HYDRO</v>
          </cell>
          <cell r="K136" t="str">
            <v>HYDRO</v>
          </cell>
          <cell r="L136" t="str">
            <v>WATER</v>
          </cell>
          <cell r="M136" t="str">
            <v>NP15</v>
          </cell>
          <cell r="N136" t="str">
            <v>PGE3</v>
          </cell>
          <cell r="O136">
            <v>31554</v>
          </cell>
          <cell r="P136" t="str">
            <v>Formerly PGE QF 10H002</v>
          </cell>
          <cell r="Q136">
            <v>0</v>
          </cell>
          <cell r="R136">
            <v>0.99</v>
          </cell>
          <cell r="S136" t="str">
            <v>A</v>
          </cell>
        </row>
        <row r="137">
          <cell r="E137" t="str">
            <v>BUCKCK_7_OAKFLT</v>
          </cell>
          <cell r="F137" t="str">
            <v>OAK FLAT PH</v>
          </cell>
          <cell r="G137">
            <v>1.3</v>
          </cell>
          <cell r="H137" t="str">
            <v>PGAE</v>
          </cell>
          <cell r="I137" t="str">
            <v>PG&amp;E</v>
          </cell>
          <cell r="J137" t="str">
            <v>HYDRO</v>
          </cell>
          <cell r="K137" t="str">
            <v>HYDRO</v>
          </cell>
          <cell r="L137" t="str">
            <v>WATER</v>
          </cell>
          <cell r="M137" t="str">
            <v>NP15</v>
          </cell>
          <cell r="N137" t="str">
            <v>PGE3</v>
          </cell>
          <cell r="O137">
            <v>31048</v>
          </cell>
          <cell r="P137">
            <v>0</v>
          </cell>
          <cell r="Q137" t="str">
            <v>North Fork Feather River</v>
          </cell>
          <cell r="R137">
            <v>1.3</v>
          </cell>
          <cell r="S137" t="str">
            <v>A</v>
          </cell>
        </row>
        <row r="138">
          <cell r="E138" t="str">
            <v>BUCKCK_7_PL1X2</v>
          </cell>
          <cell r="F138" t="str">
            <v>BUCKS CREEK PH (AGGREGATE)</v>
          </cell>
          <cell r="G138">
            <v>59</v>
          </cell>
          <cell r="H138" t="str">
            <v>PGAE</v>
          </cell>
          <cell r="I138" t="str">
            <v>PG&amp;E</v>
          </cell>
          <cell r="J138" t="str">
            <v>HYDRO</v>
          </cell>
          <cell r="K138" t="str">
            <v>HYDRO</v>
          </cell>
          <cell r="L138" t="str">
            <v>WATER</v>
          </cell>
          <cell r="M138" t="str">
            <v>NP15</v>
          </cell>
          <cell r="N138" t="str">
            <v>PGE3</v>
          </cell>
          <cell r="O138">
            <v>10228</v>
          </cell>
          <cell r="P138">
            <v>0</v>
          </cell>
          <cell r="Q138" t="str">
            <v>NF Feather River</v>
          </cell>
          <cell r="R138">
            <v>59</v>
          </cell>
          <cell r="S138" t="str">
            <v>A</v>
          </cell>
        </row>
        <row r="139">
          <cell r="E139" t="str">
            <v>BUCKCK_7_UNIT 1</v>
          </cell>
          <cell r="F139" t="str">
            <v>Bucks Creek Unit #1</v>
          </cell>
          <cell r="G139">
            <v>33</v>
          </cell>
          <cell r="H139" t="str">
            <v>PGAE</v>
          </cell>
          <cell r="I139" t="str">
            <v>PG&amp;E</v>
          </cell>
          <cell r="J139" t="str">
            <v>HYDRO</v>
          </cell>
          <cell r="K139" t="str">
            <v>HYDRO</v>
          </cell>
          <cell r="L139" t="str">
            <v>WATER</v>
          </cell>
          <cell r="M139" t="str">
            <v>NP15</v>
          </cell>
          <cell r="N139" t="str">
            <v>PGE3</v>
          </cell>
          <cell r="O139">
            <v>10228</v>
          </cell>
          <cell r="P139">
            <v>0</v>
          </cell>
          <cell r="Q139" t="str">
            <v>NF Feather River</v>
          </cell>
          <cell r="R139">
            <v>33</v>
          </cell>
          <cell r="S139" t="str">
            <v>A</v>
          </cell>
        </row>
        <row r="140">
          <cell r="E140" t="str">
            <v>BUCKCK_7_UNIT 2</v>
          </cell>
          <cell r="F140" t="str">
            <v>Bucks Creek Unit #2</v>
          </cell>
          <cell r="G140">
            <v>32.5</v>
          </cell>
          <cell r="H140" t="str">
            <v>PGAE</v>
          </cell>
          <cell r="I140" t="str">
            <v>PG&amp;E</v>
          </cell>
          <cell r="J140" t="str">
            <v>HYDRO</v>
          </cell>
          <cell r="K140" t="str">
            <v>HYDRO</v>
          </cell>
          <cell r="L140" t="str">
            <v>WATER</v>
          </cell>
          <cell r="M140" t="str">
            <v>NP15</v>
          </cell>
          <cell r="N140" t="str">
            <v>PGE3</v>
          </cell>
          <cell r="O140">
            <v>10228</v>
          </cell>
          <cell r="P140">
            <v>0</v>
          </cell>
          <cell r="Q140" t="str">
            <v>NF Feather River</v>
          </cell>
          <cell r="R140">
            <v>32.5</v>
          </cell>
          <cell r="S140" t="str">
            <v>A</v>
          </cell>
        </row>
        <row r="141">
          <cell r="E141" t="str">
            <v>BUCKWD_1_NPALM1</v>
          </cell>
          <cell r="F141" t="str">
            <v>North Palm Springs 1</v>
          </cell>
          <cell r="G141">
            <v>2.4</v>
          </cell>
          <cell r="H141" t="str">
            <v>SCE</v>
          </cell>
          <cell r="I141" t="str">
            <v>North palm Springs Investments</v>
          </cell>
          <cell r="J141" t="str">
            <v>SOLAR</v>
          </cell>
          <cell r="K141" t="str">
            <v>PHOTO VOLTAIC</v>
          </cell>
          <cell r="L141" t="str">
            <v>SUN</v>
          </cell>
          <cell r="M141" t="str">
            <v>SP15</v>
          </cell>
          <cell r="N141" t="str">
            <v>SCE1</v>
          </cell>
          <cell r="O141">
            <v>41001</v>
          </cell>
          <cell r="P141">
            <v>0</v>
          </cell>
          <cell r="Q141">
            <v>0</v>
          </cell>
          <cell r="R141">
            <v>2.5</v>
          </cell>
          <cell r="S141" t="str">
            <v>A</v>
          </cell>
        </row>
        <row r="142">
          <cell r="E142" t="str">
            <v>BUCKWD_1_QF</v>
          </cell>
          <cell r="F142" t="str">
            <v>San Gorgonio Buckwind</v>
          </cell>
          <cell r="G142">
            <v>16.5</v>
          </cell>
          <cell r="H142" t="str">
            <v>SCE</v>
          </cell>
          <cell r="I142" t="str">
            <v>Windpower Partners 1993, LLC</v>
          </cell>
          <cell r="J142" t="str">
            <v>WIND</v>
          </cell>
          <cell r="K142" t="str">
            <v>WIND</v>
          </cell>
          <cell r="L142" t="str">
            <v>WIND</v>
          </cell>
          <cell r="M142" t="str">
            <v>SP15</v>
          </cell>
          <cell r="N142" t="str">
            <v>SCE1</v>
          </cell>
          <cell r="O142">
            <v>31029</v>
          </cell>
          <cell r="P142" t="str">
            <v>Formerly SCE QF 6030</v>
          </cell>
          <cell r="Q142">
            <v>0</v>
          </cell>
          <cell r="R142">
            <v>16.5</v>
          </cell>
          <cell r="S142" t="str">
            <v>A</v>
          </cell>
        </row>
        <row r="143">
          <cell r="E143" t="str">
            <v>BUCKWD_7_WINTCV</v>
          </cell>
          <cell r="F143" t="str">
            <v>WINTEC V FACILITY</v>
          </cell>
          <cell r="G143">
            <v>1.32</v>
          </cell>
          <cell r="H143" t="str">
            <v>SCE</v>
          </cell>
          <cell r="I143" t="str">
            <v>Wintec Energy, Ltd.</v>
          </cell>
          <cell r="J143" t="str">
            <v>WIND</v>
          </cell>
          <cell r="K143" t="str">
            <v>WIND</v>
          </cell>
          <cell r="L143" t="str">
            <v>WIND</v>
          </cell>
          <cell r="M143" t="str">
            <v>SP15</v>
          </cell>
          <cell r="N143" t="str">
            <v>SCE1</v>
          </cell>
          <cell r="O143">
            <v>37985</v>
          </cell>
          <cell r="P143">
            <v>0</v>
          </cell>
          <cell r="Q143">
            <v>0</v>
          </cell>
          <cell r="R143">
            <v>1.32</v>
          </cell>
          <cell r="S143" t="str">
            <v>A</v>
          </cell>
        </row>
        <row r="144">
          <cell r="E144" t="str">
            <v>BURNYF_2_UNIT 1</v>
          </cell>
          <cell r="F144" t="str">
            <v>BURNEY FOREST PRODUCTS</v>
          </cell>
          <cell r="G144">
            <v>35.700000000000003</v>
          </cell>
          <cell r="H144" t="str">
            <v>PGAE</v>
          </cell>
          <cell r="I144" t="str">
            <v>Pacific Gas &amp; Electric Company</v>
          </cell>
          <cell r="J144" t="str">
            <v>BIOMASS</v>
          </cell>
          <cell r="K144" t="str">
            <v>STEAM</v>
          </cell>
          <cell r="L144" t="str">
            <v>WOOD WASTE</v>
          </cell>
          <cell r="M144" t="str">
            <v>NP15</v>
          </cell>
          <cell r="N144" t="str">
            <v>PGE3</v>
          </cell>
          <cell r="O144">
            <v>32798</v>
          </cell>
          <cell r="P144" t="str">
            <v>PGE QF 13C038</v>
          </cell>
          <cell r="Q144">
            <v>0</v>
          </cell>
          <cell r="R144">
            <v>35.700000000000003</v>
          </cell>
          <cell r="S144" t="str">
            <v>A</v>
          </cell>
        </row>
        <row r="145">
          <cell r="E145" t="str">
            <v>BUTTVL_7_UNIT 1</v>
          </cell>
          <cell r="F145" t="str">
            <v>Butt Valley PH</v>
          </cell>
          <cell r="G145">
            <v>40</v>
          </cell>
          <cell r="H145" t="str">
            <v>PGAE</v>
          </cell>
          <cell r="I145" t="str">
            <v>PG&amp;E</v>
          </cell>
          <cell r="J145" t="str">
            <v>HYDRO</v>
          </cell>
          <cell r="K145" t="str">
            <v>HYDRO</v>
          </cell>
          <cell r="L145" t="str">
            <v>WATER</v>
          </cell>
          <cell r="M145" t="str">
            <v>NP15</v>
          </cell>
          <cell r="N145" t="str">
            <v>PGE3</v>
          </cell>
          <cell r="O145">
            <v>21186</v>
          </cell>
          <cell r="P145">
            <v>0</v>
          </cell>
          <cell r="Q145" t="str">
            <v>NF Feather River</v>
          </cell>
          <cell r="R145">
            <v>41</v>
          </cell>
          <cell r="S145" t="str">
            <v>A</v>
          </cell>
        </row>
        <row r="146">
          <cell r="E146" t="str">
            <v>CABZON_1_WINDA1</v>
          </cell>
          <cell r="F146" t="str">
            <v>Cabazon Wind Project</v>
          </cell>
          <cell r="G146">
            <v>41</v>
          </cell>
          <cell r="H146" t="str">
            <v>SCE</v>
          </cell>
          <cell r="I146" t="str">
            <v>Cabazon Wind Partners, LLC</v>
          </cell>
          <cell r="J146" t="str">
            <v>WIND</v>
          </cell>
          <cell r="K146" t="str">
            <v>WIND</v>
          </cell>
          <cell r="L146" t="str">
            <v>WIND</v>
          </cell>
          <cell r="M146" t="str">
            <v>SP15</v>
          </cell>
          <cell r="N146" t="str">
            <v>SCE1</v>
          </cell>
          <cell r="O146">
            <v>37499</v>
          </cell>
          <cell r="P146">
            <v>0</v>
          </cell>
          <cell r="Q146">
            <v>0</v>
          </cell>
          <cell r="R146">
            <v>41</v>
          </cell>
          <cell r="S146" t="str">
            <v>A</v>
          </cell>
        </row>
        <row r="147">
          <cell r="E147" t="str">
            <v>CALGEN_1_UNIT 1</v>
          </cell>
          <cell r="F147" t="str">
            <v>COSO FINANCE PARTNERS UNIT 1</v>
          </cell>
          <cell r="G147">
            <v>0</v>
          </cell>
          <cell r="H147" t="str">
            <v>SCE</v>
          </cell>
          <cell r="I147" t="str">
            <v>Southern California Edison Company</v>
          </cell>
          <cell r="J147" t="str">
            <v>GEOTHERMAL</v>
          </cell>
          <cell r="K147" t="str">
            <v>STEAM</v>
          </cell>
          <cell r="L147" t="str">
            <v>GEOTHERMAL</v>
          </cell>
          <cell r="M147" t="str">
            <v>SP15</v>
          </cell>
          <cell r="N147" t="str">
            <v>SCE1</v>
          </cell>
          <cell r="O147">
            <v>31971</v>
          </cell>
          <cell r="P147">
            <v>0</v>
          </cell>
          <cell r="Q147">
            <v>0</v>
          </cell>
          <cell r="R147">
            <v>24</v>
          </cell>
          <cell r="S147" t="str">
            <v>A</v>
          </cell>
        </row>
        <row r="148">
          <cell r="E148" t="str">
            <v>CALGEN_1_UNIT 2</v>
          </cell>
          <cell r="F148" t="str">
            <v>COSO FINANCE PARTNERS UNIT 2</v>
          </cell>
          <cell r="G148">
            <v>0</v>
          </cell>
          <cell r="H148" t="str">
            <v>SCE</v>
          </cell>
          <cell r="I148" t="str">
            <v>Southern California Edison Company</v>
          </cell>
          <cell r="J148" t="str">
            <v>GEOTHERMAL</v>
          </cell>
          <cell r="K148" t="str">
            <v>STEAM</v>
          </cell>
          <cell r="L148" t="str">
            <v>GEOTHERMAL</v>
          </cell>
          <cell r="M148" t="str">
            <v>SP15</v>
          </cell>
          <cell r="N148" t="str">
            <v>SCE1</v>
          </cell>
          <cell r="O148">
            <v>31971</v>
          </cell>
          <cell r="P148">
            <v>0</v>
          </cell>
          <cell r="Q148">
            <v>0</v>
          </cell>
          <cell r="R148">
            <v>24</v>
          </cell>
          <cell r="S148" t="str">
            <v>A</v>
          </cell>
        </row>
        <row r="149">
          <cell r="E149" t="str">
            <v>CALGEN_1_UNIT 3</v>
          </cell>
          <cell r="F149" t="str">
            <v>COSO FINANCE PARTNERS UNIT 3</v>
          </cell>
          <cell r="G149">
            <v>0</v>
          </cell>
          <cell r="H149" t="str">
            <v>SCE</v>
          </cell>
          <cell r="I149" t="str">
            <v>Southern California Edison Company</v>
          </cell>
          <cell r="J149" t="str">
            <v>GEOTHERMAL</v>
          </cell>
          <cell r="K149" t="str">
            <v>STEAM</v>
          </cell>
          <cell r="L149" t="str">
            <v>GEOTHERMAL</v>
          </cell>
          <cell r="M149" t="str">
            <v>SP15</v>
          </cell>
          <cell r="N149" t="str">
            <v>SCE1</v>
          </cell>
          <cell r="O149">
            <v>31971</v>
          </cell>
          <cell r="P149">
            <v>0</v>
          </cell>
          <cell r="Q149">
            <v>0</v>
          </cell>
          <cell r="R149">
            <v>27</v>
          </cell>
          <cell r="S149" t="str">
            <v>A</v>
          </cell>
        </row>
        <row r="150">
          <cell r="E150" t="str">
            <v>CALGEN_1_UNITS</v>
          </cell>
          <cell r="F150" t="str">
            <v>COSO FINANCE PARTNERS (NAVY I) (Aggregate)</v>
          </cell>
          <cell r="G150">
            <v>92.2</v>
          </cell>
          <cell r="H150" t="str">
            <v>SCE</v>
          </cell>
          <cell r="I150" t="str">
            <v>Southern California Edison Company</v>
          </cell>
          <cell r="J150" t="str">
            <v>GEOTHERMAL</v>
          </cell>
          <cell r="K150" t="str">
            <v>STEAM</v>
          </cell>
          <cell r="L150" t="str">
            <v>GEOTHERMAL</v>
          </cell>
          <cell r="M150" t="str">
            <v>SP15</v>
          </cell>
          <cell r="N150" t="str">
            <v>SCE1</v>
          </cell>
          <cell r="O150">
            <v>31971</v>
          </cell>
          <cell r="P150" t="str">
            <v>SCE QF 3008</v>
          </cell>
          <cell r="Q150">
            <v>0</v>
          </cell>
          <cell r="R150">
            <v>92.2</v>
          </cell>
          <cell r="S150" t="str">
            <v>A</v>
          </cell>
        </row>
        <row r="151">
          <cell r="E151" t="str">
            <v>CALPIN_1_AGNEW</v>
          </cell>
          <cell r="F151" t="str">
            <v>Agnews Power Plant</v>
          </cell>
          <cell r="G151">
            <v>28</v>
          </cell>
          <cell r="H151" t="str">
            <v>PGAE</v>
          </cell>
          <cell r="I151" t="str">
            <v>O.L.S. Energy-Agnews, Inc.</v>
          </cell>
          <cell r="J151" t="str">
            <v>COGENERATION</v>
          </cell>
          <cell r="K151" t="str">
            <v>COMBINED CYCLE</v>
          </cell>
          <cell r="L151" t="str">
            <v>NATURAL GAS</v>
          </cell>
          <cell r="M151" t="str">
            <v>NP15</v>
          </cell>
          <cell r="N151" t="str">
            <v>PGE3</v>
          </cell>
          <cell r="O151">
            <v>33165</v>
          </cell>
          <cell r="P151">
            <v>0</v>
          </cell>
          <cell r="Q151">
            <v>0</v>
          </cell>
          <cell r="R151">
            <v>32</v>
          </cell>
          <cell r="S151" t="str">
            <v>A</v>
          </cell>
        </row>
        <row r="152">
          <cell r="E152" t="str">
            <v>CALPSS_6_SOLAR1</v>
          </cell>
          <cell r="F152" t="str">
            <v>Calipatria Solar Farm</v>
          </cell>
          <cell r="G152">
            <v>19.899999999999999</v>
          </cell>
          <cell r="H152" t="str">
            <v>SDGE</v>
          </cell>
          <cell r="I152" t="str">
            <v>Imperial Irrigation District</v>
          </cell>
          <cell r="J152" t="str">
            <v>DYNAMIC SCHEDULED</v>
          </cell>
          <cell r="K152" t="str">
            <v>PHOTO VOLTAIC</v>
          </cell>
          <cell r="L152" t="str">
            <v>SUN</v>
          </cell>
          <cell r="M152" t="str">
            <v>SP15</v>
          </cell>
          <cell r="N152" t="str">
            <v>IID</v>
          </cell>
          <cell r="O152">
            <v>42412</v>
          </cell>
          <cell r="P152">
            <v>0</v>
          </cell>
          <cell r="Q152">
            <v>0</v>
          </cell>
          <cell r="R152">
            <v>19.989999999999998</v>
          </cell>
          <cell r="S152" t="str">
            <v>C</v>
          </cell>
        </row>
        <row r="153">
          <cell r="E153" t="str">
            <v>CAMCHE_1_PL1X3</v>
          </cell>
          <cell r="F153" t="str">
            <v>CAMANCHE PH (AGGREGATE)</v>
          </cell>
          <cell r="G153">
            <v>9.99</v>
          </cell>
          <cell r="H153" t="str">
            <v>PGAE</v>
          </cell>
          <cell r="I153" t="str">
            <v>EBMUD</v>
          </cell>
          <cell r="J153" t="str">
            <v>HYDRO</v>
          </cell>
          <cell r="K153" t="str">
            <v>HYDRO</v>
          </cell>
          <cell r="L153" t="str">
            <v>WATER</v>
          </cell>
          <cell r="M153" t="str">
            <v>NP15</v>
          </cell>
          <cell r="N153" t="str">
            <v>PGE3</v>
          </cell>
          <cell r="O153">
            <v>30317</v>
          </cell>
          <cell r="P153">
            <v>0</v>
          </cell>
          <cell r="Q153" t="str">
            <v>Mokelumne River</v>
          </cell>
          <cell r="R153">
            <v>9.99</v>
          </cell>
          <cell r="S153" t="str">
            <v>A</v>
          </cell>
        </row>
        <row r="154">
          <cell r="E154" t="str">
            <v>CAMCHE_1_UNIT 1</v>
          </cell>
          <cell r="F154" t="str">
            <v>Camanche Unit 1</v>
          </cell>
          <cell r="G154">
            <v>3.3</v>
          </cell>
          <cell r="H154" t="str">
            <v>PGAE</v>
          </cell>
          <cell r="I154" t="str">
            <v>EBMUD</v>
          </cell>
          <cell r="J154" t="str">
            <v>HYDRO</v>
          </cell>
          <cell r="K154" t="str">
            <v>HYDRO</v>
          </cell>
          <cell r="L154" t="str">
            <v>WATER</v>
          </cell>
          <cell r="M154" t="str">
            <v>NP15</v>
          </cell>
          <cell r="N154" t="str">
            <v>PGE3</v>
          </cell>
          <cell r="O154">
            <v>30317</v>
          </cell>
          <cell r="P154">
            <v>0</v>
          </cell>
          <cell r="Q154" t="str">
            <v>Mokelumne River</v>
          </cell>
          <cell r="R154">
            <v>3.33</v>
          </cell>
          <cell r="S154" t="str">
            <v>A</v>
          </cell>
        </row>
        <row r="155">
          <cell r="E155" t="str">
            <v>CAMCHE_1_UNIT 2</v>
          </cell>
          <cell r="F155" t="str">
            <v>Camanche Unit 2</v>
          </cell>
          <cell r="G155">
            <v>3.3</v>
          </cell>
          <cell r="H155" t="str">
            <v>PGAE</v>
          </cell>
          <cell r="I155" t="str">
            <v>EBMUD</v>
          </cell>
          <cell r="J155" t="str">
            <v>HYDRO</v>
          </cell>
          <cell r="K155" t="str">
            <v>HYDRO</v>
          </cell>
          <cell r="L155" t="str">
            <v>WATER</v>
          </cell>
          <cell r="M155" t="str">
            <v>NP15</v>
          </cell>
          <cell r="N155" t="str">
            <v>PGE3</v>
          </cell>
          <cell r="O155">
            <v>30317</v>
          </cell>
          <cell r="P155">
            <v>0</v>
          </cell>
          <cell r="Q155" t="str">
            <v>Mokelumne River</v>
          </cell>
          <cell r="R155">
            <v>3.33</v>
          </cell>
          <cell r="S155" t="str">
            <v>A</v>
          </cell>
        </row>
        <row r="156">
          <cell r="E156" t="str">
            <v>CAMCHE_1_UNIT 3</v>
          </cell>
          <cell r="F156" t="str">
            <v>Camanche Unit 3</v>
          </cell>
          <cell r="G156">
            <v>3.7</v>
          </cell>
          <cell r="H156" t="str">
            <v>PGAE</v>
          </cell>
          <cell r="I156" t="str">
            <v>EBMUD</v>
          </cell>
          <cell r="J156" t="str">
            <v>HYDRO</v>
          </cell>
          <cell r="K156" t="str">
            <v>HYDRO</v>
          </cell>
          <cell r="L156" t="str">
            <v>WATER</v>
          </cell>
          <cell r="M156" t="str">
            <v>NP15</v>
          </cell>
          <cell r="N156" t="str">
            <v>PGE3</v>
          </cell>
          <cell r="O156">
            <v>30317</v>
          </cell>
          <cell r="P156">
            <v>0</v>
          </cell>
          <cell r="Q156" t="str">
            <v>Mokelumne River</v>
          </cell>
          <cell r="R156">
            <v>3.33</v>
          </cell>
          <cell r="S156" t="str">
            <v>A</v>
          </cell>
        </row>
        <row r="157">
          <cell r="E157" t="str">
            <v>CAMLOT_2_SOLAR1</v>
          </cell>
          <cell r="F157" t="str">
            <v>Camelot</v>
          </cell>
          <cell r="G157">
            <v>45</v>
          </cell>
          <cell r="H157" t="str">
            <v>SCE</v>
          </cell>
          <cell r="I157" t="str">
            <v>RE Camelot LLC</v>
          </cell>
          <cell r="J157" t="str">
            <v>SOLAR</v>
          </cell>
          <cell r="K157" t="str">
            <v>PHOTO VOLTAIC</v>
          </cell>
          <cell r="L157" t="str">
            <v>SUN</v>
          </cell>
          <cell r="M157" t="str">
            <v>SP15</v>
          </cell>
          <cell r="N157" t="str">
            <v>SCE1</v>
          </cell>
          <cell r="O157">
            <v>41984</v>
          </cell>
          <cell r="P157">
            <v>0</v>
          </cell>
          <cell r="Q157">
            <v>0</v>
          </cell>
          <cell r="R157">
            <v>45</v>
          </cell>
          <cell r="S157" t="str">
            <v>A</v>
          </cell>
        </row>
        <row r="158">
          <cell r="E158" t="str">
            <v>CAMLOT_2_SOLAR2</v>
          </cell>
          <cell r="F158" t="str">
            <v>Camelot 2</v>
          </cell>
          <cell r="G158">
            <v>15</v>
          </cell>
          <cell r="H158" t="str">
            <v>SCE</v>
          </cell>
          <cell r="I158" t="str">
            <v>RE Columbia Two LLC</v>
          </cell>
          <cell r="J158" t="str">
            <v>SOLAR</v>
          </cell>
          <cell r="K158" t="str">
            <v>PHOTO VOLTAIC</v>
          </cell>
          <cell r="L158" t="str">
            <v>SUN</v>
          </cell>
          <cell r="M158" t="str">
            <v>SP15</v>
          </cell>
          <cell r="N158" t="str">
            <v>SCE1</v>
          </cell>
          <cell r="O158">
            <v>41983</v>
          </cell>
          <cell r="P158">
            <v>0</v>
          </cell>
          <cell r="Q158">
            <v>0</v>
          </cell>
          <cell r="R158">
            <v>15</v>
          </cell>
          <cell r="S158" t="str">
            <v>A</v>
          </cell>
        </row>
        <row r="159">
          <cell r="E159" t="str">
            <v>CAMPFW_7_FARWST</v>
          </cell>
          <cell r="F159" t="str">
            <v>Camp Far West</v>
          </cell>
          <cell r="G159">
            <v>8</v>
          </cell>
          <cell r="H159" t="str">
            <v>PGAE</v>
          </cell>
          <cell r="I159" t="str">
            <v>SMUD</v>
          </cell>
          <cell r="J159" t="str">
            <v>HYDRO</v>
          </cell>
          <cell r="K159" t="str">
            <v>HYDRO</v>
          </cell>
          <cell r="L159" t="str">
            <v>WATER</v>
          </cell>
          <cell r="M159" t="str">
            <v>NP15</v>
          </cell>
          <cell r="N159" t="str">
            <v>PGE3</v>
          </cell>
          <cell r="O159">
            <v>31048</v>
          </cell>
          <cell r="P159">
            <v>0</v>
          </cell>
          <cell r="Q159">
            <v>0</v>
          </cell>
          <cell r="R159">
            <v>7.9</v>
          </cell>
          <cell r="S159" t="str">
            <v>A</v>
          </cell>
        </row>
        <row r="160">
          <cell r="E160" t="str">
            <v>CANTUA_1_SOLAR</v>
          </cell>
          <cell r="F160" t="str">
            <v>Cantua Solar station</v>
          </cell>
          <cell r="G160">
            <v>20</v>
          </cell>
          <cell r="H160" t="str">
            <v>PGAE</v>
          </cell>
          <cell r="I160" t="str">
            <v>PGE</v>
          </cell>
          <cell r="J160" t="str">
            <v>SOLAR</v>
          </cell>
          <cell r="K160" t="str">
            <v>PHOTO VOLTAIC</v>
          </cell>
          <cell r="L160" t="str">
            <v>SUN</v>
          </cell>
          <cell r="M160" t="str">
            <v>NP15</v>
          </cell>
          <cell r="N160" t="str">
            <v>PGE3</v>
          </cell>
          <cell r="O160">
            <v>41115</v>
          </cell>
          <cell r="P160">
            <v>0</v>
          </cell>
          <cell r="Q160">
            <v>0</v>
          </cell>
          <cell r="R160">
            <v>20</v>
          </cell>
          <cell r="S160" t="str">
            <v>A</v>
          </cell>
        </row>
        <row r="161">
          <cell r="E161" t="str">
            <v>CAPMAD_1_UNIT 1</v>
          </cell>
          <cell r="F161" t="str">
            <v>CAPCO MADERA Power Plant</v>
          </cell>
          <cell r="G161">
            <v>24</v>
          </cell>
          <cell r="H161" t="str">
            <v>PGAE</v>
          </cell>
          <cell r="I161" t="str">
            <v>Madera Power LLC</v>
          </cell>
          <cell r="J161" t="str">
            <v>BIOMASS</v>
          </cell>
          <cell r="K161" t="str">
            <v>STEAM</v>
          </cell>
          <cell r="L161" t="str">
            <v>AGRICULTURAL WASTE</v>
          </cell>
          <cell r="M161" t="str">
            <v>NP15</v>
          </cell>
          <cell r="N161" t="str">
            <v>PGE3</v>
          </cell>
          <cell r="O161">
            <v>37027</v>
          </cell>
          <cell r="P161">
            <v>0</v>
          </cell>
          <cell r="Q161">
            <v>0</v>
          </cell>
          <cell r="R161">
            <v>28.5</v>
          </cell>
          <cell r="S161" t="str">
            <v>A</v>
          </cell>
        </row>
        <row r="162">
          <cell r="E162" t="str">
            <v>CAPWD_1_QF</v>
          </cell>
          <cell r="F162" t="str">
            <v>Edom Hills Wind Farm</v>
          </cell>
          <cell r="G162">
            <v>19.55</v>
          </cell>
          <cell r="H162" t="str">
            <v>SCE</v>
          </cell>
          <cell r="I162" t="str">
            <v>Edom Hills Project 1, LLC</v>
          </cell>
          <cell r="J162" t="str">
            <v>WIND</v>
          </cell>
          <cell r="K162" t="str">
            <v>WIND</v>
          </cell>
          <cell r="L162" t="str">
            <v>WIND</v>
          </cell>
          <cell r="M162" t="str">
            <v>SP15</v>
          </cell>
          <cell r="N162" t="str">
            <v>SCE1</v>
          </cell>
          <cell r="O162">
            <v>31121</v>
          </cell>
          <cell r="P162" t="str">
            <v>Formerly SCE QF 6056</v>
          </cell>
          <cell r="Q162">
            <v>0</v>
          </cell>
          <cell r="R162">
            <v>20</v>
          </cell>
          <cell r="S162" t="str">
            <v>A</v>
          </cell>
        </row>
        <row r="163">
          <cell r="E163" t="str">
            <v>CARBOU_7_PL2X3</v>
          </cell>
          <cell r="F163" t="str">
            <v>CARIBOU UNITS 2 &amp; 3 (AGGREGATE)</v>
          </cell>
          <cell r="G163">
            <v>49</v>
          </cell>
          <cell r="H163" t="str">
            <v>PGAE</v>
          </cell>
          <cell r="I163" t="str">
            <v>PG&amp;E</v>
          </cell>
          <cell r="J163" t="str">
            <v>HYDRO</v>
          </cell>
          <cell r="K163" t="str">
            <v>HYDRO</v>
          </cell>
          <cell r="L163" t="str">
            <v>WATER</v>
          </cell>
          <cell r="M163" t="str">
            <v>NP15</v>
          </cell>
          <cell r="N163" t="str">
            <v>PGE3</v>
          </cell>
          <cell r="O163">
            <v>7672</v>
          </cell>
          <cell r="P163">
            <v>0</v>
          </cell>
          <cell r="Q163" t="str">
            <v>NF Feather River</v>
          </cell>
          <cell r="R163">
            <v>48</v>
          </cell>
          <cell r="S163" t="str">
            <v>A</v>
          </cell>
        </row>
        <row r="164">
          <cell r="E164" t="str">
            <v>CARBOU_7_PL4X5</v>
          </cell>
          <cell r="F164" t="str">
            <v>CARIBOU UNITS 4 &amp; 5 (AGGREGATE)</v>
          </cell>
          <cell r="G164">
            <v>122</v>
          </cell>
          <cell r="H164" t="str">
            <v>PGAE</v>
          </cell>
          <cell r="I164" t="str">
            <v>PG&amp;E</v>
          </cell>
          <cell r="J164" t="str">
            <v>HYDRO</v>
          </cell>
          <cell r="K164" t="str">
            <v>HYDRO</v>
          </cell>
          <cell r="L164" t="str">
            <v>WATER</v>
          </cell>
          <cell r="M164" t="str">
            <v>NP15</v>
          </cell>
          <cell r="N164" t="str">
            <v>PGE3</v>
          </cell>
          <cell r="O164">
            <v>21186</v>
          </cell>
          <cell r="P164">
            <v>0</v>
          </cell>
          <cell r="Q164" t="str">
            <v>NF Feather River</v>
          </cell>
          <cell r="R164">
            <v>122</v>
          </cell>
          <cell r="S164" t="str">
            <v>A</v>
          </cell>
        </row>
        <row r="165">
          <cell r="E165" t="str">
            <v>CARBOU_7_UNIT 1</v>
          </cell>
          <cell r="F165" t="str">
            <v>Caribou PH 1 Unit 1</v>
          </cell>
          <cell r="G165">
            <v>24</v>
          </cell>
          <cell r="H165" t="str">
            <v>PGAE</v>
          </cell>
          <cell r="I165" t="str">
            <v>PG&amp;E</v>
          </cell>
          <cell r="J165" t="str">
            <v>HYDRO</v>
          </cell>
          <cell r="K165" t="str">
            <v>HYDRO</v>
          </cell>
          <cell r="L165" t="str">
            <v>WATER</v>
          </cell>
          <cell r="M165" t="str">
            <v>NP15</v>
          </cell>
          <cell r="N165" t="str">
            <v>PGE3</v>
          </cell>
          <cell r="O165">
            <v>7672</v>
          </cell>
          <cell r="P165">
            <v>0</v>
          </cell>
          <cell r="Q165" t="str">
            <v>NF Feather River</v>
          </cell>
          <cell r="R165">
            <v>24</v>
          </cell>
          <cell r="S165" t="str">
            <v>A</v>
          </cell>
        </row>
        <row r="166">
          <cell r="E166" t="str">
            <v>CARBOU_7_UNIT 2</v>
          </cell>
          <cell r="F166" t="str">
            <v>Caribou PH 1 Unit 2</v>
          </cell>
          <cell r="G166">
            <v>25</v>
          </cell>
          <cell r="H166" t="str">
            <v>PGAE</v>
          </cell>
          <cell r="I166" t="str">
            <v>PG&amp;E</v>
          </cell>
          <cell r="J166" t="str">
            <v>HYDRO</v>
          </cell>
          <cell r="K166" t="str">
            <v>HYDRO</v>
          </cell>
          <cell r="L166" t="str">
            <v>WATER</v>
          </cell>
          <cell r="M166" t="str">
            <v>NP15</v>
          </cell>
          <cell r="N166" t="str">
            <v>PGE3</v>
          </cell>
          <cell r="O166">
            <v>7672</v>
          </cell>
          <cell r="P166">
            <v>0</v>
          </cell>
          <cell r="Q166" t="str">
            <v>NF Feather River</v>
          </cell>
          <cell r="R166">
            <v>25</v>
          </cell>
          <cell r="S166" t="str">
            <v>A</v>
          </cell>
        </row>
        <row r="167">
          <cell r="E167" t="str">
            <v>CARBOU_7_UNIT 3</v>
          </cell>
          <cell r="F167" t="str">
            <v>Caribou PH 1 Unit 3</v>
          </cell>
          <cell r="G167">
            <v>25</v>
          </cell>
          <cell r="H167" t="str">
            <v>PGAE</v>
          </cell>
          <cell r="I167" t="str">
            <v>PG&amp;E</v>
          </cell>
          <cell r="J167" t="str">
            <v>HYDRO</v>
          </cell>
          <cell r="K167" t="str">
            <v>HYDRO</v>
          </cell>
          <cell r="L167" t="str">
            <v>WATER</v>
          </cell>
          <cell r="M167" t="str">
            <v>NP15</v>
          </cell>
          <cell r="N167" t="str">
            <v>PGE3</v>
          </cell>
          <cell r="O167">
            <v>8767</v>
          </cell>
          <cell r="P167">
            <v>0</v>
          </cell>
          <cell r="Q167" t="str">
            <v>NF Feather River</v>
          </cell>
          <cell r="R167">
            <v>25</v>
          </cell>
          <cell r="S167" t="str">
            <v>A</v>
          </cell>
        </row>
        <row r="168">
          <cell r="E168" t="str">
            <v>CARBOU_7_UNIT 4</v>
          </cell>
          <cell r="F168" t="str">
            <v>Caribou PH 2 Unit 4</v>
          </cell>
          <cell r="G168">
            <v>61</v>
          </cell>
          <cell r="H168" t="str">
            <v>PGAE</v>
          </cell>
          <cell r="I168" t="str">
            <v>PG&amp;E</v>
          </cell>
          <cell r="J168" t="str">
            <v>HYDRO</v>
          </cell>
          <cell r="K168" t="str">
            <v>HYDRO</v>
          </cell>
          <cell r="L168" t="str">
            <v>WATER</v>
          </cell>
          <cell r="M168" t="str">
            <v>NP15</v>
          </cell>
          <cell r="N168" t="str">
            <v>PGE3</v>
          </cell>
          <cell r="O168">
            <v>21186</v>
          </cell>
          <cell r="P168">
            <v>0</v>
          </cell>
          <cell r="Q168" t="str">
            <v>NF Feather River</v>
          </cell>
          <cell r="R168">
            <v>61</v>
          </cell>
          <cell r="S168" t="str">
            <v>A</v>
          </cell>
        </row>
        <row r="169">
          <cell r="E169" t="str">
            <v>CARBOU_7_UNIT 5</v>
          </cell>
          <cell r="F169" t="str">
            <v>Caribou PH 2 Unit 5</v>
          </cell>
          <cell r="G169">
            <v>61</v>
          </cell>
          <cell r="H169" t="str">
            <v>PGAE</v>
          </cell>
          <cell r="I169" t="str">
            <v>PG&amp;E</v>
          </cell>
          <cell r="J169" t="str">
            <v>HYDRO</v>
          </cell>
          <cell r="K169" t="str">
            <v>HYDRO</v>
          </cell>
          <cell r="L169" t="str">
            <v>WATER</v>
          </cell>
          <cell r="M169" t="str">
            <v>NP15</v>
          </cell>
          <cell r="N169" t="str">
            <v>PGE3</v>
          </cell>
          <cell r="O169">
            <v>21186</v>
          </cell>
          <cell r="P169">
            <v>0</v>
          </cell>
          <cell r="Q169" t="str">
            <v>NF Feather River</v>
          </cell>
          <cell r="R169">
            <v>61</v>
          </cell>
          <cell r="S169" t="str">
            <v>A</v>
          </cell>
        </row>
        <row r="170">
          <cell r="E170" t="str">
            <v>CASTVL_2_FCELL</v>
          </cell>
          <cell r="F170" t="str">
            <v>CSUEB Fuel Cell Station</v>
          </cell>
          <cell r="G170">
            <v>1.4</v>
          </cell>
          <cell r="H170" t="str">
            <v>PGAE</v>
          </cell>
          <cell r="I170" t="str">
            <v>Pacific Gas and Electric Company</v>
          </cell>
          <cell r="J170" t="str">
            <v>THERMAL</v>
          </cell>
          <cell r="K170" t="str">
            <v>COMBUSTION TURBINE</v>
          </cell>
          <cell r="L170" t="str">
            <v>NATURAL GAS</v>
          </cell>
          <cell r="M170" t="str">
            <v>NP15</v>
          </cell>
          <cell r="N170" t="str">
            <v>PGE2</v>
          </cell>
          <cell r="O170">
            <v>40813</v>
          </cell>
          <cell r="P170">
            <v>0</v>
          </cell>
          <cell r="Q170">
            <v>0</v>
          </cell>
          <cell r="R170">
            <v>1.55</v>
          </cell>
          <cell r="S170" t="str">
            <v>A</v>
          </cell>
        </row>
        <row r="171">
          <cell r="E171" t="str">
            <v>CATLNA_2_SOLAR</v>
          </cell>
          <cell r="F171" t="str">
            <v>Catalina Solar - Phases 1 and 2</v>
          </cell>
          <cell r="G171">
            <v>110</v>
          </cell>
          <cell r="H171" t="str">
            <v>SCE</v>
          </cell>
          <cell r="I171" t="str">
            <v>Catalina Solar, LLC</v>
          </cell>
          <cell r="J171" t="str">
            <v>SOLAR</v>
          </cell>
          <cell r="K171" t="str">
            <v>PHOTO VOLTAIC</v>
          </cell>
          <cell r="L171" t="str">
            <v>SUN</v>
          </cell>
          <cell r="M171" t="str">
            <v>SP15</v>
          </cell>
          <cell r="N171" t="str">
            <v>SCE1</v>
          </cell>
          <cell r="O171">
            <v>0</v>
          </cell>
          <cell r="P171" t="str">
            <v>Phased Implementation: 110 MW commercial out of 150 MW total at completion. As of 2/15/2013</v>
          </cell>
          <cell r="Q171">
            <v>0</v>
          </cell>
          <cell r="R171">
            <v>110</v>
          </cell>
          <cell r="S171" t="str">
            <v>A</v>
          </cell>
        </row>
        <row r="172">
          <cell r="E172" t="str">
            <v>CATLNA_2_SOLAR2</v>
          </cell>
          <cell r="F172" t="str">
            <v>Catalina Solar 2</v>
          </cell>
          <cell r="G172">
            <v>18</v>
          </cell>
          <cell r="H172" t="str">
            <v>SCE</v>
          </cell>
          <cell r="I172" t="str">
            <v>Catalina Solar 2, LLC</v>
          </cell>
          <cell r="J172" t="str">
            <v>SOLAR</v>
          </cell>
          <cell r="K172" t="str">
            <v>PHOTO VOLTAIC</v>
          </cell>
          <cell r="L172" t="str">
            <v>SUN</v>
          </cell>
          <cell r="M172" t="str">
            <v>SP15</v>
          </cell>
          <cell r="N172" t="str">
            <v>SCE1</v>
          </cell>
          <cell r="O172">
            <v>42207</v>
          </cell>
          <cell r="P172">
            <v>0</v>
          </cell>
          <cell r="Q172">
            <v>0</v>
          </cell>
          <cell r="R172">
            <v>20</v>
          </cell>
          <cell r="S172" t="str">
            <v>A</v>
          </cell>
        </row>
        <row r="173">
          <cell r="E173" t="str">
            <v>CAVLSR_2_BSOLAR</v>
          </cell>
          <cell r="F173" t="str">
            <v>California Valley Solar Ranch-Phase B</v>
          </cell>
          <cell r="G173">
            <v>40</v>
          </cell>
          <cell r="H173" t="str">
            <v>PGAE</v>
          </cell>
          <cell r="I173" t="str">
            <v>High Plains Ranch II, LLC</v>
          </cell>
          <cell r="J173" t="str">
            <v>SOLAR</v>
          </cell>
          <cell r="K173" t="str">
            <v>PHOTO VOLTAIC</v>
          </cell>
          <cell r="L173" t="str">
            <v>SUN</v>
          </cell>
          <cell r="M173" t="str">
            <v>NP15</v>
          </cell>
          <cell r="N173" t="str">
            <v>PGE3</v>
          </cell>
          <cell r="O173">
            <v>41275</v>
          </cell>
          <cell r="P173">
            <v>0</v>
          </cell>
          <cell r="Q173">
            <v>0</v>
          </cell>
          <cell r="R173">
            <v>40</v>
          </cell>
          <cell r="S173" t="str">
            <v>A</v>
          </cell>
        </row>
        <row r="174">
          <cell r="E174" t="str">
            <v>CAVLSR_2_RSOLAR</v>
          </cell>
          <cell r="F174" t="str">
            <v>California Valley Solar Ranch-Phase A</v>
          </cell>
          <cell r="G174">
            <v>210</v>
          </cell>
          <cell r="H174" t="str">
            <v>PGAE</v>
          </cell>
          <cell r="I174" t="str">
            <v>High Plains Ranch II, LLC</v>
          </cell>
          <cell r="J174" t="str">
            <v>SOLAR</v>
          </cell>
          <cell r="K174" t="str">
            <v>PHOTO VOLTAIC</v>
          </cell>
          <cell r="L174" t="str">
            <v>SUN</v>
          </cell>
          <cell r="M174" t="str">
            <v>NP15</v>
          </cell>
          <cell r="N174" t="str">
            <v>PGE3</v>
          </cell>
          <cell r="O174">
            <v>41579</v>
          </cell>
          <cell r="P174">
            <v>0</v>
          </cell>
          <cell r="Q174">
            <v>0</v>
          </cell>
          <cell r="R174">
            <v>210</v>
          </cell>
          <cell r="S174" t="str">
            <v>A</v>
          </cell>
        </row>
        <row r="175">
          <cell r="E175" t="str">
            <v>CAYTNO_2_VASCO</v>
          </cell>
          <cell r="F175" t="str">
            <v>Vasco Road</v>
          </cell>
          <cell r="G175">
            <v>4.3</v>
          </cell>
          <cell r="H175" t="str">
            <v>PGAE</v>
          </cell>
          <cell r="I175" t="str">
            <v>Ameresco Vasco Road LLC</v>
          </cell>
          <cell r="J175" t="str">
            <v>BIOMASS</v>
          </cell>
          <cell r="K175" t="str">
            <v>RECIPROCATING ENGINE</v>
          </cell>
          <cell r="L175" t="str">
            <v>LANDFILL GAS</v>
          </cell>
          <cell r="M175" t="str">
            <v>NP15</v>
          </cell>
          <cell r="N175" t="str">
            <v>PGE2</v>
          </cell>
          <cell r="O175">
            <v>41675</v>
          </cell>
          <cell r="P175" t="str">
            <v>QF Conversion Completed: 2/5/2014</v>
          </cell>
          <cell r="Q175">
            <v>0</v>
          </cell>
          <cell r="R175">
            <v>4.3499999999999996</v>
          </cell>
          <cell r="S175" t="str">
            <v>A</v>
          </cell>
        </row>
        <row r="176">
          <cell r="E176" t="str">
            <v>CBRLLO_6_PLSTP1</v>
          </cell>
          <cell r="F176" t="str">
            <v>POINT LOMA WASTEWATER TREATMENT PLANT</v>
          </cell>
          <cell r="G176">
            <v>4.83</v>
          </cell>
          <cell r="H176" t="str">
            <v>SDGE</v>
          </cell>
          <cell r="I176" t="str">
            <v>City of San Diego (Formerly QFID 464)</v>
          </cell>
          <cell r="J176" t="str">
            <v>BIOMASS</v>
          </cell>
          <cell r="K176" t="str">
            <v>RECIPROCATING ENGINE</v>
          </cell>
          <cell r="L176" t="str">
            <v>LANDFILL GAS</v>
          </cell>
          <cell r="M176" t="str">
            <v>SP15</v>
          </cell>
          <cell r="N176" t="str">
            <v>SDG1</v>
          </cell>
          <cell r="O176">
            <v>31048</v>
          </cell>
          <cell r="P176">
            <v>0</v>
          </cell>
          <cell r="Q176">
            <v>0</v>
          </cell>
          <cell r="R176">
            <v>7.12</v>
          </cell>
          <cell r="S176" t="str">
            <v>A</v>
          </cell>
        </row>
        <row r="177">
          <cell r="E177" t="str">
            <v>CCRITA_7_RPPCHF</v>
          </cell>
          <cell r="F177" t="str">
            <v>Rancho Penasquitos Hydro Facility</v>
          </cell>
          <cell r="G177">
            <v>5.25</v>
          </cell>
          <cell r="H177" t="str">
            <v>SDGE</v>
          </cell>
          <cell r="I177" t="str">
            <v>San Diego County Water Authority</v>
          </cell>
          <cell r="J177" t="str">
            <v>HYDRO</v>
          </cell>
          <cell r="K177" t="str">
            <v>HYDRO</v>
          </cell>
          <cell r="L177" t="str">
            <v>WATER</v>
          </cell>
          <cell r="M177" t="str">
            <v>SP15</v>
          </cell>
          <cell r="N177" t="str">
            <v>SDG1</v>
          </cell>
          <cell r="O177">
            <v>39105</v>
          </cell>
          <cell r="P177">
            <v>0</v>
          </cell>
          <cell r="Q177">
            <v>0</v>
          </cell>
          <cell r="R177">
            <v>4.6500000000000004</v>
          </cell>
          <cell r="S177" t="str">
            <v>A</v>
          </cell>
        </row>
        <row r="178">
          <cell r="E178" t="str">
            <v>CEDRCK_6_UNIT</v>
          </cell>
          <cell r="F178" t="str">
            <v>Water Wheel Ranch</v>
          </cell>
          <cell r="G178">
            <v>0.98</v>
          </cell>
          <cell r="H178" t="str">
            <v>PGAE</v>
          </cell>
          <cell r="I178" t="str">
            <v>Water Wheel Ranch</v>
          </cell>
          <cell r="J178" t="str">
            <v>HYDRO</v>
          </cell>
          <cell r="K178" t="str">
            <v>HYDRO</v>
          </cell>
          <cell r="L178" t="str">
            <v>WATER</v>
          </cell>
          <cell r="M178" t="str">
            <v>NP15</v>
          </cell>
          <cell r="N178" t="str">
            <v>PGE3</v>
          </cell>
          <cell r="O178">
            <v>30763</v>
          </cell>
          <cell r="P178" t="str">
            <v>QF Conversion completed: 3/23/2015. Formerly QF: 13H124.</v>
          </cell>
          <cell r="Q178">
            <v>0</v>
          </cell>
          <cell r="R178">
            <v>0.98</v>
          </cell>
          <cell r="S178" t="str">
            <v>A</v>
          </cell>
        </row>
        <row r="179">
          <cell r="E179" t="str">
            <v>CENTER_2_QF</v>
          </cell>
          <cell r="F179" t="str">
            <v>CENTER AREA LUMPED UNITS</v>
          </cell>
          <cell r="G179">
            <v>31</v>
          </cell>
          <cell r="H179" t="str">
            <v>SCE</v>
          </cell>
          <cell r="I179" t="str">
            <v>COGENERATION</v>
          </cell>
          <cell r="J179" t="str">
            <v>COGENERATION</v>
          </cell>
          <cell r="K179">
            <v>0</v>
          </cell>
          <cell r="L179" t="str">
            <v>NATURAL GAS</v>
          </cell>
          <cell r="M179" t="str">
            <v>SP15</v>
          </cell>
          <cell r="N179" t="str">
            <v>SCE1</v>
          </cell>
          <cell r="O179">
            <v>31778</v>
          </cell>
          <cell r="P179">
            <v>0</v>
          </cell>
          <cell r="Q179">
            <v>0</v>
          </cell>
          <cell r="R179">
            <v>31.01</v>
          </cell>
          <cell r="S179" t="str">
            <v>A</v>
          </cell>
        </row>
        <row r="180">
          <cell r="E180" t="str">
            <v>CENTER_2_RHONDO</v>
          </cell>
          <cell r="F180" t="str">
            <v>MWD Rio Hondo Hydroelectric Recovery Plant</v>
          </cell>
          <cell r="G180">
            <v>1.91</v>
          </cell>
          <cell r="H180" t="str">
            <v>SCE</v>
          </cell>
          <cell r="I180" t="str">
            <v>MWD</v>
          </cell>
          <cell r="J180" t="str">
            <v>HYDRO</v>
          </cell>
          <cell r="K180" t="str">
            <v>HYDRO</v>
          </cell>
          <cell r="L180" t="str">
            <v>WATER</v>
          </cell>
          <cell r="M180" t="str">
            <v>SP15</v>
          </cell>
          <cell r="N180" t="str">
            <v>SCE1</v>
          </cell>
          <cell r="O180">
            <v>30682</v>
          </cell>
          <cell r="P180">
            <v>0</v>
          </cell>
          <cell r="Q180">
            <v>0</v>
          </cell>
          <cell r="R180">
            <v>1.91</v>
          </cell>
          <cell r="S180" t="str">
            <v>A</v>
          </cell>
        </row>
        <row r="181">
          <cell r="E181" t="str">
            <v>CENTER_2_SOLAR1</v>
          </cell>
          <cell r="F181" t="str">
            <v>Pico Rivera</v>
          </cell>
          <cell r="G181">
            <v>0.9</v>
          </cell>
          <cell r="H181" t="str">
            <v>SCE</v>
          </cell>
          <cell r="I181" t="str">
            <v>SunEdison Utility Solutions, LLC</v>
          </cell>
          <cell r="J181" t="str">
            <v>SOLAR</v>
          </cell>
          <cell r="K181" t="str">
            <v>PHOTO VOLTAIC</v>
          </cell>
          <cell r="L181" t="str">
            <v>SUN</v>
          </cell>
          <cell r="M181" t="str">
            <v>SP15</v>
          </cell>
          <cell r="N181" t="str">
            <v>SCE1</v>
          </cell>
          <cell r="O181">
            <v>42328</v>
          </cell>
          <cell r="P181">
            <v>0</v>
          </cell>
          <cell r="Q181">
            <v>0</v>
          </cell>
          <cell r="R181">
            <v>0.9</v>
          </cell>
          <cell r="S181" t="str">
            <v>A</v>
          </cell>
        </row>
        <row r="182">
          <cell r="E182" t="str">
            <v>CENTER_6_PEAKER</v>
          </cell>
          <cell r="F182" t="str">
            <v>Center Peaker</v>
          </cell>
          <cell r="G182">
            <v>47</v>
          </cell>
          <cell r="H182" t="str">
            <v>SCE</v>
          </cell>
          <cell r="I182" t="str">
            <v>SCE</v>
          </cell>
          <cell r="J182" t="str">
            <v>PEAKER</v>
          </cell>
          <cell r="K182" t="str">
            <v>COMBUSTION TURBINE</v>
          </cell>
          <cell r="L182" t="str">
            <v>NATURAL GAS</v>
          </cell>
          <cell r="M182" t="str">
            <v>SP15</v>
          </cell>
          <cell r="N182" t="str">
            <v>SCE1</v>
          </cell>
          <cell r="O182">
            <v>39345</v>
          </cell>
          <cell r="P182">
            <v>0</v>
          </cell>
          <cell r="Q182">
            <v>0</v>
          </cell>
          <cell r="R182">
            <v>49</v>
          </cell>
          <cell r="S182" t="str">
            <v>A</v>
          </cell>
        </row>
        <row r="183">
          <cell r="E183" t="str">
            <v>CENTRY_6_GEN 1</v>
          </cell>
          <cell r="F183" t="str">
            <v>Century Unit 1</v>
          </cell>
          <cell r="G183">
            <v>10.8</v>
          </cell>
          <cell r="H183" t="str">
            <v>SCE</v>
          </cell>
          <cell r="I183" t="str">
            <v>Colton Power, LP</v>
          </cell>
          <cell r="J183" t="str">
            <v>PEAKER</v>
          </cell>
          <cell r="K183" t="str">
            <v>COMBUSTION TURBINE</v>
          </cell>
          <cell r="L183" t="str">
            <v>NATURAL GAS</v>
          </cell>
          <cell r="M183" t="str">
            <v>SP15</v>
          </cell>
          <cell r="N183" t="str">
            <v>SCE1</v>
          </cell>
          <cell r="O183">
            <v>37145</v>
          </cell>
          <cell r="P183">
            <v>0</v>
          </cell>
          <cell r="Q183">
            <v>0</v>
          </cell>
          <cell r="R183">
            <v>10.75</v>
          </cell>
          <cell r="S183" t="str">
            <v>A</v>
          </cell>
        </row>
        <row r="184">
          <cell r="E184" t="str">
            <v>CENTRY_6_GEN 2</v>
          </cell>
          <cell r="F184" t="str">
            <v>Century Unit 2</v>
          </cell>
          <cell r="G184">
            <v>10.8</v>
          </cell>
          <cell r="H184" t="str">
            <v>SCE</v>
          </cell>
          <cell r="I184" t="str">
            <v>Colton Power, LP</v>
          </cell>
          <cell r="J184" t="str">
            <v>PEAKER</v>
          </cell>
          <cell r="K184" t="str">
            <v>COMBUSTION TURBINE</v>
          </cell>
          <cell r="L184" t="str">
            <v>NATURAL GAS</v>
          </cell>
          <cell r="M184" t="str">
            <v>SP15</v>
          </cell>
          <cell r="N184" t="str">
            <v>SCE1</v>
          </cell>
          <cell r="O184">
            <v>37151</v>
          </cell>
          <cell r="P184">
            <v>0</v>
          </cell>
          <cell r="Q184">
            <v>0</v>
          </cell>
          <cell r="R184">
            <v>10.75</v>
          </cell>
          <cell r="S184" t="str">
            <v>A</v>
          </cell>
        </row>
        <row r="185">
          <cell r="E185" t="str">
            <v>CENTRY_6_GEN 3</v>
          </cell>
          <cell r="F185" t="str">
            <v>Century Unit 3</v>
          </cell>
          <cell r="G185">
            <v>10.8</v>
          </cell>
          <cell r="H185" t="str">
            <v>SCE</v>
          </cell>
          <cell r="I185" t="str">
            <v>Colton Power, LP</v>
          </cell>
          <cell r="J185" t="str">
            <v>PEAKER</v>
          </cell>
          <cell r="K185" t="str">
            <v>COMBUSTION TURBINE</v>
          </cell>
          <cell r="L185" t="str">
            <v>NATURAL GAS</v>
          </cell>
          <cell r="M185" t="str">
            <v>SP15</v>
          </cell>
          <cell r="N185" t="str">
            <v>SCE1</v>
          </cell>
          <cell r="O185">
            <v>37145</v>
          </cell>
          <cell r="P185">
            <v>0</v>
          </cell>
          <cell r="Q185">
            <v>0</v>
          </cell>
          <cell r="R185">
            <v>10.75</v>
          </cell>
          <cell r="S185" t="str">
            <v>A</v>
          </cell>
        </row>
        <row r="186">
          <cell r="E186" t="str">
            <v>CENTRY_6_GEN 4</v>
          </cell>
          <cell r="F186" t="str">
            <v>Century Unit 4</v>
          </cell>
          <cell r="G186">
            <v>10.8</v>
          </cell>
          <cell r="H186" t="str">
            <v>SCE</v>
          </cell>
          <cell r="I186" t="str">
            <v>Colton Power, LP</v>
          </cell>
          <cell r="J186" t="str">
            <v>PEAKER</v>
          </cell>
          <cell r="K186" t="str">
            <v>COMBUSTION TURBINE</v>
          </cell>
          <cell r="L186" t="str">
            <v>NATURAL GAS</v>
          </cell>
          <cell r="M186" t="str">
            <v>SP15</v>
          </cell>
          <cell r="N186" t="str">
            <v>SCE1</v>
          </cell>
          <cell r="O186">
            <v>37145</v>
          </cell>
          <cell r="P186">
            <v>0</v>
          </cell>
          <cell r="Q186">
            <v>0</v>
          </cell>
          <cell r="R186">
            <v>10.75</v>
          </cell>
          <cell r="S186" t="str">
            <v>A</v>
          </cell>
        </row>
        <row r="187">
          <cell r="E187" t="str">
            <v>CENTRY_6_PL1X4</v>
          </cell>
          <cell r="F187" t="str">
            <v>CENTURY (AGGREGATE)</v>
          </cell>
          <cell r="G187">
            <v>41.4</v>
          </cell>
          <cell r="H187" t="str">
            <v>SCE</v>
          </cell>
          <cell r="I187" t="str">
            <v>Colton Power, LP</v>
          </cell>
          <cell r="J187" t="str">
            <v>PEAKER</v>
          </cell>
          <cell r="K187" t="str">
            <v>COMBUSTION TURBINE</v>
          </cell>
          <cell r="L187" t="str">
            <v>NATURAL GAS</v>
          </cell>
          <cell r="M187" t="str">
            <v>SP15</v>
          </cell>
          <cell r="N187" t="str">
            <v>SCE1</v>
          </cell>
          <cell r="O187">
            <v>37151</v>
          </cell>
          <cell r="P187">
            <v>0</v>
          </cell>
          <cell r="Q187">
            <v>0</v>
          </cell>
          <cell r="R187">
            <v>43</v>
          </cell>
          <cell r="S187" t="str">
            <v>A</v>
          </cell>
        </row>
        <row r="188">
          <cell r="E188" t="str">
            <v>CHALK_1_UNIT</v>
          </cell>
          <cell r="F188" t="str">
            <v>CHALK CLIFF LIMITED</v>
          </cell>
          <cell r="G188">
            <v>47.49</v>
          </cell>
          <cell r="H188" t="str">
            <v>PGAE</v>
          </cell>
          <cell r="I188" t="str">
            <v>Chalk Cliff Limited</v>
          </cell>
          <cell r="J188" t="str">
            <v>COGENERATION</v>
          </cell>
          <cell r="K188" t="str">
            <v>COMBUSTION TURBINE</v>
          </cell>
          <cell r="L188" t="str">
            <v>NATURAL GAS</v>
          </cell>
          <cell r="M188" t="str">
            <v>ZP26</v>
          </cell>
          <cell r="N188" t="str">
            <v>PGE4</v>
          </cell>
          <cell r="O188">
            <v>32952</v>
          </cell>
          <cell r="P188">
            <v>0</v>
          </cell>
          <cell r="Q188">
            <v>0</v>
          </cell>
          <cell r="R188">
            <v>58.48</v>
          </cell>
          <cell r="S188" t="str">
            <v>A</v>
          </cell>
        </row>
        <row r="189">
          <cell r="E189" t="str">
            <v>CHEVCD_6_UNIT</v>
          </cell>
          <cell r="F189" t="str">
            <v>CHEVRON USA (TAFT/CADET)</v>
          </cell>
          <cell r="G189">
            <v>11.5</v>
          </cell>
          <cell r="H189" t="str">
            <v>PGAE</v>
          </cell>
          <cell r="I189" t="str">
            <v>Pacific Gas &amp; Electric Company</v>
          </cell>
          <cell r="J189" t="str">
            <v>COGENERATION</v>
          </cell>
          <cell r="K189" t="str">
            <v>COMBUSTION TURBINE</v>
          </cell>
          <cell r="L189" t="str">
            <v>NATURAL GAS</v>
          </cell>
          <cell r="M189" t="str">
            <v>ZP26</v>
          </cell>
          <cell r="N189" t="str">
            <v>PGE4</v>
          </cell>
          <cell r="O189">
            <v>30158</v>
          </cell>
          <cell r="P189" t="str">
            <v>PGE QF 25C002</v>
          </cell>
          <cell r="Q189">
            <v>0</v>
          </cell>
          <cell r="R189">
            <v>11.5</v>
          </cell>
          <cell r="S189" t="str">
            <v>A</v>
          </cell>
        </row>
        <row r="190">
          <cell r="E190" t="str">
            <v>CHEVCO_6_UNIT 1</v>
          </cell>
          <cell r="F190" t="str">
            <v>CHEVRON USA (COALINGA)</v>
          </cell>
          <cell r="G190">
            <v>19</v>
          </cell>
          <cell r="H190" t="str">
            <v>PGAE</v>
          </cell>
          <cell r="I190" t="str">
            <v>Pacific Gas &amp; Electric Company</v>
          </cell>
          <cell r="J190" t="str">
            <v>COGENERATION</v>
          </cell>
          <cell r="K190" t="str">
            <v>COMBUSTION TURBINE</v>
          </cell>
          <cell r="L190" t="str">
            <v>NATURAL GAS</v>
          </cell>
          <cell r="M190" t="str">
            <v>NP15</v>
          </cell>
          <cell r="N190" t="str">
            <v>PGE3</v>
          </cell>
          <cell r="O190">
            <v>31429</v>
          </cell>
          <cell r="P190" t="str">
            <v>PGE QF 25C055</v>
          </cell>
          <cell r="Q190">
            <v>0</v>
          </cell>
          <cell r="R190">
            <v>19</v>
          </cell>
          <cell r="S190" t="str">
            <v>A</v>
          </cell>
        </row>
        <row r="191">
          <cell r="E191" t="str">
            <v>CHEVCO_6_UNIT 2</v>
          </cell>
          <cell r="F191" t="str">
            <v>AERA ENERGY LLC. (Coalinga)</v>
          </cell>
          <cell r="G191">
            <v>12.5</v>
          </cell>
          <cell r="H191" t="str">
            <v>PGAE</v>
          </cell>
          <cell r="I191" t="str">
            <v>Pacific Gas &amp; Electric Company</v>
          </cell>
          <cell r="J191" t="str">
            <v>COGENERATION</v>
          </cell>
          <cell r="K191">
            <v>0</v>
          </cell>
          <cell r="L191" t="str">
            <v>NATURAL GAS</v>
          </cell>
          <cell r="M191" t="str">
            <v>NP15</v>
          </cell>
          <cell r="N191" t="str">
            <v>PGE3</v>
          </cell>
          <cell r="O191">
            <v>32297</v>
          </cell>
          <cell r="P191" t="str">
            <v>PGE QF 25C249</v>
          </cell>
          <cell r="Q191">
            <v>0</v>
          </cell>
          <cell r="R191">
            <v>12.5</v>
          </cell>
          <cell r="S191" t="str">
            <v>A</v>
          </cell>
        </row>
        <row r="192">
          <cell r="E192" t="str">
            <v>CHEVCY_1_UNIT</v>
          </cell>
          <cell r="F192" t="str">
            <v>CHEVRON USA (CYMRIC)</v>
          </cell>
          <cell r="G192">
            <v>24.3</v>
          </cell>
          <cell r="H192" t="str">
            <v>PGAE</v>
          </cell>
          <cell r="I192" t="str">
            <v>Pacific Gas &amp; Electric Company</v>
          </cell>
          <cell r="J192" t="str">
            <v>COGENERATION</v>
          </cell>
          <cell r="K192" t="str">
            <v>COMBUSTION TURBINE</v>
          </cell>
          <cell r="L192" t="str">
            <v>NATURAL GAS</v>
          </cell>
          <cell r="M192" t="str">
            <v>ZP26</v>
          </cell>
          <cell r="N192" t="str">
            <v>PGE4</v>
          </cell>
          <cell r="O192">
            <v>30239</v>
          </cell>
          <cell r="P192" t="str">
            <v>PGE QF 25C003</v>
          </cell>
          <cell r="Q192">
            <v>0</v>
          </cell>
          <cell r="R192">
            <v>24.3</v>
          </cell>
          <cell r="S192" t="str">
            <v>A</v>
          </cell>
        </row>
        <row r="193">
          <cell r="E193" t="str">
            <v>CHEVMN_2_UNIT 1</v>
          </cell>
          <cell r="F193" t="str">
            <v>CHEVRON U.S.A. UNIT 1</v>
          </cell>
          <cell r="G193">
            <v>85.31</v>
          </cell>
          <cell r="H193" t="str">
            <v>SCE</v>
          </cell>
          <cell r="I193" t="str">
            <v>Chevron USA, Inc.</v>
          </cell>
          <cell r="J193" t="str">
            <v>COGENERATION</v>
          </cell>
          <cell r="K193" t="str">
            <v>COMBUSTION TURBINE</v>
          </cell>
          <cell r="L193" t="str">
            <v>NATURAL GAS</v>
          </cell>
          <cell r="M193" t="str">
            <v>SP15</v>
          </cell>
          <cell r="N193" t="str">
            <v>SCE1</v>
          </cell>
          <cell r="O193">
            <v>27760</v>
          </cell>
          <cell r="P193">
            <v>0</v>
          </cell>
          <cell r="Q193">
            <v>0</v>
          </cell>
          <cell r="R193">
            <v>49</v>
          </cell>
          <cell r="S193" t="str">
            <v>A</v>
          </cell>
        </row>
        <row r="194">
          <cell r="E194" t="str">
            <v>CHEVMN_2_UNIT 2</v>
          </cell>
          <cell r="F194" t="str">
            <v>CHEVRON U.S.A. UNIT 2</v>
          </cell>
          <cell r="G194">
            <v>38</v>
          </cell>
          <cell r="H194" t="str">
            <v>SCE</v>
          </cell>
          <cell r="I194" t="str">
            <v>Chevron USA, Inc.</v>
          </cell>
          <cell r="J194" t="str">
            <v>COGENERATION</v>
          </cell>
          <cell r="K194" t="str">
            <v>STEAM</v>
          </cell>
          <cell r="L194" t="str">
            <v>HEAT RECOVERY</v>
          </cell>
          <cell r="M194" t="str">
            <v>SP15</v>
          </cell>
          <cell r="N194" t="str">
            <v>SCE1</v>
          </cell>
          <cell r="O194">
            <v>31778</v>
          </cell>
          <cell r="P194">
            <v>0</v>
          </cell>
          <cell r="Q194">
            <v>0</v>
          </cell>
          <cell r="R194">
            <v>38</v>
          </cell>
          <cell r="S194" t="str">
            <v>A</v>
          </cell>
        </row>
        <row r="195">
          <cell r="E195" t="str">
            <v>CHEVMN_2_UNITS</v>
          </cell>
          <cell r="F195" t="str">
            <v>Chevron CIC</v>
          </cell>
          <cell r="G195">
            <v>124.87</v>
          </cell>
          <cell r="H195" t="str">
            <v>SCE</v>
          </cell>
          <cell r="I195" t="str">
            <v>Chevron USA, Inc.</v>
          </cell>
          <cell r="J195" t="str">
            <v>COGENERATION</v>
          </cell>
          <cell r="K195" t="str">
            <v>COMBINED CYCLE</v>
          </cell>
          <cell r="L195" t="str">
            <v>NATURAL GAS</v>
          </cell>
          <cell r="M195" t="str">
            <v>SP15</v>
          </cell>
          <cell r="N195" t="str">
            <v>SCE1</v>
          </cell>
          <cell r="O195">
            <v>32140</v>
          </cell>
          <cell r="P195" t="str">
            <v>QF Conversion completed 7/28/2014. Formerly QF 2155</v>
          </cell>
          <cell r="Q195">
            <v>0</v>
          </cell>
          <cell r="R195">
            <v>170.7</v>
          </cell>
          <cell r="S195" t="str">
            <v>A</v>
          </cell>
        </row>
        <row r="196">
          <cell r="E196" t="str">
            <v>CHICPK_7_UNIT 1</v>
          </cell>
          <cell r="F196" t="str">
            <v>Chicago Park PH</v>
          </cell>
          <cell r="G196">
            <v>42</v>
          </cell>
          <cell r="H196" t="str">
            <v>PGAE</v>
          </cell>
          <cell r="I196" t="str">
            <v>Nevada Irrigation District</v>
          </cell>
          <cell r="J196" t="str">
            <v>HYDRO</v>
          </cell>
          <cell r="K196" t="str">
            <v>HYDRO</v>
          </cell>
          <cell r="L196" t="str">
            <v>WATER</v>
          </cell>
          <cell r="M196" t="str">
            <v>NP15</v>
          </cell>
          <cell r="N196" t="str">
            <v>PGE3</v>
          </cell>
          <cell r="O196">
            <v>23743</v>
          </cell>
          <cell r="P196">
            <v>0</v>
          </cell>
          <cell r="Q196" t="str">
            <v>South Yuba</v>
          </cell>
          <cell r="R196">
            <v>39</v>
          </cell>
          <cell r="S196" t="str">
            <v>A</v>
          </cell>
        </row>
        <row r="197">
          <cell r="E197" t="str">
            <v>CHILLS_1_SYCENG</v>
          </cell>
          <cell r="F197" t="str">
            <v>Sycamore Energy 1</v>
          </cell>
          <cell r="G197">
            <v>1.5</v>
          </cell>
          <cell r="H197" t="str">
            <v>SDGE</v>
          </cell>
          <cell r="I197" t="str">
            <v>Sycamore Energy 1 LLC</v>
          </cell>
          <cell r="J197" t="str">
            <v>BIOMASS</v>
          </cell>
          <cell r="K197" t="str">
            <v>COMBUSTION TURBINE</v>
          </cell>
          <cell r="L197" t="str">
            <v>LANDFILL GAS</v>
          </cell>
          <cell r="M197" t="str">
            <v>SP15</v>
          </cell>
          <cell r="N197" t="str">
            <v>SDG1</v>
          </cell>
          <cell r="O197">
            <v>40682</v>
          </cell>
          <cell r="P197">
            <v>0</v>
          </cell>
          <cell r="Q197">
            <v>0</v>
          </cell>
          <cell r="R197">
            <v>1.9</v>
          </cell>
          <cell r="S197" t="str">
            <v>A</v>
          </cell>
        </row>
        <row r="198">
          <cell r="E198" t="str">
            <v>CHILLS_7_UNITA1</v>
          </cell>
          <cell r="F198" t="str">
            <v>SYCAMORE CANYON LANDFILL PLANT B</v>
          </cell>
          <cell r="G198">
            <v>2</v>
          </cell>
          <cell r="H198" t="str">
            <v>SDGE</v>
          </cell>
          <cell r="I198" t="str">
            <v>Gas Recovery Systems</v>
          </cell>
          <cell r="J198" t="str">
            <v>BIOMASS</v>
          </cell>
          <cell r="K198" t="str">
            <v>RECIPROCATING ENGINE</v>
          </cell>
          <cell r="L198" t="str">
            <v>LANDFILL GAS</v>
          </cell>
          <cell r="M198" t="str">
            <v>SP15</v>
          </cell>
          <cell r="N198" t="str">
            <v>SDG1</v>
          </cell>
          <cell r="O198">
            <v>38182</v>
          </cell>
          <cell r="P198">
            <v>0</v>
          </cell>
          <cell r="Q198">
            <v>0</v>
          </cell>
          <cell r="R198">
            <v>3</v>
          </cell>
          <cell r="S198" t="str">
            <v>A</v>
          </cell>
        </row>
        <row r="199">
          <cell r="E199" t="str">
            <v>CHINO_2_JURUPA</v>
          </cell>
          <cell r="F199" t="str">
            <v>Jurupa</v>
          </cell>
          <cell r="G199">
            <v>1.5</v>
          </cell>
          <cell r="H199" t="str">
            <v>SCE</v>
          </cell>
          <cell r="I199" t="str">
            <v>California PV Energy, LLC</v>
          </cell>
          <cell r="J199" t="str">
            <v>SOLAR</v>
          </cell>
          <cell r="K199" t="str">
            <v>PHOTO VOLTAIC</v>
          </cell>
          <cell r="L199" t="str">
            <v>SUN</v>
          </cell>
          <cell r="M199" t="str">
            <v>SP15</v>
          </cell>
          <cell r="N199" t="str">
            <v>SCE1</v>
          </cell>
          <cell r="O199">
            <v>41628</v>
          </cell>
          <cell r="P199">
            <v>0</v>
          </cell>
          <cell r="Q199">
            <v>0</v>
          </cell>
          <cell r="R199">
            <v>1.5</v>
          </cell>
          <cell r="S199" t="str">
            <v>A</v>
          </cell>
        </row>
        <row r="200">
          <cell r="E200" t="str">
            <v>CHINO_2_LNDFIL</v>
          </cell>
          <cell r="F200" t="str">
            <v>Spadra</v>
          </cell>
          <cell r="G200">
            <v>12.5</v>
          </cell>
          <cell r="H200" t="str">
            <v>SCE</v>
          </cell>
          <cell r="I200" t="str">
            <v>County Sanitation District No. 2 of Los Angeles County</v>
          </cell>
          <cell r="J200" t="str">
            <v>BIOMASS</v>
          </cell>
          <cell r="K200" t="str">
            <v>STEAM</v>
          </cell>
          <cell r="L200" t="str">
            <v>LANDFILL GAS</v>
          </cell>
          <cell r="M200" t="str">
            <v>SP15</v>
          </cell>
          <cell r="N200" t="str">
            <v>SCE1</v>
          </cell>
          <cell r="O200">
            <v>32925</v>
          </cell>
          <cell r="P200" t="str">
            <v>Retired 11/22/2015. Formerly SCE QF 1077</v>
          </cell>
          <cell r="Q200">
            <v>0</v>
          </cell>
          <cell r="R200">
            <v>10.5</v>
          </cell>
          <cell r="S200" t="str">
            <v>A</v>
          </cell>
        </row>
        <row r="201">
          <cell r="E201" t="str">
            <v>CHINO_2_QF</v>
          </cell>
          <cell r="F201" t="str">
            <v>CHINO AREA LUMPED UNITS</v>
          </cell>
          <cell r="G201">
            <v>21.8</v>
          </cell>
          <cell r="H201" t="str">
            <v>SCE</v>
          </cell>
          <cell r="I201" t="str">
            <v>VARIOUS</v>
          </cell>
          <cell r="J201" t="str">
            <v>VARIOUS</v>
          </cell>
          <cell r="K201">
            <v>0</v>
          </cell>
          <cell r="L201" t="str">
            <v>LANDFILL GAS</v>
          </cell>
          <cell r="M201" t="str">
            <v>SP15</v>
          </cell>
          <cell r="N201" t="str">
            <v>SCE1</v>
          </cell>
          <cell r="O201">
            <v>31778</v>
          </cell>
          <cell r="P201">
            <v>0</v>
          </cell>
          <cell r="Q201">
            <v>0</v>
          </cell>
          <cell r="R201">
            <v>21.8</v>
          </cell>
          <cell r="S201" t="str">
            <v>A</v>
          </cell>
        </row>
        <row r="202">
          <cell r="E202" t="str">
            <v>CHINO_2_SASOLR</v>
          </cell>
          <cell r="F202" t="str">
            <v>Nautilus Solar Energy</v>
          </cell>
          <cell r="G202">
            <v>1.5</v>
          </cell>
          <cell r="H202" t="str">
            <v>SCE</v>
          </cell>
          <cell r="I202" t="str">
            <v>SS San Antonio West LLC</v>
          </cell>
          <cell r="J202" t="str">
            <v>SOLAR</v>
          </cell>
          <cell r="K202" t="str">
            <v>PHOTO VOLTAIC</v>
          </cell>
          <cell r="L202" t="str">
            <v>SUN</v>
          </cell>
          <cell r="M202" t="str">
            <v>SP15</v>
          </cell>
          <cell r="N202" t="str">
            <v>SCE1</v>
          </cell>
          <cell r="O202">
            <v>41628</v>
          </cell>
          <cell r="P202">
            <v>0</v>
          </cell>
          <cell r="Q202">
            <v>0</v>
          </cell>
          <cell r="R202">
            <v>1.5</v>
          </cell>
          <cell r="S202" t="str">
            <v>A</v>
          </cell>
        </row>
        <row r="203">
          <cell r="E203" t="str">
            <v>CHINO_2_SOLAR</v>
          </cell>
          <cell r="F203" t="str">
            <v>Chino Roof Top Solar Project</v>
          </cell>
          <cell r="G203">
            <v>1</v>
          </cell>
          <cell r="H203" t="str">
            <v>SCE</v>
          </cell>
          <cell r="I203" t="str">
            <v>SCE</v>
          </cell>
          <cell r="J203" t="str">
            <v>SOLAR</v>
          </cell>
          <cell r="K203" t="str">
            <v>PHOTO VOLTAIC</v>
          </cell>
          <cell r="L203" t="str">
            <v>SUN</v>
          </cell>
          <cell r="M203" t="str">
            <v>SP15</v>
          </cell>
          <cell r="N203" t="str">
            <v>SCE1</v>
          </cell>
          <cell r="O203">
            <v>40148</v>
          </cell>
          <cell r="P203">
            <v>0</v>
          </cell>
          <cell r="Q203">
            <v>0</v>
          </cell>
          <cell r="R203">
            <v>1</v>
          </cell>
          <cell r="S203" t="str">
            <v>A</v>
          </cell>
        </row>
        <row r="204">
          <cell r="E204" t="str">
            <v>CHINO_2_SOLAR2</v>
          </cell>
          <cell r="F204" t="str">
            <v>Terra Francesca</v>
          </cell>
          <cell r="G204">
            <v>1.49</v>
          </cell>
          <cell r="H204" t="str">
            <v>SCE</v>
          </cell>
          <cell r="I204" t="str">
            <v>Kona Solar, LLC</v>
          </cell>
          <cell r="J204" t="str">
            <v>SOLAR</v>
          </cell>
          <cell r="K204" t="str">
            <v>PHOTO VOLTAIC</v>
          </cell>
          <cell r="L204" t="str">
            <v>SUN</v>
          </cell>
          <cell r="M204" t="str">
            <v>SP15</v>
          </cell>
          <cell r="N204" t="str">
            <v>SCE1</v>
          </cell>
          <cell r="O204">
            <v>42107</v>
          </cell>
          <cell r="P204">
            <v>0</v>
          </cell>
          <cell r="Q204">
            <v>0</v>
          </cell>
          <cell r="R204">
            <v>1.49</v>
          </cell>
          <cell r="S204" t="str">
            <v>A</v>
          </cell>
        </row>
        <row r="205">
          <cell r="E205" t="str">
            <v>CHINO_6_CIMGEN</v>
          </cell>
          <cell r="F205" t="str">
            <v>O.L.S. ENERGY COMPANY- CHINO-MENS INST.</v>
          </cell>
          <cell r="G205">
            <v>31.6</v>
          </cell>
          <cell r="H205" t="str">
            <v>SCE</v>
          </cell>
          <cell r="I205" t="str">
            <v>Southern California Edison Company</v>
          </cell>
          <cell r="J205" t="str">
            <v>COGENERATION</v>
          </cell>
          <cell r="K205" t="str">
            <v>COMBUSTION TURBINE</v>
          </cell>
          <cell r="L205" t="str">
            <v>NATURAL GAS</v>
          </cell>
          <cell r="M205" t="str">
            <v>SP15</v>
          </cell>
          <cell r="N205" t="str">
            <v>SCE1</v>
          </cell>
          <cell r="O205">
            <v>32135</v>
          </cell>
          <cell r="P205" t="str">
            <v>SCE QF 2043</v>
          </cell>
          <cell r="Q205">
            <v>0</v>
          </cell>
          <cell r="R205">
            <v>27.6</v>
          </cell>
          <cell r="S205" t="str">
            <v>A</v>
          </cell>
        </row>
        <row r="206">
          <cell r="E206" t="str">
            <v>CHINO_6_SMPPAP</v>
          </cell>
          <cell r="F206" t="str">
            <v>AltaGas Pomona Energy Inc.</v>
          </cell>
          <cell r="G206">
            <v>44</v>
          </cell>
          <cell r="H206" t="str">
            <v>SCE</v>
          </cell>
          <cell r="I206" t="str">
            <v>AltaGas Pomona Energy Inc.</v>
          </cell>
          <cell r="J206" t="str">
            <v>COGENERATION</v>
          </cell>
          <cell r="K206" t="str">
            <v>COMBUSTION TURBINE</v>
          </cell>
          <cell r="L206" t="str">
            <v>NATURAL GAS</v>
          </cell>
          <cell r="M206" t="str">
            <v>SP15</v>
          </cell>
          <cell r="N206" t="str">
            <v>SCE1</v>
          </cell>
          <cell r="O206">
            <v>31369</v>
          </cell>
          <cell r="P206" t="str">
            <v>Formerly SCE QF 2050</v>
          </cell>
          <cell r="Q206">
            <v>0</v>
          </cell>
          <cell r="R206">
            <v>44</v>
          </cell>
          <cell r="S206" t="str">
            <v>A</v>
          </cell>
        </row>
        <row r="207">
          <cell r="E207" t="str">
            <v>CHINO_7_MILIKN</v>
          </cell>
          <cell r="F207" t="str">
            <v>MILLIKEN LANDFILL PROJECT (AGGREGATE)</v>
          </cell>
          <cell r="G207">
            <v>1.9</v>
          </cell>
          <cell r="H207" t="str">
            <v>SCE</v>
          </cell>
          <cell r="I207" t="str">
            <v>MN Milliken Genco, LLC</v>
          </cell>
          <cell r="J207" t="str">
            <v>BIOMASS</v>
          </cell>
          <cell r="K207" t="str">
            <v>RECIPROCATING ENGINE</v>
          </cell>
          <cell r="L207" t="str">
            <v>LANDFILL GAS</v>
          </cell>
          <cell r="M207" t="str">
            <v>SP15</v>
          </cell>
          <cell r="N207" t="str">
            <v>SCE1</v>
          </cell>
          <cell r="O207">
            <v>37819</v>
          </cell>
          <cell r="P207">
            <v>0</v>
          </cell>
          <cell r="Q207">
            <v>0</v>
          </cell>
          <cell r="R207">
            <v>2.5</v>
          </cell>
          <cell r="S207" t="str">
            <v>A</v>
          </cell>
        </row>
        <row r="208">
          <cell r="E208" t="str">
            <v>CHWCHL_1_BIOMAS</v>
          </cell>
          <cell r="F208" t="str">
            <v>Chow II Biomass to Energy</v>
          </cell>
          <cell r="G208">
            <v>10.8</v>
          </cell>
          <cell r="H208" t="str">
            <v>PGAE</v>
          </cell>
          <cell r="I208" t="str">
            <v>Global Ampersand LLC</v>
          </cell>
          <cell r="J208" t="str">
            <v>BIOMASS</v>
          </cell>
          <cell r="K208" t="str">
            <v>STEAM</v>
          </cell>
          <cell r="L208" t="str">
            <v>LANDFILL GAS</v>
          </cell>
          <cell r="M208" t="str">
            <v>NP15</v>
          </cell>
          <cell r="N208" t="str">
            <v>PGE3</v>
          </cell>
          <cell r="O208">
            <v>39576</v>
          </cell>
          <cell r="P208">
            <v>0</v>
          </cell>
          <cell r="Q208">
            <v>0</v>
          </cell>
          <cell r="R208">
            <v>12.5</v>
          </cell>
          <cell r="S208" t="str">
            <v>A</v>
          </cell>
        </row>
        <row r="209">
          <cell r="E209" t="str">
            <v>CHWCHL_1_UNIT</v>
          </cell>
          <cell r="F209" t="str">
            <v>CHOW 2 PEAKER PLANT</v>
          </cell>
          <cell r="G209">
            <v>48.6</v>
          </cell>
          <cell r="H209" t="str">
            <v>PGAE</v>
          </cell>
          <cell r="I209" t="str">
            <v>California Power Holdings, LLC</v>
          </cell>
          <cell r="J209" t="str">
            <v>THERMAL</v>
          </cell>
          <cell r="K209" t="str">
            <v>RECIPROCATING ENGINE</v>
          </cell>
          <cell r="L209" t="str">
            <v>NATURAL GAS</v>
          </cell>
          <cell r="M209" t="str">
            <v>NP15</v>
          </cell>
          <cell r="N209" t="str">
            <v>PGE3</v>
          </cell>
          <cell r="O209">
            <v>37055</v>
          </cell>
          <cell r="P209">
            <v>0</v>
          </cell>
          <cell r="Q209">
            <v>0</v>
          </cell>
          <cell r="R209">
            <v>48.6</v>
          </cell>
          <cell r="S209" t="str">
            <v>A</v>
          </cell>
        </row>
        <row r="210">
          <cell r="E210" t="str">
            <v>CLOVDL_1_SOLAR</v>
          </cell>
          <cell r="F210" t="str">
            <v>Cloverdale Solar I</v>
          </cell>
          <cell r="G210">
            <v>1.5</v>
          </cell>
          <cell r="H210" t="str">
            <v>PGAE</v>
          </cell>
          <cell r="I210" t="str">
            <v>Cloverdale Solar I Project (FSEC 1)</v>
          </cell>
          <cell r="J210" t="str">
            <v>SOLAR</v>
          </cell>
          <cell r="K210" t="str">
            <v>PHOTO VOLTAIC</v>
          </cell>
          <cell r="L210" t="str">
            <v>SUN</v>
          </cell>
          <cell r="M210" t="str">
            <v>NP15</v>
          </cell>
          <cell r="N210" t="str">
            <v>PGE3</v>
          </cell>
          <cell r="O210">
            <v>41816</v>
          </cell>
          <cell r="P210">
            <v>0</v>
          </cell>
          <cell r="Q210">
            <v>0</v>
          </cell>
          <cell r="R210">
            <v>1.5</v>
          </cell>
          <cell r="S210" t="str">
            <v>A</v>
          </cell>
        </row>
        <row r="211">
          <cell r="E211" t="str">
            <v>CLOVER_2_UNIT</v>
          </cell>
          <cell r="F211" t="str">
            <v>Clover Creek</v>
          </cell>
          <cell r="G211">
            <v>0.99</v>
          </cell>
          <cell r="H211" t="str">
            <v>PGAE</v>
          </cell>
          <cell r="I211" t="str">
            <v>Pacific Gas &amp; Electric Company</v>
          </cell>
          <cell r="J211" t="str">
            <v>HYDRO</v>
          </cell>
          <cell r="K211" t="str">
            <v>HYDRO</v>
          </cell>
          <cell r="L211" t="str">
            <v>WATER</v>
          </cell>
          <cell r="M211" t="str">
            <v>NP15</v>
          </cell>
          <cell r="N211" t="str">
            <v>PGE3</v>
          </cell>
          <cell r="O211">
            <v>31464</v>
          </cell>
          <cell r="P211" t="str">
            <v>Formerly PGE QF 13H125</v>
          </cell>
          <cell r="Q211">
            <v>0</v>
          </cell>
          <cell r="R211">
            <v>0.99</v>
          </cell>
          <cell r="S211" t="str">
            <v>A</v>
          </cell>
        </row>
        <row r="212">
          <cell r="E212" t="str">
            <v>CLRKRD_6_LIMESD</v>
          </cell>
          <cell r="F212" t="str">
            <v>LIME SADDLE</v>
          </cell>
          <cell r="G212">
            <v>2</v>
          </cell>
          <cell r="H212" t="str">
            <v>PGAE</v>
          </cell>
          <cell r="I212" t="str">
            <v>PG&amp;E</v>
          </cell>
          <cell r="J212" t="str">
            <v>HYDRO</v>
          </cell>
          <cell r="K212" t="str">
            <v>HYDRO</v>
          </cell>
          <cell r="L212" t="str">
            <v>WATER</v>
          </cell>
          <cell r="M212" t="str">
            <v>NP15</v>
          </cell>
          <cell r="N212" t="str">
            <v>PGE3</v>
          </cell>
          <cell r="O212">
            <v>2193</v>
          </cell>
          <cell r="P212">
            <v>0</v>
          </cell>
          <cell r="Q212" t="str">
            <v>West Branch Feather River</v>
          </cell>
          <cell r="R212">
            <v>2</v>
          </cell>
          <cell r="S212" t="str">
            <v>A</v>
          </cell>
        </row>
        <row r="213">
          <cell r="E213" t="str">
            <v>CLRMTK_1_QF</v>
          </cell>
          <cell r="F213" t="str">
            <v>CLAIRMONT AREA LUMPED QF UNITS</v>
          </cell>
          <cell r="G213">
            <v>1.25</v>
          </cell>
          <cell r="H213" t="str">
            <v>PGAE</v>
          </cell>
          <cell r="I213" t="str">
            <v>VARIOUS</v>
          </cell>
          <cell r="J213" t="str">
            <v>COGENERATION</v>
          </cell>
          <cell r="K213">
            <v>0</v>
          </cell>
          <cell r="L213" t="str">
            <v>NATURAL GAS</v>
          </cell>
          <cell r="M213" t="str">
            <v>NP15</v>
          </cell>
          <cell r="N213" t="str">
            <v>PGE3</v>
          </cell>
          <cell r="O213">
            <v>30655</v>
          </cell>
          <cell r="P213">
            <v>0</v>
          </cell>
          <cell r="Q213">
            <v>0</v>
          </cell>
          <cell r="R213">
            <v>1.25</v>
          </cell>
          <cell r="S213" t="str">
            <v>A</v>
          </cell>
        </row>
        <row r="214">
          <cell r="E214" t="str">
            <v>CNTNLA_2_SOLAR1</v>
          </cell>
          <cell r="F214" t="str">
            <v>Centinela Solar Energy Facility (Phase I)</v>
          </cell>
          <cell r="G214">
            <v>125</v>
          </cell>
          <cell r="H214" t="str">
            <v>SDGE</v>
          </cell>
          <cell r="I214" t="str">
            <v>Centinela Solar Energy, LLC</v>
          </cell>
          <cell r="J214" t="str">
            <v>SOLAR</v>
          </cell>
          <cell r="K214" t="str">
            <v>PHOTO VOLTAIC</v>
          </cell>
          <cell r="L214" t="str">
            <v>SUN</v>
          </cell>
          <cell r="M214" t="str">
            <v>SP15</v>
          </cell>
          <cell r="N214" t="str">
            <v>SDG1</v>
          </cell>
          <cell r="O214">
            <v>41850</v>
          </cell>
          <cell r="P214">
            <v>0</v>
          </cell>
          <cell r="Q214">
            <v>0</v>
          </cell>
          <cell r="R214">
            <v>127</v>
          </cell>
          <cell r="S214" t="str">
            <v>A</v>
          </cell>
        </row>
        <row r="215">
          <cell r="E215" t="str">
            <v>CNTNLA_2_SOLAR2</v>
          </cell>
          <cell r="F215" t="str">
            <v>Centinela Solar Energy 2</v>
          </cell>
          <cell r="G215">
            <v>45.6</v>
          </cell>
          <cell r="H215" t="str">
            <v>SDGE</v>
          </cell>
          <cell r="I215" t="str">
            <v>Centinela Solar Energy, LLC</v>
          </cell>
          <cell r="J215" t="str">
            <v>SOLAR</v>
          </cell>
          <cell r="K215" t="str">
            <v>PHOTO VOLTAIC</v>
          </cell>
          <cell r="L215" t="str">
            <v>SUN</v>
          </cell>
          <cell r="M215" t="str">
            <v>SP15</v>
          </cell>
          <cell r="N215" t="str">
            <v>SDG1</v>
          </cell>
          <cell r="O215">
            <v>41866</v>
          </cell>
          <cell r="P215">
            <v>0</v>
          </cell>
          <cell r="Q215">
            <v>0</v>
          </cell>
          <cell r="R215">
            <v>45.6</v>
          </cell>
          <cell r="S215" t="str">
            <v>A</v>
          </cell>
        </row>
        <row r="216">
          <cell r="E216" t="str">
            <v>CNTRVL_6_UNIT</v>
          </cell>
          <cell r="F216" t="str">
            <v>CENTERVILLE</v>
          </cell>
          <cell r="G216">
            <v>6.4</v>
          </cell>
          <cell r="H216" t="str">
            <v>PGAE</v>
          </cell>
          <cell r="I216" t="str">
            <v>PG&amp;E</v>
          </cell>
          <cell r="J216" t="str">
            <v>HYDRO</v>
          </cell>
          <cell r="K216" t="str">
            <v>HYDRO</v>
          </cell>
          <cell r="L216" t="str">
            <v>WATER</v>
          </cell>
          <cell r="M216" t="str">
            <v>NP15</v>
          </cell>
          <cell r="N216" t="str">
            <v>PGE3</v>
          </cell>
          <cell r="O216">
            <v>1</v>
          </cell>
          <cell r="P216">
            <v>0</v>
          </cell>
          <cell r="Q216">
            <v>0</v>
          </cell>
          <cell r="R216">
            <v>5.9</v>
          </cell>
          <cell r="S216" t="str">
            <v>A</v>
          </cell>
        </row>
        <row r="217">
          <cell r="E217" t="str">
            <v>COCOPP_2_CTG1</v>
          </cell>
          <cell r="F217" t="str">
            <v>GENON MARSH LANDING GEN STATION UNIT 1</v>
          </cell>
          <cell r="G217">
            <v>204.2</v>
          </cell>
          <cell r="H217" t="str">
            <v>PGAE</v>
          </cell>
          <cell r="I217" t="str">
            <v>GENON MARSH LANDING, LLC</v>
          </cell>
          <cell r="J217" t="str">
            <v>THERMAL</v>
          </cell>
          <cell r="K217" t="str">
            <v>COMBUSTION TURBINE</v>
          </cell>
          <cell r="L217" t="str">
            <v>NATURAL GAS</v>
          </cell>
          <cell r="M217" t="str">
            <v>NP15</v>
          </cell>
          <cell r="N217" t="str">
            <v>PGE3</v>
          </cell>
          <cell r="O217">
            <v>41395</v>
          </cell>
          <cell r="P217">
            <v>0</v>
          </cell>
          <cell r="Q217">
            <v>0</v>
          </cell>
          <cell r="R217">
            <v>222</v>
          </cell>
          <cell r="S217" t="str">
            <v>A</v>
          </cell>
        </row>
        <row r="218">
          <cell r="E218" t="str">
            <v>COCOPP_2_CTG2</v>
          </cell>
          <cell r="F218" t="str">
            <v>GENON MARSH LANDING GEN STATION UNIT 2</v>
          </cell>
          <cell r="G218">
            <v>202.7</v>
          </cell>
          <cell r="H218" t="str">
            <v>PGAE</v>
          </cell>
          <cell r="I218" t="str">
            <v>GENON MARSH LANDING, LLC</v>
          </cell>
          <cell r="J218" t="str">
            <v>THERMAL</v>
          </cell>
          <cell r="K218" t="str">
            <v>COMBUSTION TURBINE</v>
          </cell>
          <cell r="L218" t="str">
            <v>NATURAL GAS</v>
          </cell>
          <cell r="M218" t="str">
            <v>NP15</v>
          </cell>
          <cell r="N218" t="str">
            <v>PGE3</v>
          </cell>
          <cell r="O218">
            <v>41395</v>
          </cell>
          <cell r="P218">
            <v>0</v>
          </cell>
          <cell r="Q218">
            <v>0</v>
          </cell>
          <cell r="R218">
            <v>222</v>
          </cell>
          <cell r="S218" t="str">
            <v>A</v>
          </cell>
        </row>
        <row r="219">
          <cell r="E219" t="str">
            <v>COCOPP_2_CTG3</v>
          </cell>
          <cell r="F219" t="str">
            <v>GENON MARSH LANDING GEN STATION UNIT 3</v>
          </cell>
          <cell r="G219">
            <v>208.96</v>
          </cell>
          <cell r="H219" t="str">
            <v>PGAE</v>
          </cell>
          <cell r="I219" t="str">
            <v>GENON MARSH LANDING, LLC</v>
          </cell>
          <cell r="J219" t="str">
            <v>THERMAL</v>
          </cell>
          <cell r="K219" t="str">
            <v>COMBUSTION TURBINE</v>
          </cell>
          <cell r="L219" t="str">
            <v>NATURAL GAS</v>
          </cell>
          <cell r="M219" t="str">
            <v>NP15</v>
          </cell>
          <cell r="N219" t="str">
            <v>PGE3</v>
          </cell>
          <cell r="O219">
            <v>41395</v>
          </cell>
          <cell r="P219">
            <v>0</v>
          </cell>
          <cell r="Q219">
            <v>0</v>
          </cell>
          <cell r="R219">
            <v>222</v>
          </cell>
          <cell r="S219" t="str">
            <v>A</v>
          </cell>
        </row>
        <row r="220">
          <cell r="E220" t="str">
            <v>COCOPP_2_CTG4</v>
          </cell>
          <cell r="F220" t="str">
            <v>GENON MARSH LANDING GEN STATION UNIT 4</v>
          </cell>
          <cell r="G220">
            <v>204.29</v>
          </cell>
          <cell r="H220" t="str">
            <v>PGAE</v>
          </cell>
          <cell r="I220" t="str">
            <v>GENON MARSH LANDING, LLC</v>
          </cell>
          <cell r="J220" t="str">
            <v>THERMAL</v>
          </cell>
          <cell r="K220" t="str">
            <v>COMBUSTION TURBINE</v>
          </cell>
          <cell r="L220" t="str">
            <v>NATURAL GAS</v>
          </cell>
          <cell r="M220" t="str">
            <v>NP15</v>
          </cell>
          <cell r="N220" t="str">
            <v>PGE3</v>
          </cell>
          <cell r="O220">
            <v>41395</v>
          </cell>
          <cell r="P220">
            <v>0</v>
          </cell>
          <cell r="Q220">
            <v>0</v>
          </cell>
          <cell r="R220">
            <v>222</v>
          </cell>
          <cell r="S220" t="str">
            <v>A</v>
          </cell>
        </row>
        <row r="221">
          <cell r="E221" t="str">
            <v>COCOSB_6_SOLAR</v>
          </cell>
          <cell r="F221" t="str">
            <v>Oakley Solar Project</v>
          </cell>
          <cell r="G221">
            <v>1.5</v>
          </cell>
          <cell r="H221" t="str">
            <v>PGAE</v>
          </cell>
          <cell r="I221" t="str">
            <v>Hayworth-Fabian, LLC</v>
          </cell>
          <cell r="J221" t="str">
            <v>SOLAR</v>
          </cell>
          <cell r="K221" t="str">
            <v>PHOTO VOLTAIC</v>
          </cell>
          <cell r="L221" t="str">
            <v>SUN</v>
          </cell>
          <cell r="M221" t="str">
            <v>NP15</v>
          </cell>
          <cell r="N221" t="str">
            <v>PGE3</v>
          </cell>
          <cell r="O221">
            <v>41437</v>
          </cell>
          <cell r="P221">
            <v>0</v>
          </cell>
          <cell r="Q221">
            <v>0</v>
          </cell>
          <cell r="R221">
            <v>1.5</v>
          </cell>
          <cell r="S221" t="str">
            <v>A</v>
          </cell>
        </row>
        <row r="222">
          <cell r="E222" t="str">
            <v>COGNAT_1_UNIT</v>
          </cell>
          <cell r="F222" t="str">
            <v>Stockton Biomas</v>
          </cell>
          <cell r="G222">
            <v>48</v>
          </cell>
          <cell r="H222" t="str">
            <v>PGAE</v>
          </cell>
          <cell r="I222" t="str">
            <v>DTE Stockton, LLC</v>
          </cell>
          <cell r="J222" t="str">
            <v>BIOMASS</v>
          </cell>
          <cell r="K222" t="str">
            <v>STEAM</v>
          </cell>
          <cell r="L222" t="str">
            <v>WOOD WASTE</v>
          </cell>
          <cell r="M222" t="str">
            <v>NP15</v>
          </cell>
          <cell r="N222" t="str">
            <v>PGE3</v>
          </cell>
          <cell r="O222">
            <v>41682</v>
          </cell>
          <cell r="P222">
            <v>0</v>
          </cell>
          <cell r="Q222">
            <v>0</v>
          </cell>
          <cell r="R222">
            <v>50</v>
          </cell>
          <cell r="S222" t="str">
            <v>A</v>
          </cell>
        </row>
        <row r="223">
          <cell r="E223" t="str">
            <v>COLEMN_2_UNIT</v>
          </cell>
          <cell r="F223" t="str">
            <v>COLEMAN</v>
          </cell>
          <cell r="G223">
            <v>13</v>
          </cell>
          <cell r="H223" t="str">
            <v>PGAE</v>
          </cell>
          <cell r="I223" t="str">
            <v>PG&amp;E</v>
          </cell>
          <cell r="J223" t="str">
            <v>HYDRO</v>
          </cell>
          <cell r="K223" t="str">
            <v>HYDRO</v>
          </cell>
          <cell r="L223" t="str">
            <v>WATER</v>
          </cell>
          <cell r="M223" t="str">
            <v>NP15</v>
          </cell>
          <cell r="N223" t="str">
            <v>PGE3</v>
          </cell>
          <cell r="O223">
            <v>28856</v>
          </cell>
          <cell r="P223">
            <v>0</v>
          </cell>
          <cell r="Q223" t="str">
            <v>Battle Creek</v>
          </cell>
          <cell r="R223">
            <v>13</v>
          </cell>
          <cell r="S223" t="str">
            <v>A</v>
          </cell>
        </row>
        <row r="224">
          <cell r="E224" t="str">
            <v>COLGA1_6_SHELLW</v>
          </cell>
          <cell r="F224" t="str">
            <v>COALINGA COGENERATION</v>
          </cell>
          <cell r="G224">
            <v>52.9</v>
          </cell>
          <cell r="H224" t="str">
            <v>PGAE</v>
          </cell>
          <cell r="I224" t="str">
            <v>Chevron Power Holdings, Inc.</v>
          </cell>
          <cell r="J224" t="str">
            <v>COGENERATION</v>
          </cell>
          <cell r="K224" t="str">
            <v>COMBUSTION TURBINE</v>
          </cell>
          <cell r="L224" t="str">
            <v>NATURAL GAS</v>
          </cell>
          <cell r="M224" t="str">
            <v>NP15</v>
          </cell>
          <cell r="N224" t="str">
            <v>PGE3</v>
          </cell>
          <cell r="O224">
            <v>33528</v>
          </cell>
          <cell r="P224" t="str">
            <v>QF Conversion, was PGE QF 25C124</v>
          </cell>
          <cell r="Q224">
            <v>0</v>
          </cell>
          <cell r="R224">
            <v>45</v>
          </cell>
          <cell r="S224" t="str">
            <v>A</v>
          </cell>
        </row>
        <row r="225">
          <cell r="E225" t="str">
            <v>COLGAT_7_UNIT 1</v>
          </cell>
          <cell r="F225" t="str">
            <v>Colgate PH Unit 1</v>
          </cell>
          <cell r="G225">
            <v>176.72</v>
          </cell>
          <cell r="H225" t="str">
            <v>PGAE</v>
          </cell>
          <cell r="I225" t="str">
            <v>Yuba County Water Agency</v>
          </cell>
          <cell r="J225" t="str">
            <v>HYDRO</v>
          </cell>
          <cell r="K225" t="str">
            <v>HYDRO</v>
          </cell>
          <cell r="L225" t="str">
            <v>WATER</v>
          </cell>
          <cell r="M225" t="str">
            <v>NP15</v>
          </cell>
          <cell r="N225" t="str">
            <v>PGE3</v>
          </cell>
          <cell r="O225">
            <v>25204</v>
          </cell>
          <cell r="P225">
            <v>0</v>
          </cell>
          <cell r="Q225" t="str">
            <v>North Yuba River</v>
          </cell>
          <cell r="R225">
            <v>157.5</v>
          </cell>
          <cell r="S225" t="str">
            <v>A</v>
          </cell>
        </row>
        <row r="226">
          <cell r="E226" t="str">
            <v>COLGAT_7_UNIT 2</v>
          </cell>
          <cell r="F226" t="str">
            <v>Colgate PH Unit 2</v>
          </cell>
          <cell r="G226">
            <v>175.67</v>
          </cell>
          <cell r="H226" t="str">
            <v>PGAE</v>
          </cell>
          <cell r="I226" t="str">
            <v>Yuba County Water Agency</v>
          </cell>
          <cell r="J226" t="str">
            <v>HYDRO</v>
          </cell>
          <cell r="K226" t="str">
            <v>HYDRO</v>
          </cell>
          <cell r="L226" t="str">
            <v>WATER</v>
          </cell>
          <cell r="M226" t="str">
            <v>NP15</v>
          </cell>
          <cell r="N226" t="str">
            <v>PGE3</v>
          </cell>
          <cell r="O226">
            <v>25204</v>
          </cell>
          <cell r="P226">
            <v>0</v>
          </cell>
          <cell r="Q226" t="str">
            <v>North Yuba River</v>
          </cell>
          <cell r="R226">
            <v>157.5</v>
          </cell>
          <cell r="S226" t="str">
            <v>A</v>
          </cell>
        </row>
        <row r="227">
          <cell r="E227" t="str">
            <v>COLTON_6_AGUAM1</v>
          </cell>
          <cell r="F227" t="str">
            <v>AGUA MANSA GENERATING FACILITY</v>
          </cell>
          <cell r="G227">
            <v>43</v>
          </cell>
          <cell r="H227" t="str">
            <v>SCE</v>
          </cell>
          <cell r="I227" t="str">
            <v>City of Colton</v>
          </cell>
          <cell r="J227" t="str">
            <v>PEAKER</v>
          </cell>
          <cell r="K227" t="str">
            <v>COMBUSTION TURBINE</v>
          </cell>
          <cell r="L227" t="str">
            <v>NATURAL GAS</v>
          </cell>
          <cell r="M227" t="str">
            <v>SP15</v>
          </cell>
          <cell r="N227" t="str">
            <v>SCE1</v>
          </cell>
          <cell r="O227">
            <v>37799</v>
          </cell>
          <cell r="P227">
            <v>0</v>
          </cell>
          <cell r="Q227">
            <v>0</v>
          </cell>
          <cell r="R227">
            <v>43</v>
          </cell>
          <cell r="S227" t="str">
            <v>A</v>
          </cell>
        </row>
        <row r="228">
          <cell r="E228" t="str">
            <v>COLUSA_2_CTG1</v>
          </cell>
          <cell r="F228" t="str">
            <v>Colusa Generating Station CTG1</v>
          </cell>
          <cell r="G228">
            <v>213.5</v>
          </cell>
          <cell r="H228" t="str">
            <v>PGAE</v>
          </cell>
          <cell r="I228" t="str">
            <v>Pacific Gas &amp; Electric Company</v>
          </cell>
          <cell r="J228" t="str">
            <v>THERMAL</v>
          </cell>
          <cell r="K228" t="str">
            <v>COMBUSTION TURBINE</v>
          </cell>
          <cell r="L228" t="str">
            <v>NATURAL GAS</v>
          </cell>
          <cell r="M228" t="str">
            <v>NP15</v>
          </cell>
          <cell r="N228" t="str">
            <v>PGE2</v>
          </cell>
          <cell r="O228">
            <v>40534</v>
          </cell>
          <cell r="P228">
            <v>0</v>
          </cell>
          <cell r="Q228">
            <v>0</v>
          </cell>
          <cell r="R228">
            <v>213.5</v>
          </cell>
          <cell r="S228" t="str">
            <v>A</v>
          </cell>
        </row>
        <row r="229">
          <cell r="E229" t="str">
            <v>COLUSA_2_CTG2</v>
          </cell>
          <cell r="F229" t="str">
            <v>Colusa Generating Station CTG2</v>
          </cell>
          <cell r="G229">
            <v>213.5</v>
          </cell>
          <cell r="H229" t="str">
            <v>PGAE</v>
          </cell>
          <cell r="I229" t="str">
            <v>Pacific Gas &amp; Electric Company</v>
          </cell>
          <cell r="J229" t="str">
            <v>THERMAL</v>
          </cell>
          <cell r="K229" t="str">
            <v>COMBUSTION TURBINE</v>
          </cell>
          <cell r="L229" t="str">
            <v>NATURAL GAS</v>
          </cell>
          <cell r="M229" t="str">
            <v>NP15</v>
          </cell>
          <cell r="N229" t="str">
            <v>PGE2</v>
          </cell>
          <cell r="O229">
            <v>40534</v>
          </cell>
          <cell r="P229">
            <v>0</v>
          </cell>
          <cell r="Q229">
            <v>0</v>
          </cell>
          <cell r="R229">
            <v>213.5</v>
          </cell>
          <cell r="S229" t="str">
            <v>A</v>
          </cell>
        </row>
        <row r="230">
          <cell r="E230" t="str">
            <v>COLUSA_2_PL1X3</v>
          </cell>
          <cell r="F230" t="str">
            <v>Colusa Generating Station</v>
          </cell>
          <cell r="G230">
            <v>641</v>
          </cell>
          <cell r="H230" t="str">
            <v>PGAE</v>
          </cell>
          <cell r="I230" t="str">
            <v>Pacific Gas &amp; Electric Company</v>
          </cell>
          <cell r="J230" t="str">
            <v>THERMAL</v>
          </cell>
          <cell r="K230" t="str">
            <v>COMBUSTION TURBINE</v>
          </cell>
          <cell r="L230" t="str">
            <v>NATURAL GAS</v>
          </cell>
          <cell r="M230" t="str">
            <v>NP15</v>
          </cell>
          <cell r="N230" t="str">
            <v>PGE3</v>
          </cell>
          <cell r="O230">
            <v>40534</v>
          </cell>
          <cell r="P230">
            <v>0</v>
          </cell>
          <cell r="Q230">
            <v>0</v>
          </cell>
          <cell r="R230">
            <v>709</v>
          </cell>
          <cell r="S230" t="str">
            <v>A</v>
          </cell>
        </row>
        <row r="231">
          <cell r="E231" t="str">
            <v>COLUSA_2_STG</v>
          </cell>
          <cell r="F231" t="str">
            <v>Colusa Generating Station STG</v>
          </cell>
          <cell r="G231">
            <v>411</v>
          </cell>
          <cell r="H231" t="str">
            <v>PGAE</v>
          </cell>
          <cell r="I231" t="str">
            <v>Pacific Gas &amp; Electric Company</v>
          </cell>
          <cell r="J231" t="str">
            <v>THERMAL</v>
          </cell>
          <cell r="K231" t="str">
            <v>STEAM</v>
          </cell>
          <cell r="L231" t="str">
            <v>NATURAL GAS</v>
          </cell>
          <cell r="M231" t="str">
            <v>NP15</v>
          </cell>
          <cell r="N231" t="str">
            <v>PGE2</v>
          </cell>
          <cell r="O231">
            <v>40534</v>
          </cell>
          <cell r="P231">
            <v>0</v>
          </cell>
          <cell r="Q231">
            <v>0</v>
          </cell>
          <cell r="R231">
            <v>411</v>
          </cell>
          <cell r="S231" t="str">
            <v>A</v>
          </cell>
        </row>
        <row r="232">
          <cell r="E232" t="str">
            <v>COLVIL_7_PL1X2</v>
          </cell>
          <cell r="F232" t="str">
            <v>COLLIERVILLE HYDRO UNIT 1 &amp; 2 AGGREGATE</v>
          </cell>
          <cell r="G232">
            <v>246.86</v>
          </cell>
          <cell r="H232" t="str">
            <v>PGAE</v>
          </cell>
          <cell r="I232" t="str">
            <v>NCPA (MSS Agreement - S14)</v>
          </cell>
          <cell r="J232" t="str">
            <v>HYDRO</v>
          </cell>
          <cell r="K232" t="str">
            <v>HYDRO</v>
          </cell>
          <cell r="L232" t="str">
            <v>WATER</v>
          </cell>
          <cell r="M232" t="str">
            <v>NP15</v>
          </cell>
          <cell r="N232" t="str">
            <v>NCP1</v>
          </cell>
          <cell r="O232">
            <v>0</v>
          </cell>
          <cell r="P232">
            <v>0</v>
          </cell>
          <cell r="Q232">
            <v>0</v>
          </cell>
          <cell r="R232">
            <v>252.5</v>
          </cell>
          <cell r="S232" t="str">
            <v>A</v>
          </cell>
        </row>
        <row r="233">
          <cell r="E233" t="str">
            <v>COLVIL_7_UNIT 1</v>
          </cell>
          <cell r="F233" t="str">
            <v>COLLIERVILLE HYDRO UNIT 1</v>
          </cell>
          <cell r="G233">
            <v>126.5</v>
          </cell>
          <cell r="H233" t="str">
            <v>PGAE</v>
          </cell>
          <cell r="I233" t="str">
            <v>NCPA (MSS Agreement - S14)</v>
          </cell>
          <cell r="J233" t="str">
            <v>HYDRO</v>
          </cell>
          <cell r="K233" t="str">
            <v>HYDRO</v>
          </cell>
          <cell r="L233" t="str">
            <v>WATER</v>
          </cell>
          <cell r="M233" t="str">
            <v>NP15</v>
          </cell>
          <cell r="N233" t="str">
            <v>NCP1</v>
          </cell>
          <cell r="O233">
            <v>0</v>
          </cell>
          <cell r="P233">
            <v>0</v>
          </cell>
          <cell r="Q233">
            <v>0</v>
          </cell>
          <cell r="R233">
            <v>126.5</v>
          </cell>
          <cell r="S233" t="str">
            <v>A</v>
          </cell>
        </row>
        <row r="234">
          <cell r="E234" t="str">
            <v>COLVIL_7_UNIT 2</v>
          </cell>
          <cell r="F234" t="str">
            <v>COLLIERVILLE HYDRO UNIT 2</v>
          </cell>
          <cell r="G234">
            <v>126</v>
          </cell>
          <cell r="H234" t="str">
            <v>PGAE</v>
          </cell>
          <cell r="I234" t="str">
            <v>NCPA (MSS Agreement - S14)</v>
          </cell>
          <cell r="J234" t="str">
            <v>HYDRO</v>
          </cell>
          <cell r="K234" t="str">
            <v>HYDRO</v>
          </cell>
          <cell r="L234" t="str">
            <v>WATER</v>
          </cell>
          <cell r="M234" t="str">
            <v>NP15</v>
          </cell>
          <cell r="N234" t="str">
            <v>NCP1</v>
          </cell>
          <cell r="O234">
            <v>0</v>
          </cell>
          <cell r="P234">
            <v>0</v>
          </cell>
          <cell r="Q234">
            <v>0</v>
          </cell>
          <cell r="R234">
            <v>126</v>
          </cell>
          <cell r="S234" t="str">
            <v>A</v>
          </cell>
        </row>
        <row r="235">
          <cell r="E235" t="str">
            <v>CONTAN_1_UNIT</v>
          </cell>
          <cell r="F235" t="str">
            <v>Graphic Packaging Cogen</v>
          </cell>
          <cell r="G235">
            <v>27.7</v>
          </cell>
          <cell r="H235" t="str">
            <v>PGAE</v>
          </cell>
          <cell r="I235" t="str">
            <v>City of Santa Clara DBA Silicon Valley Power</v>
          </cell>
          <cell r="J235" t="str">
            <v>COGENERATION</v>
          </cell>
          <cell r="K235" t="str">
            <v>COMBINED CYCLE</v>
          </cell>
          <cell r="L235" t="str">
            <v>NATURAL GAS</v>
          </cell>
          <cell r="M235" t="str">
            <v>NP15</v>
          </cell>
          <cell r="N235" t="str">
            <v>CSC1</v>
          </cell>
          <cell r="O235">
            <v>0</v>
          </cell>
          <cell r="P235">
            <v>0</v>
          </cell>
          <cell r="Q235">
            <v>0</v>
          </cell>
          <cell r="R235">
            <v>27.8</v>
          </cell>
          <cell r="S235" t="str">
            <v>A</v>
          </cell>
        </row>
        <row r="236">
          <cell r="E236" t="str">
            <v>CONTRL_1_CASAD1</v>
          </cell>
          <cell r="F236" t="str">
            <v>Mammoth G1</v>
          </cell>
          <cell r="G236">
            <v>10</v>
          </cell>
          <cell r="H236" t="str">
            <v>SCE</v>
          </cell>
          <cell r="I236" t="str">
            <v>Mammoth Three LLC</v>
          </cell>
          <cell r="J236" t="str">
            <v>GEOTHERMAL</v>
          </cell>
          <cell r="K236" t="str">
            <v>STEAM</v>
          </cell>
          <cell r="L236" t="str">
            <v>GEOTHERMAL</v>
          </cell>
          <cell r="M236" t="str">
            <v>SP15</v>
          </cell>
          <cell r="N236" t="str">
            <v>SCE1</v>
          </cell>
          <cell r="O236">
            <v>31012</v>
          </cell>
          <cell r="P236" t="str">
            <v>QF Conversion Completed: 12/20/2013. SCE QF 3003</v>
          </cell>
          <cell r="Q236">
            <v>0</v>
          </cell>
          <cell r="R236">
            <v>10</v>
          </cell>
          <cell r="S236" t="str">
            <v>A</v>
          </cell>
        </row>
        <row r="237">
          <cell r="E237" t="str">
            <v>CONTRL_1_CASAD3</v>
          </cell>
          <cell r="F237" t="str">
            <v>Mammoth G3</v>
          </cell>
          <cell r="G237">
            <v>14</v>
          </cell>
          <cell r="H237" t="str">
            <v>SCE</v>
          </cell>
          <cell r="I237" t="str">
            <v>Mammoth One LLC</v>
          </cell>
          <cell r="J237" t="str">
            <v>GEOTHERMAL</v>
          </cell>
          <cell r="K237" t="str">
            <v>STEAM</v>
          </cell>
          <cell r="L237" t="str">
            <v>GEOTHERMAL</v>
          </cell>
          <cell r="M237" t="str">
            <v>SP15</v>
          </cell>
          <cell r="N237" t="str">
            <v>SCE1</v>
          </cell>
          <cell r="O237">
            <v>41365</v>
          </cell>
          <cell r="P237">
            <v>0</v>
          </cell>
          <cell r="Q237">
            <v>0</v>
          </cell>
          <cell r="R237">
            <v>15</v>
          </cell>
          <cell r="S237" t="str">
            <v>A</v>
          </cell>
        </row>
        <row r="238">
          <cell r="E238" t="str">
            <v>CONTRL_1_LUNDY</v>
          </cell>
          <cell r="F238" t="str">
            <v>LUNDY HYDRO PLANT (AGGREGATE)</v>
          </cell>
          <cell r="G238">
            <v>3</v>
          </cell>
          <cell r="H238" t="str">
            <v>SCE</v>
          </cell>
          <cell r="I238" t="str">
            <v>SCE</v>
          </cell>
          <cell r="J238" t="str">
            <v>HYDRO</v>
          </cell>
          <cell r="K238" t="str">
            <v>HYDRO</v>
          </cell>
          <cell r="L238" t="str">
            <v>WATER</v>
          </cell>
          <cell r="M238" t="str">
            <v>SP15</v>
          </cell>
          <cell r="N238" t="str">
            <v>SCE1</v>
          </cell>
          <cell r="O238">
            <v>4019</v>
          </cell>
          <cell r="P238">
            <v>0</v>
          </cell>
          <cell r="Q238">
            <v>0</v>
          </cell>
          <cell r="R238">
            <v>3</v>
          </cell>
          <cell r="S238" t="str">
            <v>A</v>
          </cell>
        </row>
        <row r="239">
          <cell r="E239" t="str">
            <v>CONTRL_1_OXBOW</v>
          </cell>
          <cell r="F239" t="str">
            <v>CAITHNESS DIXIE VALLEY, LLC</v>
          </cell>
          <cell r="G239">
            <v>64.7</v>
          </cell>
          <cell r="H239" t="str">
            <v>SCE</v>
          </cell>
          <cell r="I239" t="str">
            <v>Southern California Edison Company</v>
          </cell>
          <cell r="J239" t="str">
            <v>GEOTHERMAL</v>
          </cell>
          <cell r="K239" t="str">
            <v>STEAM</v>
          </cell>
          <cell r="L239" t="str">
            <v>GEOTHERMAL</v>
          </cell>
          <cell r="M239" t="str">
            <v>SP15</v>
          </cell>
          <cell r="N239" t="str">
            <v>SCE1</v>
          </cell>
          <cell r="O239">
            <v>32308</v>
          </cell>
          <cell r="P239" t="str">
            <v>SCE QF 3011. Located in Nevada, but feeds into SCEs Control Station.</v>
          </cell>
          <cell r="Q239">
            <v>0</v>
          </cell>
          <cell r="R239">
            <v>49.8</v>
          </cell>
          <cell r="S239" t="str">
            <v>A</v>
          </cell>
        </row>
        <row r="240">
          <cell r="E240" t="str">
            <v>CONTRL_1_POOLE</v>
          </cell>
          <cell r="F240" t="str">
            <v>Poole Unit 1</v>
          </cell>
          <cell r="G240">
            <v>10.9</v>
          </cell>
          <cell r="H240" t="str">
            <v>SCE</v>
          </cell>
          <cell r="I240" t="str">
            <v>SCE</v>
          </cell>
          <cell r="J240" t="str">
            <v>HYDRO</v>
          </cell>
          <cell r="K240" t="str">
            <v>HYDRO</v>
          </cell>
          <cell r="L240" t="str">
            <v>WATER</v>
          </cell>
          <cell r="M240" t="str">
            <v>SP15</v>
          </cell>
          <cell r="N240" t="str">
            <v>SCE1</v>
          </cell>
          <cell r="O240">
            <v>8767</v>
          </cell>
          <cell r="P240">
            <v>0</v>
          </cell>
          <cell r="Q240">
            <v>0</v>
          </cell>
          <cell r="R240">
            <v>10.9</v>
          </cell>
          <cell r="S240" t="str">
            <v>A</v>
          </cell>
        </row>
        <row r="241">
          <cell r="E241" t="str">
            <v>CONTRL_1_QF</v>
          </cell>
          <cell r="F241" t="str">
            <v>CONTROL AREA LUMPED UNITS</v>
          </cell>
          <cell r="G241">
            <v>31.4</v>
          </cell>
          <cell r="H241" t="str">
            <v>SCE</v>
          </cell>
          <cell r="I241" t="str">
            <v>VARIOUS</v>
          </cell>
          <cell r="J241" t="str">
            <v>VARIOUS</v>
          </cell>
          <cell r="K241">
            <v>0</v>
          </cell>
          <cell r="L241" t="str">
            <v>GEOTHERMAL</v>
          </cell>
          <cell r="M241" t="str">
            <v>SP15</v>
          </cell>
          <cell r="N241" t="str">
            <v>SCE1</v>
          </cell>
          <cell r="O241">
            <v>29952</v>
          </cell>
          <cell r="P241">
            <v>0</v>
          </cell>
          <cell r="Q241">
            <v>0</v>
          </cell>
          <cell r="R241">
            <v>37.840000000000003</v>
          </cell>
          <cell r="S241" t="str">
            <v>A</v>
          </cell>
        </row>
        <row r="242">
          <cell r="E242" t="str">
            <v>CONTRL_1_RUSHCK</v>
          </cell>
          <cell r="F242" t="str">
            <v>RUSH CREEK PLANT (AGGREGATE)</v>
          </cell>
          <cell r="G242">
            <v>11.94</v>
          </cell>
          <cell r="H242" t="str">
            <v>SCE</v>
          </cell>
          <cell r="I242" t="str">
            <v>SCE</v>
          </cell>
          <cell r="J242" t="str">
            <v>HYDRO</v>
          </cell>
          <cell r="K242" t="str">
            <v>HYDRO</v>
          </cell>
          <cell r="L242" t="str">
            <v>WATER</v>
          </cell>
          <cell r="M242" t="str">
            <v>SP15</v>
          </cell>
          <cell r="N242" t="str">
            <v>SCE1</v>
          </cell>
          <cell r="O242">
            <v>5845</v>
          </cell>
          <cell r="P242">
            <v>0</v>
          </cell>
          <cell r="Q242">
            <v>0</v>
          </cell>
          <cell r="R242">
            <v>11.5</v>
          </cell>
          <cell r="S242" t="str">
            <v>A</v>
          </cell>
        </row>
        <row r="243">
          <cell r="E243" t="str">
            <v>COPMT2_2_SOLAR2</v>
          </cell>
          <cell r="F243" t="str">
            <v>CMS2</v>
          </cell>
          <cell r="G243">
            <v>155</v>
          </cell>
          <cell r="H243" t="str">
            <v>SCE</v>
          </cell>
          <cell r="I243" t="str">
            <v>Copper Mountain Solar 2, LLC</v>
          </cell>
          <cell r="J243" t="str">
            <v>SOLAR</v>
          </cell>
          <cell r="K243" t="str">
            <v>PHOTO VOLTAIC</v>
          </cell>
          <cell r="L243" t="str">
            <v>SUN</v>
          </cell>
          <cell r="M243" t="str">
            <v>SP15</v>
          </cell>
          <cell r="N243" t="str">
            <v>SCE1</v>
          </cell>
          <cell r="O243">
            <v>0</v>
          </cell>
          <cell r="P243" t="str">
            <v>Phased Implementation: 124 MW commercial out of 155 MW total at completion. As of 2/11/2015</v>
          </cell>
          <cell r="Q243">
            <v>0</v>
          </cell>
          <cell r="R243">
            <v>124</v>
          </cell>
          <cell r="S243" t="str">
            <v>A</v>
          </cell>
        </row>
        <row r="244">
          <cell r="E244" t="str">
            <v>COPMTN_2_CM10</v>
          </cell>
          <cell r="F244" t="str">
            <v>CM10</v>
          </cell>
          <cell r="G244">
            <v>10</v>
          </cell>
          <cell r="H244" t="str">
            <v>SCE</v>
          </cell>
          <cell r="I244" t="str">
            <v>Copper Mountain Solar 1, LLC</v>
          </cell>
          <cell r="J244" t="str">
            <v>SOLAR</v>
          </cell>
          <cell r="K244" t="str">
            <v>PHOTO VOLTAIC</v>
          </cell>
          <cell r="L244" t="str">
            <v>SUN</v>
          </cell>
          <cell r="M244" t="str">
            <v>SP15</v>
          </cell>
          <cell r="N244" t="str">
            <v>SCE1</v>
          </cell>
          <cell r="O244">
            <v>40819</v>
          </cell>
          <cell r="P244">
            <v>0</v>
          </cell>
          <cell r="Q244">
            <v>0</v>
          </cell>
          <cell r="R244">
            <v>10</v>
          </cell>
          <cell r="S244" t="str">
            <v>A</v>
          </cell>
        </row>
        <row r="245">
          <cell r="E245" t="str">
            <v>COPMTN_2_SOLAR1</v>
          </cell>
          <cell r="F245" t="str">
            <v>CM48</v>
          </cell>
          <cell r="G245">
            <v>48</v>
          </cell>
          <cell r="H245" t="str">
            <v>SCE</v>
          </cell>
          <cell r="I245" t="str">
            <v>Copper Mountain Solar 1, LLC</v>
          </cell>
          <cell r="J245" t="str">
            <v>SOLAR</v>
          </cell>
          <cell r="K245" t="str">
            <v>PHOTO VOLTAIC</v>
          </cell>
          <cell r="L245" t="str">
            <v>SUN</v>
          </cell>
          <cell r="M245" t="str">
            <v>SP15</v>
          </cell>
          <cell r="N245" t="str">
            <v>SCE1</v>
          </cell>
          <cell r="O245">
            <v>40344</v>
          </cell>
          <cell r="P245">
            <v>0</v>
          </cell>
          <cell r="Q245">
            <v>0</v>
          </cell>
          <cell r="R245">
            <v>48</v>
          </cell>
          <cell r="S245" t="str">
            <v>A</v>
          </cell>
        </row>
        <row r="246">
          <cell r="E246" t="str">
            <v>CORCAN_1_SOLAR1</v>
          </cell>
          <cell r="F246" t="str">
            <v>CID Solar</v>
          </cell>
          <cell r="G246">
            <v>20</v>
          </cell>
          <cell r="H246" t="str">
            <v>PGAE</v>
          </cell>
          <cell r="I246" t="str">
            <v>CID Solar, LLC</v>
          </cell>
          <cell r="J246" t="str">
            <v>SOLAR</v>
          </cell>
          <cell r="K246" t="str">
            <v>PHOTO VOLTAIC</v>
          </cell>
          <cell r="L246" t="str">
            <v>SUN</v>
          </cell>
          <cell r="M246" t="str">
            <v>NP15</v>
          </cell>
          <cell r="N246" t="str">
            <v>PGE3</v>
          </cell>
          <cell r="O246">
            <v>42013</v>
          </cell>
          <cell r="P246">
            <v>0</v>
          </cell>
          <cell r="Q246">
            <v>0</v>
          </cell>
          <cell r="R246">
            <v>20</v>
          </cell>
          <cell r="S246" t="str">
            <v>A</v>
          </cell>
        </row>
        <row r="247">
          <cell r="E247" t="str">
            <v>CORCAN_1_SOLAR2</v>
          </cell>
          <cell r="F247" t="str">
            <v>Corcoran City</v>
          </cell>
          <cell r="G247">
            <v>11</v>
          </cell>
          <cell r="H247" t="str">
            <v>PGAE</v>
          </cell>
          <cell r="I247" t="str">
            <v>Cottonwood Solar, LLC</v>
          </cell>
          <cell r="J247" t="str">
            <v>SOLAR</v>
          </cell>
          <cell r="K247" t="str">
            <v>PHOTO VOLTAIC</v>
          </cell>
          <cell r="L247" t="str">
            <v>SUN</v>
          </cell>
          <cell r="M247" t="str">
            <v>NP15</v>
          </cell>
          <cell r="N247" t="str">
            <v>PGE3</v>
          </cell>
          <cell r="O247">
            <v>42147</v>
          </cell>
          <cell r="P247">
            <v>0</v>
          </cell>
          <cell r="Q247">
            <v>0</v>
          </cell>
          <cell r="R247">
            <v>11</v>
          </cell>
          <cell r="S247" t="str">
            <v>A</v>
          </cell>
        </row>
        <row r="248">
          <cell r="E248" t="str">
            <v>CORONS_2_SOLAR</v>
          </cell>
          <cell r="F248" t="str">
            <v>SunEdison - Corona</v>
          </cell>
          <cell r="G248">
            <v>0.99</v>
          </cell>
          <cell r="H248" t="str">
            <v>SCE</v>
          </cell>
          <cell r="I248" t="str">
            <v>SCE</v>
          </cell>
          <cell r="J248" t="str">
            <v>SOLAR</v>
          </cell>
          <cell r="K248" t="str">
            <v>PHOTO VOLTAIC</v>
          </cell>
          <cell r="L248" t="str">
            <v>SUN</v>
          </cell>
          <cell r="M248" t="str">
            <v>SP15</v>
          </cell>
          <cell r="N248" t="str">
            <v>SCE1</v>
          </cell>
          <cell r="O248">
            <v>41388</v>
          </cell>
          <cell r="P248">
            <v>0</v>
          </cell>
          <cell r="Q248">
            <v>0</v>
          </cell>
          <cell r="R248">
            <v>1</v>
          </cell>
          <cell r="S248" t="str">
            <v>A</v>
          </cell>
        </row>
        <row r="249">
          <cell r="E249" t="str">
            <v>CORONS_6_CLRCTG</v>
          </cell>
          <cell r="F249" t="str">
            <v>Clearwater Power Plant CT Unit 1</v>
          </cell>
          <cell r="G249">
            <v>23.8</v>
          </cell>
          <cell r="H249" t="str">
            <v>SCE</v>
          </cell>
          <cell r="I249" t="str">
            <v>City of Riverside (MSSA)</v>
          </cell>
          <cell r="J249" t="str">
            <v>THERMAL</v>
          </cell>
          <cell r="K249" t="str">
            <v>COMBUSTION TURBINE</v>
          </cell>
          <cell r="L249" t="str">
            <v>NATURAL GAS</v>
          </cell>
          <cell r="M249" t="str">
            <v>SP15</v>
          </cell>
          <cell r="N249" t="str">
            <v>SCE1</v>
          </cell>
          <cell r="O249">
            <v>38411</v>
          </cell>
          <cell r="P249">
            <v>0</v>
          </cell>
          <cell r="Q249">
            <v>0</v>
          </cell>
          <cell r="R249">
            <v>23.8</v>
          </cell>
          <cell r="S249" t="str">
            <v>A</v>
          </cell>
        </row>
        <row r="250">
          <cell r="E250" t="str">
            <v>CORONS_6_CLRSTG</v>
          </cell>
          <cell r="F250" t="str">
            <v>Clearwater Power Plant ST Unit 2</v>
          </cell>
          <cell r="G250">
            <v>8.5</v>
          </cell>
          <cell r="H250" t="str">
            <v>SCE</v>
          </cell>
          <cell r="I250" t="str">
            <v>City of Riverside (MSSA)</v>
          </cell>
          <cell r="J250" t="str">
            <v>THERMAL</v>
          </cell>
          <cell r="K250" t="str">
            <v>STEAM</v>
          </cell>
          <cell r="L250" t="str">
            <v>HEAT RECOVERY</v>
          </cell>
          <cell r="M250" t="str">
            <v>SP15</v>
          </cell>
          <cell r="N250" t="str">
            <v>SCE1</v>
          </cell>
          <cell r="O250">
            <v>38411</v>
          </cell>
          <cell r="P250">
            <v>0</v>
          </cell>
          <cell r="Q250">
            <v>0</v>
          </cell>
          <cell r="R250">
            <v>8.4700000000000006</v>
          </cell>
          <cell r="S250" t="str">
            <v>A</v>
          </cell>
        </row>
        <row r="251">
          <cell r="E251" t="str">
            <v>CORONS_6_CLRWTR</v>
          </cell>
          <cell r="F251" t="str">
            <v>Clearwater Power Plant</v>
          </cell>
          <cell r="G251">
            <v>28</v>
          </cell>
          <cell r="H251" t="str">
            <v>SCE</v>
          </cell>
          <cell r="I251" t="str">
            <v>City of Riverside (MSSA)</v>
          </cell>
          <cell r="J251" t="str">
            <v>THERMAL</v>
          </cell>
          <cell r="K251" t="str">
            <v>COMBINED CYCLE</v>
          </cell>
          <cell r="L251" t="str">
            <v>NATURAL GAS</v>
          </cell>
          <cell r="M251" t="str">
            <v>SP15</v>
          </cell>
          <cell r="N251" t="str">
            <v>SCE1</v>
          </cell>
          <cell r="O251">
            <v>38411</v>
          </cell>
          <cell r="P251">
            <v>0</v>
          </cell>
          <cell r="Q251">
            <v>0</v>
          </cell>
          <cell r="R251">
            <v>32.270000000000003</v>
          </cell>
          <cell r="S251" t="str">
            <v>A</v>
          </cell>
        </row>
        <row r="252">
          <cell r="E252" t="str">
            <v>CORRAL_6_SJOAQN</v>
          </cell>
          <cell r="F252" t="str">
            <v>Ameresco San Joaquin</v>
          </cell>
          <cell r="G252">
            <v>4.3</v>
          </cell>
          <cell r="H252" t="str">
            <v>PGAE</v>
          </cell>
          <cell r="I252" t="str">
            <v>Ameresco San Joaquin LLC</v>
          </cell>
          <cell r="J252" t="str">
            <v>BIOMASS</v>
          </cell>
          <cell r="K252" t="str">
            <v>RECIPROCATING ENGINE</v>
          </cell>
          <cell r="L252" t="str">
            <v>LANDFILL GAS</v>
          </cell>
          <cell r="M252" t="str">
            <v>NP15</v>
          </cell>
          <cell r="N252" t="str">
            <v>PGE3</v>
          </cell>
          <cell r="O252">
            <v>41753</v>
          </cell>
          <cell r="P252">
            <v>0</v>
          </cell>
          <cell r="Q252">
            <v>0</v>
          </cell>
          <cell r="R252">
            <v>4.3</v>
          </cell>
          <cell r="S252" t="str">
            <v>A</v>
          </cell>
        </row>
        <row r="253">
          <cell r="E253" t="str">
            <v>COTTLE_2_FRNKNH</v>
          </cell>
          <cell r="F253" t="str">
            <v>SOUTH SAN JOAQUIN ID (FRANKENHEIMER)</v>
          </cell>
          <cell r="G253">
            <v>5.3</v>
          </cell>
          <cell r="H253" t="str">
            <v>PGAE</v>
          </cell>
          <cell r="I253">
            <v>0</v>
          </cell>
          <cell r="J253" t="str">
            <v>HYDRO</v>
          </cell>
          <cell r="K253" t="str">
            <v>HYDRO</v>
          </cell>
          <cell r="L253" t="str">
            <v>WATER</v>
          </cell>
          <cell r="M253" t="str">
            <v>NP15</v>
          </cell>
          <cell r="N253" t="str">
            <v>PGE3</v>
          </cell>
          <cell r="O253">
            <v>30359</v>
          </cell>
          <cell r="P253">
            <v>0</v>
          </cell>
          <cell r="Q253">
            <v>0</v>
          </cell>
          <cell r="R253">
            <v>8.75</v>
          </cell>
          <cell r="S253" t="str">
            <v>A</v>
          </cell>
        </row>
        <row r="254">
          <cell r="E254" t="str">
            <v>COVERD_2_QFUNTS</v>
          </cell>
          <cell r="F254" t="str">
            <v>COVE ROAD AREA LUMPED UNITS</v>
          </cell>
          <cell r="G254">
            <v>20.260000000000002</v>
          </cell>
          <cell r="H254" t="str">
            <v>PGAE</v>
          </cell>
          <cell r="I254" t="str">
            <v>VARIOUS</v>
          </cell>
          <cell r="J254" t="str">
            <v>HYDRO</v>
          </cell>
          <cell r="K254" t="str">
            <v>HYDRO</v>
          </cell>
          <cell r="L254" t="str">
            <v>WATER</v>
          </cell>
          <cell r="M254" t="str">
            <v>NP15</v>
          </cell>
          <cell r="N254" t="str">
            <v>PGE3</v>
          </cell>
          <cell r="O254">
            <v>31782</v>
          </cell>
          <cell r="P254">
            <v>0</v>
          </cell>
          <cell r="Q254">
            <v>0</v>
          </cell>
          <cell r="R254">
            <v>20.260000000000002</v>
          </cell>
          <cell r="S254" t="str">
            <v>A</v>
          </cell>
        </row>
        <row r="255">
          <cell r="E255" t="str">
            <v>COWCRK_2_UNIT</v>
          </cell>
          <cell r="F255" t="str">
            <v>COW CREEK</v>
          </cell>
          <cell r="G255">
            <v>2</v>
          </cell>
          <cell r="H255" t="str">
            <v>PGAE</v>
          </cell>
          <cell r="I255" t="str">
            <v>PG&amp;E</v>
          </cell>
          <cell r="J255" t="str">
            <v>HYDRO</v>
          </cell>
          <cell r="K255" t="str">
            <v>HYDRO</v>
          </cell>
          <cell r="L255" t="str">
            <v>WATER</v>
          </cell>
          <cell r="M255" t="str">
            <v>NP15</v>
          </cell>
          <cell r="N255" t="str">
            <v>PGE3</v>
          </cell>
          <cell r="O255">
            <v>2558</v>
          </cell>
          <cell r="P255">
            <v>0</v>
          </cell>
          <cell r="Q255">
            <v>0</v>
          </cell>
          <cell r="R255">
            <v>2</v>
          </cell>
          <cell r="S255" t="str">
            <v>A</v>
          </cell>
        </row>
        <row r="256">
          <cell r="E256" t="str">
            <v>CPSTNO_7_PRMADS</v>
          </cell>
          <cell r="F256" t="str">
            <v>PRIMA DESHECHA LANDFILL</v>
          </cell>
          <cell r="G256">
            <v>6.1</v>
          </cell>
          <cell r="H256" t="str">
            <v>SDGE</v>
          </cell>
          <cell r="I256" t="str">
            <v>MM Biogas Power, LLC (Formerly QF ID 448)</v>
          </cell>
          <cell r="J256" t="str">
            <v>BIOMASS</v>
          </cell>
          <cell r="K256" t="str">
            <v>RECIPROCATING ENGINE</v>
          </cell>
          <cell r="L256" t="str">
            <v>LANDFILL GAS</v>
          </cell>
          <cell r="M256" t="str">
            <v>SP15</v>
          </cell>
          <cell r="N256" t="str">
            <v>SDG1</v>
          </cell>
          <cell r="O256">
            <v>36161</v>
          </cell>
          <cell r="P256">
            <v>0</v>
          </cell>
          <cell r="Q256">
            <v>0</v>
          </cell>
          <cell r="R256">
            <v>6.1</v>
          </cell>
          <cell r="S256" t="str">
            <v>A</v>
          </cell>
        </row>
        <row r="257">
          <cell r="E257" t="str">
            <v>CPVERD_2_SOLAR</v>
          </cell>
          <cell r="F257" t="str">
            <v>Campo Verde Solar</v>
          </cell>
          <cell r="G257">
            <v>139</v>
          </cell>
          <cell r="H257" t="str">
            <v>SDGE</v>
          </cell>
          <cell r="I257" t="str">
            <v>Campo Verde Solar, LLC</v>
          </cell>
          <cell r="J257" t="str">
            <v>SOLAR</v>
          </cell>
          <cell r="K257" t="str">
            <v>PHOTO VOLTAIC</v>
          </cell>
          <cell r="L257" t="str">
            <v>SUN</v>
          </cell>
          <cell r="M257" t="str">
            <v>SP15</v>
          </cell>
          <cell r="N257" t="str">
            <v>SDG1</v>
          </cell>
          <cell r="O257">
            <v>41569</v>
          </cell>
          <cell r="P257">
            <v>0</v>
          </cell>
          <cell r="Q257">
            <v>0</v>
          </cell>
          <cell r="R257">
            <v>150</v>
          </cell>
          <cell r="S257" t="str">
            <v>A</v>
          </cell>
        </row>
        <row r="258">
          <cell r="E258" t="str">
            <v>CRELMN_6_RAMON1</v>
          </cell>
          <cell r="F258" t="str">
            <v>Ramona 1</v>
          </cell>
          <cell r="G258">
            <v>2</v>
          </cell>
          <cell r="H258" t="str">
            <v>SDGE</v>
          </cell>
          <cell r="I258" t="str">
            <v>Sol Orchard San Diego 20, LLC</v>
          </cell>
          <cell r="J258" t="str">
            <v>SOLAR</v>
          </cell>
          <cell r="K258" t="str">
            <v>PHOTO VOLTAIC</v>
          </cell>
          <cell r="L258" t="str">
            <v>SUN</v>
          </cell>
          <cell r="M258" t="str">
            <v>SP15</v>
          </cell>
          <cell r="N258" t="str">
            <v>SDG1</v>
          </cell>
          <cell r="O258">
            <v>41639</v>
          </cell>
          <cell r="P258">
            <v>0</v>
          </cell>
          <cell r="Q258">
            <v>0</v>
          </cell>
          <cell r="R258">
            <v>2</v>
          </cell>
          <cell r="S258" t="str">
            <v>A</v>
          </cell>
        </row>
        <row r="259">
          <cell r="E259" t="str">
            <v>CRELMN_6_RAMON2</v>
          </cell>
          <cell r="F259" t="str">
            <v>Ramona 2</v>
          </cell>
          <cell r="G259">
            <v>5</v>
          </cell>
          <cell r="H259" t="str">
            <v>SDGE</v>
          </cell>
          <cell r="I259" t="str">
            <v>Sol Orchard San Diego 21, LLC</v>
          </cell>
          <cell r="J259" t="str">
            <v>SOLAR</v>
          </cell>
          <cell r="K259" t="str">
            <v>PHOTO VOLTAIC</v>
          </cell>
          <cell r="L259" t="str">
            <v>SUN</v>
          </cell>
          <cell r="M259" t="str">
            <v>SP15</v>
          </cell>
          <cell r="N259" t="str">
            <v>SDG1</v>
          </cell>
          <cell r="O259">
            <v>41639</v>
          </cell>
          <cell r="P259">
            <v>0</v>
          </cell>
          <cell r="Q259">
            <v>0</v>
          </cell>
          <cell r="R259">
            <v>5</v>
          </cell>
          <cell r="S259" t="str">
            <v>A</v>
          </cell>
        </row>
        <row r="260">
          <cell r="E260" t="str">
            <v>CRESSY_1_PARKER</v>
          </cell>
          <cell r="F260" t="str">
            <v>Parker Power House</v>
          </cell>
          <cell r="G260">
            <v>2.83</v>
          </cell>
          <cell r="H260" t="str">
            <v>PGAE</v>
          </cell>
          <cell r="I260" t="str">
            <v>Merced Irrigation District</v>
          </cell>
          <cell r="J260" t="str">
            <v>HYDRO</v>
          </cell>
          <cell r="K260" t="str">
            <v>HYDRO</v>
          </cell>
          <cell r="L260" t="str">
            <v>WATER</v>
          </cell>
          <cell r="M260" t="str">
            <v>NP15</v>
          </cell>
          <cell r="N260" t="str">
            <v>PGE3</v>
          </cell>
          <cell r="O260">
            <v>29852</v>
          </cell>
          <cell r="P260" t="str">
            <v>Formerly PGE QF 25H185</v>
          </cell>
          <cell r="Q260">
            <v>0</v>
          </cell>
          <cell r="R260">
            <v>2.83</v>
          </cell>
          <cell r="S260" t="str">
            <v>A</v>
          </cell>
        </row>
        <row r="261">
          <cell r="E261" t="str">
            <v>CRESTA_7_PL1X2</v>
          </cell>
          <cell r="F261" t="str">
            <v>CRESTA PH (AGGREGATE)</v>
          </cell>
          <cell r="G261">
            <v>70.400000000000006</v>
          </cell>
          <cell r="H261" t="str">
            <v>PGAE</v>
          </cell>
          <cell r="I261" t="str">
            <v>PG&amp;E</v>
          </cell>
          <cell r="J261" t="str">
            <v>HYDRO</v>
          </cell>
          <cell r="K261" t="str">
            <v>HYDRO</v>
          </cell>
          <cell r="L261" t="str">
            <v>WATER</v>
          </cell>
          <cell r="M261" t="str">
            <v>NP15</v>
          </cell>
          <cell r="N261" t="str">
            <v>PGE3</v>
          </cell>
          <cell r="O261">
            <v>17899</v>
          </cell>
          <cell r="P261">
            <v>0</v>
          </cell>
          <cell r="Q261" t="str">
            <v>NF Feather River</v>
          </cell>
          <cell r="R261">
            <v>70.400000000000006</v>
          </cell>
          <cell r="S261" t="str">
            <v>A</v>
          </cell>
        </row>
        <row r="262">
          <cell r="E262" t="str">
            <v>CRESTA_7_UNIT 1</v>
          </cell>
          <cell r="F262" t="str">
            <v>Cresta Unit #1</v>
          </cell>
          <cell r="G262">
            <v>35.200000000000003</v>
          </cell>
          <cell r="H262" t="str">
            <v>PGAE</v>
          </cell>
          <cell r="I262" t="str">
            <v>PG&amp;E</v>
          </cell>
          <cell r="J262" t="str">
            <v>HYDRO</v>
          </cell>
          <cell r="K262" t="str">
            <v>HYDRO</v>
          </cell>
          <cell r="L262" t="str">
            <v>WATER</v>
          </cell>
          <cell r="M262" t="str">
            <v>NP15</v>
          </cell>
          <cell r="N262" t="str">
            <v>PGE3</v>
          </cell>
          <cell r="O262">
            <v>17899</v>
          </cell>
          <cell r="P262">
            <v>0</v>
          </cell>
          <cell r="Q262" t="str">
            <v>NF Feather River</v>
          </cell>
          <cell r="R262">
            <v>35.200000000000003</v>
          </cell>
          <cell r="S262" t="str">
            <v>A</v>
          </cell>
        </row>
        <row r="263">
          <cell r="E263" t="str">
            <v>CRESTA_7_UNIT 2</v>
          </cell>
          <cell r="F263" t="str">
            <v>Cresta Unit #2</v>
          </cell>
          <cell r="G263">
            <v>35.200000000000003</v>
          </cell>
          <cell r="H263" t="str">
            <v>PGAE</v>
          </cell>
          <cell r="I263" t="str">
            <v>PG&amp;E</v>
          </cell>
          <cell r="J263" t="str">
            <v>HYDRO</v>
          </cell>
          <cell r="K263" t="str">
            <v>HYDRO</v>
          </cell>
          <cell r="L263" t="str">
            <v>WATER</v>
          </cell>
          <cell r="M263" t="str">
            <v>NP15</v>
          </cell>
          <cell r="N263" t="str">
            <v>PGE3</v>
          </cell>
          <cell r="O263">
            <v>18264</v>
          </cell>
          <cell r="P263">
            <v>0</v>
          </cell>
          <cell r="Q263" t="str">
            <v>NF Feather River</v>
          </cell>
          <cell r="R263">
            <v>35.200000000000003</v>
          </cell>
          <cell r="S263" t="str">
            <v>A</v>
          </cell>
        </row>
        <row r="264">
          <cell r="E264" t="str">
            <v>CRNEVL_6_CRNVA</v>
          </cell>
          <cell r="F264" t="str">
            <v>CRANE VALLEY</v>
          </cell>
          <cell r="G264">
            <v>0.9</v>
          </cell>
          <cell r="H264" t="str">
            <v>PGAE</v>
          </cell>
          <cell r="I264" t="str">
            <v>PG&amp;E</v>
          </cell>
          <cell r="J264" t="str">
            <v>HYDRO</v>
          </cell>
          <cell r="K264" t="str">
            <v>HYDRO</v>
          </cell>
          <cell r="L264" t="str">
            <v>WATER</v>
          </cell>
          <cell r="M264" t="str">
            <v>NP15</v>
          </cell>
          <cell r="N264" t="str">
            <v>PGE3</v>
          </cell>
          <cell r="O264">
            <v>6941</v>
          </cell>
          <cell r="P264">
            <v>0</v>
          </cell>
          <cell r="Q264">
            <v>0</v>
          </cell>
          <cell r="R264">
            <v>0.9</v>
          </cell>
          <cell r="S264" t="str">
            <v>A</v>
          </cell>
        </row>
        <row r="265">
          <cell r="E265" t="str">
            <v>CRNEVL_6_SJQN 1</v>
          </cell>
          <cell r="F265" t="str">
            <v>San Joaquin 1-A</v>
          </cell>
          <cell r="G265">
            <v>0.4</v>
          </cell>
          <cell r="H265" t="str">
            <v>PGAE</v>
          </cell>
          <cell r="I265" t="str">
            <v>PG&amp;E</v>
          </cell>
          <cell r="J265" t="str">
            <v>HYDRO</v>
          </cell>
          <cell r="K265" t="str">
            <v>HYDRO</v>
          </cell>
          <cell r="L265" t="str">
            <v>WATER</v>
          </cell>
          <cell r="M265" t="str">
            <v>NP15</v>
          </cell>
          <cell r="N265" t="str">
            <v>PGE3</v>
          </cell>
          <cell r="O265">
            <v>3654</v>
          </cell>
          <cell r="P265">
            <v>0</v>
          </cell>
          <cell r="Q265" t="str">
            <v>San Joaquin River</v>
          </cell>
          <cell r="R265">
            <v>0.4</v>
          </cell>
          <cell r="S265" t="str">
            <v>A</v>
          </cell>
        </row>
        <row r="266">
          <cell r="E266" t="str">
            <v>CRNEVL_6_SJQN 2</v>
          </cell>
          <cell r="F266" t="str">
            <v>San Joaquin PH 2</v>
          </cell>
          <cell r="G266">
            <v>3.2</v>
          </cell>
          <cell r="H266" t="str">
            <v>PGAE</v>
          </cell>
          <cell r="I266" t="str">
            <v>PGAE</v>
          </cell>
          <cell r="J266" t="str">
            <v>HYDRO</v>
          </cell>
          <cell r="K266" t="str">
            <v>HYDRO</v>
          </cell>
          <cell r="L266" t="str">
            <v>WATER</v>
          </cell>
          <cell r="M266" t="str">
            <v>NP15</v>
          </cell>
          <cell r="N266" t="str">
            <v>PGE3</v>
          </cell>
          <cell r="O266">
            <v>6211</v>
          </cell>
          <cell r="P266">
            <v>0</v>
          </cell>
          <cell r="Q266">
            <v>0</v>
          </cell>
          <cell r="R266">
            <v>3.2</v>
          </cell>
          <cell r="S266" t="str">
            <v>A</v>
          </cell>
        </row>
        <row r="267">
          <cell r="E267" t="str">
            <v>CRNEVL_6_SJQN 3</v>
          </cell>
          <cell r="F267" t="str">
            <v>San Joaquin PH 3</v>
          </cell>
          <cell r="G267">
            <v>4.2</v>
          </cell>
          <cell r="H267" t="str">
            <v>PGAE</v>
          </cell>
          <cell r="I267" t="str">
            <v>PGAE</v>
          </cell>
          <cell r="J267" t="str">
            <v>HYDRO</v>
          </cell>
          <cell r="K267" t="str">
            <v>HYDRO</v>
          </cell>
          <cell r="L267" t="str">
            <v>WATER</v>
          </cell>
          <cell r="M267" t="str">
            <v>NP15</v>
          </cell>
          <cell r="N267" t="str">
            <v>PGE3</v>
          </cell>
          <cell r="O267">
            <v>8402</v>
          </cell>
          <cell r="P267">
            <v>0</v>
          </cell>
          <cell r="Q267">
            <v>0</v>
          </cell>
          <cell r="R267">
            <v>4.2</v>
          </cell>
          <cell r="S267" t="str">
            <v>A</v>
          </cell>
        </row>
        <row r="268">
          <cell r="E268" t="str">
            <v>CROKET_7_UNIT</v>
          </cell>
          <cell r="F268" t="str">
            <v>CROCKETT COGEN</v>
          </cell>
          <cell r="G268">
            <v>240</v>
          </cell>
          <cell r="H268" t="str">
            <v>PGAE</v>
          </cell>
          <cell r="I268" t="str">
            <v>PG&amp;E</v>
          </cell>
          <cell r="J268" t="str">
            <v>COGENERATION</v>
          </cell>
          <cell r="K268" t="str">
            <v>COMBINED CYCLE</v>
          </cell>
          <cell r="L268" t="str">
            <v>NATURAL GAS</v>
          </cell>
          <cell r="M268" t="str">
            <v>NP15</v>
          </cell>
          <cell r="N268" t="str">
            <v>PGE3</v>
          </cell>
          <cell r="O268">
            <v>35053</v>
          </cell>
          <cell r="P268" t="str">
            <v>QF Conversion, was PGE QF 10C045</v>
          </cell>
          <cell r="Q268">
            <v>0</v>
          </cell>
          <cell r="R268">
            <v>240</v>
          </cell>
          <cell r="S268" t="str">
            <v>A</v>
          </cell>
        </row>
        <row r="269">
          <cell r="E269" t="str">
            <v>CRSTWD_6_KUMYAY</v>
          </cell>
          <cell r="F269" t="str">
            <v>KUMEYAAY WIND FARM</v>
          </cell>
          <cell r="G269">
            <v>50</v>
          </cell>
          <cell r="H269" t="str">
            <v>SDGE</v>
          </cell>
          <cell r="I269" t="str">
            <v>Kumeyaay Wind LLC</v>
          </cell>
          <cell r="J269" t="str">
            <v>WIND</v>
          </cell>
          <cell r="K269" t="str">
            <v>WIND</v>
          </cell>
          <cell r="L269" t="str">
            <v>WIND</v>
          </cell>
          <cell r="M269" t="str">
            <v>SP15</v>
          </cell>
          <cell r="N269" t="str">
            <v>SDG1</v>
          </cell>
          <cell r="O269">
            <v>38707</v>
          </cell>
          <cell r="P269">
            <v>0</v>
          </cell>
          <cell r="Q269">
            <v>0</v>
          </cell>
          <cell r="R269">
            <v>50</v>
          </cell>
          <cell r="S269" t="str">
            <v>A</v>
          </cell>
        </row>
        <row r="270">
          <cell r="E270" t="str">
            <v>CRWCKS_1_SOLAR1</v>
          </cell>
          <cell r="F270" t="str">
            <v>Crow Creek Solar 1</v>
          </cell>
          <cell r="G270">
            <v>20</v>
          </cell>
          <cell r="H270" t="str">
            <v>PGAE</v>
          </cell>
          <cell r="I270" t="str">
            <v>Frontier Solar LLC</v>
          </cell>
          <cell r="J270" t="str">
            <v>SOLAR</v>
          </cell>
          <cell r="K270" t="str">
            <v>PHOTO VOLTAIC</v>
          </cell>
          <cell r="L270" t="str">
            <v>SUN</v>
          </cell>
          <cell r="M270" t="str">
            <v>NP15</v>
          </cell>
          <cell r="N270" t="str">
            <v>PGE3</v>
          </cell>
          <cell r="O270">
            <v>42551</v>
          </cell>
          <cell r="P270">
            <v>0</v>
          </cell>
          <cell r="Q270">
            <v>0</v>
          </cell>
          <cell r="R270">
            <v>20</v>
          </cell>
          <cell r="S270" t="str">
            <v>A</v>
          </cell>
        </row>
        <row r="271">
          <cell r="E271" t="str">
            <v>CSCCOG_1_UNIT 1</v>
          </cell>
          <cell r="F271" t="str">
            <v>SANTA CLARA COGEN</v>
          </cell>
          <cell r="G271">
            <v>7</v>
          </cell>
          <cell r="H271" t="str">
            <v>PGAE</v>
          </cell>
          <cell r="I271" t="str">
            <v>City of Santa Clara DBA Silicon Valley Power</v>
          </cell>
          <cell r="J271" t="str">
            <v>COGENERATION</v>
          </cell>
          <cell r="K271" t="str">
            <v>COMBUSTION TURBINE</v>
          </cell>
          <cell r="L271" t="str">
            <v>NATURAL GAS</v>
          </cell>
          <cell r="M271" t="str">
            <v>NP15</v>
          </cell>
          <cell r="N271" t="str">
            <v>CSC1</v>
          </cell>
          <cell r="O271">
            <v>29587</v>
          </cell>
          <cell r="P271">
            <v>0</v>
          </cell>
          <cell r="Q271">
            <v>0</v>
          </cell>
          <cell r="R271">
            <v>7</v>
          </cell>
          <cell r="S271" t="str">
            <v>A</v>
          </cell>
        </row>
        <row r="272">
          <cell r="E272" t="str">
            <v>CSCGNR_1_UNIT 1</v>
          </cell>
          <cell r="F272" t="str">
            <v>Gianera GT 1</v>
          </cell>
          <cell r="G272">
            <v>24.75</v>
          </cell>
          <cell r="H272" t="str">
            <v>PGAE</v>
          </cell>
          <cell r="I272" t="str">
            <v>City of Santa Clara DBA Silicon Valley Power</v>
          </cell>
          <cell r="J272" t="str">
            <v>PEAKER</v>
          </cell>
          <cell r="K272" t="str">
            <v>COMBUSTION TURBINE</v>
          </cell>
          <cell r="L272" t="str">
            <v>NATURAL GAS</v>
          </cell>
          <cell r="M272" t="str">
            <v>NP15</v>
          </cell>
          <cell r="N272" t="str">
            <v>CSC1</v>
          </cell>
          <cell r="O272">
            <v>31778</v>
          </cell>
          <cell r="P272">
            <v>0</v>
          </cell>
          <cell r="Q272">
            <v>0</v>
          </cell>
          <cell r="R272">
            <v>24.75</v>
          </cell>
          <cell r="S272" t="str">
            <v>A</v>
          </cell>
        </row>
        <row r="273">
          <cell r="E273" t="str">
            <v>CSCGNR_1_UNIT 2</v>
          </cell>
          <cell r="F273" t="str">
            <v>Gianera GT 2</v>
          </cell>
          <cell r="G273">
            <v>24.75</v>
          </cell>
          <cell r="H273" t="str">
            <v>PGAE</v>
          </cell>
          <cell r="I273" t="str">
            <v>City of Santa Clara DBA Silicon Valley Power</v>
          </cell>
          <cell r="J273" t="str">
            <v>PEAKER</v>
          </cell>
          <cell r="K273" t="str">
            <v>COMBUSTION TURBINE</v>
          </cell>
          <cell r="L273" t="str">
            <v>NATURAL GAS</v>
          </cell>
          <cell r="M273" t="str">
            <v>NP15</v>
          </cell>
          <cell r="N273" t="str">
            <v>CSC1</v>
          </cell>
          <cell r="O273">
            <v>31413</v>
          </cell>
          <cell r="P273">
            <v>0</v>
          </cell>
          <cell r="Q273">
            <v>0</v>
          </cell>
          <cell r="R273">
            <v>24.75</v>
          </cell>
          <cell r="S273" t="str">
            <v>A</v>
          </cell>
        </row>
        <row r="274">
          <cell r="E274" t="str">
            <v>CSLR4S_2_SOLAR</v>
          </cell>
          <cell r="F274" t="str">
            <v>Imperial Valley (Csolar IV)</v>
          </cell>
          <cell r="G274">
            <v>130</v>
          </cell>
          <cell r="H274" t="str">
            <v>SDGE</v>
          </cell>
          <cell r="I274" t="str">
            <v>CSOLAR IV South, LLC</v>
          </cell>
          <cell r="J274" t="str">
            <v>SOLAR</v>
          </cell>
          <cell r="K274" t="str">
            <v>PHOTO VOLTAIC</v>
          </cell>
          <cell r="L274" t="str">
            <v>SUN</v>
          </cell>
          <cell r="M274" t="str">
            <v>SP15</v>
          </cell>
          <cell r="N274" t="str">
            <v>SDG1</v>
          </cell>
          <cell r="O274">
            <v>41558</v>
          </cell>
          <cell r="P274">
            <v>0</v>
          </cell>
          <cell r="Q274">
            <v>0</v>
          </cell>
          <cell r="R274">
            <v>130</v>
          </cell>
          <cell r="S274" t="str">
            <v>A</v>
          </cell>
        </row>
        <row r="275">
          <cell r="E275" t="str">
            <v>CSTOGA_6_LNDFIL</v>
          </cell>
          <cell r="F275" t="str">
            <v>Clover Flat Land Fill Gas</v>
          </cell>
          <cell r="G275">
            <v>0.85</v>
          </cell>
          <cell r="H275" t="str">
            <v>PGAE</v>
          </cell>
          <cell r="I275" t="str">
            <v>Vista Corporation</v>
          </cell>
          <cell r="J275" t="str">
            <v>BIOMASS</v>
          </cell>
          <cell r="K275" t="str">
            <v>INTERNAL COMBUSTION</v>
          </cell>
          <cell r="L275" t="str">
            <v>LANDFILL GAS</v>
          </cell>
          <cell r="M275" t="str">
            <v>NP15</v>
          </cell>
          <cell r="N275" t="str">
            <v>PGE3</v>
          </cell>
          <cell r="O275">
            <v>41815</v>
          </cell>
          <cell r="P275">
            <v>0</v>
          </cell>
          <cell r="Q275">
            <v>0</v>
          </cell>
          <cell r="R275">
            <v>0.85</v>
          </cell>
          <cell r="S275" t="str">
            <v>A</v>
          </cell>
        </row>
        <row r="276">
          <cell r="E276" t="str">
            <v>CSTRVL_7_PL1X2</v>
          </cell>
          <cell r="F276" t="str">
            <v>Monterey Regional Waste Management District</v>
          </cell>
          <cell r="G276">
            <v>4.53</v>
          </cell>
          <cell r="H276" t="str">
            <v>PGAE</v>
          </cell>
          <cell r="I276" t="str">
            <v>Monterey Regional Waste Management District</v>
          </cell>
          <cell r="J276" t="str">
            <v>BIOMASS</v>
          </cell>
          <cell r="K276" t="str">
            <v>INTERNAL COMBUSTION</v>
          </cell>
          <cell r="L276" t="str">
            <v>LANDFILL GAS</v>
          </cell>
          <cell r="M276" t="str">
            <v>NP15</v>
          </cell>
          <cell r="N276" t="str">
            <v>PGE3</v>
          </cell>
          <cell r="O276">
            <v>39326</v>
          </cell>
          <cell r="P276">
            <v>0</v>
          </cell>
          <cell r="Q276">
            <v>0</v>
          </cell>
          <cell r="R276">
            <v>5.07</v>
          </cell>
          <cell r="S276" t="str">
            <v>A</v>
          </cell>
        </row>
        <row r="277">
          <cell r="E277" t="str">
            <v>CSTRVL_7_QFUNTS</v>
          </cell>
          <cell r="F277" t="str">
            <v>Castroville QF Aggregate</v>
          </cell>
          <cell r="G277">
            <v>2</v>
          </cell>
          <cell r="H277" t="str">
            <v>PGAE</v>
          </cell>
          <cell r="I277" t="str">
            <v>Various</v>
          </cell>
          <cell r="J277" t="str">
            <v>THERMAL</v>
          </cell>
          <cell r="K277" t="str">
            <v>VARIOUS</v>
          </cell>
          <cell r="L277" t="str">
            <v>VARIOUS</v>
          </cell>
          <cell r="M277" t="str">
            <v>NP15</v>
          </cell>
          <cell r="N277" t="str">
            <v>PGE3</v>
          </cell>
          <cell r="O277">
            <v>38869</v>
          </cell>
          <cell r="P277">
            <v>0</v>
          </cell>
          <cell r="Q277">
            <v>0</v>
          </cell>
          <cell r="R277">
            <v>2</v>
          </cell>
          <cell r="S277" t="str">
            <v>A</v>
          </cell>
        </row>
        <row r="278">
          <cell r="E278" t="str">
            <v>CTNWDP_1_QF</v>
          </cell>
          <cell r="F278" t="str">
            <v>COTTONWOOD AREA (BURNEY) LUMPED QF UNITS</v>
          </cell>
          <cell r="G278">
            <v>0.5</v>
          </cell>
          <cell r="H278" t="str">
            <v>PGAE</v>
          </cell>
          <cell r="I278" t="str">
            <v>VARIOUS</v>
          </cell>
          <cell r="J278" t="str">
            <v>HYDRO</v>
          </cell>
          <cell r="K278" t="str">
            <v>HYDRO</v>
          </cell>
          <cell r="L278" t="str">
            <v>WATER</v>
          </cell>
          <cell r="M278" t="str">
            <v>NP15</v>
          </cell>
          <cell r="N278" t="str">
            <v>PGE3</v>
          </cell>
          <cell r="O278">
            <v>29952</v>
          </cell>
          <cell r="P278">
            <v>0</v>
          </cell>
          <cell r="Q278">
            <v>0</v>
          </cell>
          <cell r="R278">
            <v>0.5</v>
          </cell>
          <cell r="S278" t="str">
            <v>A</v>
          </cell>
        </row>
        <row r="279">
          <cell r="E279" t="str">
            <v>CUMBIA_1_SOLAR</v>
          </cell>
          <cell r="F279" t="str">
            <v>Columbia Solar Energy II</v>
          </cell>
          <cell r="G279">
            <v>19</v>
          </cell>
          <cell r="H279" t="str">
            <v>PGAE</v>
          </cell>
          <cell r="I279" t="str">
            <v>Columbia Solar Energy, LLC</v>
          </cell>
          <cell r="J279" t="str">
            <v>SOLAR</v>
          </cell>
          <cell r="K279" t="str">
            <v>PHOTO VOLTAIC</v>
          </cell>
          <cell r="L279" t="str">
            <v>SUN</v>
          </cell>
          <cell r="M279" t="str">
            <v>NP15</v>
          </cell>
          <cell r="N279" t="str">
            <v>PGE3</v>
          </cell>
          <cell r="O279">
            <v>42298</v>
          </cell>
          <cell r="P279">
            <v>0</v>
          </cell>
          <cell r="Q279">
            <v>0</v>
          </cell>
          <cell r="R279">
            <v>19</v>
          </cell>
          <cell r="S279" t="str">
            <v>A</v>
          </cell>
        </row>
        <row r="280">
          <cell r="E280" t="str">
            <v>CURTIS_1_CANLCK</v>
          </cell>
          <cell r="F280" t="str">
            <v>CANAL CREEK POWER PLANT</v>
          </cell>
          <cell r="G280">
            <v>0.9</v>
          </cell>
          <cell r="H280" t="str">
            <v>PGAE</v>
          </cell>
          <cell r="I280" t="str">
            <v>Merced Irrigation District</v>
          </cell>
          <cell r="J280" t="str">
            <v>HYDRO</v>
          </cell>
          <cell r="K280" t="str">
            <v>HYDRO</v>
          </cell>
          <cell r="L280" t="str">
            <v>WATER</v>
          </cell>
          <cell r="M280" t="str">
            <v>NP15</v>
          </cell>
          <cell r="N280" t="str">
            <v>PGE3</v>
          </cell>
          <cell r="O280">
            <v>30317</v>
          </cell>
          <cell r="P280" t="str">
            <v>QF Conversion completed 6/17/2015. Formerly QF 25H204</v>
          </cell>
          <cell r="Q280">
            <v>0</v>
          </cell>
          <cell r="R280">
            <v>0.9</v>
          </cell>
          <cell r="S280" t="str">
            <v>A</v>
          </cell>
        </row>
        <row r="281">
          <cell r="E281" t="str">
            <v>CURTIS_1_FARFLD</v>
          </cell>
          <cell r="F281" t="str">
            <v>FAIRFIELD POWER PLANT</v>
          </cell>
          <cell r="G281">
            <v>0.9</v>
          </cell>
          <cell r="H281" t="str">
            <v>PGAE</v>
          </cell>
          <cell r="I281" t="str">
            <v>Merced Irrigation District</v>
          </cell>
          <cell r="J281" t="str">
            <v>HYDRO</v>
          </cell>
          <cell r="K281" t="str">
            <v>HYDRO</v>
          </cell>
          <cell r="L281" t="str">
            <v>WATER</v>
          </cell>
          <cell r="M281" t="str">
            <v>NP15</v>
          </cell>
          <cell r="N281" t="str">
            <v>PGE3</v>
          </cell>
          <cell r="O281">
            <v>30530</v>
          </cell>
          <cell r="P281" t="str">
            <v>QF Conversion completed 6/17/2015. Formerly QF 25H193</v>
          </cell>
          <cell r="Q281">
            <v>0</v>
          </cell>
          <cell r="R281">
            <v>0.9</v>
          </cell>
          <cell r="S281" t="str">
            <v>A</v>
          </cell>
        </row>
        <row r="282">
          <cell r="E282" t="str">
            <v>CWATER_7_UNIT 1</v>
          </cell>
          <cell r="F282" t="str">
            <v>Coolwater Unit 1</v>
          </cell>
          <cell r="G282">
            <v>63</v>
          </cell>
          <cell r="H282" t="str">
            <v>SCE</v>
          </cell>
          <cell r="I282" t="str">
            <v>NRG California South LP</v>
          </cell>
          <cell r="J282" t="str">
            <v>THERMAL</v>
          </cell>
          <cell r="K282" t="str">
            <v>STEAM</v>
          </cell>
          <cell r="L282" t="str">
            <v>NATURAL GAS</v>
          </cell>
          <cell r="M282" t="str">
            <v>SP15</v>
          </cell>
          <cell r="N282" t="str">
            <v>SCE1</v>
          </cell>
          <cell r="O282">
            <v>22282</v>
          </cell>
          <cell r="P282" t="str">
            <v>Non-Participating as of 1/22/2015</v>
          </cell>
          <cell r="Q282">
            <v>0</v>
          </cell>
          <cell r="R282">
            <v>65</v>
          </cell>
          <cell r="S282" t="str">
            <v>A</v>
          </cell>
        </row>
        <row r="283">
          <cell r="E283" t="str">
            <v>CWATER_7_UNIT 2</v>
          </cell>
          <cell r="F283" t="str">
            <v>Coolwater Unit 2</v>
          </cell>
          <cell r="G283">
            <v>81.5</v>
          </cell>
          <cell r="H283" t="str">
            <v>SCE</v>
          </cell>
          <cell r="I283" t="str">
            <v>NRG California South LP</v>
          </cell>
          <cell r="J283" t="str">
            <v>THERMAL</v>
          </cell>
          <cell r="K283" t="str">
            <v>STEAM</v>
          </cell>
          <cell r="L283" t="str">
            <v>NATURAL GAS</v>
          </cell>
          <cell r="M283" t="str">
            <v>SP15</v>
          </cell>
          <cell r="N283" t="str">
            <v>SCE1</v>
          </cell>
          <cell r="O283">
            <v>23377</v>
          </cell>
          <cell r="P283" t="str">
            <v>Non-Participating as of 1/22/2015</v>
          </cell>
          <cell r="Q283">
            <v>0</v>
          </cell>
          <cell r="R283">
            <v>71</v>
          </cell>
          <cell r="S283" t="str">
            <v>A</v>
          </cell>
        </row>
        <row r="284">
          <cell r="E284" t="str">
            <v>DALYCT_1_FCELL</v>
          </cell>
          <cell r="F284" t="str">
            <v>SF State Fuel Cell Station</v>
          </cell>
          <cell r="G284">
            <v>1.6</v>
          </cell>
          <cell r="H284" t="str">
            <v>PGAE</v>
          </cell>
          <cell r="I284" t="str">
            <v>Pacific Gas and Electric Company</v>
          </cell>
          <cell r="J284" t="str">
            <v>THERMAL</v>
          </cell>
          <cell r="K284" t="str">
            <v>COMBUSTION TURBINE</v>
          </cell>
          <cell r="L284" t="str">
            <v>NATURAL GAS</v>
          </cell>
          <cell r="M284" t="str">
            <v>NP15</v>
          </cell>
          <cell r="N284" t="str">
            <v>PGE2</v>
          </cell>
          <cell r="O284">
            <v>40813</v>
          </cell>
          <cell r="P284">
            <v>0</v>
          </cell>
          <cell r="Q284">
            <v>0</v>
          </cell>
          <cell r="R284">
            <v>1.6</v>
          </cell>
          <cell r="S284" t="str">
            <v>A</v>
          </cell>
        </row>
        <row r="285">
          <cell r="E285" t="str">
            <v>DAVIS_1_SOLAR1</v>
          </cell>
          <cell r="F285" t="str">
            <v>Grasslands 3</v>
          </cell>
          <cell r="G285">
            <v>1</v>
          </cell>
          <cell r="H285" t="str">
            <v>PGAE</v>
          </cell>
          <cell r="I285" t="str">
            <v>Grasslands 3</v>
          </cell>
          <cell r="J285" t="str">
            <v>SOLAR</v>
          </cell>
          <cell r="K285" t="str">
            <v>PHOTO VOLTAIC</v>
          </cell>
          <cell r="L285" t="str">
            <v>SUN</v>
          </cell>
          <cell r="M285" t="str">
            <v>NP15</v>
          </cell>
          <cell r="N285" t="str">
            <v>PGE3</v>
          </cell>
          <cell r="O285">
            <v>41456</v>
          </cell>
          <cell r="P285">
            <v>0</v>
          </cell>
          <cell r="Q285">
            <v>0</v>
          </cell>
          <cell r="R285">
            <v>1</v>
          </cell>
          <cell r="S285" t="str">
            <v>A</v>
          </cell>
        </row>
        <row r="286">
          <cell r="E286" t="str">
            <v>DAVIS_1_SOLAR2</v>
          </cell>
          <cell r="F286" t="str">
            <v>Grasslands 4</v>
          </cell>
          <cell r="G286">
            <v>1</v>
          </cell>
          <cell r="H286" t="str">
            <v>PGAE</v>
          </cell>
          <cell r="I286" t="str">
            <v>Grasslands 4</v>
          </cell>
          <cell r="J286" t="str">
            <v>SOLAR</v>
          </cell>
          <cell r="K286" t="str">
            <v>PHOTO VOLTAIC</v>
          </cell>
          <cell r="L286" t="str">
            <v>SUN</v>
          </cell>
          <cell r="M286" t="str">
            <v>NP15</v>
          </cell>
          <cell r="N286" t="str">
            <v>PGE3</v>
          </cell>
          <cell r="O286">
            <v>41491</v>
          </cell>
          <cell r="P286">
            <v>0</v>
          </cell>
          <cell r="Q286">
            <v>0</v>
          </cell>
          <cell r="R286">
            <v>1</v>
          </cell>
          <cell r="S286" t="str">
            <v>A</v>
          </cell>
        </row>
        <row r="287">
          <cell r="E287" t="str">
            <v>DAVIS_7_MNMETH</v>
          </cell>
          <cell r="F287" t="str">
            <v>MM Yolo Power LLC</v>
          </cell>
          <cell r="G287">
            <v>4</v>
          </cell>
          <cell r="H287" t="str">
            <v>SCE</v>
          </cell>
          <cell r="I287" t="str">
            <v>MM Yolo Power LLC</v>
          </cell>
          <cell r="J287" t="str">
            <v>BIOMASS</v>
          </cell>
          <cell r="K287" t="str">
            <v>INTERNAL COMBUSTION</v>
          </cell>
          <cell r="L287" t="str">
            <v>LANDFILL GAS</v>
          </cell>
          <cell r="M287" t="str">
            <v>SP15</v>
          </cell>
          <cell r="N287" t="str">
            <v>SCE1</v>
          </cell>
          <cell r="O287">
            <v>35431</v>
          </cell>
          <cell r="P287">
            <v>0</v>
          </cell>
          <cell r="Q287">
            <v>0</v>
          </cell>
          <cell r="R287">
            <v>4.03</v>
          </cell>
          <cell r="S287" t="str">
            <v>A</v>
          </cell>
        </row>
        <row r="288">
          <cell r="E288" t="str">
            <v>DEADCK_1_UNIT</v>
          </cell>
          <cell r="F288" t="str">
            <v>DEADWOOD CREEK (HYDRO SIERRA ENERGY, LLC)</v>
          </cell>
          <cell r="G288">
            <v>2</v>
          </cell>
          <cell r="H288" t="str">
            <v>PGAE</v>
          </cell>
          <cell r="I288" t="str">
            <v>Pacific Gas &amp; Electric Company</v>
          </cell>
          <cell r="J288" t="str">
            <v>HYDRO</v>
          </cell>
          <cell r="K288" t="str">
            <v>HYDRO</v>
          </cell>
          <cell r="L288" t="str">
            <v>WATER</v>
          </cell>
          <cell r="M288" t="str">
            <v>NP15</v>
          </cell>
          <cell r="N288" t="str">
            <v>PGE3</v>
          </cell>
          <cell r="O288">
            <v>32902</v>
          </cell>
          <cell r="P288" t="str">
            <v>PGE QF 12H010</v>
          </cell>
          <cell r="Q288" t="str">
            <v>Deadwood Creek</v>
          </cell>
          <cell r="R288">
            <v>2</v>
          </cell>
          <cell r="S288" t="str">
            <v>A</v>
          </cell>
        </row>
        <row r="289">
          <cell r="E289" t="str">
            <v>DEERCR_6_UNIT 1</v>
          </cell>
          <cell r="F289" t="str">
            <v>DEER CREEK</v>
          </cell>
          <cell r="G289">
            <v>7</v>
          </cell>
          <cell r="H289" t="str">
            <v>PGAE</v>
          </cell>
          <cell r="I289" t="str">
            <v>PG&amp;E</v>
          </cell>
          <cell r="J289" t="str">
            <v>HYDRO</v>
          </cell>
          <cell r="K289" t="str">
            <v>HYDRO</v>
          </cell>
          <cell r="L289" t="str">
            <v>WATER</v>
          </cell>
          <cell r="M289" t="str">
            <v>NP15</v>
          </cell>
          <cell r="N289" t="str">
            <v>PGE3</v>
          </cell>
          <cell r="O289">
            <v>2923</v>
          </cell>
          <cell r="P289">
            <v>0</v>
          </cell>
          <cell r="Q289">
            <v>0</v>
          </cell>
          <cell r="R289">
            <v>7</v>
          </cell>
          <cell r="S289" t="str">
            <v>A</v>
          </cell>
        </row>
        <row r="290">
          <cell r="E290" t="str">
            <v>DELAMO_2_SOLAR1</v>
          </cell>
          <cell r="F290" t="str">
            <v>Golden Springs Building H</v>
          </cell>
          <cell r="G290">
            <v>1.5</v>
          </cell>
          <cell r="H290" t="str">
            <v>SCE</v>
          </cell>
          <cell r="I290" t="str">
            <v>Golden Springs Development Co. LLC</v>
          </cell>
          <cell r="J290" t="str">
            <v>SOLAR</v>
          </cell>
          <cell r="K290" t="str">
            <v>PHOTO VOLTAIC</v>
          </cell>
          <cell r="L290" t="str">
            <v>SUN</v>
          </cell>
          <cell r="M290" t="str">
            <v>SP15</v>
          </cell>
          <cell r="N290" t="str">
            <v>SCE1</v>
          </cell>
          <cell r="O290">
            <v>42116</v>
          </cell>
          <cell r="P290">
            <v>0</v>
          </cell>
          <cell r="Q290">
            <v>0</v>
          </cell>
          <cell r="R290">
            <v>1.5</v>
          </cell>
          <cell r="S290" t="str">
            <v>A</v>
          </cell>
        </row>
        <row r="291">
          <cell r="E291" t="str">
            <v>DELAMO_2_SOLAR2</v>
          </cell>
          <cell r="F291" t="str">
            <v>Golden Springs Building M</v>
          </cell>
          <cell r="G291">
            <v>1.75</v>
          </cell>
          <cell r="H291" t="str">
            <v>SCE</v>
          </cell>
          <cell r="I291" t="str">
            <v>Golden Springs Development Co. LLC</v>
          </cell>
          <cell r="J291" t="str">
            <v>SOLAR</v>
          </cell>
          <cell r="K291" t="str">
            <v>PHOTO VOLTAIC</v>
          </cell>
          <cell r="L291" t="str">
            <v>SUN</v>
          </cell>
          <cell r="M291" t="str">
            <v>SP15</v>
          </cell>
          <cell r="N291" t="str">
            <v>SCE1</v>
          </cell>
          <cell r="O291">
            <v>42095</v>
          </cell>
          <cell r="P291">
            <v>0</v>
          </cell>
          <cell r="Q291">
            <v>0</v>
          </cell>
          <cell r="R291">
            <v>1.75</v>
          </cell>
          <cell r="S291" t="str">
            <v>A</v>
          </cell>
        </row>
        <row r="292">
          <cell r="E292" t="str">
            <v>DELAMO_2_SOLRC1</v>
          </cell>
          <cell r="F292" t="str">
            <v>Golden Springs Building C1</v>
          </cell>
          <cell r="G292">
            <v>1.1599999999999999</v>
          </cell>
          <cell r="H292" t="str">
            <v>SCE</v>
          </cell>
          <cell r="I292" t="str">
            <v>Spartech Plastics</v>
          </cell>
          <cell r="J292" t="str">
            <v>SOLAR</v>
          </cell>
          <cell r="K292" t="str">
            <v>PHOTO VOLTAIC</v>
          </cell>
          <cell r="L292" t="str">
            <v>SUN</v>
          </cell>
          <cell r="M292" t="str">
            <v>SP15</v>
          </cell>
          <cell r="N292" t="str">
            <v>SCE1</v>
          </cell>
          <cell r="O292">
            <v>40949</v>
          </cell>
          <cell r="P292">
            <v>0</v>
          </cell>
          <cell r="Q292">
            <v>0</v>
          </cell>
          <cell r="R292">
            <v>1.17</v>
          </cell>
          <cell r="S292" t="str">
            <v>A</v>
          </cell>
        </row>
        <row r="293">
          <cell r="E293" t="str">
            <v>DELAMO_2_SOLRD</v>
          </cell>
          <cell r="F293" t="str">
            <v>Golden Solar Building D</v>
          </cell>
          <cell r="G293">
            <v>1.25</v>
          </cell>
          <cell r="H293" t="str">
            <v>SCE</v>
          </cell>
          <cell r="I293" t="str">
            <v>Golden Springs Development Company LLC</v>
          </cell>
          <cell r="J293" t="str">
            <v>SOLAR</v>
          </cell>
          <cell r="K293" t="str">
            <v>PHOTO VOLTAIC</v>
          </cell>
          <cell r="L293" t="str">
            <v>SUN</v>
          </cell>
          <cell r="M293" t="str">
            <v>SP15</v>
          </cell>
          <cell r="N293" t="str">
            <v>SCE1</v>
          </cell>
          <cell r="O293">
            <v>41001</v>
          </cell>
          <cell r="P293">
            <v>0</v>
          </cell>
          <cell r="Q293">
            <v>0</v>
          </cell>
          <cell r="R293">
            <v>1.4</v>
          </cell>
          <cell r="S293" t="str">
            <v>A</v>
          </cell>
        </row>
        <row r="294">
          <cell r="E294" t="str">
            <v>DELSUR_6_DRYFRB</v>
          </cell>
          <cell r="F294" t="str">
            <v>Dry Farm Ranch B</v>
          </cell>
          <cell r="G294">
            <v>5</v>
          </cell>
          <cell r="H294" t="str">
            <v>SCE</v>
          </cell>
          <cell r="I294" t="str">
            <v>FTS Master Tenant 1, LLC</v>
          </cell>
          <cell r="J294" t="str">
            <v>SOLAR</v>
          </cell>
          <cell r="K294" t="str">
            <v>PHOTO VOLTAIC</v>
          </cell>
          <cell r="L294" t="str">
            <v>SUN</v>
          </cell>
          <cell r="M294" t="str">
            <v>SP15</v>
          </cell>
          <cell r="N294" t="str">
            <v>SCE1</v>
          </cell>
          <cell r="O294">
            <v>41964</v>
          </cell>
          <cell r="P294">
            <v>0</v>
          </cell>
          <cell r="Q294">
            <v>0</v>
          </cell>
          <cell r="R294">
            <v>5</v>
          </cell>
          <cell r="S294" t="str">
            <v>A</v>
          </cell>
        </row>
        <row r="295">
          <cell r="E295" t="str">
            <v>DELSUR_6_SOLAR1</v>
          </cell>
          <cell r="F295" t="str">
            <v>Summer Solar North</v>
          </cell>
          <cell r="G295">
            <v>6.5</v>
          </cell>
          <cell r="H295" t="str">
            <v>SCE</v>
          </cell>
          <cell r="I295" t="str">
            <v>FTS Master Tenant 1, LLC</v>
          </cell>
          <cell r="J295" t="str">
            <v>SOLAR</v>
          </cell>
          <cell r="K295" t="str">
            <v>PHOTO VOLTAIC</v>
          </cell>
          <cell r="L295" t="str">
            <v>SUN</v>
          </cell>
          <cell r="M295" t="str">
            <v>SP15</v>
          </cell>
          <cell r="N295" t="str">
            <v>SCE1</v>
          </cell>
          <cell r="O295">
            <v>42158</v>
          </cell>
          <cell r="P295">
            <v>0</v>
          </cell>
          <cell r="Q295">
            <v>0</v>
          </cell>
          <cell r="R295">
            <v>6.5</v>
          </cell>
          <cell r="S295" t="str">
            <v>A</v>
          </cell>
        </row>
        <row r="296">
          <cell r="E296" t="str">
            <v>DELTA_2_CTG1</v>
          </cell>
          <cell r="F296" t="str">
            <v>Delta Energy Center Unit 1</v>
          </cell>
          <cell r="G296">
            <v>212.5</v>
          </cell>
          <cell r="H296" t="str">
            <v>PGAE</v>
          </cell>
          <cell r="I296" t="str">
            <v>Delta Energy Center, LLC</v>
          </cell>
          <cell r="J296" t="str">
            <v>THERMAL</v>
          </cell>
          <cell r="K296" t="str">
            <v>COMBUSTION TURBINE</v>
          </cell>
          <cell r="L296" t="str">
            <v>NATURAL GAS</v>
          </cell>
          <cell r="M296" t="str">
            <v>NP15</v>
          </cell>
          <cell r="N296" t="str">
            <v>PGE3</v>
          </cell>
          <cell r="O296">
            <v>37424</v>
          </cell>
          <cell r="P296">
            <v>0</v>
          </cell>
          <cell r="Q296">
            <v>0</v>
          </cell>
          <cell r="R296">
            <v>212.5</v>
          </cell>
          <cell r="S296" t="str">
            <v>A</v>
          </cell>
        </row>
        <row r="297">
          <cell r="E297" t="str">
            <v>DELTA_2_CTG2</v>
          </cell>
          <cell r="F297" t="str">
            <v>Delta Energy Center Unit 2</v>
          </cell>
          <cell r="G297">
            <v>212.5</v>
          </cell>
          <cell r="H297" t="str">
            <v>PGAE</v>
          </cell>
          <cell r="I297" t="str">
            <v>Delta Energy Center, LLC</v>
          </cell>
          <cell r="J297" t="str">
            <v>THERMAL</v>
          </cell>
          <cell r="K297" t="str">
            <v>COMBUSTION TURBINE</v>
          </cell>
          <cell r="L297" t="str">
            <v>NATURAL GAS</v>
          </cell>
          <cell r="M297" t="str">
            <v>NP15</v>
          </cell>
          <cell r="N297" t="str">
            <v>PGE3</v>
          </cell>
          <cell r="O297">
            <v>37424</v>
          </cell>
          <cell r="P297">
            <v>0</v>
          </cell>
          <cell r="Q297">
            <v>0</v>
          </cell>
          <cell r="R297">
            <v>212.5</v>
          </cell>
          <cell r="S297" t="str">
            <v>A</v>
          </cell>
        </row>
        <row r="298">
          <cell r="E298" t="str">
            <v>DELTA_2_CTG3</v>
          </cell>
          <cell r="F298" t="str">
            <v>Delta Energy Center Unit 3</v>
          </cell>
          <cell r="G298">
            <v>212.5</v>
          </cell>
          <cell r="H298" t="str">
            <v>PGAE</v>
          </cell>
          <cell r="I298" t="str">
            <v>Delta Energy Center, LLC</v>
          </cell>
          <cell r="J298" t="str">
            <v>THERMAL</v>
          </cell>
          <cell r="K298" t="str">
            <v>COMBUSTION TURBINE</v>
          </cell>
          <cell r="L298" t="str">
            <v>NATURAL GAS</v>
          </cell>
          <cell r="M298" t="str">
            <v>NP15</v>
          </cell>
          <cell r="N298" t="str">
            <v>PGE3</v>
          </cell>
          <cell r="O298">
            <v>37424</v>
          </cell>
          <cell r="P298">
            <v>0</v>
          </cell>
          <cell r="Q298">
            <v>0</v>
          </cell>
          <cell r="R298">
            <v>212.5</v>
          </cell>
          <cell r="S298" t="str">
            <v>A</v>
          </cell>
        </row>
        <row r="299">
          <cell r="E299" t="str">
            <v>DELTA_2_PL1X4</v>
          </cell>
          <cell r="F299" t="str">
            <v>DELTA ENERGY CENTER (AGGREGATE)</v>
          </cell>
          <cell r="G299">
            <v>880</v>
          </cell>
          <cell r="H299" t="str">
            <v>PGAE</v>
          </cell>
          <cell r="I299" t="str">
            <v>Delta Energy Center, LLC</v>
          </cell>
          <cell r="J299" t="str">
            <v>THERMAL</v>
          </cell>
          <cell r="K299" t="str">
            <v>COMBINED CYCLE</v>
          </cell>
          <cell r="L299" t="str">
            <v>NATURAL GAS</v>
          </cell>
          <cell r="M299" t="str">
            <v>NP15</v>
          </cell>
          <cell r="N299" t="str">
            <v>PGE3</v>
          </cell>
          <cell r="O299">
            <v>37424</v>
          </cell>
          <cell r="P299">
            <v>0</v>
          </cell>
          <cell r="Q299">
            <v>0</v>
          </cell>
          <cell r="R299">
            <v>943.5</v>
          </cell>
          <cell r="S299" t="str">
            <v>A</v>
          </cell>
        </row>
        <row r="300">
          <cell r="E300" t="str">
            <v>DELTA_2_STG</v>
          </cell>
          <cell r="F300" t="str">
            <v>Delta Energy Center Unit 4</v>
          </cell>
          <cell r="G300">
            <v>306</v>
          </cell>
          <cell r="H300" t="str">
            <v>PGAE</v>
          </cell>
          <cell r="I300" t="str">
            <v>Delta Energy Center, LLC</v>
          </cell>
          <cell r="J300" t="str">
            <v>THERMAL</v>
          </cell>
          <cell r="K300" t="str">
            <v>STEAM</v>
          </cell>
          <cell r="L300" t="str">
            <v>HEAT RECOVERY</v>
          </cell>
          <cell r="M300" t="str">
            <v>NP15</v>
          </cell>
          <cell r="N300" t="str">
            <v>PGE3</v>
          </cell>
          <cell r="O300">
            <v>37424</v>
          </cell>
          <cell r="P300">
            <v>0</v>
          </cell>
          <cell r="Q300">
            <v>0</v>
          </cell>
          <cell r="R300">
            <v>306</v>
          </cell>
          <cell r="S300" t="str">
            <v>A</v>
          </cell>
        </row>
        <row r="301">
          <cell r="E301" t="str">
            <v>DEVERS_1_QF</v>
          </cell>
          <cell r="F301" t="str">
            <v>DEVERS AREA LUMPED UNITS</v>
          </cell>
          <cell r="G301">
            <v>155</v>
          </cell>
          <cell r="H301" t="str">
            <v>SCE</v>
          </cell>
          <cell r="I301" t="str">
            <v>Southern California Edison</v>
          </cell>
          <cell r="J301" t="str">
            <v>WIND</v>
          </cell>
          <cell r="K301" t="str">
            <v>WIND</v>
          </cell>
          <cell r="L301" t="str">
            <v>WIND</v>
          </cell>
          <cell r="M301" t="str">
            <v>SP15</v>
          </cell>
          <cell r="N301" t="str">
            <v>SCE1</v>
          </cell>
          <cell r="O301">
            <v>30317</v>
          </cell>
          <cell r="P301" t="str">
            <v xml:space="preserve">&gt;99% Wind (based on Nameplate Ratings of children units) </v>
          </cell>
          <cell r="Q301">
            <v>0</v>
          </cell>
          <cell r="R301">
            <v>155</v>
          </cell>
          <cell r="S301" t="str">
            <v>A</v>
          </cell>
        </row>
        <row r="302">
          <cell r="E302" t="str">
            <v>DEVERS_1_SEPV05</v>
          </cell>
          <cell r="F302" t="str">
            <v>SEPV 5</v>
          </cell>
          <cell r="G302">
            <v>2</v>
          </cell>
          <cell r="H302" t="str">
            <v>SCE</v>
          </cell>
          <cell r="I302" t="str">
            <v>SEPV2, LLC</v>
          </cell>
          <cell r="J302" t="str">
            <v>SOLAR</v>
          </cell>
          <cell r="K302" t="str">
            <v>PHOTO VOLTAIC</v>
          </cell>
          <cell r="L302" t="str">
            <v>SUN</v>
          </cell>
          <cell r="M302" t="str">
            <v>SP15</v>
          </cell>
          <cell r="N302" t="str">
            <v>SCE1</v>
          </cell>
          <cell r="O302">
            <v>41039</v>
          </cell>
          <cell r="P302">
            <v>0</v>
          </cell>
          <cell r="Q302">
            <v>0</v>
          </cell>
          <cell r="R302">
            <v>2</v>
          </cell>
          <cell r="S302" t="str">
            <v>A</v>
          </cell>
        </row>
        <row r="303">
          <cell r="E303" t="str">
            <v>DEVERS_1_SOLAR</v>
          </cell>
          <cell r="F303" t="str">
            <v>Cascade Solar</v>
          </cell>
          <cell r="G303">
            <v>18.5</v>
          </cell>
          <cell r="H303" t="str">
            <v>SCE</v>
          </cell>
          <cell r="I303" t="str">
            <v>SunEdison</v>
          </cell>
          <cell r="J303" t="str">
            <v>SOLAR</v>
          </cell>
          <cell r="K303" t="str">
            <v>PHOTO VOLTAIC</v>
          </cell>
          <cell r="L303" t="str">
            <v>SUN</v>
          </cell>
          <cell r="M303" t="str">
            <v>SP15</v>
          </cell>
          <cell r="N303" t="str">
            <v>SCE1</v>
          </cell>
          <cell r="O303">
            <v>41608</v>
          </cell>
          <cell r="P303">
            <v>0</v>
          </cell>
          <cell r="Q303">
            <v>0</v>
          </cell>
          <cell r="R303">
            <v>18.5</v>
          </cell>
          <cell r="S303" t="str">
            <v>A</v>
          </cell>
        </row>
        <row r="304">
          <cell r="E304" t="str">
            <v>DEVERS_1_SOLAR1</v>
          </cell>
          <cell r="F304" t="str">
            <v>SEPV8</v>
          </cell>
          <cell r="G304">
            <v>12</v>
          </cell>
          <cell r="H304" t="str">
            <v>SCE</v>
          </cell>
          <cell r="I304" t="str">
            <v>SEPV8, LLC</v>
          </cell>
          <cell r="J304" t="str">
            <v>SOLAR</v>
          </cell>
          <cell r="K304" t="str">
            <v>PHOTO VOLTAIC</v>
          </cell>
          <cell r="L304" t="str">
            <v>SUN</v>
          </cell>
          <cell r="M304" t="str">
            <v>NP15</v>
          </cell>
          <cell r="N304" t="str">
            <v>PGE3</v>
          </cell>
          <cell r="O304">
            <v>41426</v>
          </cell>
          <cell r="P304">
            <v>0</v>
          </cell>
          <cell r="Q304">
            <v>0</v>
          </cell>
          <cell r="R304">
            <v>12</v>
          </cell>
          <cell r="S304" t="str">
            <v>A</v>
          </cell>
        </row>
        <row r="305">
          <cell r="E305" t="str">
            <v>DEVERS_1_SOLAR2</v>
          </cell>
          <cell r="F305" t="str">
            <v>SEPV9</v>
          </cell>
          <cell r="G305">
            <v>9</v>
          </cell>
          <cell r="H305" t="str">
            <v>SCE</v>
          </cell>
          <cell r="I305" t="str">
            <v>SEPV9, LLC</v>
          </cell>
          <cell r="J305" t="str">
            <v>SOLAR</v>
          </cell>
          <cell r="K305" t="str">
            <v>PHOTO VOLTAIC</v>
          </cell>
          <cell r="L305" t="str">
            <v>SUN</v>
          </cell>
          <cell r="M305" t="str">
            <v>SP15</v>
          </cell>
          <cell r="N305" t="str">
            <v>SCE1</v>
          </cell>
          <cell r="O305">
            <v>41426</v>
          </cell>
          <cell r="P305">
            <v>0</v>
          </cell>
          <cell r="Q305">
            <v>0</v>
          </cell>
          <cell r="R305">
            <v>9</v>
          </cell>
          <cell r="S305" t="str">
            <v>A</v>
          </cell>
        </row>
        <row r="306">
          <cell r="E306" t="str">
            <v>DEXZEL_1_UNIT</v>
          </cell>
          <cell r="F306" t="str">
            <v>Western Power and Steam Cogeneration</v>
          </cell>
          <cell r="G306">
            <v>36.799999999999997</v>
          </cell>
          <cell r="H306" t="str">
            <v>PGAE</v>
          </cell>
          <cell r="I306" t="str">
            <v>Western Power and Steam, Inc.</v>
          </cell>
          <cell r="J306" t="str">
            <v>COGENERATION</v>
          </cell>
          <cell r="K306" t="str">
            <v>COMBUSTION TURBINE</v>
          </cell>
          <cell r="L306" t="str">
            <v>NATURAL GAS</v>
          </cell>
          <cell r="M306" t="str">
            <v>ZP26</v>
          </cell>
          <cell r="N306" t="str">
            <v>PGE4</v>
          </cell>
          <cell r="O306">
            <v>32842</v>
          </cell>
          <cell r="P306" t="str">
            <v>Formerly PGE QF 25C138</v>
          </cell>
          <cell r="Q306">
            <v>0</v>
          </cell>
          <cell r="R306">
            <v>30</v>
          </cell>
          <cell r="S306" t="str">
            <v>A</v>
          </cell>
        </row>
        <row r="307">
          <cell r="E307" t="str">
            <v>DIABLO_7_UNIT 1</v>
          </cell>
          <cell r="F307" t="str">
            <v>Diablo Canyon Unit 1</v>
          </cell>
          <cell r="G307">
            <v>1150</v>
          </cell>
          <cell r="H307" t="str">
            <v>PGAE</v>
          </cell>
          <cell r="I307" t="str">
            <v>PG&amp;E</v>
          </cell>
          <cell r="J307" t="str">
            <v>NUCLEAR</v>
          </cell>
          <cell r="K307" t="str">
            <v>STEAM</v>
          </cell>
          <cell r="L307" t="str">
            <v>URANIUM</v>
          </cell>
          <cell r="M307" t="str">
            <v>ZP26</v>
          </cell>
          <cell r="N307" t="str">
            <v>PGE4</v>
          </cell>
          <cell r="O307">
            <v>31048</v>
          </cell>
          <cell r="P307">
            <v>0</v>
          </cell>
          <cell r="Q307">
            <v>0</v>
          </cell>
          <cell r="R307">
            <v>1150</v>
          </cell>
          <cell r="S307" t="str">
            <v>A</v>
          </cell>
        </row>
        <row r="308">
          <cell r="E308" t="str">
            <v>DIABLO_7_UNIT 2</v>
          </cell>
          <cell r="F308" t="str">
            <v>Diablo Canyon Unit 2</v>
          </cell>
          <cell r="G308">
            <v>1150</v>
          </cell>
          <cell r="H308" t="str">
            <v>PGAE</v>
          </cell>
          <cell r="I308" t="str">
            <v>PG&amp;E</v>
          </cell>
          <cell r="J308" t="str">
            <v>NUCLEAR</v>
          </cell>
          <cell r="K308" t="str">
            <v>STEAM</v>
          </cell>
          <cell r="L308" t="str">
            <v>URANIUM</v>
          </cell>
          <cell r="M308" t="str">
            <v>ZP26</v>
          </cell>
          <cell r="N308" t="str">
            <v>PGE4</v>
          </cell>
          <cell r="O308">
            <v>31413</v>
          </cell>
          <cell r="P308">
            <v>0</v>
          </cell>
          <cell r="Q308">
            <v>0</v>
          </cell>
          <cell r="R308">
            <v>1150</v>
          </cell>
          <cell r="S308" t="str">
            <v>A</v>
          </cell>
        </row>
        <row r="309">
          <cell r="E309" t="str">
            <v>DINUBA_6_UNIT</v>
          </cell>
          <cell r="F309" t="str">
            <v>Dinuba Energy, Inc.</v>
          </cell>
          <cell r="G309">
            <v>12</v>
          </cell>
          <cell r="H309" t="str">
            <v>PGAE</v>
          </cell>
          <cell r="I309" t="str">
            <v>Dinuba Energy, Inc.</v>
          </cell>
          <cell r="J309" t="str">
            <v>THERMAL</v>
          </cell>
          <cell r="K309" t="str">
            <v>STEAM</v>
          </cell>
          <cell r="L309" t="str">
            <v>AGRICULTURAL WASTE</v>
          </cell>
          <cell r="M309" t="str">
            <v>NP15</v>
          </cell>
          <cell r="N309" t="str">
            <v>PGE3</v>
          </cell>
          <cell r="O309">
            <v>37077</v>
          </cell>
          <cell r="P309">
            <v>0</v>
          </cell>
          <cell r="Q309">
            <v>0</v>
          </cell>
          <cell r="R309">
            <v>11.5</v>
          </cell>
          <cell r="S309" t="str">
            <v>A</v>
          </cell>
        </row>
        <row r="310">
          <cell r="E310" t="str">
            <v>DISCOV_1_CHEVRN</v>
          </cell>
          <cell r="F310" t="str">
            <v>CHEVRON USA (EASTRIDGE)</v>
          </cell>
          <cell r="G310">
            <v>56.2</v>
          </cell>
          <cell r="H310" t="str">
            <v>PGAE</v>
          </cell>
          <cell r="I310" t="str">
            <v>Pacific Gas &amp; Electric Company</v>
          </cell>
          <cell r="J310" t="str">
            <v>COGENERATION</v>
          </cell>
          <cell r="K310" t="str">
            <v>COMBUSTION TURBINE</v>
          </cell>
          <cell r="L310" t="str">
            <v>NATURAL GAS</v>
          </cell>
          <cell r="M310" t="str">
            <v>ZP26</v>
          </cell>
          <cell r="N310" t="str">
            <v>PGE4</v>
          </cell>
          <cell r="O310">
            <v>32307</v>
          </cell>
          <cell r="P310" t="str">
            <v>PGE QF 25C248</v>
          </cell>
          <cell r="Q310">
            <v>0</v>
          </cell>
          <cell r="R310">
            <v>56.2</v>
          </cell>
          <cell r="S310" t="str">
            <v>A</v>
          </cell>
        </row>
        <row r="311">
          <cell r="E311" t="str">
            <v>DIVSON_6_NSQF</v>
          </cell>
          <cell r="F311" t="str">
            <v>DIVISON NAVAL STATION COGEN</v>
          </cell>
          <cell r="G311">
            <v>47</v>
          </cell>
          <cell r="H311" t="str">
            <v>SDGE</v>
          </cell>
          <cell r="I311" t="str">
            <v>SDG&amp;E Exempt</v>
          </cell>
          <cell r="J311" t="str">
            <v>COGENERATION</v>
          </cell>
          <cell r="K311" t="str">
            <v>COMBINED CYCLE</v>
          </cell>
          <cell r="L311" t="str">
            <v>NATURAL GAS</v>
          </cell>
          <cell r="M311" t="str">
            <v>SP15</v>
          </cell>
          <cell r="N311" t="str">
            <v>SDG1</v>
          </cell>
          <cell r="O311">
            <v>32509</v>
          </cell>
          <cell r="P311" t="str">
            <v>SDGE QF 233</v>
          </cell>
          <cell r="Q311">
            <v>0</v>
          </cell>
          <cell r="R311">
            <v>48.6</v>
          </cell>
          <cell r="S311" t="str">
            <v>A</v>
          </cell>
        </row>
        <row r="312">
          <cell r="E312" t="str">
            <v>DIXNLD_1_LNDFL</v>
          </cell>
          <cell r="F312" t="str">
            <v>Zero Waste Energy</v>
          </cell>
          <cell r="G312">
            <v>1.6</v>
          </cell>
          <cell r="H312" t="str">
            <v>PGAE</v>
          </cell>
          <cell r="I312" t="str">
            <v>Zero Waste Energy Development Company LLC</v>
          </cell>
          <cell r="J312" t="str">
            <v>BIOGAS</v>
          </cell>
          <cell r="K312" t="str">
            <v>RECIPROCATING ENGINE</v>
          </cell>
          <cell r="L312" t="str">
            <v>DIGESTER GAS</v>
          </cell>
          <cell r="M312" t="str">
            <v>NP15</v>
          </cell>
          <cell r="N312" t="str">
            <v>PGE3</v>
          </cell>
          <cell r="O312">
            <v>42321</v>
          </cell>
          <cell r="P312">
            <v>0</v>
          </cell>
          <cell r="Q312">
            <v>0</v>
          </cell>
          <cell r="R312">
            <v>1.6</v>
          </cell>
          <cell r="S312" t="str">
            <v>A</v>
          </cell>
        </row>
        <row r="313">
          <cell r="E313" t="str">
            <v>DMDVLY_1_GEN 1</v>
          </cell>
          <cell r="F313" t="str">
            <v>Diamond Valley Unit 1</v>
          </cell>
          <cell r="G313">
            <v>3.3</v>
          </cell>
          <cell r="H313" t="str">
            <v>SCE</v>
          </cell>
          <cell r="I313" t="str">
            <v>MWD</v>
          </cell>
          <cell r="J313" t="str">
            <v>HYDRO</v>
          </cell>
          <cell r="K313" t="str">
            <v>PUMPED STORAGE</v>
          </cell>
          <cell r="L313" t="str">
            <v>WATER</v>
          </cell>
          <cell r="M313" t="str">
            <v>SP15</v>
          </cell>
          <cell r="N313" t="str">
            <v>SCE1</v>
          </cell>
          <cell r="O313">
            <v>36892</v>
          </cell>
          <cell r="P313">
            <v>0</v>
          </cell>
          <cell r="Q313">
            <v>0</v>
          </cell>
          <cell r="R313">
            <v>3.3</v>
          </cell>
          <cell r="S313" t="str">
            <v>A</v>
          </cell>
        </row>
        <row r="314">
          <cell r="E314" t="str">
            <v>DMDVLY_1_GEN 10</v>
          </cell>
          <cell r="F314" t="str">
            <v>Diamond Valley Unit 10</v>
          </cell>
          <cell r="G314">
            <v>3.3</v>
          </cell>
          <cell r="H314" t="str">
            <v>SCE</v>
          </cell>
          <cell r="I314" t="str">
            <v>MWD</v>
          </cell>
          <cell r="J314" t="str">
            <v>HYDRO</v>
          </cell>
          <cell r="K314" t="str">
            <v>PUMPED STORAGE</v>
          </cell>
          <cell r="L314" t="str">
            <v>WATER</v>
          </cell>
          <cell r="M314" t="str">
            <v>SP15</v>
          </cell>
          <cell r="N314" t="str">
            <v>SCE1</v>
          </cell>
          <cell r="O314">
            <v>36892</v>
          </cell>
          <cell r="P314">
            <v>0</v>
          </cell>
          <cell r="Q314">
            <v>0</v>
          </cell>
          <cell r="R314">
            <v>3.3</v>
          </cell>
          <cell r="S314" t="str">
            <v>A</v>
          </cell>
        </row>
        <row r="315">
          <cell r="E315" t="str">
            <v>DMDVLY_1_GEN 11</v>
          </cell>
          <cell r="F315" t="str">
            <v>Diamond Valley Unit 11</v>
          </cell>
          <cell r="G315">
            <v>3.3</v>
          </cell>
          <cell r="H315" t="str">
            <v>SCE</v>
          </cell>
          <cell r="I315" t="str">
            <v>MWD</v>
          </cell>
          <cell r="J315" t="str">
            <v>HYDRO</v>
          </cell>
          <cell r="K315" t="str">
            <v>PUMPED STORAGE</v>
          </cell>
          <cell r="L315" t="str">
            <v>WATER</v>
          </cell>
          <cell r="M315" t="str">
            <v>SP15</v>
          </cell>
          <cell r="N315" t="str">
            <v>SCE1</v>
          </cell>
          <cell r="O315">
            <v>36892</v>
          </cell>
          <cell r="P315">
            <v>0</v>
          </cell>
          <cell r="Q315">
            <v>0</v>
          </cell>
          <cell r="R315">
            <v>3.3</v>
          </cell>
          <cell r="S315" t="str">
            <v>A</v>
          </cell>
        </row>
        <row r="316">
          <cell r="E316" t="str">
            <v>DMDVLY_1_GEN 12</v>
          </cell>
          <cell r="F316" t="str">
            <v>Diamond Valley Unit 12</v>
          </cell>
          <cell r="G316">
            <v>3.3</v>
          </cell>
          <cell r="H316" t="str">
            <v>SCE</v>
          </cell>
          <cell r="I316" t="str">
            <v>MWD</v>
          </cell>
          <cell r="J316" t="str">
            <v>HYDRO</v>
          </cell>
          <cell r="K316" t="str">
            <v>PUMPED STORAGE</v>
          </cell>
          <cell r="L316" t="str">
            <v>WATER</v>
          </cell>
          <cell r="M316" t="str">
            <v>SP15</v>
          </cell>
          <cell r="N316" t="str">
            <v>SCE1</v>
          </cell>
          <cell r="O316">
            <v>36892</v>
          </cell>
          <cell r="P316">
            <v>0</v>
          </cell>
          <cell r="Q316">
            <v>0</v>
          </cell>
          <cell r="R316">
            <v>3.3</v>
          </cell>
          <cell r="S316" t="str">
            <v>A</v>
          </cell>
        </row>
        <row r="317">
          <cell r="E317" t="str">
            <v>DMDVLY_1_GEN 2</v>
          </cell>
          <cell r="F317" t="str">
            <v>Diamond Valley Unit 2</v>
          </cell>
          <cell r="G317">
            <v>3.3</v>
          </cell>
          <cell r="H317" t="str">
            <v>SCE</v>
          </cell>
          <cell r="I317" t="str">
            <v>MWD</v>
          </cell>
          <cell r="J317" t="str">
            <v>HYDRO</v>
          </cell>
          <cell r="K317" t="str">
            <v>PUMPED STORAGE</v>
          </cell>
          <cell r="L317" t="str">
            <v>WATER</v>
          </cell>
          <cell r="M317" t="str">
            <v>SP15</v>
          </cell>
          <cell r="N317" t="str">
            <v>SCE1</v>
          </cell>
          <cell r="O317">
            <v>36892</v>
          </cell>
          <cell r="P317">
            <v>0</v>
          </cell>
          <cell r="Q317">
            <v>0</v>
          </cell>
          <cell r="R317">
            <v>3.3</v>
          </cell>
          <cell r="S317" t="str">
            <v>A</v>
          </cell>
        </row>
        <row r="318">
          <cell r="E318" t="str">
            <v>DMDVLY_1_GEN 3</v>
          </cell>
          <cell r="F318" t="str">
            <v>Diamond Valley Unit 3</v>
          </cell>
          <cell r="G318">
            <v>3.3</v>
          </cell>
          <cell r="H318" t="str">
            <v>SCE</v>
          </cell>
          <cell r="I318" t="str">
            <v>MWD</v>
          </cell>
          <cell r="J318" t="str">
            <v>HYDRO</v>
          </cell>
          <cell r="K318" t="str">
            <v>PUMPED STORAGE</v>
          </cell>
          <cell r="L318" t="str">
            <v>WATER</v>
          </cell>
          <cell r="M318" t="str">
            <v>SP15</v>
          </cell>
          <cell r="N318" t="str">
            <v>SCE1</v>
          </cell>
          <cell r="O318">
            <v>36892</v>
          </cell>
          <cell r="P318">
            <v>0</v>
          </cell>
          <cell r="Q318">
            <v>0</v>
          </cell>
          <cell r="R318">
            <v>3.3</v>
          </cell>
          <cell r="S318" t="str">
            <v>A</v>
          </cell>
        </row>
        <row r="319">
          <cell r="E319" t="str">
            <v>DMDVLY_1_GEN 4</v>
          </cell>
          <cell r="F319" t="str">
            <v>Diamond Valley Unit 4</v>
          </cell>
          <cell r="G319">
            <v>3.3</v>
          </cell>
          <cell r="H319" t="str">
            <v>SCE</v>
          </cell>
          <cell r="I319" t="str">
            <v>MWD</v>
          </cell>
          <cell r="J319" t="str">
            <v>HYDRO</v>
          </cell>
          <cell r="K319" t="str">
            <v>PUMPED STORAGE</v>
          </cell>
          <cell r="L319" t="str">
            <v>WATER</v>
          </cell>
          <cell r="M319" t="str">
            <v>SP15</v>
          </cell>
          <cell r="N319" t="str">
            <v>SCE1</v>
          </cell>
          <cell r="O319">
            <v>36892</v>
          </cell>
          <cell r="P319">
            <v>0</v>
          </cell>
          <cell r="Q319">
            <v>0</v>
          </cell>
          <cell r="R319">
            <v>3.3</v>
          </cell>
          <cell r="S319" t="str">
            <v>A</v>
          </cell>
        </row>
        <row r="320">
          <cell r="E320" t="str">
            <v>DMDVLY_1_GEN 5</v>
          </cell>
          <cell r="F320" t="str">
            <v>Diamond Valley Unit 5</v>
          </cell>
          <cell r="G320">
            <v>3.3</v>
          </cell>
          <cell r="H320" t="str">
            <v>SCE</v>
          </cell>
          <cell r="I320" t="str">
            <v>MWD</v>
          </cell>
          <cell r="J320" t="str">
            <v>HYDRO</v>
          </cell>
          <cell r="K320" t="str">
            <v>PUMPED STORAGE</v>
          </cell>
          <cell r="L320" t="str">
            <v>WATER</v>
          </cell>
          <cell r="M320" t="str">
            <v>SP15</v>
          </cell>
          <cell r="N320" t="str">
            <v>SCE1</v>
          </cell>
          <cell r="O320">
            <v>36892</v>
          </cell>
          <cell r="P320">
            <v>0</v>
          </cell>
          <cell r="Q320">
            <v>0</v>
          </cell>
          <cell r="R320">
            <v>3.3</v>
          </cell>
          <cell r="S320" t="str">
            <v>A</v>
          </cell>
        </row>
        <row r="321">
          <cell r="E321" t="str">
            <v>DMDVLY_1_GEN 6</v>
          </cell>
          <cell r="F321" t="str">
            <v>Diamond Valley Unit 6</v>
          </cell>
          <cell r="G321">
            <v>3.3</v>
          </cell>
          <cell r="H321" t="str">
            <v>SCE</v>
          </cell>
          <cell r="I321" t="str">
            <v>MWD</v>
          </cell>
          <cell r="J321" t="str">
            <v>HYDRO</v>
          </cell>
          <cell r="K321" t="str">
            <v>PUMPED STORAGE</v>
          </cell>
          <cell r="L321" t="str">
            <v>WATER</v>
          </cell>
          <cell r="M321" t="str">
            <v>SP15</v>
          </cell>
          <cell r="N321" t="str">
            <v>SCE1</v>
          </cell>
          <cell r="O321">
            <v>36892</v>
          </cell>
          <cell r="P321">
            <v>0</v>
          </cell>
          <cell r="Q321">
            <v>0</v>
          </cell>
          <cell r="R321">
            <v>3.3</v>
          </cell>
          <cell r="S321" t="str">
            <v>A</v>
          </cell>
        </row>
        <row r="322">
          <cell r="E322" t="str">
            <v>DMDVLY_1_GEN 7</v>
          </cell>
          <cell r="F322" t="str">
            <v>Diamond Valley Unit 7</v>
          </cell>
          <cell r="G322">
            <v>3.3</v>
          </cell>
          <cell r="H322" t="str">
            <v>SCE</v>
          </cell>
          <cell r="I322" t="str">
            <v>MWD</v>
          </cell>
          <cell r="J322" t="str">
            <v>HYDRO</v>
          </cell>
          <cell r="K322" t="str">
            <v>PUMPED STORAGE</v>
          </cell>
          <cell r="L322" t="str">
            <v>WATER</v>
          </cell>
          <cell r="M322" t="str">
            <v>SP15</v>
          </cell>
          <cell r="N322" t="str">
            <v>SCE1</v>
          </cell>
          <cell r="O322">
            <v>36892</v>
          </cell>
          <cell r="P322">
            <v>0</v>
          </cell>
          <cell r="Q322">
            <v>0</v>
          </cell>
          <cell r="R322">
            <v>3.3</v>
          </cell>
          <cell r="S322" t="str">
            <v>A</v>
          </cell>
        </row>
        <row r="323">
          <cell r="E323" t="str">
            <v>DMDVLY_1_GEN 8</v>
          </cell>
          <cell r="F323" t="str">
            <v>Diamond Valley Unit 8</v>
          </cell>
          <cell r="G323">
            <v>3.3</v>
          </cell>
          <cell r="H323" t="str">
            <v>SCE</v>
          </cell>
          <cell r="I323" t="str">
            <v>MWD</v>
          </cell>
          <cell r="J323" t="str">
            <v>HYDRO</v>
          </cell>
          <cell r="K323" t="str">
            <v>PUMPED STORAGE</v>
          </cell>
          <cell r="L323" t="str">
            <v>WATER</v>
          </cell>
          <cell r="M323" t="str">
            <v>SP15</v>
          </cell>
          <cell r="N323" t="str">
            <v>SCE1</v>
          </cell>
          <cell r="O323">
            <v>36892</v>
          </cell>
          <cell r="P323">
            <v>0</v>
          </cell>
          <cell r="Q323">
            <v>0</v>
          </cell>
          <cell r="R323">
            <v>3.3</v>
          </cell>
          <cell r="S323" t="str">
            <v>A</v>
          </cell>
        </row>
        <row r="324">
          <cell r="E324" t="str">
            <v>DMDVLY_1_GEN 9</v>
          </cell>
          <cell r="F324" t="str">
            <v>Diamond Valley Unit 9</v>
          </cell>
          <cell r="G324">
            <v>3.3</v>
          </cell>
          <cell r="H324" t="str">
            <v>SCE</v>
          </cell>
          <cell r="I324" t="str">
            <v>MWD</v>
          </cell>
          <cell r="J324" t="str">
            <v>HYDRO</v>
          </cell>
          <cell r="K324" t="str">
            <v>PUMPED STORAGE</v>
          </cell>
          <cell r="L324" t="str">
            <v>WATER</v>
          </cell>
          <cell r="M324" t="str">
            <v>SP15</v>
          </cell>
          <cell r="N324" t="str">
            <v>SCE1</v>
          </cell>
          <cell r="O324">
            <v>36892</v>
          </cell>
          <cell r="P324">
            <v>0</v>
          </cell>
          <cell r="Q324">
            <v>0</v>
          </cell>
          <cell r="R324">
            <v>3.3</v>
          </cell>
          <cell r="S324" t="str">
            <v>A</v>
          </cell>
        </row>
        <row r="325">
          <cell r="E325" t="str">
            <v>DMDVLY_1_UNITS</v>
          </cell>
          <cell r="F325" t="str">
            <v>DIAMOND VALLEY P-G PLANT (AGGREGATE)</v>
          </cell>
          <cell r="G325">
            <v>21</v>
          </cell>
          <cell r="H325" t="str">
            <v>SCE</v>
          </cell>
          <cell r="I325" t="str">
            <v>MWD</v>
          </cell>
          <cell r="J325" t="str">
            <v>HYDRO</v>
          </cell>
          <cell r="K325" t="str">
            <v>PUMPED STORAGE</v>
          </cell>
          <cell r="L325" t="str">
            <v>WATER</v>
          </cell>
          <cell r="M325" t="str">
            <v>SP15</v>
          </cell>
          <cell r="N325" t="str">
            <v>SCE1</v>
          </cell>
          <cell r="O325">
            <v>36892</v>
          </cell>
          <cell r="P325">
            <v>0</v>
          </cell>
          <cell r="Q325">
            <v>0</v>
          </cell>
          <cell r="R325">
            <v>39.6</v>
          </cell>
          <cell r="S325" t="str">
            <v>A</v>
          </cell>
        </row>
        <row r="326">
          <cell r="E326" t="str">
            <v>DONNLS_7_UNIT</v>
          </cell>
          <cell r="F326" t="str">
            <v>Donnells Hydro</v>
          </cell>
          <cell r="G326">
            <v>72</v>
          </cell>
          <cell r="H326" t="str">
            <v>PGAE</v>
          </cell>
          <cell r="I326" t="str">
            <v>City of Santa Clara DBA Silicon Valley Power</v>
          </cell>
          <cell r="J326" t="str">
            <v>HYDRO</v>
          </cell>
          <cell r="K326" t="str">
            <v>HYDRO</v>
          </cell>
          <cell r="L326" t="str">
            <v>WATER</v>
          </cell>
          <cell r="M326" t="str">
            <v>NP15</v>
          </cell>
          <cell r="N326" t="str">
            <v>PGE3</v>
          </cell>
          <cell r="O326">
            <v>20821</v>
          </cell>
          <cell r="P326">
            <v>0</v>
          </cell>
          <cell r="Q326" t="str">
            <v>Stanislaus River</v>
          </cell>
          <cell r="R326">
            <v>72</v>
          </cell>
          <cell r="S326" t="str">
            <v>A</v>
          </cell>
        </row>
        <row r="327">
          <cell r="E327" t="str">
            <v>DOUBLC_1_UNITS</v>
          </cell>
          <cell r="F327" t="str">
            <v>DOUBLE C LIMITED</v>
          </cell>
          <cell r="G327">
            <v>52.23</v>
          </cell>
          <cell r="H327" t="str">
            <v>PGAE</v>
          </cell>
          <cell r="I327" t="str">
            <v>DOUBLE C LIMITED</v>
          </cell>
          <cell r="J327" t="str">
            <v>COGENERATION</v>
          </cell>
          <cell r="K327" t="str">
            <v>COMBUSTION TURBINE</v>
          </cell>
          <cell r="L327" t="str">
            <v>NATURAL GAS</v>
          </cell>
          <cell r="M327" t="str">
            <v>ZP26</v>
          </cell>
          <cell r="N327" t="str">
            <v>PGE4</v>
          </cell>
          <cell r="O327">
            <v>32581</v>
          </cell>
          <cell r="P327">
            <v>0</v>
          </cell>
          <cell r="Q327">
            <v>0</v>
          </cell>
          <cell r="R327">
            <v>48.08</v>
          </cell>
          <cell r="S327" t="str">
            <v>A</v>
          </cell>
        </row>
        <row r="328">
          <cell r="E328" t="str">
            <v>DRACKR_2_SOLAR1</v>
          </cell>
          <cell r="F328" t="str">
            <v>Dracker Solar Unit 1</v>
          </cell>
          <cell r="G328">
            <v>110</v>
          </cell>
          <cell r="H328" t="str">
            <v>SCE</v>
          </cell>
          <cell r="I328" t="str">
            <v>Blythe Solar 110, LLC</v>
          </cell>
          <cell r="J328" t="str">
            <v>SOLAR</v>
          </cell>
          <cell r="K328" t="str">
            <v>PHOTO VOLTAIC</v>
          </cell>
          <cell r="L328" t="str">
            <v>SUN</v>
          </cell>
          <cell r="M328" t="str">
            <v>SP15</v>
          </cell>
          <cell r="N328" t="str">
            <v>SCE1</v>
          </cell>
          <cell r="O328">
            <v>42492</v>
          </cell>
          <cell r="P328">
            <v>0</v>
          </cell>
          <cell r="Q328">
            <v>0</v>
          </cell>
          <cell r="R328">
            <v>110</v>
          </cell>
          <cell r="S328" t="str">
            <v>A</v>
          </cell>
        </row>
        <row r="329">
          <cell r="E329" t="str">
            <v>DRACKR_2_SOLAR2</v>
          </cell>
          <cell r="F329" t="str">
            <v>Dracker Solar Unit 2</v>
          </cell>
          <cell r="G329">
            <v>67.010000000000005</v>
          </cell>
          <cell r="H329" t="str">
            <v>SCE</v>
          </cell>
          <cell r="I329" t="str">
            <v>Blythe Solar II, LLC</v>
          </cell>
          <cell r="J329" t="str">
            <v>SOLAR</v>
          </cell>
          <cell r="K329" t="str">
            <v>PHOTO VOLTAIC</v>
          </cell>
          <cell r="L329" t="str">
            <v>SUN</v>
          </cell>
          <cell r="M329" t="str">
            <v>SP15</v>
          </cell>
          <cell r="N329" t="str">
            <v>SCE1</v>
          </cell>
          <cell r="O329">
            <v>0</v>
          </cell>
          <cell r="P329" t="str">
            <v>Phased Implementation: 67.01 MW commercial out of 125 MW total at completion. As of 8/16/2016</v>
          </cell>
          <cell r="Q329">
            <v>0</v>
          </cell>
          <cell r="R329">
            <v>67.010000000000005</v>
          </cell>
          <cell r="S329" t="str">
            <v>A</v>
          </cell>
        </row>
        <row r="330">
          <cell r="E330" t="str">
            <v>DREWS_6_GEN 1</v>
          </cell>
          <cell r="F330" t="str">
            <v>Drews Unit 1</v>
          </cell>
          <cell r="G330">
            <v>10.8</v>
          </cell>
          <cell r="H330" t="str">
            <v>SCE</v>
          </cell>
          <cell r="I330" t="str">
            <v>Colton Power, LP</v>
          </cell>
          <cell r="J330" t="str">
            <v>PEAKER</v>
          </cell>
          <cell r="K330" t="str">
            <v>COMBUSTION TURBINE</v>
          </cell>
          <cell r="L330" t="str">
            <v>NATURAL GAS</v>
          </cell>
          <cell r="M330" t="str">
            <v>SP15</v>
          </cell>
          <cell r="N330" t="str">
            <v>SCE1</v>
          </cell>
          <cell r="O330">
            <v>37117</v>
          </cell>
          <cell r="P330">
            <v>0</v>
          </cell>
          <cell r="Q330">
            <v>0</v>
          </cell>
          <cell r="R330">
            <v>10.75</v>
          </cell>
          <cell r="S330" t="str">
            <v>A</v>
          </cell>
        </row>
        <row r="331">
          <cell r="E331" t="str">
            <v>DREWS_6_GEN 2</v>
          </cell>
          <cell r="F331" t="str">
            <v>Drews Unit 2</v>
          </cell>
          <cell r="G331">
            <v>10.8</v>
          </cell>
          <cell r="H331" t="str">
            <v>SCE</v>
          </cell>
          <cell r="I331" t="str">
            <v>Colton Power, LP</v>
          </cell>
          <cell r="J331" t="str">
            <v>PEAKER</v>
          </cell>
          <cell r="K331" t="str">
            <v>COMBUSTION TURBINE</v>
          </cell>
          <cell r="L331" t="str">
            <v>NATURAL GAS</v>
          </cell>
          <cell r="M331" t="str">
            <v>SP15</v>
          </cell>
          <cell r="N331" t="str">
            <v>SCE1</v>
          </cell>
          <cell r="O331">
            <v>37117</v>
          </cell>
          <cell r="P331">
            <v>0</v>
          </cell>
          <cell r="Q331">
            <v>0</v>
          </cell>
          <cell r="R331">
            <v>10.75</v>
          </cell>
          <cell r="S331" t="str">
            <v>A</v>
          </cell>
        </row>
        <row r="332">
          <cell r="E332" t="str">
            <v>DREWS_6_GEN 3</v>
          </cell>
          <cell r="F332" t="str">
            <v>Drews Unit 3</v>
          </cell>
          <cell r="G332">
            <v>10.8</v>
          </cell>
          <cell r="H332" t="str">
            <v>SCE</v>
          </cell>
          <cell r="I332" t="str">
            <v>Colton Power, LP</v>
          </cell>
          <cell r="J332" t="str">
            <v>PEAKER</v>
          </cell>
          <cell r="K332" t="str">
            <v>COMBUSTION TURBINE</v>
          </cell>
          <cell r="L332" t="str">
            <v>NATURAL GAS</v>
          </cell>
          <cell r="M332" t="str">
            <v>SP15</v>
          </cell>
          <cell r="N332" t="str">
            <v>SCE1</v>
          </cell>
          <cell r="O332">
            <v>37117</v>
          </cell>
          <cell r="P332">
            <v>0</v>
          </cell>
          <cell r="Q332">
            <v>0</v>
          </cell>
          <cell r="R332">
            <v>10.75</v>
          </cell>
          <cell r="S332" t="str">
            <v>A</v>
          </cell>
        </row>
        <row r="333">
          <cell r="E333" t="str">
            <v>DREWS_6_GEN 4</v>
          </cell>
          <cell r="F333" t="str">
            <v>Drews Unit 4</v>
          </cell>
          <cell r="G333">
            <v>10.8</v>
          </cell>
          <cell r="H333" t="str">
            <v>SCE</v>
          </cell>
          <cell r="I333" t="str">
            <v>Colton Power, LP</v>
          </cell>
          <cell r="J333" t="str">
            <v>PEAKER</v>
          </cell>
          <cell r="K333" t="str">
            <v>COMBUSTION TURBINE</v>
          </cell>
          <cell r="L333" t="str">
            <v>NATURAL GAS</v>
          </cell>
          <cell r="M333" t="str">
            <v>SP15</v>
          </cell>
          <cell r="N333" t="str">
            <v>SCE1</v>
          </cell>
          <cell r="O333">
            <v>37117</v>
          </cell>
          <cell r="P333">
            <v>0</v>
          </cell>
          <cell r="Q333">
            <v>0</v>
          </cell>
          <cell r="R333">
            <v>10.75</v>
          </cell>
          <cell r="S333" t="str">
            <v>A</v>
          </cell>
        </row>
        <row r="334">
          <cell r="E334" t="str">
            <v>DREWS_6_PL1X4</v>
          </cell>
          <cell r="F334" t="str">
            <v>DREWS (AGGREGATE)</v>
          </cell>
          <cell r="G334">
            <v>41.4</v>
          </cell>
          <cell r="H334" t="str">
            <v>SCE</v>
          </cell>
          <cell r="I334" t="str">
            <v>Colton Power, LP</v>
          </cell>
          <cell r="J334" t="str">
            <v>PEAKER</v>
          </cell>
          <cell r="K334" t="str">
            <v>COMBUSTION TURBINE</v>
          </cell>
          <cell r="L334" t="str">
            <v>NATURAL GAS</v>
          </cell>
          <cell r="M334" t="str">
            <v>SP15</v>
          </cell>
          <cell r="N334" t="str">
            <v>SCE1</v>
          </cell>
          <cell r="O334">
            <v>37117</v>
          </cell>
          <cell r="P334">
            <v>0</v>
          </cell>
          <cell r="Q334">
            <v>0</v>
          </cell>
          <cell r="R334">
            <v>43</v>
          </cell>
          <cell r="S334" t="str">
            <v>A</v>
          </cell>
        </row>
        <row r="335">
          <cell r="E335" t="str">
            <v>DRUM_7_PL1X2</v>
          </cell>
          <cell r="F335" t="str">
            <v>DRUM PH 1 UNIT 1 &amp; 2 (AGGREGATE)</v>
          </cell>
          <cell r="G335">
            <v>26</v>
          </cell>
          <cell r="H335" t="str">
            <v>PGAE</v>
          </cell>
          <cell r="I335" t="str">
            <v>PG&amp;E</v>
          </cell>
          <cell r="J335" t="str">
            <v>HYDRO</v>
          </cell>
          <cell r="K335" t="str">
            <v>HYDRO</v>
          </cell>
          <cell r="L335" t="str">
            <v>WATER</v>
          </cell>
          <cell r="M335" t="str">
            <v>NP15</v>
          </cell>
          <cell r="N335" t="str">
            <v>PGE3</v>
          </cell>
          <cell r="O335">
            <v>4750</v>
          </cell>
          <cell r="P335">
            <v>0</v>
          </cell>
          <cell r="Q335" t="str">
            <v>South Yuba</v>
          </cell>
          <cell r="R335">
            <v>26</v>
          </cell>
          <cell r="S335" t="str">
            <v>A</v>
          </cell>
        </row>
        <row r="336">
          <cell r="E336" t="str">
            <v>DRUM_7_PL3X4</v>
          </cell>
          <cell r="F336" t="str">
            <v>DRUM PH 1 UNIT 3 &amp; 4 (AGGREGATE)</v>
          </cell>
          <cell r="G336">
            <v>28.9</v>
          </cell>
          <cell r="H336" t="str">
            <v>PGAE</v>
          </cell>
          <cell r="I336" t="str">
            <v>PG&amp;E</v>
          </cell>
          <cell r="J336" t="str">
            <v>HYDRO</v>
          </cell>
          <cell r="K336" t="str">
            <v>HYDRO</v>
          </cell>
          <cell r="L336" t="str">
            <v>WATER</v>
          </cell>
          <cell r="M336" t="str">
            <v>NP15</v>
          </cell>
          <cell r="N336" t="str">
            <v>PGE3</v>
          </cell>
          <cell r="O336">
            <v>8037</v>
          </cell>
          <cell r="P336">
            <v>0</v>
          </cell>
          <cell r="Q336" t="str">
            <v>South Yuba</v>
          </cell>
          <cell r="R336">
            <v>28.9</v>
          </cell>
          <cell r="S336" t="str">
            <v>A</v>
          </cell>
        </row>
        <row r="337">
          <cell r="E337" t="str">
            <v>DRUM_7_UNIT 1</v>
          </cell>
          <cell r="F337" t="str">
            <v>Drum PH 1 Unit 1</v>
          </cell>
          <cell r="G337">
            <v>13</v>
          </cell>
          <cell r="H337" t="str">
            <v>PGAE</v>
          </cell>
          <cell r="I337" t="str">
            <v>PG&amp;E</v>
          </cell>
          <cell r="J337" t="str">
            <v>HYDRO</v>
          </cell>
          <cell r="K337" t="str">
            <v>HYDRO</v>
          </cell>
          <cell r="L337" t="str">
            <v>WATER</v>
          </cell>
          <cell r="M337" t="str">
            <v>NP15</v>
          </cell>
          <cell r="N337" t="str">
            <v>PGE3</v>
          </cell>
          <cell r="O337">
            <v>4750</v>
          </cell>
          <cell r="P337">
            <v>0</v>
          </cell>
          <cell r="Q337" t="str">
            <v>South Yuba</v>
          </cell>
          <cell r="R337">
            <v>13</v>
          </cell>
          <cell r="S337" t="str">
            <v>A</v>
          </cell>
        </row>
        <row r="338">
          <cell r="E338" t="str">
            <v>DRUM_7_UNIT 2</v>
          </cell>
          <cell r="F338" t="str">
            <v>Drum PH 1 Unit 2</v>
          </cell>
          <cell r="G338">
            <v>13</v>
          </cell>
          <cell r="H338" t="str">
            <v>PGAE</v>
          </cell>
          <cell r="I338" t="str">
            <v>PG&amp;E</v>
          </cell>
          <cell r="J338" t="str">
            <v>HYDRO</v>
          </cell>
          <cell r="K338" t="str">
            <v>HYDRO</v>
          </cell>
          <cell r="L338" t="str">
            <v>WATER</v>
          </cell>
          <cell r="M338" t="str">
            <v>NP15</v>
          </cell>
          <cell r="N338" t="str">
            <v>PGE3</v>
          </cell>
          <cell r="O338">
            <v>4750</v>
          </cell>
          <cell r="P338">
            <v>0</v>
          </cell>
          <cell r="Q338" t="str">
            <v>South Yuba</v>
          </cell>
          <cell r="R338">
            <v>13</v>
          </cell>
          <cell r="S338" t="str">
            <v>A</v>
          </cell>
        </row>
        <row r="339">
          <cell r="E339" t="str">
            <v>DRUM_7_UNIT 3</v>
          </cell>
          <cell r="F339" t="str">
            <v>Drum PH 1 Unit 3</v>
          </cell>
          <cell r="G339">
            <v>12.9</v>
          </cell>
          <cell r="H339" t="str">
            <v>PGAE</v>
          </cell>
          <cell r="I339" t="str">
            <v>PG&amp;E</v>
          </cell>
          <cell r="J339" t="str">
            <v>HYDRO</v>
          </cell>
          <cell r="K339" t="str">
            <v>HYDRO</v>
          </cell>
          <cell r="L339" t="str">
            <v>WATER</v>
          </cell>
          <cell r="M339" t="str">
            <v>NP15</v>
          </cell>
          <cell r="N339" t="str">
            <v>PGE3</v>
          </cell>
          <cell r="O339">
            <v>8037</v>
          </cell>
          <cell r="P339">
            <v>0</v>
          </cell>
          <cell r="Q339" t="str">
            <v>South Yuba</v>
          </cell>
          <cell r="R339">
            <v>12.9</v>
          </cell>
          <cell r="S339" t="str">
            <v>A</v>
          </cell>
        </row>
        <row r="340">
          <cell r="E340" t="str">
            <v>DRUM_7_UNIT 4</v>
          </cell>
          <cell r="F340" t="str">
            <v>Drum PH 1 Unit 4</v>
          </cell>
          <cell r="G340">
            <v>16</v>
          </cell>
          <cell r="H340" t="str">
            <v>PGAE</v>
          </cell>
          <cell r="I340" t="str">
            <v>PG&amp;E</v>
          </cell>
          <cell r="J340" t="str">
            <v>HYDRO</v>
          </cell>
          <cell r="K340" t="str">
            <v>HYDRO</v>
          </cell>
          <cell r="L340" t="str">
            <v>WATER</v>
          </cell>
          <cell r="M340" t="str">
            <v>NP15</v>
          </cell>
          <cell r="N340" t="str">
            <v>PGE3</v>
          </cell>
          <cell r="O340">
            <v>10228</v>
          </cell>
          <cell r="P340">
            <v>0</v>
          </cell>
          <cell r="Q340" t="str">
            <v>South Yuba</v>
          </cell>
          <cell r="R340">
            <v>16</v>
          </cell>
          <cell r="S340" t="str">
            <v>A</v>
          </cell>
        </row>
        <row r="341">
          <cell r="E341" t="str">
            <v>DRUM_7_UNIT 5</v>
          </cell>
          <cell r="F341" t="str">
            <v>Drum PH 2 Unit 5</v>
          </cell>
          <cell r="G341">
            <v>50</v>
          </cell>
          <cell r="H341" t="str">
            <v>PGAE</v>
          </cell>
          <cell r="I341" t="str">
            <v>PG&amp;E</v>
          </cell>
          <cell r="J341" t="str">
            <v>HYDRO</v>
          </cell>
          <cell r="K341" t="str">
            <v>HYDRO</v>
          </cell>
          <cell r="L341" t="str">
            <v>WATER</v>
          </cell>
          <cell r="M341" t="str">
            <v>NP15</v>
          </cell>
          <cell r="N341" t="str">
            <v>PGE3</v>
          </cell>
          <cell r="O341">
            <v>23743</v>
          </cell>
          <cell r="P341">
            <v>0</v>
          </cell>
          <cell r="Q341" t="str">
            <v>South Yuba</v>
          </cell>
          <cell r="R341">
            <v>50</v>
          </cell>
          <cell r="S341" t="str">
            <v>A</v>
          </cell>
        </row>
        <row r="342">
          <cell r="E342" t="str">
            <v>DSABLA_7_UNIT</v>
          </cell>
          <cell r="F342" t="str">
            <v>DE SABLA</v>
          </cell>
          <cell r="G342">
            <v>18.5</v>
          </cell>
          <cell r="H342" t="str">
            <v>PGAE</v>
          </cell>
          <cell r="I342" t="str">
            <v>PG&amp;E</v>
          </cell>
          <cell r="J342" t="str">
            <v>HYDRO</v>
          </cell>
          <cell r="K342" t="str">
            <v>HYDRO</v>
          </cell>
          <cell r="L342" t="str">
            <v>WATER</v>
          </cell>
          <cell r="M342" t="str">
            <v>NP15</v>
          </cell>
          <cell r="N342" t="str">
            <v>PGE3</v>
          </cell>
          <cell r="O342">
            <v>23012</v>
          </cell>
          <cell r="P342">
            <v>0</v>
          </cell>
          <cell r="Q342" t="str">
            <v>Butte Creek</v>
          </cell>
          <cell r="R342">
            <v>18.5</v>
          </cell>
          <cell r="S342" t="str">
            <v>A</v>
          </cell>
        </row>
        <row r="343">
          <cell r="E343" t="str">
            <v>DSRTSL_2_SOLAR1</v>
          </cell>
          <cell r="F343" t="str">
            <v>Desert Stateline</v>
          </cell>
          <cell r="G343">
            <v>296.19</v>
          </cell>
          <cell r="H343" t="str">
            <v>SCE</v>
          </cell>
          <cell r="I343" t="str">
            <v>Desert Stateline, LLC</v>
          </cell>
          <cell r="J343" t="str">
            <v>SOLAR</v>
          </cell>
          <cell r="K343" t="str">
            <v>PHOTO VOLTAIC</v>
          </cell>
          <cell r="L343" t="str">
            <v>SUN</v>
          </cell>
          <cell r="M343" t="str">
            <v>SP15</v>
          </cell>
          <cell r="N343" t="str">
            <v>SCE1</v>
          </cell>
          <cell r="O343">
            <v>42612</v>
          </cell>
          <cell r="P343">
            <v>0</v>
          </cell>
          <cell r="Q343">
            <v>0</v>
          </cell>
          <cell r="R343">
            <v>299.99</v>
          </cell>
          <cell r="S343" t="str">
            <v>A</v>
          </cell>
        </row>
        <row r="344">
          <cell r="E344" t="str">
            <v>DSRTSN_2_SOLAR1</v>
          </cell>
          <cell r="F344" t="str">
            <v>Desert Sunlight 300</v>
          </cell>
          <cell r="G344">
            <v>300</v>
          </cell>
          <cell r="H344" t="str">
            <v>SCE</v>
          </cell>
          <cell r="I344" t="str">
            <v>Desert Sunlight 300, LLC</v>
          </cell>
          <cell r="J344" t="str">
            <v>SOLAR</v>
          </cell>
          <cell r="K344" t="str">
            <v>PHOTO VOLTAIC</v>
          </cell>
          <cell r="L344" t="str">
            <v>SUN</v>
          </cell>
          <cell r="M344" t="str">
            <v>SP15</v>
          </cell>
          <cell r="N344" t="str">
            <v>SCE1</v>
          </cell>
          <cell r="O344">
            <v>41978</v>
          </cell>
          <cell r="P344">
            <v>0</v>
          </cell>
          <cell r="Q344">
            <v>0</v>
          </cell>
          <cell r="R344">
            <v>300</v>
          </cell>
          <cell r="S344" t="str">
            <v>A</v>
          </cell>
        </row>
        <row r="345">
          <cell r="E345" t="str">
            <v>DSRTSN_2_SOLAR2</v>
          </cell>
          <cell r="F345" t="str">
            <v>Desert Sunlight 250</v>
          </cell>
          <cell r="G345">
            <v>250</v>
          </cell>
          <cell r="H345" t="str">
            <v>SCE</v>
          </cell>
          <cell r="I345" t="str">
            <v>Desert Sunlight 250, LLC</v>
          </cell>
          <cell r="J345" t="str">
            <v>SOLAR</v>
          </cell>
          <cell r="K345" t="str">
            <v>PHOTO VOLTAIC</v>
          </cell>
          <cell r="L345" t="str">
            <v>SUN</v>
          </cell>
          <cell r="M345" t="str">
            <v>SP15</v>
          </cell>
          <cell r="N345" t="str">
            <v>SCE1</v>
          </cell>
          <cell r="O345">
            <v>41978</v>
          </cell>
          <cell r="P345">
            <v>0</v>
          </cell>
          <cell r="Q345">
            <v>0</v>
          </cell>
          <cell r="R345">
            <v>250</v>
          </cell>
          <cell r="S345" t="str">
            <v>A</v>
          </cell>
        </row>
        <row r="346">
          <cell r="E346" t="str">
            <v>DTCHWD_2_BT3WND</v>
          </cell>
          <cell r="F346" t="str">
            <v>Brookfield Tehachapi 3</v>
          </cell>
          <cell r="G346">
            <v>4.5</v>
          </cell>
          <cell r="H346" t="str">
            <v>SCE</v>
          </cell>
          <cell r="I346" t="str">
            <v>Coram Energy LLC</v>
          </cell>
          <cell r="J346" t="str">
            <v>WIND</v>
          </cell>
          <cell r="K346" t="str">
            <v>WIND</v>
          </cell>
          <cell r="L346" t="str">
            <v>WIND</v>
          </cell>
          <cell r="M346" t="str">
            <v>SP15</v>
          </cell>
          <cell r="N346" t="str">
            <v>SCE1</v>
          </cell>
          <cell r="O346">
            <v>31524</v>
          </cell>
          <cell r="P346">
            <v>0</v>
          </cell>
          <cell r="Q346">
            <v>0</v>
          </cell>
          <cell r="R346">
            <v>4.5</v>
          </cell>
          <cell r="S346" t="str">
            <v>A</v>
          </cell>
        </row>
        <row r="347">
          <cell r="E347" t="str">
            <v>DTCHWD_2_BT4WND</v>
          </cell>
          <cell r="F347" t="str">
            <v>Brookfield Tehachapi 4</v>
          </cell>
          <cell r="G347">
            <v>6.52</v>
          </cell>
          <cell r="H347" t="str">
            <v>SCE</v>
          </cell>
          <cell r="I347" t="str">
            <v>Coram Tehachapi, L.P.</v>
          </cell>
          <cell r="J347" t="str">
            <v>WIND</v>
          </cell>
          <cell r="K347" t="str">
            <v>WIND</v>
          </cell>
          <cell r="L347" t="str">
            <v>WIND</v>
          </cell>
          <cell r="M347" t="str">
            <v>SP15</v>
          </cell>
          <cell r="N347" t="str">
            <v>SCE1</v>
          </cell>
          <cell r="O347">
            <v>31524</v>
          </cell>
          <cell r="P347">
            <v>0</v>
          </cell>
          <cell r="Q347">
            <v>0</v>
          </cell>
          <cell r="R347">
            <v>7.1</v>
          </cell>
          <cell r="S347" t="str">
            <v>A</v>
          </cell>
        </row>
        <row r="348">
          <cell r="E348" t="str">
            <v>DUANE_1_PL1X3</v>
          </cell>
          <cell r="F348" t="str">
            <v>DONALD VON RAESFELD POWER PLANT</v>
          </cell>
          <cell r="G348">
            <v>147.80000000000001</v>
          </cell>
          <cell r="H348" t="str">
            <v>PGAE</v>
          </cell>
          <cell r="I348" t="str">
            <v xml:space="preserve">City of Santa Clara DBA Silicon Valley Power </v>
          </cell>
          <cell r="J348" t="str">
            <v>THERMAL</v>
          </cell>
          <cell r="K348" t="str">
            <v>COMBINED CYCLE</v>
          </cell>
          <cell r="L348" t="str">
            <v>NATURAL GAS</v>
          </cell>
          <cell r="M348" t="str">
            <v>NP15</v>
          </cell>
          <cell r="N348" t="str">
            <v>NCP1</v>
          </cell>
          <cell r="O348">
            <v>38435</v>
          </cell>
          <cell r="P348">
            <v>0</v>
          </cell>
          <cell r="Q348">
            <v>0</v>
          </cell>
          <cell r="R348">
            <v>154.4</v>
          </cell>
          <cell r="S348" t="str">
            <v>A</v>
          </cell>
        </row>
        <row r="349">
          <cell r="E349" t="str">
            <v>DUANE_7_CTG1</v>
          </cell>
          <cell r="F349" t="str">
            <v>DONALD VON RAESFELD CTG1 UNIT</v>
          </cell>
          <cell r="G349">
            <v>50.4</v>
          </cell>
          <cell r="H349" t="str">
            <v>PGAE</v>
          </cell>
          <cell r="I349" t="str">
            <v>City of Santa Clara DBA Silicon Valley Power</v>
          </cell>
          <cell r="J349" t="str">
            <v>THERMAL</v>
          </cell>
          <cell r="K349" t="str">
            <v>COMBUSTION TURBINE</v>
          </cell>
          <cell r="L349" t="str">
            <v>NATURAL GAS</v>
          </cell>
          <cell r="M349" t="str">
            <v>NP15</v>
          </cell>
          <cell r="N349" t="str">
            <v>NCP1</v>
          </cell>
          <cell r="O349">
            <v>38435</v>
          </cell>
          <cell r="P349">
            <v>0</v>
          </cell>
          <cell r="Q349">
            <v>0</v>
          </cell>
          <cell r="R349">
            <v>50.4</v>
          </cell>
          <cell r="S349" t="str">
            <v>A</v>
          </cell>
        </row>
        <row r="350">
          <cell r="E350" t="str">
            <v>DUANE_7_CTG2</v>
          </cell>
          <cell r="F350" t="str">
            <v>DONALD VON RAESFELD CTG2 UNIT</v>
          </cell>
          <cell r="G350">
            <v>50.4</v>
          </cell>
          <cell r="H350" t="str">
            <v>PGAE</v>
          </cell>
          <cell r="I350" t="str">
            <v>City of Santa Clara DBA Silicon Valley Power</v>
          </cell>
          <cell r="J350" t="str">
            <v>THERMAL</v>
          </cell>
          <cell r="K350" t="str">
            <v>COMBUSTION TURBINE</v>
          </cell>
          <cell r="L350" t="str">
            <v>NATURAL GAS</v>
          </cell>
          <cell r="M350" t="str">
            <v>NP15</v>
          </cell>
          <cell r="N350" t="str">
            <v>NCP1</v>
          </cell>
          <cell r="O350">
            <v>38435</v>
          </cell>
          <cell r="P350">
            <v>0</v>
          </cell>
          <cell r="Q350">
            <v>0</v>
          </cell>
          <cell r="R350">
            <v>50.4</v>
          </cell>
          <cell r="S350" t="str">
            <v>A</v>
          </cell>
        </row>
        <row r="351">
          <cell r="E351" t="str">
            <v>DUANE_7_STG3</v>
          </cell>
          <cell r="F351" t="str">
            <v>DONALD VON RAESFELD STG3 UNIT</v>
          </cell>
          <cell r="G351">
            <v>53.6</v>
          </cell>
          <cell r="H351" t="str">
            <v>PGAE</v>
          </cell>
          <cell r="I351" t="str">
            <v>City of Santa Clara DBA Silicon Valley Power</v>
          </cell>
          <cell r="J351" t="str">
            <v>THERMAL</v>
          </cell>
          <cell r="K351" t="str">
            <v>STEAM</v>
          </cell>
          <cell r="L351" t="str">
            <v>HEAT RECOVERY</v>
          </cell>
          <cell r="M351" t="str">
            <v>NP15</v>
          </cell>
          <cell r="N351" t="str">
            <v>NCP1</v>
          </cell>
          <cell r="O351">
            <v>38435</v>
          </cell>
          <cell r="P351">
            <v>0</v>
          </cell>
          <cell r="Q351">
            <v>0</v>
          </cell>
          <cell r="R351">
            <v>53.6</v>
          </cell>
          <cell r="S351" t="str">
            <v>A</v>
          </cell>
        </row>
        <row r="352">
          <cell r="E352" t="str">
            <v>DUTCH1_7_UNIT 1</v>
          </cell>
          <cell r="F352" t="str">
            <v>Dutch Flat PH 1 Unit 1</v>
          </cell>
          <cell r="G352">
            <v>22</v>
          </cell>
          <cell r="H352" t="str">
            <v>PGAE</v>
          </cell>
          <cell r="I352" t="str">
            <v>PG&amp;E</v>
          </cell>
          <cell r="J352" t="str">
            <v>HYDRO</v>
          </cell>
          <cell r="K352" t="str">
            <v>HYDRO</v>
          </cell>
          <cell r="L352" t="str">
            <v>WATER</v>
          </cell>
          <cell r="M352" t="str">
            <v>NP15</v>
          </cell>
          <cell r="N352" t="str">
            <v>PGE3</v>
          </cell>
          <cell r="O352">
            <v>15707</v>
          </cell>
          <cell r="P352">
            <v>0</v>
          </cell>
          <cell r="Q352" t="str">
            <v>South Yuba</v>
          </cell>
          <cell r="R352">
            <v>22</v>
          </cell>
          <cell r="S352" t="str">
            <v>A</v>
          </cell>
        </row>
        <row r="353">
          <cell r="E353" t="str">
            <v>DUTCH2_7_UNIT 1</v>
          </cell>
          <cell r="F353" t="str">
            <v>Dutch Flat PH 2 Unit 1</v>
          </cell>
          <cell r="G353">
            <v>26</v>
          </cell>
          <cell r="H353" t="str">
            <v>PGAE</v>
          </cell>
          <cell r="I353" t="str">
            <v>Nevada Irrigation District</v>
          </cell>
          <cell r="J353" t="str">
            <v>HYDRO</v>
          </cell>
          <cell r="K353" t="str">
            <v>HYDRO</v>
          </cell>
          <cell r="L353" t="str">
            <v>WATER</v>
          </cell>
          <cell r="M353" t="str">
            <v>NP15</v>
          </cell>
          <cell r="N353" t="str">
            <v>PGE3</v>
          </cell>
          <cell r="O353">
            <v>23743</v>
          </cell>
          <cell r="P353" t="str">
            <v>QF Conversion Completed: 2/10/2014</v>
          </cell>
          <cell r="Q353" t="str">
            <v>South Yuba</v>
          </cell>
          <cell r="R353">
            <v>24.57</v>
          </cell>
          <cell r="S353" t="str">
            <v>A</v>
          </cell>
        </row>
        <row r="354">
          <cell r="E354" t="str">
            <v>DVLCYN_1_UNIT 1</v>
          </cell>
          <cell r="F354" t="str">
            <v>Devil Canyon Unit 1</v>
          </cell>
          <cell r="G354">
            <v>60</v>
          </cell>
          <cell r="H354" t="str">
            <v>SCE</v>
          </cell>
          <cell r="I354" t="str">
            <v>CDWR</v>
          </cell>
          <cell r="J354" t="str">
            <v>HYDRO</v>
          </cell>
          <cell r="K354" t="str">
            <v>HYDRO</v>
          </cell>
          <cell r="L354" t="str">
            <v>WATER</v>
          </cell>
          <cell r="M354" t="str">
            <v>SP15</v>
          </cell>
          <cell r="N354" t="str">
            <v>SCE1</v>
          </cell>
          <cell r="O354">
            <v>26299</v>
          </cell>
          <cell r="P354">
            <v>0</v>
          </cell>
          <cell r="Q354">
            <v>0</v>
          </cell>
          <cell r="R354">
            <v>60</v>
          </cell>
          <cell r="S354" t="str">
            <v>A</v>
          </cell>
        </row>
        <row r="355">
          <cell r="E355" t="str">
            <v>DVLCYN_1_UNIT 2</v>
          </cell>
          <cell r="F355" t="str">
            <v>Devil Canyon Unit 2</v>
          </cell>
          <cell r="G355">
            <v>60</v>
          </cell>
          <cell r="H355" t="str">
            <v>SCE</v>
          </cell>
          <cell r="I355" t="str">
            <v>CDWR</v>
          </cell>
          <cell r="J355" t="str">
            <v>HYDRO</v>
          </cell>
          <cell r="K355" t="str">
            <v>HYDRO</v>
          </cell>
          <cell r="L355" t="str">
            <v>WATER</v>
          </cell>
          <cell r="M355" t="str">
            <v>SP15</v>
          </cell>
          <cell r="N355" t="str">
            <v>SCE1</v>
          </cell>
          <cell r="O355">
            <v>27760</v>
          </cell>
          <cell r="P355">
            <v>0</v>
          </cell>
          <cell r="Q355">
            <v>0</v>
          </cell>
          <cell r="R355">
            <v>60</v>
          </cell>
          <cell r="S355" t="str">
            <v>A</v>
          </cell>
        </row>
        <row r="356">
          <cell r="E356" t="str">
            <v>DVLCYN_1_UNIT 3</v>
          </cell>
          <cell r="F356" t="str">
            <v>Devil Canyon Unit 3</v>
          </cell>
          <cell r="G356">
            <v>80</v>
          </cell>
          <cell r="H356" t="str">
            <v>SCE</v>
          </cell>
          <cell r="I356" t="str">
            <v>CDWR</v>
          </cell>
          <cell r="J356" t="str">
            <v>HYDRO</v>
          </cell>
          <cell r="K356" t="str">
            <v>HYDRO</v>
          </cell>
          <cell r="L356" t="str">
            <v>WATER</v>
          </cell>
          <cell r="M356" t="str">
            <v>SP15</v>
          </cell>
          <cell r="N356" t="str">
            <v>SCE1</v>
          </cell>
          <cell r="O356">
            <v>34335</v>
          </cell>
          <cell r="P356">
            <v>0</v>
          </cell>
          <cell r="Q356">
            <v>0</v>
          </cell>
          <cell r="R356">
            <v>80</v>
          </cell>
          <cell r="S356" t="str">
            <v>A</v>
          </cell>
        </row>
        <row r="357">
          <cell r="E357" t="str">
            <v>DVLCYN_1_UNIT 4</v>
          </cell>
          <cell r="F357" t="str">
            <v>Devil Canyon Unit 4</v>
          </cell>
          <cell r="G357">
            <v>80</v>
          </cell>
          <cell r="H357" t="str">
            <v>SCE</v>
          </cell>
          <cell r="I357" t="str">
            <v>CDWR</v>
          </cell>
          <cell r="J357" t="str">
            <v>HYDRO</v>
          </cell>
          <cell r="K357" t="str">
            <v>HYDRO</v>
          </cell>
          <cell r="L357" t="str">
            <v>WATER</v>
          </cell>
          <cell r="M357" t="str">
            <v>SP15</v>
          </cell>
          <cell r="N357" t="str">
            <v>SCE1</v>
          </cell>
          <cell r="O357">
            <v>34335</v>
          </cell>
          <cell r="P357">
            <v>0</v>
          </cell>
          <cell r="Q357">
            <v>0</v>
          </cell>
          <cell r="R357">
            <v>80</v>
          </cell>
          <cell r="S357" t="str">
            <v>A</v>
          </cell>
        </row>
        <row r="358">
          <cell r="E358" t="str">
            <v>DVLCYN_1_UNITS</v>
          </cell>
          <cell r="F358" t="str">
            <v>DEVIL CANYON (AGGREGATE)</v>
          </cell>
          <cell r="G358">
            <v>236.8</v>
          </cell>
          <cell r="H358" t="str">
            <v>SCE</v>
          </cell>
          <cell r="I358" t="str">
            <v>CDWR</v>
          </cell>
          <cell r="J358" t="str">
            <v>HYDRO</v>
          </cell>
          <cell r="K358" t="str">
            <v>HYDRO</v>
          </cell>
          <cell r="L358" t="str">
            <v>WATER</v>
          </cell>
          <cell r="M358" t="str">
            <v>SP15</v>
          </cell>
          <cell r="N358" t="str">
            <v>SCE1</v>
          </cell>
          <cell r="O358">
            <v>26299</v>
          </cell>
          <cell r="P358">
            <v>0</v>
          </cell>
          <cell r="Q358">
            <v>0</v>
          </cell>
          <cell r="R358">
            <v>280</v>
          </cell>
          <cell r="S358" t="str">
            <v>A</v>
          </cell>
        </row>
        <row r="359">
          <cell r="E359" t="str">
            <v>EASTWD_7_UNIT</v>
          </cell>
          <cell r="F359" t="str">
            <v>EASTWOOD PUMP-GEN</v>
          </cell>
          <cell r="G359">
            <v>200</v>
          </cell>
          <cell r="H359" t="str">
            <v>SCE</v>
          </cell>
          <cell r="I359" t="str">
            <v>SCE</v>
          </cell>
          <cell r="J359" t="str">
            <v>HYDRO</v>
          </cell>
          <cell r="K359" t="str">
            <v>PUMPED STORAGE</v>
          </cell>
          <cell r="L359" t="str">
            <v>WATER</v>
          </cell>
          <cell r="M359" t="str">
            <v>SP15</v>
          </cell>
          <cell r="N359" t="str">
            <v>SCE1</v>
          </cell>
          <cell r="O359">
            <v>31778</v>
          </cell>
          <cell r="P359">
            <v>0</v>
          </cell>
          <cell r="Q359">
            <v>0</v>
          </cell>
          <cell r="R359">
            <v>199</v>
          </cell>
          <cell r="S359" t="str">
            <v>A</v>
          </cell>
        </row>
        <row r="360">
          <cell r="E360" t="str">
            <v>EEKTMN_6_SOLAR1</v>
          </cell>
          <cell r="F360" t="str">
            <v>EE K Solar 1</v>
          </cell>
          <cell r="G360">
            <v>20</v>
          </cell>
          <cell r="H360" t="str">
            <v>PGAE</v>
          </cell>
          <cell r="I360" t="str">
            <v>EE Kettleman Land, LLC</v>
          </cell>
          <cell r="J360" t="str">
            <v>SOLAR</v>
          </cell>
          <cell r="K360" t="str">
            <v>PHOTO VOLTAIC</v>
          </cell>
          <cell r="L360" t="str">
            <v>SUN</v>
          </cell>
          <cell r="M360" t="str">
            <v>ZP26</v>
          </cell>
          <cell r="N360" t="str">
            <v>PGE3</v>
          </cell>
          <cell r="O360">
            <v>42228</v>
          </cell>
          <cell r="P360">
            <v>0</v>
          </cell>
          <cell r="Q360">
            <v>0</v>
          </cell>
          <cell r="R360">
            <v>20</v>
          </cell>
          <cell r="S360" t="str">
            <v>A</v>
          </cell>
        </row>
        <row r="361">
          <cell r="E361" t="str">
            <v>EGATE_7_NOCITY</v>
          </cell>
          <cell r="F361" t="str">
            <v>MM San Diego LLC - North City</v>
          </cell>
          <cell r="G361">
            <v>3.2</v>
          </cell>
          <cell r="H361" t="str">
            <v>SDGE</v>
          </cell>
          <cell r="I361" t="str">
            <v>MM San Diego, LLC</v>
          </cell>
          <cell r="J361" t="str">
            <v>BIOGAS</v>
          </cell>
          <cell r="K361" t="str">
            <v>RECIPROCATING ENGINE</v>
          </cell>
          <cell r="L361" t="str">
            <v>LANDFILL GAS</v>
          </cell>
          <cell r="M361" t="str">
            <v>SP15</v>
          </cell>
          <cell r="N361" t="str">
            <v>SDG1</v>
          </cell>
          <cell r="O361">
            <v>36161</v>
          </cell>
          <cell r="P361" t="str">
            <v>Changed to non-participating 3/9/2014. Converted to Participating Generator. Formerly SDGE QF 455. Formerly Res ID NOCITY_7_ESGATE.</v>
          </cell>
          <cell r="Q361">
            <v>0</v>
          </cell>
          <cell r="R361">
            <v>3.8</v>
          </cell>
          <cell r="S361" t="str">
            <v>A</v>
          </cell>
        </row>
        <row r="362">
          <cell r="E362" t="str">
            <v>ELCAJN_6_LM6K</v>
          </cell>
          <cell r="F362" t="str">
            <v>El Cajon Energy Center</v>
          </cell>
          <cell r="G362">
            <v>48.1</v>
          </cell>
          <cell r="H362" t="str">
            <v>SDGE</v>
          </cell>
          <cell r="I362" t="str">
            <v>El Cajon Energy, LLC</v>
          </cell>
          <cell r="J362" t="str">
            <v>PEAKER</v>
          </cell>
          <cell r="K362" t="str">
            <v>COMBUSTION TURBINE</v>
          </cell>
          <cell r="L362" t="str">
            <v>NATURAL GAS</v>
          </cell>
          <cell r="M362" t="str">
            <v>SP15</v>
          </cell>
          <cell r="N362" t="str">
            <v>SDG1</v>
          </cell>
          <cell r="O362">
            <v>40345</v>
          </cell>
          <cell r="P362">
            <v>0</v>
          </cell>
          <cell r="Q362">
            <v>0</v>
          </cell>
          <cell r="R362">
            <v>49.9</v>
          </cell>
          <cell r="S362" t="str">
            <v>A</v>
          </cell>
        </row>
        <row r="363">
          <cell r="E363" t="str">
            <v>ELCAJN_6_UNITA1</v>
          </cell>
          <cell r="F363" t="str">
            <v>Cuyamaca Peak Energy Plant</v>
          </cell>
          <cell r="G363">
            <v>45.42</v>
          </cell>
          <cell r="H363" t="str">
            <v>SDGE</v>
          </cell>
          <cell r="I363" t="str">
            <v>San Diego Gas &amp; Electric</v>
          </cell>
          <cell r="J363" t="str">
            <v>PEAKER</v>
          </cell>
          <cell r="K363" t="str">
            <v>COMBUSTION TURBINE</v>
          </cell>
          <cell r="L363" t="str">
            <v>NATURAL GAS</v>
          </cell>
          <cell r="M363" t="str">
            <v>SP15</v>
          </cell>
          <cell r="N363" t="str">
            <v>SDG1</v>
          </cell>
          <cell r="O363">
            <v>37405</v>
          </cell>
          <cell r="P363">
            <v>0</v>
          </cell>
          <cell r="Q363">
            <v>0</v>
          </cell>
          <cell r="R363">
            <v>47.3</v>
          </cell>
          <cell r="S363" t="str">
            <v>A</v>
          </cell>
        </row>
        <row r="364">
          <cell r="E364" t="str">
            <v>ELCAJN_7_GT1</v>
          </cell>
          <cell r="F364" t="str">
            <v>El Cajon GT</v>
          </cell>
          <cell r="G364">
            <v>16.36</v>
          </cell>
          <cell r="H364" t="str">
            <v>SDGE</v>
          </cell>
          <cell r="I364" t="str">
            <v>Cabrillo Power II, LLC</v>
          </cell>
          <cell r="J364" t="str">
            <v>PEAKER</v>
          </cell>
          <cell r="K364" t="str">
            <v>COMBUSTION TURBINE</v>
          </cell>
          <cell r="L364" t="str">
            <v>NATURAL GAS</v>
          </cell>
          <cell r="M364" t="str">
            <v>SP15</v>
          </cell>
          <cell r="N364" t="str">
            <v>SDG1</v>
          </cell>
          <cell r="O364">
            <v>24838</v>
          </cell>
          <cell r="P364">
            <v>0</v>
          </cell>
          <cell r="Q364">
            <v>0</v>
          </cell>
          <cell r="R364">
            <v>15</v>
          </cell>
          <cell r="S364" t="str">
            <v>A</v>
          </cell>
        </row>
        <row r="365">
          <cell r="E365" t="str">
            <v>ELCAP_1_SOLAR</v>
          </cell>
          <cell r="F365" t="str">
            <v>2097 Helton</v>
          </cell>
          <cell r="G365">
            <v>1.5</v>
          </cell>
          <cell r="H365" t="str">
            <v>PGAE</v>
          </cell>
          <cell r="I365" t="str">
            <v>Pristine Sun, LLC</v>
          </cell>
          <cell r="J365" t="str">
            <v>SOLAR</v>
          </cell>
          <cell r="K365" t="str">
            <v>PHOTO VOLTAIC</v>
          </cell>
          <cell r="L365" t="str">
            <v>SUN</v>
          </cell>
          <cell r="M365" t="str">
            <v>NP15</v>
          </cell>
          <cell r="N365" t="str">
            <v>PGE3</v>
          </cell>
          <cell r="O365">
            <v>42125</v>
          </cell>
          <cell r="P365">
            <v>0</v>
          </cell>
          <cell r="Q365">
            <v>0</v>
          </cell>
          <cell r="R365">
            <v>1.5</v>
          </cell>
          <cell r="S365" t="str">
            <v>A</v>
          </cell>
        </row>
        <row r="366">
          <cell r="E366" t="str">
            <v>ELDORO_7_UNIT 1</v>
          </cell>
          <cell r="F366" t="str">
            <v>EL DORADO POWERHOUSE UNIT 1</v>
          </cell>
          <cell r="G366">
            <v>11</v>
          </cell>
          <cell r="H366" t="str">
            <v>PGAE</v>
          </cell>
          <cell r="I366" t="str">
            <v>El Dorado Irrigation District</v>
          </cell>
          <cell r="J366" t="str">
            <v>HYDRO</v>
          </cell>
          <cell r="K366" t="str">
            <v>HYDRO</v>
          </cell>
          <cell r="L366" t="str">
            <v>WATER</v>
          </cell>
          <cell r="M366" t="str">
            <v>NP15</v>
          </cell>
          <cell r="N366" t="str">
            <v>PGE3</v>
          </cell>
          <cell r="O366">
            <v>38493</v>
          </cell>
          <cell r="P366">
            <v>0</v>
          </cell>
          <cell r="Q366" t="str">
            <v>AMERICAN RIVER-SOUTH FORK</v>
          </cell>
          <cell r="R366">
            <v>10.5</v>
          </cell>
          <cell r="S366" t="str">
            <v>A</v>
          </cell>
        </row>
        <row r="367">
          <cell r="E367" t="str">
            <v>ELDORO_7_UNIT 2</v>
          </cell>
          <cell r="F367" t="str">
            <v>EL DORADO POWERHOUSE UNIT 2</v>
          </cell>
          <cell r="G367">
            <v>11</v>
          </cell>
          <cell r="H367" t="str">
            <v>PGAE</v>
          </cell>
          <cell r="I367" t="str">
            <v>El Dorado Irrigation District</v>
          </cell>
          <cell r="J367" t="str">
            <v>HYDRO</v>
          </cell>
          <cell r="K367" t="str">
            <v>HYDRO</v>
          </cell>
          <cell r="L367" t="str">
            <v>WATER</v>
          </cell>
          <cell r="M367" t="str">
            <v>NP15</v>
          </cell>
          <cell r="N367" t="str">
            <v>PGE3</v>
          </cell>
          <cell r="O367">
            <v>38493</v>
          </cell>
          <cell r="P367">
            <v>0</v>
          </cell>
          <cell r="Q367" t="str">
            <v>AMERICAN RIVER-SOUTH FORK</v>
          </cell>
          <cell r="R367">
            <v>10.5</v>
          </cell>
          <cell r="S367" t="str">
            <v>A</v>
          </cell>
        </row>
        <row r="368">
          <cell r="E368" t="str">
            <v>ELECTR_7_PL1X3</v>
          </cell>
          <cell r="F368" t="str">
            <v>ELECTRA PH (AGGREGATE)</v>
          </cell>
          <cell r="G368">
            <v>101.5</v>
          </cell>
          <cell r="H368" t="str">
            <v>PGAE</v>
          </cell>
          <cell r="I368" t="str">
            <v>PG&amp;E</v>
          </cell>
          <cell r="J368" t="str">
            <v>HYDRO</v>
          </cell>
          <cell r="K368" t="str">
            <v>HYDRO</v>
          </cell>
          <cell r="L368" t="str">
            <v>WATER</v>
          </cell>
          <cell r="M368" t="str">
            <v>NP15</v>
          </cell>
          <cell r="N368" t="str">
            <v>PGE3</v>
          </cell>
          <cell r="O368">
            <v>17533</v>
          </cell>
          <cell r="P368">
            <v>0</v>
          </cell>
          <cell r="Q368" t="str">
            <v>Mokelumne River</v>
          </cell>
          <cell r="R368">
            <v>101.5</v>
          </cell>
          <cell r="S368" t="str">
            <v>A</v>
          </cell>
        </row>
        <row r="369">
          <cell r="E369" t="str">
            <v>ELECTR_7_UNIT 1</v>
          </cell>
          <cell r="F369" t="str">
            <v>Electra Unit 1</v>
          </cell>
          <cell r="G369">
            <v>31.7</v>
          </cell>
          <cell r="H369" t="str">
            <v>PGAE</v>
          </cell>
          <cell r="I369" t="str">
            <v>PG&amp;E</v>
          </cell>
          <cell r="J369" t="str">
            <v>HYDRO</v>
          </cell>
          <cell r="K369" t="str">
            <v>HYDRO</v>
          </cell>
          <cell r="L369" t="str">
            <v>WATER</v>
          </cell>
          <cell r="M369" t="str">
            <v>NP15</v>
          </cell>
          <cell r="N369" t="str">
            <v>PGE3</v>
          </cell>
          <cell r="O369">
            <v>17533</v>
          </cell>
          <cell r="P369">
            <v>0</v>
          </cell>
          <cell r="Q369" t="str">
            <v>Mokelumne River</v>
          </cell>
          <cell r="R369">
            <v>31.7</v>
          </cell>
          <cell r="S369" t="str">
            <v>A</v>
          </cell>
        </row>
        <row r="370">
          <cell r="E370" t="str">
            <v>ELECTR_7_UNIT 2</v>
          </cell>
          <cell r="F370" t="str">
            <v>Electra Unit 2</v>
          </cell>
          <cell r="G370">
            <v>31.7</v>
          </cell>
          <cell r="H370" t="str">
            <v>PGAE</v>
          </cell>
          <cell r="I370" t="str">
            <v>PG&amp;E</v>
          </cell>
          <cell r="J370" t="str">
            <v>HYDRO</v>
          </cell>
          <cell r="K370" t="str">
            <v>HYDRO</v>
          </cell>
          <cell r="L370" t="str">
            <v>WATER</v>
          </cell>
          <cell r="M370" t="str">
            <v>NP15</v>
          </cell>
          <cell r="N370" t="str">
            <v>PGE3</v>
          </cell>
          <cell r="O370">
            <v>17533</v>
          </cell>
          <cell r="P370">
            <v>0</v>
          </cell>
          <cell r="Q370" t="str">
            <v>Mokelumne River</v>
          </cell>
          <cell r="R370">
            <v>31.7</v>
          </cell>
          <cell r="S370" t="str">
            <v>A</v>
          </cell>
        </row>
        <row r="371">
          <cell r="E371" t="str">
            <v>ELECTR_7_UNIT 3</v>
          </cell>
          <cell r="F371" t="str">
            <v>Electra Unit 3</v>
          </cell>
          <cell r="G371">
            <v>38.1</v>
          </cell>
          <cell r="H371" t="str">
            <v>PGAE</v>
          </cell>
          <cell r="I371" t="str">
            <v>PG&amp;E</v>
          </cell>
          <cell r="J371" t="str">
            <v>HYDRO</v>
          </cell>
          <cell r="K371" t="str">
            <v>HYDRO</v>
          </cell>
          <cell r="L371" t="str">
            <v>WATER</v>
          </cell>
          <cell r="M371" t="str">
            <v>NP15</v>
          </cell>
          <cell r="N371" t="str">
            <v>PGE3</v>
          </cell>
          <cell r="O371">
            <v>17533</v>
          </cell>
          <cell r="P371">
            <v>0</v>
          </cell>
          <cell r="Q371" t="str">
            <v>Mokelumne River</v>
          </cell>
          <cell r="R371">
            <v>38.1</v>
          </cell>
          <cell r="S371" t="str">
            <v>A</v>
          </cell>
        </row>
        <row r="372">
          <cell r="E372" t="str">
            <v>ELKCRK_6_STONYG</v>
          </cell>
          <cell r="F372" t="str">
            <v>Stony Gorge Hydro</v>
          </cell>
          <cell r="G372">
            <v>4.9000000000000004</v>
          </cell>
          <cell r="H372" t="str">
            <v>PGAE</v>
          </cell>
          <cell r="I372" t="str">
            <v>City of Santa Clara DBA Silicon Valley Power</v>
          </cell>
          <cell r="J372" t="str">
            <v>HYDRO</v>
          </cell>
          <cell r="K372" t="str">
            <v>HYDRO</v>
          </cell>
          <cell r="L372" t="str">
            <v>WATER</v>
          </cell>
          <cell r="M372" t="str">
            <v>NP15</v>
          </cell>
          <cell r="N372" t="str">
            <v>PGE3</v>
          </cell>
          <cell r="O372">
            <v>31413</v>
          </cell>
          <cell r="P372">
            <v>0</v>
          </cell>
          <cell r="Q372">
            <v>0</v>
          </cell>
          <cell r="R372">
            <v>4.9000000000000004</v>
          </cell>
          <cell r="S372" t="str">
            <v>A</v>
          </cell>
        </row>
        <row r="373">
          <cell r="E373" t="str">
            <v>ELKHIL_2_PL1X3</v>
          </cell>
          <cell r="F373" t="str">
            <v>ELK HILLS GENERATING PROJECT (AGGREGATE)</v>
          </cell>
          <cell r="G373">
            <v>551.70000000000005</v>
          </cell>
          <cell r="H373" t="str">
            <v>PGAE</v>
          </cell>
          <cell r="I373" t="str">
            <v>Elk Hills Power</v>
          </cell>
          <cell r="J373" t="str">
            <v>THERMAL</v>
          </cell>
          <cell r="K373" t="str">
            <v>COMBINED CYCLE</v>
          </cell>
          <cell r="L373" t="str">
            <v>NATURAL GAS</v>
          </cell>
          <cell r="M373" t="str">
            <v>ZP26</v>
          </cell>
          <cell r="N373" t="str">
            <v>PGE4</v>
          </cell>
          <cell r="O373">
            <v>37826</v>
          </cell>
          <cell r="P373">
            <v>0</v>
          </cell>
          <cell r="Q373">
            <v>0</v>
          </cell>
          <cell r="R373">
            <v>610</v>
          </cell>
          <cell r="S373" t="str">
            <v>A</v>
          </cell>
        </row>
        <row r="374">
          <cell r="E374" t="str">
            <v>ELKHIL_7_CTG1</v>
          </cell>
          <cell r="F374" t="str">
            <v>ELK HILLS COMBUSTION TURBINE UNIT 1</v>
          </cell>
          <cell r="G374">
            <v>169</v>
          </cell>
          <cell r="H374" t="str">
            <v>PGAE</v>
          </cell>
          <cell r="I374" t="str">
            <v>Elk Hills Power</v>
          </cell>
          <cell r="J374" t="str">
            <v>THERMAL</v>
          </cell>
          <cell r="K374" t="str">
            <v>COMBUSTION TURBINE</v>
          </cell>
          <cell r="L374" t="str">
            <v>NATURAL GAS</v>
          </cell>
          <cell r="M374" t="str">
            <v>ZP26</v>
          </cell>
          <cell r="N374" t="str">
            <v>PGE4</v>
          </cell>
          <cell r="O374">
            <v>37826</v>
          </cell>
          <cell r="P374">
            <v>0</v>
          </cell>
          <cell r="Q374">
            <v>0</v>
          </cell>
          <cell r="R374">
            <v>198.5</v>
          </cell>
          <cell r="S374" t="str">
            <v>A</v>
          </cell>
        </row>
        <row r="375">
          <cell r="E375" t="str">
            <v>ELKHIL_7_CTG2</v>
          </cell>
          <cell r="F375" t="str">
            <v>ELK HILLS COMBUSTION TURBINE UNIT 2</v>
          </cell>
          <cell r="G375">
            <v>169</v>
          </cell>
          <cell r="H375" t="str">
            <v>PGAE</v>
          </cell>
          <cell r="I375" t="str">
            <v>Elk Hills Power</v>
          </cell>
          <cell r="J375" t="str">
            <v>THERMAL</v>
          </cell>
          <cell r="K375" t="str">
            <v>COMBUSTION TURBINE</v>
          </cell>
          <cell r="L375" t="str">
            <v>NATURAL GAS</v>
          </cell>
          <cell r="M375" t="str">
            <v>ZP26</v>
          </cell>
          <cell r="N375" t="str">
            <v>PGE4</v>
          </cell>
          <cell r="O375">
            <v>37826</v>
          </cell>
          <cell r="P375">
            <v>0</v>
          </cell>
          <cell r="Q375">
            <v>0</v>
          </cell>
          <cell r="R375">
            <v>198.5</v>
          </cell>
          <cell r="S375" t="str">
            <v>A</v>
          </cell>
        </row>
        <row r="376">
          <cell r="E376" t="str">
            <v>ELKHIL_7_STG</v>
          </cell>
          <cell r="F376" t="str">
            <v>ELK HILLS STEAM TURBINE UNIT 3</v>
          </cell>
          <cell r="G376">
            <v>223</v>
          </cell>
          <cell r="H376" t="str">
            <v>PGAE</v>
          </cell>
          <cell r="I376" t="str">
            <v>Elk Hills Power</v>
          </cell>
          <cell r="J376" t="str">
            <v>THERMAL</v>
          </cell>
          <cell r="K376" t="str">
            <v>STEAM</v>
          </cell>
          <cell r="L376" t="str">
            <v>HEAT RECOVERY</v>
          </cell>
          <cell r="M376" t="str">
            <v>ZP26</v>
          </cell>
          <cell r="N376" t="str">
            <v>PGE4</v>
          </cell>
          <cell r="O376">
            <v>37826</v>
          </cell>
          <cell r="P376">
            <v>0</v>
          </cell>
          <cell r="Q376">
            <v>0</v>
          </cell>
          <cell r="R376">
            <v>213</v>
          </cell>
          <cell r="S376" t="str">
            <v>A</v>
          </cell>
        </row>
        <row r="377">
          <cell r="E377" t="str">
            <v>ELLIS_2_QF</v>
          </cell>
          <cell r="F377" t="str">
            <v>ELLIS AREA LUMPED UNITS</v>
          </cell>
          <cell r="G377">
            <v>18.510000000000002</v>
          </cell>
          <cell r="H377" t="str">
            <v>SCE</v>
          </cell>
          <cell r="I377" t="str">
            <v>VARIOUS</v>
          </cell>
          <cell r="J377" t="str">
            <v>BIOMASS</v>
          </cell>
          <cell r="K377">
            <v>0</v>
          </cell>
          <cell r="L377" t="str">
            <v>LANDFILL GAS</v>
          </cell>
          <cell r="M377" t="str">
            <v>SP15</v>
          </cell>
          <cell r="N377" t="str">
            <v>SCE1</v>
          </cell>
          <cell r="O377">
            <v>33970</v>
          </cell>
          <cell r="P377">
            <v>0</v>
          </cell>
          <cell r="Q377">
            <v>0</v>
          </cell>
          <cell r="R377">
            <v>28.24</v>
          </cell>
          <cell r="S377" t="str">
            <v>A</v>
          </cell>
        </row>
        <row r="378">
          <cell r="E378" t="str">
            <v>ELNIDP_6_BIOMAS</v>
          </cell>
          <cell r="F378" t="str">
            <v>El Nido Biomass to Energy</v>
          </cell>
          <cell r="G378">
            <v>10.5</v>
          </cell>
          <cell r="H378" t="str">
            <v>PGAE</v>
          </cell>
          <cell r="I378" t="str">
            <v>Global Ampersand LLC</v>
          </cell>
          <cell r="J378" t="str">
            <v>BIOMASS</v>
          </cell>
          <cell r="K378" t="str">
            <v>STEAM</v>
          </cell>
          <cell r="L378" t="str">
            <v>LANDFILL GAS</v>
          </cell>
          <cell r="M378" t="str">
            <v>NP15</v>
          </cell>
          <cell r="N378" t="str">
            <v>PGE3</v>
          </cell>
          <cell r="O378">
            <v>39684</v>
          </cell>
          <cell r="P378">
            <v>0</v>
          </cell>
          <cell r="Q378">
            <v>0</v>
          </cell>
          <cell r="R378">
            <v>12.5</v>
          </cell>
          <cell r="S378" t="str">
            <v>A</v>
          </cell>
        </row>
        <row r="379">
          <cell r="E379" t="str">
            <v>ELNIDS_2_DODPEV</v>
          </cell>
          <cell r="F379" t="str">
            <v>Los Angeles Air Force Base</v>
          </cell>
          <cell r="G379">
            <v>0.5</v>
          </cell>
          <cell r="H379" t="str">
            <v>SCE</v>
          </cell>
          <cell r="I379" t="str">
            <v>United States Air Force</v>
          </cell>
          <cell r="J379" t="str">
            <v>STORAGE</v>
          </cell>
          <cell r="K379" t="str">
            <v>BATTERY</v>
          </cell>
          <cell r="L379" t="str">
            <v>LESR</v>
          </cell>
          <cell r="M379" t="str">
            <v>SP15</v>
          </cell>
          <cell r="N379" t="str">
            <v>SCE1</v>
          </cell>
          <cell r="O379">
            <v>42356</v>
          </cell>
          <cell r="P379">
            <v>0</v>
          </cell>
          <cell r="Q379">
            <v>0</v>
          </cell>
          <cell r="R379">
            <v>0.53</v>
          </cell>
          <cell r="S379" t="str">
            <v>A</v>
          </cell>
        </row>
        <row r="380">
          <cell r="E380" t="str">
            <v>ELSEGN_2_UN1011</v>
          </cell>
          <cell r="F380" t="str">
            <v>El Segundo Energy Center 5/6</v>
          </cell>
          <cell r="G380">
            <v>263</v>
          </cell>
          <cell r="H380" t="str">
            <v>SCE</v>
          </cell>
          <cell r="I380" t="str">
            <v>El Segundo Energy Center LLC</v>
          </cell>
          <cell r="J380" t="str">
            <v>THERMAL</v>
          </cell>
          <cell r="K380" t="str">
            <v>COMBINED CYCLE</v>
          </cell>
          <cell r="L380" t="str">
            <v>NATURAL GAS</v>
          </cell>
          <cell r="M380" t="str">
            <v>SP15</v>
          </cell>
          <cell r="N380" t="str">
            <v>SCE1</v>
          </cell>
          <cell r="O380">
            <v>41454</v>
          </cell>
          <cell r="P380">
            <v>0</v>
          </cell>
          <cell r="Q380">
            <v>0</v>
          </cell>
          <cell r="R380">
            <v>348</v>
          </cell>
          <cell r="S380" t="str">
            <v>A</v>
          </cell>
        </row>
        <row r="381">
          <cell r="E381" t="str">
            <v>ELSEGN_2_UN2021</v>
          </cell>
          <cell r="F381" t="str">
            <v>El Segundo Energy Center 7/8</v>
          </cell>
          <cell r="G381">
            <v>263.68</v>
          </cell>
          <cell r="H381" t="str">
            <v>SCE</v>
          </cell>
          <cell r="I381" t="str">
            <v>El Segundo Energy Center LLC</v>
          </cell>
          <cell r="J381" t="str">
            <v>THERMAL</v>
          </cell>
          <cell r="K381" t="str">
            <v>COMBINED CYCLE</v>
          </cell>
          <cell r="L381" t="str">
            <v>NATURAL GAS</v>
          </cell>
          <cell r="M381" t="str">
            <v>SP15</v>
          </cell>
          <cell r="N381" t="str">
            <v>SCE1</v>
          </cell>
          <cell r="O381">
            <v>41454</v>
          </cell>
          <cell r="P381">
            <v>0</v>
          </cell>
          <cell r="Q381">
            <v>0</v>
          </cell>
          <cell r="R381">
            <v>348</v>
          </cell>
          <cell r="S381" t="str">
            <v>A</v>
          </cell>
        </row>
        <row r="382">
          <cell r="E382" t="str">
            <v>ELSEGN_2_UNIT10</v>
          </cell>
          <cell r="F382" t="str">
            <v>El Segundo Energy Center Unit 5</v>
          </cell>
          <cell r="G382">
            <v>90.5</v>
          </cell>
          <cell r="H382" t="str">
            <v>SCE</v>
          </cell>
          <cell r="I382" t="str">
            <v>El Segundo Energy Center LLC</v>
          </cell>
          <cell r="J382" t="str">
            <v>THERMAL</v>
          </cell>
          <cell r="K382" t="str">
            <v>COMBINED CYCLE</v>
          </cell>
          <cell r="L382" t="str">
            <v>NATURAL GAS</v>
          </cell>
          <cell r="M382" t="str">
            <v>SP15</v>
          </cell>
          <cell r="N382">
            <v>0</v>
          </cell>
          <cell r="O382">
            <v>41454</v>
          </cell>
          <cell r="P382">
            <v>0</v>
          </cell>
          <cell r="Q382">
            <v>0</v>
          </cell>
          <cell r="R382">
            <v>235</v>
          </cell>
          <cell r="S382" t="str">
            <v>A</v>
          </cell>
        </row>
        <row r="383">
          <cell r="E383" t="str">
            <v>ELSEGN_2_UNIT11</v>
          </cell>
          <cell r="F383" t="str">
            <v>El Segundo Energy Center Unit 6</v>
          </cell>
          <cell r="G383">
            <v>228</v>
          </cell>
          <cell r="H383" t="str">
            <v>SCE</v>
          </cell>
          <cell r="I383" t="str">
            <v>El Segundo Energy Center LLC</v>
          </cell>
          <cell r="J383" t="str">
            <v>THERMAL</v>
          </cell>
          <cell r="K383" t="str">
            <v>COMBINED CYCLE</v>
          </cell>
          <cell r="L383" t="str">
            <v>NATURAL GAS</v>
          </cell>
          <cell r="M383" t="str">
            <v>SP15</v>
          </cell>
          <cell r="N383">
            <v>0</v>
          </cell>
          <cell r="O383">
            <v>41454</v>
          </cell>
          <cell r="P383">
            <v>0</v>
          </cell>
          <cell r="Q383">
            <v>0</v>
          </cell>
          <cell r="R383">
            <v>83.2</v>
          </cell>
          <cell r="S383" t="str">
            <v>A</v>
          </cell>
        </row>
        <row r="384">
          <cell r="E384" t="str">
            <v>ENCINA_7_EA1</v>
          </cell>
          <cell r="F384" t="str">
            <v>Encina Unit 1</v>
          </cell>
          <cell r="G384">
            <v>106</v>
          </cell>
          <cell r="H384" t="str">
            <v>SDGE</v>
          </cell>
          <cell r="I384" t="str">
            <v>Cabrillo Power I, LLC</v>
          </cell>
          <cell r="J384" t="str">
            <v>THERMAL</v>
          </cell>
          <cell r="K384" t="str">
            <v>STEAM</v>
          </cell>
          <cell r="L384" t="str">
            <v>NATURAL GAS</v>
          </cell>
          <cell r="M384" t="str">
            <v>SP15</v>
          </cell>
          <cell r="N384" t="str">
            <v>SDG1</v>
          </cell>
          <cell r="O384">
            <v>19725</v>
          </cell>
          <cell r="P384">
            <v>0</v>
          </cell>
          <cell r="Q384">
            <v>0</v>
          </cell>
          <cell r="R384">
            <v>106.25</v>
          </cell>
          <cell r="S384" t="str">
            <v>A</v>
          </cell>
        </row>
        <row r="385">
          <cell r="E385" t="str">
            <v>ENCINA_7_EA2</v>
          </cell>
          <cell r="F385" t="str">
            <v>Encina Unit 2</v>
          </cell>
          <cell r="G385">
            <v>104</v>
          </cell>
          <cell r="H385" t="str">
            <v>SDGE</v>
          </cell>
          <cell r="I385" t="str">
            <v>Cabrillo Power I, LLC</v>
          </cell>
          <cell r="J385" t="str">
            <v>THERMAL</v>
          </cell>
          <cell r="K385" t="str">
            <v>STEAM</v>
          </cell>
          <cell r="L385" t="str">
            <v>NATURAL GAS</v>
          </cell>
          <cell r="M385" t="str">
            <v>SP15</v>
          </cell>
          <cell r="N385" t="str">
            <v>SDG1</v>
          </cell>
          <cell r="O385">
            <v>20455</v>
          </cell>
          <cell r="P385">
            <v>0</v>
          </cell>
          <cell r="Q385">
            <v>0</v>
          </cell>
          <cell r="R385">
            <v>110.25</v>
          </cell>
          <cell r="S385" t="str">
            <v>A</v>
          </cell>
        </row>
        <row r="386">
          <cell r="E386" t="str">
            <v>ENCINA_7_EA3</v>
          </cell>
          <cell r="F386" t="str">
            <v>Encina Unit 3</v>
          </cell>
          <cell r="G386">
            <v>110</v>
          </cell>
          <cell r="H386" t="str">
            <v>SDGE</v>
          </cell>
          <cell r="I386" t="str">
            <v>Cabrillo Power I, LLC</v>
          </cell>
          <cell r="J386" t="str">
            <v>THERMAL</v>
          </cell>
          <cell r="K386" t="str">
            <v>STEAM</v>
          </cell>
          <cell r="L386" t="str">
            <v>NATURAL GAS</v>
          </cell>
          <cell r="M386" t="str">
            <v>SP15</v>
          </cell>
          <cell r="N386" t="str">
            <v>SDG1</v>
          </cell>
          <cell r="O386">
            <v>21186</v>
          </cell>
          <cell r="P386">
            <v>0</v>
          </cell>
          <cell r="Q386">
            <v>0</v>
          </cell>
          <cell r="R386">
            <v>110.25</v>
          </cell>
          <cell r="S386" t="str">
            <v>A</v>
          </cell>
        </row>
        <row r="387">
          <cell r="E387" t="str">
            <v>ENCINA_7_EA4</v>
          </cell>
          <cell r="F387" t="str">
            <v>Encina Unit 4</v>
          </cell>
          <cell r="G387">
            <v>300</v>
          </cell>
          <cell r="H387" t="str">
            <v>SDGE</v>
          </cell>
          <cell r="I387" t="str">
            <v>Cabrillo Power I, LLC</v>
          </cell>
          <cell r="J387" t="str">
            <v>THERMAL</v>
          </cell>
          <cell r="K387" t="str">
            <v>STEAM</v>
          </cell>
          <cell r="L387" t="str">
            <v>NATURAL GAS</v>
          </cell>
          <cell r="M387" t="str">
            <v>SP15</v>
          </cell>
          <cell r="N387" t="str">
            <v>SDG1</v>
          </cell>
          <cell r="O387">
            <v>26665</v>
          </cell>
          <cell r="P387">
            <v>0</v>
          </cell>
          <cell r="Q387">
            <v>0</v>
          </cell>
          <cell r="R387">
            <v>306</v>
          </cell>
          <cell r="S387" t="str">
            <v>A</v>
          </cell>
        </row>
        <row r="388">
          <cell r="E388" t="str">
            <v>ENCINA_7_EA5</v>
          </cell>
          <cell r="F388" t="str">
            <v>Encina Unit 5</v>
          </cell>
          <cell r="G388">
            <v>330</v>
          </cell>
          <cell r="H388" t="str">
            <v>SDGE</v>
          </cell>
          <cell r="I388" t="str">
            <v>Cabrillo Power I, LLC</v>
          </cell>
          <cell r="J388" t="str">
            <v>THERMAL</v>
          </cell>
          <cell r="K388" t="str">
            <v>STEAM</v>
          </cell>
          <cell r="L388" t="str">
            <v>NATURAL GAS</v>
          </cell>
          <cell r="M388" t="str">
            <v>SP15</v>
          </cell>
          <cell r="N388" t="str">
            <v>SDG1</v>
          </cell>
          <cell r="O388">
            <v>28491</v>
          </cell>
          <cell r="P388">
            <v>0</v>
          </cell>
          <cell r="Q388">
            <v>0</v>
          </cell>
          <cell r="R388">
            <v>345.6</v>
          </cell>
          <cell r="S388" t="str">
            <v>A</v>
          </cell>
        </row>
        <row r="389">
          <cell r="E389" t="str">
            <v>ENCINA_7_GT1</v>
          </cell>
          <cell r="F389" t="str">
            <v>Encina GT 1</v>
          </cell>
          <cell r="G389">
            <v>14.5</v>
          </cell>
          <cell r="H389" t="str">
            <v>SDGE</v>
          </cell>
          <cell r="I389" t="str">
            <v>Cabrillo Power I, LLC</v>
          </cell>
          <cell r="J389" t="str">
            <v>PEAKER</v>
          </cell>
          <cell r="K389" t="str">
            <v>COMBUSTION TURBINE</v>
          </cell>
          <cell r="L389" t="str">
            <v>NATURAL GAS</v>
          </cell>
          <cell r="M389" t="str">
            <v>SP15</v>
          </cell>
          <cell r="N389" t="str">
            <v>SDG1</v>
          </cell>
          <cell r="O389">
            <v>24838</v>
          </cell>
          <cell r="P389">
            <v>0</v>
          </cell>
          <cell r="Q389">
            <v>0</v>
          </cell>
          <cell r="R389">
            <v>18</v>
          </cell>
          <cell r="S389" t="str">
            <v>A</v>
          </cell>
        </row>
        <row r="390">
          <cell r="E390" t="str">
            <v>ENERSJ_2_WIND</v>
          </cell>
          <cell r="F390" t="str">
            <v>ESJ Wind Energy</v>
          </cell>
          <cell r="G390">
            <v>155.1</v>
          </cell>
          <cell r="H390" t="str">
            <v>SDGE</v>
          </cell>
          <cell r="I390" t="str">
            <v>Energia Sierra Juarez, S. de R.L. de C.V.</v>
          </cell>
          <cell r="J390" t="str">
            <v>WIND</v>
          </cell>
          <cell r="K390" t="str">
            <v>WIND</v>
          </cell>
          <cell r="L390" t="str">
            <v>WIND</v>
          </cell>
          <cell r="M390" t="str">
            <v>SP15</v>
          </cell>
          <cell r="N390" t="str">
            <v>SDG1</v>
          </cell>
          <cell r="O390">
            <v>0</v>
          </cell>
          <cell r="P390" t="str">
            <v>Phased Implementation: 155.1 MW commercial out of 155.1 MW total at completion. As of 6/4/2015</v>
          </cell>
          <cell r="Q390">
            <v>0</v>
          </cell>
          <cell r="R390">
            <v>155.1</v>
          </cell>
          <cell r="S390" t="str">
            <v>A</v>
          </cell>
        </row>
        <row r="391">
          <cell r="E391" t="str">
            <v>ENWIND_2_WIND1</v>
          </cell>
          <cell r="F391" t="str">
            <v>Cameron Ridge</v>
          </cell>
          <cell r="G391">
            <v>47.1</v>
          </cell>
          <cell r="H391" t="str">
            <v>SCE</v>
          </cell>
          <cell r="I391" t="str">
            <v>Cameron Ridge, LLC</v>
          </cell>
          <cell r="J391" t="str">
            <v>WIND</v>
          </cell>
          <cell r="K391" t="str">
            <v>WIND</v>
          </cell>
          <cell r="L391" t="str">
            <v>WIND</v>
          </cell>
          <cell r="M391" t="str">
            <v>SP15</v>
          </cell>
          <cell r="N391" t="str">
            <v>SCE1</v>
          </cell>
          <cell r="O391">
            <v>41983</v>
          </cell>
          <cell r="P391" t="str">
            <v>QF Conversion, was SCE QF 6057</v>
          </cell>
          <cell r="Q391">
            <v>0</v>
          </cell>
          <cell r="R391">
            <v>47.12</v>
          </cell>
          <cell r="S391" t="str">
            <v>A</v>
          </cell>
        </row>
        <row r="392">
          <cell r="E392" t="str">
            <v>ENWIND_2_WIND2</v>
          </cell>
          <cell r="F392" t="str">
            <v>Ridgetop 1</v>
          </cell>
          <cell r="G392">
            <v>65</v>
          </cell>
          <cell r="H392" t="str">
            <v>SCE</v>
          </cell>
          <cell r="I392" t="str">
            <v>Ridgetop Energy, LLC</v>
          </cell>
          <cell r="J392" t="str">
            <v>WIND</v>
          </cell>
          <cell r="K392" t="str">
            <v>WIND</v>
          </cell>
          <cell r="L392" t="str">
            <v>WIND</v>
          </cell>
          <cell r="M392" t="str">
            <v>SP15</v>
          </cell>
          <cell r="N392" t="str">
            <v>SCE1</v>
          </cell>
          <cell r="O392">
            <v>30681</v>
          </cell>
          <cell r="P392" t="str">
            <v>QF Conversion completed 3/23/2015. Formerly QF 6024</v>
          </cell>
          <cell r="Q392">
            <v>0</v>
          </cell>
          <cell r="R392">
            <v>65</v>
          </cell>
          <cell r="S392" t="str">
            <v>A</v>
          </cell>
        </row>
        <row r="393">
          <cell r="E393" t="str">
            <v>ESCNDO_6_PL1X2</v>
          </cell>
          <cell r="F393" t="str">
            <v>Escondido Energy Center</v>
          </cell>
          <cell r="G393">
            <v>48.71</v>
          </cell>
          <cell r="H393" t="str">
            <v>SDGE</v>
          </cell>
          <cell r="I393" t="str">
            <v>Escondido Energy Center, LLC</v>
          </cell>
          <cell r="J393" t="str">
            <v>THERMAL</v>
          </cell>
          <cell r="K393" t="str">
            <v>COMBUSTION TURBINE</v>
          </cell>
          <cell r="L393" t="str">
            <v>NATURAL GAS</v>
          </cell>
          <cell r="M393" t="str">
            <v>SP15</v>
          </cell>
          <cell r="N393" t="str">
            <v>SDG1</v>
          </cell>
          <cell r="O393">
            <v>38875</v>
          </cell>
          <cell r="P393" t="str">
            <v>Unit Repowered and reentered commercial operation on 1/23/2014</v>
          </cell>
          <cell r="Q393">
            <v>0</v>
          </cell>
          <cell r="R393">
            <v>49.5</v>
          </cell>
          <cell r="S393" t="str">
            <v>A</v>
          </cell>
        </row>
        <row r="394">
          <cell r="E394" t="str">
            <v>ESCNDO_6_UNITB1</v>
          </cell>
          <cell r="F394" t="str">
            <v>Enterprise</v>
          </cell>
          <cell r="G394">
            <v>48.04</v>
          </cell>
          <cell r="H394" t="str">
            <v>SDGE</v>
          </cell>
          <cell r="I394" t="str">
            <v>CalPeak Power LLC</v>
          </cell>
          <cell r="J394" t="str">
            <v>PEAKER</v>
          </cell>
          <cell r="K394" t="str">
            <v>COMBUSTION TURBINE</v>
          </cell>
          <cell r="L394" t="str">
            <v>NATURAL GAS</v>
          </cell>
          <cell r="M394" t="str">
            <v>SP15</v>
          </cell>
          <cell r="N394" t="str">
            <v>SDG1</v>
          </cell>
          <cell r="O394">
            <v>37187</v>
          </cell>
          <cell r="P394">
            <v>0</v>
          </cell>
          <cell r="Q394">
            <v>0</v>
          </cell>
          <cell r="R394">
            <v>46.9</v>
          </cell>
          <cell r="S394" t="str">
            <v>A</v>
          </cell>
        </row>
        <row r="395">
          <cell r="E395" t="str">
            <v>ESCO_6_GLMQF</v>
          </cell>
          <cell r="F395" t="str">
            <v>Goal Line Cogen</v>
          </cell>
          <cell r="G395">
            <v>49.9</v>
          </cell>
          <cell r="H395" t="str">
            <v>SDGE</v>
          </cell>
          <cell r="I395" t="str">
            <v>Goal Line, L.P.</v>
          </cell>
          <cell r="J395" t="str">
            <v>COGENERATION</v>
          </cell>
          <cell r="K395" t="str">
            <v>COMBUSTION TURBINE</v>
          </cell>
          <cell r="L395" t="str">
            <v>NATURAL GAS</v>
          </cell>
          <cell r="M395" t="str">
            <v>SP15</v>
          </cell>
          <cell r="N395" t="str">
            <v>SDG1</v>
          </cell>
          <cell r="O395">
            <v>34335</v>
          </cell>
          <cell r="P395" t="str">
            <v>QF Conversion, was SDGE QF 431</v>
          </cell>
          <cell r="Q395">
            <v>0</v>
          </cell>
          <cell r="R395">
            <v>52.2</v>
          </cell>
          <cell r="S395" t="str">
            <v>A</v>
          </cell>
        </row>
        <row r="396">
          <cell r="E396" t="str">
            <v>ESQUON_6_LNDFIL</v>
          </cell>
          <cell r="F396" t="str">
            <v>Ameresco Butte County LFG Project</v>
          </cell>
          <cell r="G396">
            <v>2.1</v>
          </cell>
          <cell r="H396" t="str">
            <v>PGAE</v>
          </cell>
          <cell r="I396" t="str">
            <v>Ameresco Butte County LLC, Ameresco, Inc.,</v>
          </cell>
          <cell r="J396" t="str">
            <v>BIOMASS</v>
          </cell>
          <cell r="K396" t="str">
            <v>RECIPROCATING ENGINE</v>
          </cell>
          <cell r="L396" t="str">
            <v>LANDFILL GAS</v>
          </cell>
          <cell r="M396" t="str">
            <v>NP15</v>
          </cell>
          <cell r="N396" t="str">
            <v>PGE3</v>
          </cell>
          <cell r="O396">
            <v>41179</v>
          </cell>
          <cell r="P396">
            <v>0</v>
          </cell>
          <cell r="Q396">
            <v>0</v>
          </cell>
          <cell r="R396">
            <v>4</v>
          </cell>
          <cell r="S396" t="str">
            <v>A</v>
          </cell>
        </row>
        <row r="397">
          <cell r="E397" t="str">
            <v>ETIWND_2_CHMPNE</v>
          </cell>
          <cell r="F397" t="str">
            <v>Champagne</v>
          </cell>
          <cell r="G397">
            <v>1</v>
          </cell>
          <cell r="H397" t="str">
            <v>SCE</v>
          </cell>
          <cell r="I397" t="str">
            <v>California PV Energy, LLC</v>
          </cell>
          <cell r="J397" t="str">
            <v>SOLAR</v>
          </cell>
          <cell r="K397" t="str">
            <v>PHOTO VOLTAIC</v>
          </cell>
          <cell r="L397" t="str">
            <v>SUN</v>
          </cell>
          <cell r="M397" t="str">
            <v>SP15</v>
          </cell>
          <cell r="N397" t="str">
            <v>SCE1</v>
          </cell>
          <cell r="O397">
            <v>41628</v>
          </cell>
          <cell r="P397">
            <v>0</v>
          </cell>
          <cell r="Q397">
            <v>0</v>
          </cell>
          <cell r="R397">
            <v>1</v>
          </cell>
          <cell r="S397" t="str">
            <v>A</v>
          </cell>
        </row>
        <row r="398">
          <cell r="E398" t="str">
            <v>ETIWND_2_FONTNA</v>
          </cell>
          <cell r="F398" t="str">
            <v>FONTANA/LYTLE CREEK HYDRO (AGGREGATE)</v>
          </cell>
          <cell r="G398">
            <v>2.56</v>
          </cell>
          <cell r="H398" t="str">
            <v>SCE</v>
          </cell>
          <cell r="I398" t="str">
            <v>SCE</v>
          </cell>
          <cell r="J398" t="str">
            <v>HYDRO</v>
          </cell>
          <cell r="K398" t="str">
            <v>HYDRO</v>
          </cell>
          <cell r="L398" t="str">
            <v>WATER</v>
          </cell>
          <cell r="M398" t="str">
            <v>SP15</v>
          </cell>
          <cell r="N398" t="str">
            <v>SCE1</v>
          </cell>
          <cell r="O398">
            <v>1462</v>
          </cell>
          <cell r="P398">
            <v>0</v>
          </cell>
          <cell r="Q398">
            <v>0</v>
          </cell>
          <cell r="R398">
            <v>3.45</v>
          </cell>
          <cell r="S398" t="str">
            <v>A</v>
          </cell>
        </row>
        <row r="399">
          <cell r="E399" t="str">
            <v>ETIWND_2_QF</v>
          </cell>
          <cell r="F399" t="str">
            <v>ETIWANDA AREA LUMPED UNITS</v>
          </cell>
          <cell r="G399">
            <v>37.22</v>
          </cell>
          <cell r="H399" t="str">
            <v>SCE</v>
          </cell>
          <cell r="I399" t="str">
            <v>VARIOUS</v>
          </cell>
          <cell r="J399" t="str">
            <v>HYDRO</v>
          </cell>
          <cell r="K399" t="str">
            <v>HYDRO</v>
          </cell>
          <cell r="L399" t="str">
            <v>WATER</v>
          </cell>
          <cell r="M399" t="str">
            <v>SP15</v>
          </cell>
          <cell r="N399" t="str">
            <v>SCE1</v>
          </cell>
          <cell r="O399">
            <v>31291</v>
          </cell>
          <cell r="P399">
            <v>0</v>
          </cell>
          <cell r="Q399">
            <v>0</v>
          </cell>
          <cell r="R399">
            <v>37.22</v>
          </cell>
          <cell r="S399" t="str">
            <v>A</v>
          </cell>
        </row>
        <row r="400">
          <cell r="E400" t="str">
            <v>ETIWND_2_RTS010</v>
          </cell>
          <cell r="F400" t="str">
            <v>SPVP010 Fontana RT Solar</v>
          </cell>
          <cell r="G400">
            <v>1.5</v>
          </cell>
          <cell r="H400" t="str">
            <v>SCE</v>
          </cell>
          <cell r="I400" t="str">
            <v>Southern California Edison</v>
          </cell>
          <cell r="J400" t="str">
            <v>SOLAR</v>
          </cell>
          <cell r="K400" t="str">
            <v>PHOTO VOLTAIC</v>
          </cell>
          <cell r="L400" t="str">
            <v>SUN</v>
          </cell>
          <cell r="M400" t="str">
            <v>SP15</v>
          </cell>
          <cell r="N400" t="str">
            <v>SCE1</v>
          </cell>
          <cell r="O400">
            <v>41282</v>
          </cell>
          <cell r="P400">
            <v>0</v>
          </cell>
          <cell r="Q400">
            <v>0</v>
          </cell>
          <cell r="R400">
            <v>1.5</v>
          </cell>
          <cell r="S400" t="str">
            <v>A</v>
          </cell>
        </row>
        <row r="401">
          <cell r="E401" t="str">
            <v>ETIWND_2_RTS015</v>
          </cell>
          <cell r="F401" t="str">
            <v>SPVP015 Fontana RT Solar</v>
          </cell>
          <cell r="G401">
            <v>3</v>
          </cell>
          <cell r="H401" t="str">
            <v>SCE</v>
          </cell>
          <cell r="I401" t="str">
            <v>Southern California Edison</v>
          </cell>
          <cell r="J401" t="str">
            <v>SOLAR</v>
          </cell>
          <cell r="K401" t="str">
            <v>PHOTO VOLTAIC</v>
          </cell>
          <cell r="L401" t="str">
            <v>SUN</v>
          </cell>
          <cell r="M401" t="str">
            <v>SP15</v>
          </cell>
          <cell r="N401" t="str">
            <v>SCE1</v>
          </cell>
          <cell r="O401">
            <v>41289</v>
          </cell>
          <cell r="P401">
            <v>0</v>
          </cell>
          <cell r="Q401">
            <v>0</v>
          </cell>
          <cell r="R401">
            <v>3</v>
          </cell>
          <cell r="S401" t="str">
            <v>A</v>
          </cell>
        </row>
        <row r="402">
          <cell r="E402" t="str">
            <v>ETIWND_2_RTS017</v>
          </cell>
          <cell r="F402" t="str">
            <v>SPVP017</v>
          </cell>
          <cell r="G402">
            <v>3.5</v>
          </cell>
          <cell r="H402" t="str">
            <v>SCE</v>
          </cell>
          <cell r="I402" t="str">
            <v>Southern California Edison</v>
          </cell>
          <cell r="J402" t="str">
            <v>SOLAR</v>
          </cell>
          <cell r="K402" t="str">
            <v>PHOTO VOLTAIC</v>
          </cell>
          <cell r="L402" t="str">
            <v>SUN</v>
          </cell>
          <cell r="M402" t="str">
            <v>SP15</v>
          </cell>
          <cell r="N402" t="str">
            <v>SCE1</v>
          </cell>
          <cell r="O402">
            <v>41442</v>
          </cell>
          <cell r="P402">
            <v>0</v>
          </cell>
          <cell r="Q402">
            <v>0</v>
          </cell>
          <cell r="R402">
            <v>3.5</v>
          </cell>
          <cell r="S402" t="str">
            <v>A</v>
          </cell>
        </row>
        <row r="403">
          <cell r="E403" t="str">
            <v>ETIWND_2_RTS018</v>
          </cell>
          <cell r="F403" t="str">
            <v>SPVP018 Fontana RT Solar</v>
          </cell>
          <cell r="G403">
            <v>1.5</v>
          </cell>
          <cell r="H403" t="str">
            <v>SCE</v>
          </cell>
          <cell r="I403" t="str">
            <v>Southern California Edison</v>
          </cell>
          <cell r="J403" t="str">
            <v>SOLAR</v>
          </cell>
          <cell r="K403" t="str">
            <v>PHOTO VOLTAIC</v>
          </cell>
          <cell r="L403" t="str">
            <v>SUN</v>
          </cell>
          <cell r="M403" t="str">
            <v>SP15</v>
          </cell>
          <cell r="N403" t="str">
            <v>SCE1</v>
          </cell>
          <cell r="O403">
            <v>41237</v>
          </cell>
          <cell r="P403">
            <v>0</v>
          </cell>
          <cell r="Q403">
            <v>0</v>
          </cell>
          <cell r="R403">
            <v>1.5</v>
          </cell>
          <cell r="S403" t="str">
            <v>A</v>
          </cell>
        </row>
        <row r="404">
          <cell r="E404" t="str">
            <v>ETIWND_2_RTS023</v>
          </cell>
          <cell r="F404" t="str">
            <v>SPVP023 Fontana RT Solar</v>
          </cell>
          <cell r="G404">
            <v>2.5</v>
          </cell>
          <cell r="H404" t="str">
            <v>SCE</v>
          </cell>
          <cell r="I404" t="str">
            <v>Southern California Edison</v>
          </cell>
          <cell r="J404" t="str">
            <v>SOLAR</v>
          </cell>
          <cell r="K404" t="str">
            <v>PHOTO VOLTAIC</v>
          </cell>
          <cell r="L404" t="str">
            <v>SUN</v>
          </cell>
          <cell r="M404" t="str">
            <v>SP15</v>
          </cell>
          <cell r="N404" t="str">
            <v>SCE1</v>
          </cell>
          <cell r="O404">
            <v>41290</v>
          </cell>
          <cell r="P404">
            <v>0</v>
          </cell>
          <cell r="Q404">
            <v>0</v>
          </cell>
          <cell r="R404">
            <v>2.5</v>
          </cell>
          <cell r="S404" t="str">
            <v>A</v>
          </cell>
        </row>
        <row r="405">
          <cell r="E405" t="str">
            <v>ETIWND_2_RTS026</v>
          </cell>
          <cell r="F405" t="str">
            <v>SPVP026</v>
          </cell>
          <cell r="G405">
            <v>6</v>
          </cell>
          <cell r="H405" t="str">
            <v>SCE</v>
          </cell>
          <cell r="I405" t="str">
            <v>Southern California Edison</v>
          </cell>
          <cell r="J405" t="str">
            <v>SOLAR</v>
          </cell>
          <cell r="K405" t="str">
            <v>PHOTO VOLTAIC</v>
          </cell>
          <cell r="L405" t="str">
            <v>SUN</v>
          </cell>
          <cell r="M405" t="str">
            <v>ZP26</v>
          </cell>
          <cell r="N405" t="str">
            <v>PGE4</v>
          </cell>
          <cell r="O405">
            <v>42405</v>
          </cell>
          <cell r="P405">
            <v>0</v>
          </cell>
          <cell r="Q405">
            <v>0</v>
          </cell>
          <cell r="R405">
            <v>6</v>
          </cell>
          <cell r="S405" t="str">
            <v>A</v>
          </cell>
        </row>
        <row r="406">
          <cell r="E406" t="str">
            <v>ETIWND_2_RTS027</v>
          </cell>
          <cell r="F406" t="str">
            <v>SPVP027</v>
          </cell>
          <cell r="G406">
            <v>2</v>
          </cell>
          <cell r="H406" t="str">
            <v>SCE</v>
          </cell>
          <cell r="I406" t="str">
            <v>Southern California Edison</v>
          </cell>
          <cell r="J406" t="str">
            <v>SOLAR</v>
          </cell>
          <cell r="K406" t="str">
            <v>PHOTO VOLTAIC</v>
          </cell>
          <cell r="L406" t="str">
            <v>SUN</v>
          </cell>
          <cell r="M406" t="str">
            <v>SP15</v>
          </cell>
          <cell r="N406" t="str">
            <v>SCE1</v>
          </cell>
          <cell r="O406">
            <v>41442</v>
          </cell>
          <cell r="P406">
            <v>0</v>
          </cell>
          <cell r="Q406">
            <v>0</v>
          </cell>
          <cell r="R406">
            <v>2</v>
          </cell>
          <cell r="S406" t="str">
            <v>A</v>
          </cell>
        </row>
        <row r="407">
          <cell r="E407" t="str">
            <v>ETIWND_2_SOLAR</v>
          </cell>
          <cell r="F407" t="str">
            <v>FONTANA RT SOLAR</v>
          </cell>
          <cell r="G407">
            <v>2</v>
          </cell>
          <cell r="H407" t="str">
            <v>SCE</v>
          </cell>
          <cell r="I407" t="str">
            <v>Southern California Edison</v>
          </cell>
          <cell r="J407" t="str">
            <v>SOLAR</v>
          </cell>
          <cell r="K407" t="str">
            <v>PHOTO VOLTAIC</v>
          </cell>
          <cell r="L407" t="str">
            <v>SUN</v>
          </cell>
          <cell r="M407" t="str">
            <v>SP15</v>
          </cell>
          <cell r="N407" t="str">
            <v>SCE1</v>
          </cell>
          <cell r="O407">
            <v>39994</v>
          </cell>
          <cell r="P407" t="str">
            <v>Changed to non-participant 3/29/2012</v>
          </cell>
          <cell r="Q407">
            <v>0</v>
          </cell>
          <cell r="R407">
            <v>2</v>
          </cell>
          <cell r="S407" t="str">
            <v>A</v>
          </cell>
        </row>
        <row r="408">
          <cell r="E408" t="str">
            <v>ETIWND_2_SOLAR1</v>
          </cell>
          <cell r="F408" t="str">
            <v>Dedeaux Ontario</v>
          </cell>
          <cell r="G408">
            <v>1</v>
          </cell>
          <cell r="H408" t="str">
            <v>SCE</v>
          </cell>
          <cell r="I408" t="str">
            <v>SunEdison Utility Solutions, LLC</v>
          </cell>
          <cell r="J408" t="str">
            <v>SOLAR</v>
          </cell>
          <cell r="K408" t="str">
            <v>PHOTO VOLTAIC</v>
          </cell>
          <cell r="L408" t="str">
            <v>SUN</v>
          </cell>
          <cell r="M408" t="str">
            <v>SP15</v>
          </cell>
          <cell r="N408" t="str">
            <v>SCE1</v>
          </cell>
          <cell r="O408">
            <v>42452</v>
          </cell>
          <cell r="P408">
            <v>0</v>
          </cell>
          <cell r="Q408">
            <v>0</v>
          </cell>
          <cell r="R408">
            <v>1</v>
          </cell>
          <cell r="S408" t="str">
            <v>A</v>
          </cell>
        </row>
        <row r="409">
          <cell r="E409" t="str">
            <v>ETIWND_2_SOLAR2</v>
          </cell>
          <cell r="F409" t="str">
            <v>Rochester</v>
          </cell>
          <cell r="G409">
            <v>1</v>
          </cell>
          <cell r="H409" t="str">
            <v>SCE</v>
          </cell>
          <cell r="I409" t="str">
            <v>Sestina Solar II, LLC</v>
          </cell>
          <cell r="J409" t="str">
            <v>SOLAR</v>
          </cell>
          <cell r="K409" t="str">
            <v>PHOTO VOLTAIC</v>
          </cell>
          <cell r="L409" t="str">
            <v>SUN</v>
          </cell>
          <cell r="M409" t="str">
            <v>SP15</v>
          </cell>
          <cell r="N409" t="str">
            <v>SCE1</v>
          </cell>
          <cell r="O409">
            <v>42619</v>
          </cell>
          <cell r="P409">
            <v>0</v>
          </cell>
          <cell r="Q409">
            <v>0</v>
          </cell>
          <cell r="R409">
            <v>1</v>
          </cell>
          <cell r="S409" t="str">
            <v>A</v>
          </cell>
        </row>
        <row r="410">
          <cell r="E410" t="str">
            <v>ETIWND_2_UNIT1</v>
          </cell>
          <cell r="F410" t="str">
            <v>New-Indy Ontario, LLC</v>
          </cell>
          <cell r="G410">
            <v>33.6</v>
          </cell>
          <cell r="H410" t="str">
            <v>SCE</v>
          </cell>
          <cell r="I410" t="str">
            <v>New-Indy Ontario, LLC</v>
          </cell>
          <cell r="J410" t="str">
            <v>COGENERATION</v>
          </cell>
          <cell r="K410" t="str">
            <v>COMBUSTION TURBINE</v>
          </cell>
          <cell r="L410" t="str">
            <v>NATURAL GAS</v>
          </cell>
          <cell r="M410" t="str">
            <v>SP15</v>
          </cell>
          <cell r="N410" t="str">
            <v>SCE1</v>
          </cell>
          <cell r="O410">
            <v>31291</v>
          </cell>
          <cell r="P410" t="str">
            <v>Formerly SCE QF 2045</v>
          </cell>
          <cell r="Q410">
            <v>0</v>
          </cell>
          <cell r="R410">
            <v>36.6</v>
          </cell>
          <cell r="S410" t="str">
            <v>A</v>
          </cell>
        </row>
        <row r="411">
          <cell r="E411" t="str">
            <v>ETIWND_6_GRPLND</v>
          </cell>
          <cell r="F411" t="str">
            <v>Grapeland Peaker</v>
          </cell>
          <cell r="G411">
            <v>46</v>
          </cell>
          <cell r="H411" t="str">
            <v>SCE</v>
          </cell>
          <cell r="I411" t="str">
            <v>SCE</v>
          </cell>
          <cell r="J411" t="str">
            <v>PEAKER</v>
          </cell>
          <cell r="K411" t="str">
            <v>COMBUSTION TURBINE</v>
          </cell>
          <cell r="L411" t="str">
            <v>NATURAL GAS</v>
          </cell>
          <cell r="M411" t="str">
            <v>SP15</v>
          </cell>
          <cell r="N411" t="str">
            <v>SCE1</v>
          </cell>
          <cell r="O411">
            <v>39345</v>
          </cell>
          <cell r="P411">
            <v>0</v>
          </cell>
          <cell r="Q411">
            <v>0</v>
          </cell>
          <cell r="R411">
            <v>49</v>
          </cell>
          <cell r="S411" t="str">
            <v>A</v>
          </cell>
        </row>
        <row r="412">
          <cell r="E412" t="str">
            <v>ETIWND_6_MWDETI</v>
          </cell>
          <cell r="F412" t="str">
            <v>ETIWANDA HYDRO RECOVERY PLANT</v>
          </cell>
          <cell r="G412">
            <v>24</v>
          </cell>
          <cell r="H412" t="str">
            <v>SCE</v>
          </cell>
          <cell r="I412" t="str">
            <v>Metropolitan Water District</v>
          </cell>
          <cell r="J412" t="str">
            <v>HYDRO</v>
          </cell>
          <cell r="K412" t="str">
            <v>HYDRO</v>
          </cell>
          <cell r="L412" t="str">
            <v>WATER</v>
          </cell>
          <cell r="M412" t="str">
            <v>SP15</v>
          </cell>
          <cell r="N412" t="str">
            <v>SCE1</v>
          </cell>
          <cell r="O412">
            <v>34335</v>
          </cell>
          <cell r="P412">
            <v>0</v>
          </cell>
          <cell r="Q412">
            <v>0</v>
          </cell>
          <cell r="R412">
            <v>23.9</v>
          </cell>
          <cell r="S412" t="str">
            <v>A</v>
          </cell>
        </row>
        <row r="413">
          <cell r="E413" t="str">
            <v>ETIWND_7_MIDVLY</v>
          </cell>
          <cell r="F413" t="str">
            <v>MID VALLEY LANDFILL PROJECT (AGGREGATE)</v>
          </cell>
          <cell r="G413">
            <v>2.1</v>
          </cell>
          <cell r="H413" t="str">
            <v>SCE</v>
          </cell>
          <cell r="I413" t="str">
            <v>MN Mid Valley Genco, LLC</v>
          </cell>
          <cell r="J413" t="str">
            <v>BIOMASS</v>
          </cell>
          <cell r="K413" t="str">
            <v>RECIPROCATING ENGINE</v>
          </cell>
          <cell r="L413" t="str">
            <v>LANDFILL GAS</v>
          </cell>
          <cell r="M413" t="str">
            <v>SP15</v>
          </cell>
          <cell r="N413" t="str">
            <v>SCE1</v>
          </cell>
          <cell r="O413">
            <v>37732</v>
          </cell>
          <cell r="P413">
            <v>0</v>
          </cell>
          <cell r="Q413">
            <v>0</v>
          </cell>
          <cell r="R413">
            <v>2.5</v>
          </cell>
          <cell r="S413" t="str">
            <v>A</v>
          </cell>
        </row>
        <row r="414">
          <cell r="E414" t="str">
            <v>ETIWND_7_UNIT 3</v>
          </cell>
          <cell r="F414" t="str">
            <v>ETIWANDA UNIT 3</v>
          </cell>
          <cell r="G414">
            <v>320</v>
          </cell>
          <cell r="H414" t="str">
            <v>SCE</v>
          </cell>
          <cell r="I414" t="str">
            <v>RRI Energy Etiwanda, Inc.</v>
          </cell>
          <cell r="J414" t="str">
            <v>THERMAL</v>
          </cell>
          <cell r="K414" t="str">
            <v>STEAM</v>
          </cell>
          <cell r="L414" t="str">
            <v>NATURAL GAS</v>
          </cell>
          <cell r="M414" t="str">
            <v>SP15</v>
          </cell>
          <cell r="N414" t="str">
            <v>SCE1</v>
          </cell>
          <cell r="O414">
            <v>0</v>
          </cell>
          <cell r="P414">
            <v>0</v>
          </cell>
          <cell r="Q414">
            <v>0</v>
          </cell>
          <cell r="R414">
            <v>333</v>
          </cell>
          <cell r="S414" t="str">
            <v>A</v>
          </cell>
        </row>
        <row r="415">
          <cell r="E415" t="str">
            <v>ETIWND_7_UNIT 4</v>
          </cell>
          <cell r="F415" t="str">
            <v>ETIWANDA UNIT 4</v>
          </cell>
          <cell r="G415">
            <v>320</v>
          </cell>
          <cell r="H415" t="str">
            <v>SCE</v>
          </cell>
          <cell r="I415" t="str">
            <v>RRI Energy Etiwanda, Inc.</v>
          </cell>
          <cell r="J415" t="str">
            <v>THERMAL</v>
          </cell>
          <cell r="K415" t="str">
            <v>STEAM</v>
          </cell>
          <cell r="L415" t="str">
            <v>NATURAL GAS</v>
          </cell>
          <cell r="M415" t="str">
            <v>SP15</v>
          </cell>
          <cell r="N415" t="str">
            <v>SCE1</v>
          </cell>
          <cell r="O415">
            <v>0</v>
          </cell>
          <cell r="P415">
            <v>0</v>
          </cell>
          <cell r="Q415">
            <v>0</v>
          </cell>
          <cell r="R415">
            <v>333</v>
          </cell>
          <cell r="S415" t="str">
            <v>A</v>
          </cell>
        </row>
        <row r="416">
          <cell r="E416" t="str">
            <v>EXCHEC_7_UNIT 1</v>
          </cell>
          <cell r="F416" t="str">
            <v>Exchequer</v>
          </cell>
          <cell r="G416">
            <v>94.5</v>
          </cell>
          <cell r="H416" t="str">
            <v>PGAE</v>
          </cell>
          <cell r="I416" t="str">
            <v>Merced Irrigation District</v>
          </cell>
          <cell r="J416" t="str">
            <v>HYDRO</v>
          </cell>
          <cell r="K416" t="str">
            <v>HYDRO</v>
          </cell>
          <cell r="L416" t="str">
            <v>WATER</v>
          </cell>
          <cell r="M416" t="str">
            <v>NP15</v>
          </cell>
          <cell r="N416" t="str">
            <v>PGE3</v>
          </cell>
          <cell r="O416">
            <v>24473</v>
          </cell>
          <cell r="P416">
            <v>0</v>
          </cell>
          <cell r="Q416" t="str">
            <v>Merced River</v>
          </cell>
          <cell r="R416">
            <v>94.5</v>
          </cell>
          <cell r="S416" t="str">
            <v>A</v>
          </cell>
        </row>
        <row r="417">
          <cell r="E417" t="str">
            <v>FAIRHV_6_UNIT</v>
          </cell>
          <cell r="F417" t="str">
            <v>FAIRHAVEN POWER CO.</v>
          </cell>
          <cell r="G417">
            <v>19.899999999999999</v>
          </cell>
          <cell r="H417" t="str">
            <v>PGAE</v>
          </cell>
          <cell r="I417" t="str">
            <v>Pacific Gas &amp; Electric Company</v>
          </cell>
          <cell r="J417" t="str">
            <v>BIOMASS</v>
          </cell>
          <cell r="K417" t="str">
            <v>STEAM</v>
          </cell>
          <cell r="L417" t="str">
            <v>WOOD WASTE</v>
          </cell>
          <cell r="M417" t="str">
            <v>NP15</v>
          </cell>
          <cell r="N417" t="str">
            <v>PGE1</v>
          </cell>
          <cell r="O417">
            <v>31670</v>
          </cell>
          <cell r="P417" t="str">
            <v>PGE QF 19P005</v>
          </cell>
          <cell r="Q417">
            <v>0</v>
          </cell>
          <cell r="R417">
            <v>19.899999999999999</v>
          </cell>
          <cell r="S417" t="str">
            <v>A</v>
          </cell>
        </row>
        <row r="418">
          <cell r="E418" t="str">
            <v>FELLOW_1_SHELLW</v>
          </cell>
          <cell r="F418" t="str">
            <v>FREEPORT-MCMORAN OIL AND GAS LLC (DOME)</v>
          </cell>
          <cell r="G418">
            <v>0</v>
          </cell>
          <cell r="H418" t="str">
            <v>PGAE</v>
          </cell>
          <cell r="I418" t="str">
            <v xml:space="preserve">Pacific Gas &amp; Electric Company </v>
          </cell>
          <cell r="J418" t="str">
            <v>COGENERATION</v>
          </cell>
          <cell r="K418" t="str">
            <v>COMBUSTION TURBINE</v>
          </cell>
          <cell r="L418" t="str">
            <v>NATURAL GAS</v>
          </cell>
          <cell r="M418" t="str">
            <v>ZP26</v>
          </cell>
          <cell r="N418" t="str">
            <v>PGE4</v>
          </cell>
          <cell r="O418">
            <v>32388</v>
          </cell>
          <cell r="P418" t="str">
            <v>PGE QF 25C293</v>
          </cell>
          <cell r="Q418">
            <v>0</v>
          </cell>
          <cell r="R418">
            <v>6.06</v>
          </cell>
          <cell r="S418" t="str">
            <v>A</v>
          </cell>
        </row>
        <row r="419">
          <cell r="E419" t="str">
            <v>FELLOW_1_TENNCO</v>
          </cell>
          <cell r="F419" t="str">
            <v>AERA ENERGY LLC. (Oxford)</v>
          </cell>
          <cell r="G419">
            <v>0</v>
          </cell>
          <cell r="H419" t="str">
            <v>PGAE</v>
          </cell>
          <cell r="I419" t="str">
            <v xml:space="preserve">Pacific Gas &amp; Electric Company </v>
          </cell>
          <cell r="J419" t="str">
            <v>COGENERATION</v>
          </cell>
          <cell r="K419" t="str">
            <v>COMBUSTION TURBINE</v>
          </cell>
          <cell r="L419" t="str">
            <v>NATURAL GAS</v>
          </cell>
          <cell r="M419" t="str">
            <v>ZP26</v>
          </cell>
          <cell r="N419" t="str">
            <v>PGE4</v>
          </cell>
          <cell r="O419">
            <v>30944</v>
          </cell>
          <cell r="P419" t="str">
            <v>PGE QF 25C180</v>
          </cell>
          <cell r="Q419">
            <v>0</v>
          </cell>
          <cell r="R419">
            <v>6</v>
          </cell>
          <cell r="S419" t="str">
            <v>A</v>
          </cell>
        </row>
        <row r="420">
          <cell r="E420" t="str">
            <v>FELLOW_7_MIDSUN</v>
          </cell>
          <cell r="F420" t="str">
            <v>AERA ENERGY LLC. (N. MIDWAY SUNSET)</v>
          </cell>
          <cell r="G420">
            <v>0</v>
          </cell>
          <cell r="H420" t="str">
            <v>PGAE</v>
          </cell>
          <cell r="I420" t="str">
            <v xml:space="preserve">Pacific Gas &amp; Electric Company </v>
          </cell>
          <cell r="J420" t="str">
            <v>COGENERATION</v>
          </cell>
          <cell r="K420" t="str">
            <v>COMBUSTION TURBINE</v>
          </cell>
          <cell r="L420" t="str">
            <v>NATURAL GAS</v>
          </cell>
          <cell r="M420" t="str">
            <v>ZP26</v>
          </cell>
          <cell r="N420" t="str">
            <v>PGE4</v>
          </cell>
          <cell r="O420">
            <v>32313</v>
          </cell>
          <cell r="P420" t="str">
            <v>PGE QF 25C258</v>
          </cell>
          <cell r="Q420">
            <v>0</v>
          </cell>
          <cell r="R420">
            <v>4.25</v>
          </cell>
          <cell r="S420" t="str">
            <v>A</v>
          </cell>
        </row>
        <row r="421">
          <cell r="E421" t="str">
            <v>FELLOW_7_QFUNTS</v>
          </cell>
          <cell r="F421" t="str">
            <v>FELLOW QF UNIT AGGREGATE</v>
          </cell>
          <cell r="G421">
            <v>10.5</v>
          </cell>
          <cell r="H421" t="str">
            <v>PGAE</v>
          </cell>
          <cell r="I421" t="str">
            <v>Pacific Gas &amp; Electric Company</v>
          </cell>
          <cell r="J421" t="str">
            <v>THERMAL</v>
          </cell>
          <cell r="K421" t="str">
            <v>VARIOUS</v>
          </cell>
          <cell r="L421" t="str">
            <v>NATURAL GAS</v>
          </cell>
          <cell r="M421" t="str">
            <v>ZP26</v>
          </cell>
          <cell r="N421" t="str">
            <v>PGE4</v>
          </cell>
          <cell r="O421">
            <v>38869</v>
          </cell>
          <cell r="P421">
            <v>0</v>
          </cell>
          <cell r="Q421">
            <v>0</v>
          </cell>
          <cell r="R421">
            <v>17.25</v>
          </cell>
          <cell r="S421" t="str">
            <v>A</v>
          </cell>
        </row>
        <row r="422">
          <cell r="E422" t="str">
            <v>FLOWD_2_WIND1</v>
          </cell>
          <cell r="F422" t="str">
            <v>Cameron Ridge 2</v>
          </cell>
          <cell r="G422">
            <v>11.9</v>
          </cell>
          <cell r="H422" t="str">
            <v>SCE</v>
          </cell>
          <cell r="I422" t="str">
            <v>Cameron Ridge II, LLC</v>
          </cell>
          <cell r="J422" t="str">
            <v>WIND</v>
          </cell>
          <cell r="K422" t="str">
            <v>WIND</v>
          </cell>
          <cell r="L422" t="str">
            <v>WIND</v>
          </cell>
          <cell r="M422" t="str">
            <v>SP15</v>
          </cell>
          <cell r="N422" t="str">
            <v>SCE1</v>
          </cell>
          <cell r="O422">
            <v>42384</v>
          </cell>
          <cell r="P422">
            <v>0</v>
          </cell>
          <cell r="Q422">
            <v>0</v>
          </cell>
          <cell r="R422">
            <v>11.9</v>
          </cell>
          <cell r="S422" t="str">
            <v>A</v>
          </cell>
        </row>
        <row r="423">
          <cell r="E423" t="str">
            <v>FLOWD2_2_FPLWND</v>
          </cell>
          <cell r="F423" t="str">
            <v>DIABLO WINDS</v>
          </cell>
          <cell r="G423">
            <v>18.600000000000001</v>
          </cell>
          <cell r="H423" t="str">
            <v>PGAE</v>
          </cell>
          <cell r="I423" t="str">
            <v>DIABLO WINDS, LLC</v>
          </cell>
          <cell r="J423" t="str">
            <v>WIND</v>
          </cell>
          <cell r="K423" t="str">
            <v>WIND</v>
          </cell>
          <cell r="L423" t="str">
            <v>WIND</v>
          </cell>
          <cell r="M423" t="str">
            <v>NP15</v>
          </cell>
          <cell r="N423" t="str">
            <v>PGE3</v>
          </cell>
          <cell r="O423">
            <v>38473</v>
          </cell>
          <cell r="P423">
            <v>0</v>
          </cell>
          <cell r="Q423">
            <v>0</v>
          </cell>
          <cell r="R423">
            <v>18</v>
          </cell>
          <cell r="S423" t="str">
            <v>A</v>
          </cell>
        </row>
        <row r="424">
          <cell r="E424" t="str">
            <v>FLOWD2_2_UNIT 1</v>
          </cell>
          <cell r="F424" t="str">
            <v>ALTAMONT POWER (AGGREGATE)</v>
          </cell>
          <cell r="G424">
            <v>42.1</v>
          </cell>
          <cell r="H424" t="str">
            <v>PGAE</v>
          </cell>
          <cell r="I424" t="str">
            <v>Pacific Gas &amp; Electric Company</v>
          </cell>
          <cell r="J424" t="str">
            <v>WIND</v>
          </cell>
          <cell r="K424" t="str">
            <v>WIND</v>
          </cell>
          <cell r="L424" t="str">
            <v>WIND</v>
          </cell>
          <cell r="M424" t="str">
            <v>NP15</v>
          </cell>
          <cell r="N424" t="str">
            <v>PGE3</v>
          </cell>
          <cell r="O424">
            <v>31048</v>
          </cell>
          <cell r="P424">
            <v>0</v>
          </cell>
          <cell r="Q424">
            <v>0</v>
          </cell>
          <cell r="R424">
            <v>42.1</v>
          </cell>
          <cell r="S424" t="str">
            <v>A</v>
          </cell>
        </row>
        <row r="425">
          <cell r="E425" t="str">
            <v>FMEADO_6_HELLHL</v>
          </cell>
          <cell r="F425" t="str">
            <v>Hell Hole Powerhouse</v>
          </cell>
          <cell r="G425">
            <v>0.6</v>
          </cell>
          <cell r="H425" t="str">
            <v>PGAE</v>
          </cell>
          <cell r="I425" t="str">
            <v>Placer County Water Agency</v>
          </cell>
          <cell r="J425" t="str">
            <v>HYDRO</v>
          </cell>
          <cell r="K425" t="str">
            <v>HYDRO</v>
          </cell>
          <cell r="L425" t="str">
            <v>WATER</v>
          </cell>
          <cell r="M425" t="str">
            <v>NP15</v>
          </cell>
          <cell r="N425" t="str">
            <v>PGE3</v>
          </cell>
          <cell r="O425">
            <v>30436</v>
          </cell>
          <cell r="P425" t="str">
            <v>Formerly PGE QF 15H059</v>
          </cell>
          <cell r="Q425">
            <v>0</v>
          </cell>
          <cell r="R425">
            <v>0.6</v>
          </cell>
          <cell r="S425" t="str">
            <v>A</v>
          </cell>
        </row>
        <row r="426">
          <cell r="E426" t="str">
            <v>FMEADO_7_UNIT</v>
          </cell>
          <cell r="F426" t="str">
            <v>French Meadows PH</v>
          </cell>
          <cell r="G426">
            <v>18</v>
          </cell>
          <cell r="H426" t="str">
            <v>PGAE</v>
          </cell>
          <cell r="I426" t="str">
            <v>PCWA</v>
          </cell>
          <cell r="J426" t="str">
            <v>HYDRO</v>
          </cell>
          <cell r="K426" t="str">
            <v>HYDRO</v>
          </cell>
          <cell r="L426" t="str">
            <v>WATER</v>
          </cell>
          <cell r="M426" t="str">
            <v>NP15</v>
          </cell>
          <cell r="N426" t="str">
            <v>PGE3</v>
          </cell>
          <cell r="O426">
            <v>24108</v>
          </cell>
          <cell r="P426">
            <v>0</v>
          </cell>
          <cell r="Q426" t="str">
            <v>American River</v>
          </cell>
          <cell r="R426">
            <v>18</v>
          </cell>
          <cell r="S426" t="str">
            <v>A</v>
          </cell>
        </row>
        <row r="427">
          <cell r="E427" t="str">
            <v>FORBST_7_UNIT 1</v>
          </cell>
          <cell r="F427" t="str">
            <v>Forbestown PH</v>
          </cell>
          <cell r="G427">
            <v>37.5</v>
          </cell>
          <cell r="H427" t="str">
            <v>PGAE</v>
          </cell>
          <cell r="I427" t="str">
            <v>OWID</v>
          </cell>
          <cell r="J427" t="str">
            <v>HYDRO</v>
          </cell>
          <cell r="K427" t="str">
            <v>HYDRO</v>
          </cell>
          <cell r="L427" t="str">
            <v>WATER</v>
          </cell>
          <cell r="M427" t="str">
            <v>NP15</v>
          </cell>
          <cell r="N427" t="str">
            <v>PGE3</v>
          </cell>
          <cell r="O427">
            <v>23012</v>
          </cell>
          <cell r="P427">
            <v>0</v>
          </cell>
          <cell r="Q427" t="str">
            <v>SF Feather River</v>
          </cell>
          <cell r="R427">
            <v>39</v>
          </cell>
          <cell r="S427" t="str">
            <v>A</v>
          </cell>
        </row>
        <row r="428">
          <cell r="E428" t="str">
            <v>FORKBU_6_UNIT</v>
          </cell>
          <cell r="F428" t="str">
            <v>HYPOWER, INC. (a/k/a Forks of Butte)</v>
          </cell>
          <cell r="G428">
            <v>14.3</v>
          </cell>
          <cell r="H428" t="str">
            <v>PGAE</v>
          </cell>
          <cell r="I428" t="str">
            <v>Pacific Gas &amp; Electric Company</v>
          </cell>
          <cell r="J428" t="str">
            <v>HYDRO</v>
          </cell>
          <cell r="K428" t="str">
            <v>HYDRO</v>
          </cell>
          <cell r="L428" t="str">
            <v>WATER</v>
          </cell>
          <cell r="M428" t="str">
            <v>NP15</v>
          </cell>
          <cell r="N428" t="str">
            <v>PGE3</v>
          </cell>
          <cell r="O428">
            <v>33679</v>
          </cell>
          <cell r="P428" t="str">
            <v>PGE QF 10H013</v>
          </cell>
          <cell r="Q428">
            <v>0</v>
          </cell>
          <cell r="R428">
            <v>14.3</v>
          </cell>
          <cell r="S428" t="str">
            <v>A</v>
          </cell>
        </row>
        <row r="429">
          <cell r="E429" t="str">
            <v>FRESHW_1_SOLAR1</v>
          </cell>
          <cell r="F429" t="str">
            <v>Freshwater Solar</v>
          </cell>
          <cell r="G429">
            <v>20</v>
          </cell>
          <cell r="H429" t="str">
            <v>PGAE</v>
          </cell>
          <cell r="I429" t="str">
            <v>CED Corcoran Solar 3, LLC</v>
          </cell>
          <cell r="J429" t="str">
            <v>SOLAR</v>
          </cell>
          <cell r="K429" t="str">
            <v>PHOTO VOLTAIC</v>
          </cell>
          <cell r="L429" t="str">
            <v>SUN</v>
          </cell>
          <cell r="M429" t="str">
            <v>ZP26</v>
          </cell>
          <cell r="N429" t="str">
            <v>PGE4</v>
          </cell>
          <cell r="O429">
            <v>42433</v>
          </cell>
          <cell r="P429">
            <v>0</v>
          </cell>
          <cell r="Q429">
            <v>0</v>
          </cell>
          <cell r="R429">
            <v>20</v>
          </cell>
          <cell r="S429" t="str">
            <v>A</v>
          </cell>
        </row>
        <row r="430">
          <cell r="E430" t="str">
            <v>FRIANT_6_UNITS</v>
          </cell>
          <cell r="F430" t="str">
            <v>FRIANT DAM</v>
          </cell>
          <cell r="G430">
            <v>25</v>
          </cell>
          <cell r="H430" t="str">
            <v>PGAE</v>
          </cell>
          <cell r="I430" t="str">
            <v>Friant Power Authority</v>
          </cell>
          <cell r="J430" t="str">
            <v>HYDRO</v>
          </cell>
          <cell r="K430" t="str">
            <v>HYDRO</v>
          </cell>
          <cell r="L430" t="str">
            <v>WATER</v>
          </cell>
          <cell r="M430" t="str">
            <v>NP15</v>
          </cell>
          <cell r="N430" t="str">
            <v>PGE3</v>
          </cell>
          <cell r="O430">
            <v>31153</v>
          </cell>
          <cell r="P430" t="str">
            <v>Formerly PGE QF 25H037</v>
          </cell>
          <cell r="Q430">
            <v>0</v>
          </cell>
          <cell r="R430">
            <v>25</v>
          </cell>
          <cell r="S430" t="str">
            <v>A</v>
          </cell>
        </row>
        <row r="431">
          <cell r="E431" t="str">
            <v>FRITO_1_LAY</v>
          </cell>
          <cell r="F431" t="str">
            <v>FRITO-LAY</v>
          </cell>
          <cell r="G431">
            <v>6</v>
          </cell>
          <cell r="H431" t="str">
            <v>PGAE</v>
          </cell>
          <cell r="I431" t="str">
            <v>Frito Lay, Inc</v>
          </cell>
          <cell r="J431" t="str">
            <v>COGENERATION</v>
          </cell>
          <cell r="K431" t="str">
            <v>COMBUSTION TURBINE</v>
          </cell>
          <cell r="L431" t="str">
            <v>NATURAL GAS</v>
          </cell>
          <cell r="M431" t="str">
            <v>ZP26</v>
          </cell>
          <cell r="N431" t="str">
            <v>PGE4</v>
          </cell>
          <cell r="O431">
            <v>31413</v>
          </cell>
          <cell r="P431" t="str">
            <v>Formerly PGE QF 25C063</v>
          </cell>
          <cell r="Q431">
            <v>0</v>
          </cell>
          <cell r="R431">
            <v>6</v>
          </cell>
          <cell r="S431" t="str">
            <v>A</v>
          </cell>
        </row>
        <row r="432">
          <cell r="E432" t="str">
            <v>FROGTN_7_UTICA</v>
          </cell>
          <cell r="F432" t="str">
            <v>UTICA POWER HYDRO AGGREGATE</v>
          </cell>
          <cell r="G432">
            <v>6.2</v>
          </cell>
          <cell r="H432" t="str">
            <v>PGAE</v>
          </cell>
          <cell r="I432" t="str">
            <v>UTICA POWER AUTHORITY</v>
          </cell>
          <cell r="J432" t="str">
            <v>HYDRO</v>
          </cell>
          <cell r="K432" t="str">
            <v>HYDRO</v>
          </cell>
          <cell r="L432" t="str">
            <v>WATER</v>
          </cell>
          <cell r="M432" t="str">
            <v>NP15</v>
          </cell>
          <cell r="N432" t="str">
            <v>PGE3</v>
          </cell>
          <cell r="O432">
            <v>0</v>
          </cell>
          <cell r="P432" t="str">
            <v>Aggregation of Angels and Murphys powerhouses</v>
          </cell>
          <cell r="Q432" t="str">
            <v>Stanislaus River</v>
          </cell>
          <cell r="R432">
            <v>5.5</v>
          </cell>
          <cell r="S432" t="str">
            <v>A</v>
          </cell>
        </row>
        <row r="433">
          <cell r="E433" t="str">
            <v>FTSWRD_6_TRFORK</v>
          </cell>
          <cell r="F433" t="str">
            <v>Three Forks Water Power Project</v>
          </cell>
          <cell r="G433">
            <v>1.63</v>
          </cell>
          <cell r="H433" t="str">
            <v>PGAE</v>
          </cell>
          <cell r="I433" t="str">
            <v>Grizzly Mountain Ranch</v>
          </cell>
          <cell r="J433" t="str">
            <v>HYDRO</v>
          </cell>
          <cell r="K433" t="str">
            <v>HYDRO</v>
          </cell>
          <cell r="L433" t="str">
            <v>WATER</v>
          </cell>
          <cell r="M433" t="str">
            <v>NP15</v>
          </cell>
          <cell r="N433" t="str">
            <v>PGE3</v>
          </cell>
          <cell r="O433">
            <v>40848</v>
          </cell>
          <cell r="P433">
            <v>0</v>
          </cell>
          <cell r="Q433">
            <v>0</v>
          </cell>
          <cell r="R433">
            <v>1.8</v>
          </cell>
          <cell r="S433" t="str">
            <v>A</v>
          </cell>
        </row>
        <row r="434">
          <cell r="E434" t="str">
            <v>FTSWRD_7_QFUNTS</v>
          </cell>
          <cell r="F434" t="str">
            <v>FORT SEWARD QF AGGREGATION</v>
          </cell>
          <cell r="G434">
            <v>1.6</v>
          </cell>
          <cell r="H434" t="str">
            <v>PGAE</v>
          </cell>
          <cell r="I434">
            <v>0</v>
          </cell>
          <cell r="J434" t="str">
            <v>HYDRO</v>
          </cell>
          <cell r="K434" t="str">
            <v>AGGREGATION</v>
          </cell>
          <cell r="L434" t="str">
            <v>WATER</v>
          </cell>
          <cell r="M434" t="str">
            <v>NP15</v>
          </cell>
          <cell r="N434" t="str">
            <v>PGE3</v>
          </cell>
          <cell r="O434">
            <v>0</v>
          </cell>
          <cell r="P434">
            <v>0</v>
          </cell>
          <cell r="Q434">
            <v>0</v>
          </cell>
          <cell r="R434">
            <v>0.3</v>
          </cell>
          <cell r="S434" t="str">
            <v>A</v>
          </cell>
        </row>
        <row r="435">
          <cell r="E435" t="str">
            <v>FULTON_1_QF</v>
          </cell>
          <cell r="F435" t="str">
            <v>FULTON AREA LUMPED QF UNITS</v>
          </cell>
          <cell r="G435">
            <v>1</v>
          </cell>
          <cell r="H435" t="str">
            <v>PGAE</v>
          </cell>
          <cell r="I435" t="str">
            <v>Pacific Gas &amp; Electric Company</v>
          </cell>
          <cell r="J435" t="str">
            <v>HYDRO</v>
          </cell>
          <cell r="K435" t="str">
            <v>HYDRO</v>
          </cell>
          <cell r="L435" t="str">
            <v>WATER</v>
          </cell>
          <cell r="M435" t="str">
            <v>NP15</v>
          </cell>
          <cell r="N435" t="str">
            <v>PGE3</v>
          </cell>
          <cell r="O435">
            <v>30317</v>
          </cell>
          <cell r="P435">
            <v>0</v>
          </cell>
          <cell r="Q435">
            <v>0</v>
          </cell>
          <cell r="R435">
            <v>1</v>
          </cell>
          <cell r="S435" t="str">
            <v>A</v>
          </cell>
        </row>
        <row r="436">
          <cell r="E436" t="str">
            <v>GARLND_2_GASLRA</v>
          </cell>
          <cell r="F436" t="str">
            <v>Garland A</v>
          </cell>
          <cell r="G436">
            <v>20</v>
          </cell>
          <cell r="H436" t="str">
            <v>SCE</v>
          </cell>
          <cell r="I436" t="str">
            <v>RE GARLAND A LLC</v>
          </cell>
          <cell r="J436" t="str">
            <v>SOLAR</v>
          </cell>
          <cell r="K436" t="str">
            <v>PHOTO VOLTAIC</v>
          </cell>
          <cell r="L436" t="str">
            <v>SUN</v>
          </cell>
          <cell r="M436" t="str">
            <v>SP15</v>
          </cell>
          <cell r="N436" t="str">
            <v>SCE1</v>
          </cell>
          <cell r="O436">
            <v>42636</v>
          </cell>
          <cell r="P436">
            <v>0</v>
          </cell>
          <cell r="Q436">
            <v>0</v>
          </cell>
          <cell r="R436">
            <v>20</v>
          </cell>
          <cell r="S436" t="str">
            <v>A</v>
          </cell>
        </row>
        <row r="437">
          <cell r="E437" t="str">
            <v>GARNET_1_SOLAR</v>
          </cell>
          <cell r="F437" t="str">
            <v>North Palm Springs 4A</v>
          </cell>
          <cell r="G437">
            <v>4</v>
          </cell>
          <cell r="H437" t="str">
            <v>SCE</v>
          </cell>
          <cell r="I437" t="str">
            <v>North Palm Springs Investments LLC</v>
          </cell>
          <cell r="J437" t="str">
            <v>SOLAR</v>
          </cell>
          <cell r="K437" t="str">
            <v>PHOTO VOLTAIC</v>
          </cell>
          <cell r="L437" t="str">
            <v>SUN</v>
          </cell>
          <cell r="M437" t="str">
            <v>SP15</v>
          </cell>
          <cell r="N437" t="str">
            <v>SCE1</v>
          </cell>
          <cell r="O437">
            <v>41215</v>
          </cell>
          <cell r="P437">
            <v>0</v>
          </cell>
          <cell r="Q437">
            <v>0</v>
          </cell>
          <cell r="R437">
            <v>4.12</v>
          </cell>
          <cell r="S437" t="str">
            <v>A</v>
          </cell>
        </row>
        <row r="438">
          <cell r="E438" t="str">
            <v>GARNET_1_SOLAR2</v>
          </cell>
          <cell r="F438" t="str">
            <v>Garnet Solar Power Generation Station 1</v>
          </cell>
          <cell r="G438">
            <v>4</v>
          </cell>
          <cell r="H438" t="str">
            <v>SCE</v>
          </cell>
          <cell r="I438" t="str">
            <v>Garnet Solar Power Generation Station 1, LLC</v>
          </cell>
          <cell r="J438" t="str">
            <v>SOLAR</v>
          </cell>
          <cell r="K438" t="str">
            <v>PHOTO VOLTAIC</v>
          </cell>
          <cell r="L438" t="str">
            <v>SUN</v>
          </cell>
          <cell r="M438" t="str">
            <v>SP15</v>
          </cell>
          <cell r="N438" t="str">
            <v>SCE1</v>
          </cell>
          <cell r="O438">
            <v>41996</v>
          </cell>
          <cell r="P438">
            <v>0</v>
          </cell>
          <cell r="Q438">
            <v>0</v>
          </cell>
          <cell r="R438">
            <v>4</v>
          </cell>
          <cell r="S438" t="str">
            <v>A</v>
          </cell>
        </row>
        <row r="439">
          <cell r="E439" t="str">
            <v>GARNET_1_UNIT 1</v>
          </cell>
          <cell r="F439" t="str">
            <v>GREEN POWER WIND UNIT 1, FACILITY WECS 98</v>
          </cell>
          <cell r="G439">
            <v>6.75</v>
          </cell>
          <cell r="H439" t="str">
            <v>SCE</v>
          </cell>
          <cell r="I439" t="str">
            <v>FPL Energy Green Power Wind, LLC</v>
          </cell>
          <cell r="J439" t="str">
            <v>WIND</v>
          </cell>
          <cell r="K439" t="str">
            <v>WIND</v>
          </cell>
          <cell r="L439" t="str">
            <v>WIND</v>
          </cell>
          <cell r="M439" t="str">
            <v>SP15</v>
          </cell>
          <cell r="N439" t="str">
            <v>SCE1</v>
          </cell>
          <cell r="O439">
            <v>0</v>
          </cell>
          <cell r="P439">
            <v>0</v>
          </cell>
          <cell r="Q439">
            <v>0</v>
          </cell>
          <cell r="R439">
            <v>6.75</v>
          </cell>
          <cell r="S439" t="str">
            <v>A</v>
          </cell>
        </row>
        <row r="440">
          <cell r="E440" t="str">
            <v>GARNET_1_UNIT 2</v>
          </cell>
          <cell r="F440" t="str">
            <v>GREEN POWER WIND UNIT 2, FACILITY WECS 28</v>
          </cell>
          <cell r="G440">
            <v>6.75</v>
          </cell>
          <cell r="H440" t="str">
            <v>SCE</v>
          </cell>
          <cell r="I440" t="str">
            <v>FPL Energy Green Power Wind, LLC</v>
          </cell>
          <cell r="J440" t="str">
            <v>WIND</v>
          </cell>
          <cell r="K440" t="str">
            <v>WIND</v>
          </cell>
          <cell r="L440" t="str">
            <v>WIND</v>
          </cell>
          <cell r="M440" t="str">
            <v>SP15</v>
          </cell>
          <cell r="N440" t="str">
            <v>SCE1</v>
          </cell>
          <cell r="O440">
            <v>0</v>
          </cell>
          <cell r="P440">
            <v>0</v>
          </cell>
          <cell r="Q440">
            <v>0</v>
          </cell>
          <cell r="R440">
            <v>3</v>
          </cell>
          <cell r="S440" t="str">
            <v>A</v>
          </cell>
        </row>
        <row r="441">
          <cell r="E441" t="str">
            <v>GARNET_1_UNIT 3</v>
          </cell>
          <cell r="F441" t="str">
            <v>GREEN POWER WIND UNIT 3, FACILITY WECS 67</v>
          </cell>
          <cell r="G441">
            <v>3</v>
          </cell>
          <cell r="H441" t="str">
            <v>SCE</v>
          </cell>
          <cell r="I441" t="str">
            <v>FPL Energy Green Power Wind, LLC</v>
          </cell>
          <cell r="J441" t="str">
            <v>WIND</v>
          </cell>
          <cell r="K441" t="str">
            <v>WIND</v>
          </cell>
          <cell r="L441" t="str">
            <v>WIND</v>
          </cell>
          <cell r="M441" t="str">
            <v>SP15</v>
          </cell>
          <cell r="N441" t="str">
            <v>SCE1</v>
          </cell>
          <cell r="O441">
            <v>0</v>
          </cell>
          <cell r="P441">
            <v>0</v>
          </cell>
          <cell r="Q441">
            <v>0</v>
          </cell>
          <cell r="R441">
            <v>6.75</v>
          </cell>
          <cell r="S441" t="str">
            <v>A</v>
          </cell>
        </row>
        <row r="442">
          <cell r="E442" t="str">
            <v>GARNET_1_UNITS</v>
          </cell>
          <cell r="F442" t="str">
            <v>GREEN POWER WIND FACILITY (Aggregate)</v>
          </cell>
          <cell r="G442">
            <v>16.5</v>
          </cell>
          <cell r="H442" t="str">
            <v>SCE</v>
          </cell>
          <cell r="I442" t="str">
            <v>FPL Energy Green Power Wind, LLC</v>
          </cell>
          <cell r="J442" t="str">
            <v>WIND</v>
          </cell>
          <cell r="K442" t="str">
            <v>WIND</v>
          </cell>
          <cell r="L442" t="str">
            <v>WIND</v>
          </cell>
          <cell r="M442" t="str">
            <v>SP15</v>
          </cell>
          <cell r="N442" t="str">
            <v>SCE1</v>
          </cell>
          <cell r="O442">
            <v>27576</v>
          </cell>
          <cell r="P442">
            <v>0</v>
          </cell>
          <cell r="Q442">
            <v>0</v>
          </cell>
          <cell r="R442">
            <v>16.5</v>
          </cell>
          <cell r="S442" t="str">
            <v>A</v>
          </cell>
        </row>
        <row r="443">
          <cell r="E443" t="str">
            <v>GARNET_1_WIND</v>
          </cell>
          <cell r="F443" t="str">
            <v>GARNET WIND ENERGY CENTER</v>
          </cell>
          <cell r="G443">
            <v>6.5</v>
          </cell>
          <cell r="H443" t="str">
            <v>SCE</v>
          </cell>
          <cell r="I443" t="str">
            <v>GARNET ENERGY CORPORATION</v>
          </cell>
          <cell r="J443" t="str">
            <v>WIND</v>
          </cell>
          <cell r="K443" t="str">
            <v>WIND</v>
          </cell>
          <cell r="L443" t="str">
            <v>WIND</v>
          </cell>
          <cell r="M443" t="str">
            <v>SP15</v>
          </cell>
          <cell r="N443" t="str">
            <v>SCE1</v>
          </cell>
          <cell r="O443">
            <v>39966</v>
          </cell>
          <cell r="P443">
            <v>0</v>
          </cell>
          <cell r="Q443">
            <v>0</v>
          </cell>
          <cell r="R443">
            <v>6.5</v>
          </cell>
          <cell r="S443" t="str">
            <v>A</v>
          </cell>
        </row>
        <row r="444">
          <cell r="E444" t="str">
            <v>GARNET_1_WINDS</v>
          </cell>
          <cell r="F444" t="str">
            <v>Garnet Winds Aggregation</v>
          </cell>
          <cell r="G444">
            <v>22.5</v>
          </cell>
          <cell r="H444" t="str">
            <v>SCE</v>
          </cell>
          <cell r="I444" t="str">
            <v>Windpower Partners 1993, L.P.</v>
          </cell>
          <cell r="J444" t="str">
            <v>WIND</v>
          </cell>
          <cell r="K444" t="str">
            <v>WIND</v>
          </cell>
          <cell r="L444" t="str">
            <v>WIND</v>
          </cell>
          <cell r="M444" t="str">
            <v>SP15</v>
          </cell>
          <cell r="N444" t="str">
            <v>SCE1</v>
          </cell>
          <cell r="O444">
            <v>40595</v>
          </cell>
          <cell r="P444">
            <v>0</v>
          </cell>
          <cell r="Q444">
            <v>0</v>
          </cell>
          <cell r="R444">
            <v>22.5</v>
          </cell>
          <cell r="S444" t="str">
            <v>A</v>
          </cell>
        </row>
        <row r="445">
          <cell r="E445" t="str">
            <v>GARNET_1_WT3WND</v>
          </cell>
          <cell r="F445" t="str">
            <v>WKN Wagner, LLC</v>
          </cell>
          <cell r="G445">
            <v>6</v>
          </cell>
          <cell r="H445" t="str">
            <v>SCE</v>
          </cell>
          <cell r="I445" t="str">
            <v>Wagner Wind, LLC</v>
          </cell>
          <cell r="J445" t="str">
            <v>WIND</v>
          </cell>
          <cell r="K445" t="str">
            <v>WIND</v>
          </cell>
          <cell r="L445" t="str">
            <v>WIND</v>
          </cell>
          <cell r="M445" t="str">
            <v>SP15</v>
          </cell>
          <cell r="N445" t="str">
            <v>SCE1</v>
          </cell>
          <cell r="O445">
            <v>41267</v>
          </cell>
          <cell r="P445">
            <v>0</v>
          </cell>
          <cell r="Q445">
            <v>0</v>
          </cell>
          <cell r="R445">
            <v>6</v>
          </cell>
          <cell r="S445" t="str">
            <v>A</v>
          </cell>
        </row>
        <row r="446">
          <cell r="E446" t="str">
            <v>GARNET_2_HYDRO</v>
          </cell>
          <cell r="F446" t="str">
            <v>Whitewater Hydro</v>
          </cell>
          <cell r="G446">
            <v>1.1000000000000001</v>
          </cell>
          <cell r="H446" t="str">
            <v>SCE</v>
          </cell>
          <cell r="I446" t="str">
            <v>Desert Water Agency</v>
          </cell>
          <cell r="J446" t="str">
            <v>HYDRO</v>
          </cell>
          <cell r="K446" t="str">
            <v>HYDRO</v>
          </cell>
          <cell r="L446" t="str">
            <v>WATER</v>
          </cell>
          <cell r="M446" t="str">
            <v>SP15</v>
          </cell>
          <cell r="N446" t="str">
            <v>SCE1</v>
          </cell>
          <cell r="O446">
            <v>31513</v>
          </cell>
          <cell r="P446" t="str">
            <v>QF Conversion 7/8/2016. Formerly SCE QF 4025</v>
          </cell>
          <cell r="Q446">
            <v>0</v>
          </cell>
          <cell r="R446">
            <v>1</v>
          </cell>
          <cell r="S446" t="str">
            <v>A</v>
          </cell>
        </row>
        <row r="447">
          <cell r="E447" t="str">
            <v>GARNET_2_WIND1</v>
          </cell>
          <cell r="F447" t="str">
            <v>Phoenix</v>
          </cell>
          <cell r="G447">
            <v>11.2</v>
          </cell>
          <cell r="H447" t="str">
            <v>SCE</v>
          </cell>
          <cell r="I447" t="str">
            <v>San Gorgonio Westwinds II, LLC</v>
          </cell>
          <cell r="J447" t="str">
            <v>WIND</v>
          </cell>
          <cell r="K447" t="str">
            <v>WIND</v>
          </cell>
          <cell r="L447" t="str">
            <v>WIND</v>
          </cell>
          <cell r="M447" t="str">
            <v>SP15</v>
          </cell>
          <cell r="N447" t="str">
            <v>SDG1</v>
          </cell>
          <cell r="O447">
            <v>42030</v>
          </cell>
          <cell r="P447">
            <v>0</v>
          </cell>
          <cell r="Q447">
            <v>0</v>
          </cell>
          <cell r="R447">
            <v>11.78</v>
          </cell>
          <cell r="S447" t="str">
            <v>A</v>
          </cell>
        </row>
        <row r="448">
          <cell r="E448" t="str">
            <v>GARNET_2_WIND2</v>
          </cell>
          <cell r="F448" t="str">
            <v>Karen Avenue Wind Farm</v>
          </cell>
          <cell r="G448">
            <v>11.7</v>
          </cell>
          <cell r="H448" t="str">
            <v>SCE</v>
          </cell>
          <cell r="I448" t="str">
            <v>Energy Development &amp; Construction Corp.</v>
          </cell>
          <cell r="J448" t="str">
            <v>WIND</v>
          </cell>
          <cell r="K448" t="str">
            <v>WIND</v>
          </cell>
          <cell r="L448" t="str">
            <v>WIND</v>
          </cell>
          <cell r="M448" t="str">
            <v>SP15</v>
          </cell>
          <cell r="N448" t="str">
            <v>SCE1</v>
          </cell>
          <cell r="O448">
            <v>42217</v>
          </cell>
          <cell r="P448">
            <v>0</v>
          </cell>
          <cell r="Q448">
            <v>0</v>
          </cell>
          <cell r="R448">
            <v>11.7</v>
          </cell>
          <cell r="S448" t="str">
            <v>A</v>
          </cell>
        </row>
        <row r="449">
          <cell r="E449" t="str">
            <v>GARNET_2_WIND3</v>
          </cell>
          <cell r="F449" t="str">
            <v>San Gorgonio East</v>
          </cell>
          <cell r="G449">
            <v>12.67</v>
          </cell>
          <cell r="H449" t="str">
            <v>SCE</v>
          </cell>
          <cell r="I449" t="str">
            <v>San Gorgonio Westwinds II, LLC</v>
          </cell>
          <cell r="J449" t="str">
            <v>WIND</v>
          </cell>
          <cell r="K449" t="str">
            <v>WIND</v>
          </cell>
          <cell r="L449" t="str">
            <v>WIND</v>
          </cell>
          <cell r="M449" t="str">
            <v>SP15</v>
          </cell>
          <cell r="N449" t="str">
            <v>SCE1</v>
          </cell>
          <cell r="O449">
            <v>31382</v>
          </cell>
          <cell r="P449" t="str">
            <v>Formerly SCE QF 6094</v>
          </cell>
          <cell r="Q449">
            <v>0</v>
          </cell>
          <cell r="R449">
            <v>12.6</v>
          </cell>
          <cell r="S449" t="str">
            <v>A</v>
          </cell>
        </row>
        <row r="450">
          <cell r="E450" t="str">
            <v>GARNET_2_WIND4</v>
          </cell>
          <cell r="F450" t="str">
            <v>Windustries</v>
          </cell>
          <cell r="G450">
            <v>9.8000000000000007</v>
          </cell>
          <cell r="H450" t="str">
            <v>SCE</v>
          </cell>
          <cell r="I450" t="str">
            <v>San Gorgonio Westwinds II - Windustries, LLC</v>
          </cell>
          <cell r="J450" t="str">
            <v>WIND</v>
          </cell>
          <cell r="K450" t="str">
            <v>WIND</v>
          </cell>
          <cell r="L450" t="str">
            <v>WIND</v>
          </cell>
          <cell r="M450" t="str">
            <v>SP15</v>
          </cell>
          <cell r="N450" t="str">
            <v>SCE1</v>
          </cell>
          <cell r="O450">
            <v>31375</v>
          </cell>
          <cell r="P450" t="str">
            <v>QF Conversion. Formerly SCE QF 6058</v>
          </cell>
          <cell r="Q450">
            <v>0</v>
          </cell>
          <cell r="R450">
            <v>9.8000000000000007</v>
          </cell>
          <cell r="S450" t="str">
            <v>A</v>
          </cell>
        </row>
        <row r="451">
          <cell r="E451" t="str">
            <v>GARNET_2_WIND5</v>
          </cell>
          <cell r="F451" t="str">
            <v>Eastwind</v>
          </cell>
          <cell r="G451">
            <v>3</v>
          </cell>
          <cell r="H451" t="str">
            <v>SCE</v>
          </cell>
          <cell r="I451" t="str">
            <v>Yavi Energy, LLC</v>
          </cell>
          <cell r="J451" t="str">
            <v>WIND</v>
          </cell>
          <cell r="K451" t="str">
            <v>WIND</v>
          </cell>
          <cell r="L451" t="str">
            <v>WIND</v>
          </cell>
          <cell r="M451" t="str">
            <v>SP15</v>
          </cell>
          <cell r="N451" t="str">
            <v>SCE1</v>
          </cell>
          <cell r="O451">
            <v>31054</v>
          </cell>
          <cell r="P451" t="str">
            <v>Formerly SCE QF 6052</v>
          </cell>
          <cell r="Q451">
            <v>0</v>
          </cell>
          <cell r="R451">
            <v>3</v>
          </cell>
          <cell r="S451" t="str">
            <v>A</v>
          </cell>
        </row>
        <row r="452">
          <cell r="E452" t="str">
            <v>GATES_2_SOLAR</v>
          </cell>
          <cell r="F452" t="str">
            <v>Gates Solar Station</v>
          </cell>
          <cell r="G452">
            <v>20</v>
          </cell>
          <cell r="H452" t="str">
            <v>PGAE</v>
          </cell>
          <cell r="I452" t="str">
            <v>Pacific Gas and Electric Company</v>
          </cell>
          <cell r="J452" t="str">
            <v>SOLAR</v>
          </cell>
          <cell r="K452" t="str">
            <v>PHOTO VOLTAIC</v>
          </cell>
          <cell r="L452" t="str">
            <v>SUN</v>
          </cell>
          <cell r="M452" t="str">
            <v>NP15</v>
          </cell>
          <cell r="N452" t="str">
            <v>PGE3</v>
          </cell>
          <cell r="O452">
            <v>41449</v>
          </cell>
          <cell r="P452">
            <v>0</v>
          </cell>
          <cell r="Q452">
            <v>0</v>
          </cell>
          <cell r="R452">
            <v>20</v>
          </cell>
          <cell r="S452" t="str">
            <v>A</v>
          </cell>
        </row>
        <row r="453">
          <cell r="E453" t="str">
            <v>GATES_2_WSOLAR</v>
          </cell>
          <cell r="F453" t="str">
            <v>West Gates Solar Station</v>
          </cell>
          <cell r="G453">
            <v>10</v>
          </cell>
          <cell r="H453" t="str">
            <v>PGAE</v>
          </cell>
          <cell r="I453" t="str">
            <v>Pacific Gas and Electric Company</v>
          </cell>
          <cell r="J453" t="str">
            <v>SOLAR</v>
          </cell>
          <cell r="K453" t="str">
            <v>PHOTO VOLTAIC</v>
          </cell>
          <cell r="L453" t="str">
            <v>SUN</v>
          </cell>
          <cell r="M453" t="str">
            <v>NP15</v>
          </cell>
          <cell r="N453" t="str">
            <v>PGE3</v>
          </cell>
          <cell r="O453">
            <v>41449</v>
          </cell>
          <cell r="P453">
            <v>0</v>
          </cell>
          <cell r="Q453">
            <v>0</v>
          </cell>
          <cell r="R453">
            <v>10</v>
          </cell>
          <cell r="S453" t="str">
            <v>A</v>
          </cell>
        </row>
        <row r="454">
          <cell r="E454" t="str">
            <v>GATWAY_2_PL1X3</v>
          </cell>
          <cell r="F454" t="str">
            <v>Gateway Generating Station</v>
          </cell>
          <cell r="G454">
            <v>562.5</v>
          </cell>
          <cell r="H454" t="str">
            <v>PGAE</v>
          </cell>
          <cell r="I454" t="str">
            <v>PG&amp;E</v>
          </cell>
          <cell r="J454" t="str">
            <v>THERMAL</v>
          </cell>
          <cell r="K454" t="str">
            <v>COMBINED CYCLE</v>
          </cell>
          <cell r="L454" t="str">
            <v>NATURAL GAS</v>
          </cell>
          <cell r="M454" t="str">
            <v>NP15</v>
          </cell>
          <cell r="N454" t="str">
            <v>PGE3</v>
          </cell>
          <cell r="O454">
            <v>39817</v>
          </cell>
          <cell r="P454">
            <v>0</v>
          </cell>
          <cell r="Q454">
            <v>0</v>
          </cell>
          <cell r="R454">
            <v>619</v>
          </cell>
          <cell r="S454" t="str">
            <v>A</v>
          </cell>
        </row>
        <row r="455">
          <cell r="E455" t="str">
            <v>GENESI_2_STG</v>
          </cell>
          <cell r="F455" t="str">
            <v>Genesis Station</v>
          </cell>
          <cell r="G455">
            <v>250</v>
          </cell>
          <cell r="H455" t="str">
            <v>SCE</v>
          </cell>
          <cell r="I455" t="str">
            <v>Genesis Solar, LLC</v>
          </cell>
          <cell r="J455" t="str">
            <v>SOLAR</v>
          </cell>
          <cell r="K455" t="str">
            <v>STEAM</v>
          </cell>
          <cell r="L455" t="str">
            <v>SUN</v>
          </cell>
          <cell r="M455" t="str">
            <v>SP15</v>
          </cell>
          <cell r="N455" t="str">
            <v>SCE1</v>
          </cell>
          <cell r="O455">
            <v>41605</v>
          </cell>
          <cell r="P455">
            <v>0</v>
          </cell>
          <cell r="Q455">
            <v>0</v>
          </cell>
          <cell r="R455">
            <v>250</v>
          </cell>
          <cell r="S455" t="str">
            <v>A</v>
          </cell>
        </row>
        <row r="456">
          <cell r="E456" t="str">
            <v>GENESI_2_STG1</v>
          </cell>
          <cell r="F456" t="str">
            <v>STG Unit 1</v>
          </cell>
          <cell r="G456">
            <v>140</v>
          </cell>
          <cell r="H456" t="str">
            <v>PGAE</v>
          </cell>
          <cell r="I456" t="str">
            <v>Genesis Solar, LLC</v>
          </cell>
          <cell r="J456" t="str">
            <v>SOLAR</v>
          </cell>
          <cell r="K456" t="str">
            <v>STEAM</v>
          </cell>
          <cell r="L456" t="str">
            <v>SUN</v>
          </cell>
          <cell r="M456" t="str">
            <v>NP15</v>
          </cell>
          <cell r="N456" t="str">
            <v>PGE2</v>
          </cell>
          <cell r="O456">
            <v>41605</v>
          </cell>
          <cell r="P456">
            <v>0</v>
          </cell>
          <cell r="Q456">
            <v>0</v>
          </cell>
          <cell r="R456">
            <v>125</v>
          </cell>
          <cell r="S456" t="str">
            <v>A</v>
          </cell>
        </row>
        <row r="457">
          <cell r="E457" t="str">
            <v>GENESI_2_STG2</v>
          </cell>
          <cell r="F457" t="str">
            <v>STG Unit 2</v>
          </cell>
          <cell r="G457">
            <v>140</v>
          </cell>
          <cell r="H457" t="str">
            <v>PGAE</v>
          </cell>
          <cell r="I457" t="str">
            <v>Genesis Solar, LLC</v>
          </cell>
          <cell r="J457" t="str">
            <v>SOLAR</v>
          </cell>
          <cell r="K457" t="str">
            <v>STEAM</v>
          </cell>
          <cell r="L457" t="str">
            <v>SUN</v>
          </cell>
          <cell r="M457" t="str">
            <v>NP15</v>
          </cell>
          <cell r="N457" t="str">
            <v>PGE2</v>
          </cell>
          <cell r="O457">
            <v>41605</v>
          </cell>
          <cell r="P457">
            <v>0</v>
          </cell>
          <cell r="Q457">
            <v>0</v>
          </cell>
          <cell r="R457">
            <v>125</v>
          </cell>
          <cell r="S457" t="str">
            <v>A</v>
          </cell>
        </row>
        <row r="458">
          <cell r="E458" t="str">
            <v>GEYS11_7_UNIT11</v>
          </cell>
          <cell r="F458" t="str">
            <v>Geysers Unit 11</v>
          </cell>
          <cell r="G458">
            <v>74.400000000000006</v>
          </cell>
          <cell r="H458" t="str">
            <v>PGAE</v>
          </cell>
          <cell r="I458" t="str">
            <v>CALPINE</v>
          </cell>
          <cell r="J458" t="str">
            <v>GEOTHERMAL</v>
          </cell>
          <cell r="K458" t="str">
            <v>STEAM</v>
          </cell>
          <cell r="L458" t="str">
            <v>GEOTHERMAL</v>
          </cell>
          <cell r="M458" t="str">
            <v>NP15</v>
          </cell>
          <cell r="N458" t="str">
            <v>PGE3</v>
          </cell>
          <cell r="O458">
            <v>27395</v>
          </cell>
          <cell r="P458">
            <v>0</v>
          </cell>
          <cell r="Q458">
            <v>0</v>
          </cell>
          <cell r="R458">
            <v>110</v>
          </cell>
          <cell r="S458" t="str">
            <v>A</v>
          </cell>
        </row>
        <row r="459">
          <cell r="E459" t="str">
            <v>GEYS12_7_UNIT12</v>
          </cell>
          <cell r="F459" t="str">
            <v>Geysers Unit 12</v>
          </cell>
          <cell r="G459">
            <v>57</v>
          </cell>
          <cell r="H459" t="str">
            <v>PGAE</v>
          </cell>
          <cell r="I459" t="str">
            <v>CALPINE</v>
          </cell>
          <cell r="J459" t="str">
            <v>GEOTHERMAL</v>
          </cell>
          <cell r="K459" t="str">
            <v>STEAM</v>
          </cell>
          <cell r="L459" t="str">
            <v>GEOTHERMAL</v>
          </cell>
          <cell r="M459" t="str">
            <v>NP15</v>
          </cell>
          <cell r="N459" t="str">
            <v>PGE3</v>
          </cell>
          <cell r="O459">
            <v>28856</v>
          </cell>
          <cell r="P459">
            <v>0</v>
          </cell>
          <cell r="Q459">
            <v>0</v>
          </cell>
          <cell r="R459">
            <v>66</v>
          </cell>
          <cell r="S459" t="str">
            <v>A</v>
          </cell>
        </row>
        <row r="460">
          <cell r="E460" t="str">
            <v>GEYS13_7_UNIT13</v>
          </cell>
          <cell r="F460" t="str">
            <v>Geysers Unit 13</v>
          </cell>
          <cell r="G460">
            <v>95</v>
          </cell>
          <cell r="H460" t="str">
            <v>PGAE</v>
          </cell>
          <cell r="I460" t="str">
            <v>CALPINE</v>
          </cell>
          <cell r="J460" t="str">
            <v>GEOTHERMAL</v>
          </cell>
          <cell r="K460" t="str">
            <v>STEAM</v>
          </cell>
          <cell r="L460" t="str">
            <v>GEOTHERMAL</v>
          </cell>
          <cell r="M460" t="str">
            <v>NP15</v>
          </cell>
          <cell r="N460" t="str">
            <v>PGE3</v>
          </cell>
          <cell r="O460">
            <v>29221</v>
          </cell>
          <cell r="P460">
            <v>0</v>
          </cell>
          <cell r="Q460">
            <v>0</v>
          </cell>
          <cell r="R460">
            <v>102</v>
          </cell>
          <cell r="S460" t="str">
            <v>A</v>
          </cell>
        </row>
        <row r="461">
          <cell r="E461" t="str">
            <v>GEYS14_7_UNIT14</v>
          </cell>
          <cell r="F461" t="str">
            <v>Geysers Unit 14</v>
          </cell>
          <cell r="G461">
            <v>70</v>
          </cell>
          <cell r="H461" t="str">
            <v>PGAE</v>
          </cell>
          <cell r="I461" t="str">
            <v>CALPINE</v>
          </cell>
          <cell r="J461" t="str">
            <v>GEOTHERMAL</v>
          </cell>
          <cell r="K461" t="str">
            <v>STEAM</v>
          </cell>
          <cell r="L461" t="str">
            <v>GEOTHERMAL</v>
          </cell>
          <cell r="M461" t="str">
            <v>NP15</v>
          </cell>
          <cell r="N461" t="str">
            <v>PGE3</v>
          </cell>
          <cell r="O461">
            <v>29221</v>
          </cell>
          <cell r="P461">
            <v>0</v>
          </cell>
          <cell r="Q461">
            <v>0</v>
          </cell>
          <cell r="R461">
            <v>114</v>
          </cell>
          <cell r="S461" t="str">
            <v>A</v>
          </cell>
        </row>
        <row r="462">
          <cell r="E462" t="str">
            <v>GEYS16_7_UNIT16</v>
          </cell>
          <cell r="F462" t="str">
            <v>Geysers Unit 16</v>
          </cell>
          <cell r="G462">
            <v>85</v>
          </cell>
          <cell r="H462" t="str">
            <v>PGAE</v>
          </cell>
          <cell r="I462" t="str">
            <v>CALPINE</v>
          </cell>
          <cell r="J462" t="str">
            <v>GEOTHERMAL</v>
          </cell>
          <cell r="K462" t="str">
            <v>STEAM</v>
          </cell>
          <cell r="L462" t="str">
            <v>GEOTHERMAL</v>
          </cell>
          <cell r="M462" t="str">
            <v>NP15</v>
          </cell>
          <cell r="N462" t="str">
            <v>PGE3</v>
          </cell>
          <cell r="O462">
            <v>31048</v>
          </cell>
          <cell r="P462">
            <v>0</v>
          </cell>
          <cell r="Q462">
            <v>0</v>
          </cell>
          <cell r="R462">
            <v>119</v>
          </cell>
          <cell r="S462" t="str">
            <v>A</v>
          </cell>
        </row>
        <row r="463">
          <cell r="E463" t="str">
            <v>GEYS17_2_BOTRCK</v>
          </cell>
          <cell r="F463" t="str">
            <v>Bottle Rock Geo Steam</v>
          </cell>
          <cell r="G463">
            <v>17</v>
          </cell>
          <cell r="H463" t="str">
            <v>PGAE</v>
          </cell>
          <cell r="I463" t="str">
            <v>Bottle Rock Power, LLC</v>
          </cell>
          <cell r="J463" t="str">
            <v>GEOTHERMAL</v>
          </cell>
          <cell r="K463" t="str">
            <v>STEAM</v>
          </cell>
          <cell r="L463" t="str">
            <v>GEOTHERMAL</v>
          </cell>
          <cell r="M463" t="str">
            <v>NP15</v>
          </cell>
          <cell r="N463" t="str">
            <v>PGE3</v>
          </cell>
          <cell r="O463">
            <v>39347</v>
          </cell>
          <cell r="P463">
            <v>0</v>
          </cell>
          <cell r="Q463">
            <v>0</v>
          </cell>
          <cell r="R463">
            <v>55</v>
          </cell>
          <cell r="S463" t="str">
            <v>A</v>
          </cell>
        </row>
        <row r="464">
          <cell r="E464" t="str">
            <v>GEYS17_7_UNIT17</v>
          </cell>
          <cell r="F464" t="str">
            <v>Geysers Unit 17</v>
          </cell>
          <cell r="G464">
            <v>60</v>
          </cell>
          <cell r="H464" t="str">
            <v>PGAE</v>
          </cell>
          <cell r="I464" t="str">
            <v>CALPINE</v>
          </cell>
          <cell r="J464" t="str">
            <v>GEOTHERMAL</v>
          </cell>
          <cell r="K464" t="str">
            <v>STEAM</v>
          </cell>
          <cell r="L464" t="str">
            <v>GEOTHERMAL</v>
          </cell>
          <cell r="M464" t="str">
            <v>NP15</v>
          </cell>
          <cell r="N464" t="str">
            <v>PGE3</v>
          </cell>
          <cell r="O464">
            <v>29952</v>
          </cell>
          <cell r="P464">
            <v>0</v>
          </cell>
          <cell r="Q464">
            <v>0</v>
          </cell>
          <cell r="R464">
            <v>65</v>
          </cell>
          <cell r="S464" t="str">
            <v>A</v>
          </cell>
        </row>
        <row r="465">
          <cell r="E465" t="str">
            <v>GEYS18_7_UNIT18</v>
          </cell>
          <cell r="F465" t="str">
            <v>Geysers Unit 18</v>
          </cell>
          <cell r="G465">
            <v>72</v>
          </cell>
          <cell r="H465" t="str">
            <v>PGAE</v>
          </cell>
          <cell r="I465" t="str">
            <v>CALPINE</v>
          </cell>
          <cell r="J465" t="str">
            <v>GEOTHERMAL</v>
          </cell>
          <cell r="K465" t="str">
            <v>STEAM</v>
          </cell>
          <cell r="L465" t="str">
            <v>GEOTHERMAL</v>
          </cell>
          <cell r="M465" t="str">
            <v>NP15</v>
          </cell>
          <cell r="N465" t="str">
            <v>PGE3</v>
          </cell>
          <cell r="O465">
            <v>30317</v>
          </cell>
          <cell r="P465">
            <v>0</v>
          </cell>
          <cell r="Q465">
            <v>0</v>
          </cell>
          <cell r="R465">
            <v>119</v>
          </cell>
          <cell r="S465" t="str">
            <v>A</v>
          </cell>
        </row>
        <row r="466">
          <cell r="E466" t="str">
            <v>GEYS20_7_UNIT20</v>
          </cell>
          <cell r="F466" t="str">
            <v>Geysers Unit 20</v>
          </cell>
          <cell r="G466">
            <v>62</v>
          </cell>
          <cell r="H466" t="str">
            <v>PGAE</v>
          </cell>
          <cell r="I466" t="str">
            <v>CALPINE</v>
          </cell>
          <cell r="J466" t="str">
            <v>GEOTHERMAL</v>
          </cell>
          <cell r="K466" t="str">
            <v>STEAM</v>
          </cell>
          <cell r="L466" t="str">
            <v>GEOTHERMAL</v>
          </cell>
          <cell r="M466" t="str">
            <v>NP15</v>
          </cell>
          <cell r="N466" t="str">
            <v>PGE3</v>
          </cell>
          <cell r="O466">
            <v>31048</v>
          </cell>
          <cell r="P466">
            <v>0</v>
          </cell>
          <cell r="Q466">
            <v>0</v>
          </cell>
          <cell r="R466">
            <v>119</v>
          </cell>
          <cell r="S466" t="str">
            <v>A</v>
          </cell>
        </row>
        <row r="467">
          <cell r="E467" t="str">
            <v>GIFFEN_6_SOLAR</v>
          </cell>
          <cell r="F467" t="str">
            <v>Giffen Solar station</v>
          </cell>
          <cell r="G467">
            <v>10</v>
          </cell>
          <cell r="H467" t="str">
            <v>PGAE</v>
          </cell>
          <cell r="I467" t="str">
            <v>PGE</v>
          </cell>
          <cell r="J467" t="str">
            <v>SOLAR</v>
          </cell>
          <cell r="K467" t="str">
            <v>PHOTO VOLTAIC</v>
          </cell>
          <cell r="L467" t="str">
            <v>SUN</v>
          </cell>
          <cell r="M467" t="str">
            <v>NP15</v>
          </cell>
          <cell r="N467" t="str">
            <v>PGE3</v>
          </cell>
          <cell r="O467">
            <v>41115</v>
          </cell>
          <cell r="P467">
            <v>0</v>
          </cell>
          <cell r="Q467" t="str">
            <v>N/A</v>
          </cell>
          <cell r="R467">
            <v>19</v>
          </cell>
          <cell r="S467" t="str">
            <v>A</v>
          </cell>
        </row>
        <row r="468">
          <cell r="E468" t="str">
            <v>GILARV_2_PVWDYN</v>
          </cell>
          <cell r="F468" t="str">
            <v>Gila River Dynamic Resource</v>
          </cell>
          <cell r="G468">
            <v>290.8</v>
          </cell>
          <cell r="H468" t="str">
            <v>SCE</v>
          </cell>
          <cell r="I468" t="str">
            <v>Gila River Power, LLC</v>
          </cell>
          <cell r="J468" t="str">
            <v>DYNAMIC SCHEDULED</v>
          </cell>
          <cell r="K468" t="str">
            <v>COMBINED CYCLE</v>
          </cell>
          <cell r="L468" t="str">
            <v>NATURAL GAS</v>
          </cell>
          <cell r="M468" t="str">
            <v>SP15</v>
          </cell>
          <cell r="N468" t="str">
            <v>SCE1</v>
          </cell>
          <cell r="O468">
            <v>0</v>
          </cell>
          <cell r="P468">
            <v>0</v>
          </cell>
          <cell r="Q468">
            <v>0</v>
          </cell>
          <cell r="R468">
            <v>2000</v>
          </cell>
          <cell r="S468" t="str">
            <v>C</v>
          </cell>
        </row>
        <row r="469">
          <cell r="E469" t="str">
            <v>GILROY_1_CT1</v>
          </cell>
          <cell r="F469" t="str">
            <v>GILROY COGEN - UNIT 1</v>
          </cell>
          <cell r="G469">
            <v>95</v>
          </cell>
          <cell r="H469" t="str">
            <v>PGAE</v>
          </cell>
          <cell r="I469" t="str">
            <v>CALPINE GILROY COGEN, L.P.</v>
          </cell>
          <cell r="J469" t="str">
            <v>COGENERATION</v>
          </cell>
          <cell r="K469" t="str">
            <v>COMBUSTION TURBINE</v>
          </cell>
          <cell r="L469" t="str">
            <v>NATURAL GAS</v>
          </cell>
          <cell r="M469" t="str">
            <v>NP15</v>
          </cell>
          <cell r="N469" t="str">
            <v>PGE3</v>
          </cell>
          <cell r="O469">
            <v>31778</v>
          </cell>
          <cell r="P469">
            <v>0</v>
          </cell>
          <cell r="Q469">
            <v>0</v>
          </cell>
          <cell r="R469">
            <v>95</v>
          </cell>
          <cell r="S469" t="str">
            <v>A</v>
          </cell>
        </row>
        <row r="470">
          <cell r="E470" t="str">
            <v>GILROY_1_ST2</v>
          </cell>
          <cell r="F470" t="str">
            <v>GILROY COGEN - UNIT 2</v>
          </cell>
          <cell r="G470">
            <v>45</v>
          </cell>
          <cell r="H470" t="str">
            <v>PGAE</v>
          </cell>
          <cell r="I470" t="str">
            <v>CALPINE GILROY COGEN, L.P.</v>
          </cell>
          <cell r="J470" t="str">
            <v>COGENERATION</v>
          </cell>
          <cell r="K470" t="str">
            <v>STEAM</v>
          </cell>
          <cell r="L470" t="str">
            <v>HEAT RECOVERY</v>
          </cell>
          <cell r="M470" t="str">
            <v>NP15</v>
          </cell>
          <cell r="N470" t="str">
            <v>PGE3</v>
          </cell>
          <cell r="O470">
            <v>31778</v>
          </cell>
          <cell r="P470">
            <v>0</v>
          </cell>
          <cell r="Q470">
            <v>0</v>
          </cell>
          <cell r="R470">
            <v>45</v>
          </cell>
          <cell r="S470" t="str">
            <v>A</v>
          </cell>
        </row>
        <row r="471">
          <cell r="E471" t="str">
            <v>GILROY_1_UNIT</v>
          </cell>
          <cell r="F471" t="str">
            <v>GILROY COGEN</v>
          </cell>
          <cell r="G471">
            <v>120</v>
          </cell>
          <cell r="H471" t="str">
            <v>PGAE</v>
          </cell>
          <cell r="I471" t="str">
            <v>Calpine Gilroy Cogen, L.P.</v>
          </cell>
          <cell r="J471" t="str">
            <v>COGENERATION</v>
          </cell>
          <cell r="K471" t="str">
            <v>COMBINED CYCLE</v>
          </cell>
          <cell r="L471" t="str">
            <v>NATURAL GAS</v>
          </cell>
          <cell r="M471" t="str">
            <v>NP15</v>
          </cell>
          <cell r="N471" t="str">
            <v>PGE3</v>
          </cell>
          <cell r="O471">
            <v>31778</v>
          </cell>
          <cell r="P471">
            <v>0</v>
          </cell>
          <cell r="Q471">
            <v>0</v>
          </cell>
          <cell r="R471">
            <v>140</v>
          </cell>
          <cell r="S471" t="str">
            <v>A</v>
          </cell>
        </row>
        <row r="472">
          <cell r="E472" t="str">
            <v>GILRPP_1_PL1X2</v>
          </cell>
          <cell r="F472" t="str">
            <v>GILROY ENERGY CENTER UNITS 1 &amp; 2 (AGGREGATE)</v>
          </cell>
          <cell r="G472">
            <v>95.4</v>
          </cell>
          <cell r="H472" t="str">
            <v>PGAE</v>
          </cell>
          <cell r="I472" t="str">
            <v>CALPINE</v>
          </cell>
          <cell r="J472" t="str">
            <v>PEAKER</v>
          </cell>
          <cell r="K472" t="str">
            <v>COMBUSTION TURBINE</v>
          </cell>
          <cell r="L472" t="str">
            <v>NATURAL GAS</v>
          </cell>
          <cell r="M472" t="str">
            <v>NP15</v>
          </cell>
          <cell r="N472" t="str">
            <v>PGE3</v>
          </cell>
          <cell r="O472">
            <v>37285</v>
          </cell>
          <cell r="P472">
            <v>0</v>
          </cell>
          <cell r="Q472">
            <v>0</v>
          </cell>
          <cell r="R472">
            <v>99.8</v>
          </cell>
          <cell r="S472" t="str">
            <v>A</v>
          </cell>
        </row>
        <row r="473">
          <cell r="E473" t="str">
            <v>GILRPP_1_PL3X4</v>
          </cell>
          <cell r="F473" t="str">
            <v>Gilroy Energy Center Unit 3</v>
          </cell>
          <cell r="G473">
            <v>46.2</v>
          </cell>
          <cell r="H473" t="str">
            <v>PGAE</v>
          </cell>
          <cell r="I473" t="str">
            <v>CALPINE</v>
          </cell>
          <cell r="J473" t="str">
            <v>PEAKER</v>
          </cell>
          <cell r="K473" t="str">
            <v>COMBUSTION TURBINE</v>
          </cell>
          <cell r="L473" t="str">
            <v>NATURAL GAS</v>
          </cell>
          <cell r="M473" t="str">
            <v>NP15</v>
          </cell>
          <cell r="N473" t="str">
            <v>PGE3</v>
          </cell>
          <cell r="O473">
            <v>37315</v>
          </cell>
          <cell r="P473">
            <v>0</v>
          </cell>
          <cell r="Q473">
            <v>0</v>
          </cell>
          <cell r="R473">
            <v>49.9</v>
          </cell>
          <cell r="S473" t="str">
            <v>A</v>
          </cell>
        </row>
        <row r="474">
          <cell r="E474" t="str">
            <v>GILRPP_1_UNIT 1</v>
          </cell>
          <cell r="F474" t="str">
            <v>Gilroy Energy Center Unit 1</v>
          </cell>
          <cell r="G474">
            <v>49.9</v>
          </cell>
          <cell r="H474" t="str">
            <v>PGAE</v>
          </cell>
          <cell r="I474" t="str">
            <v>CALPINE</v>
          </cell>
          <cell r="J474" t="str">
            <v>PEAKER</v>
          </cell>
          <cell r="K474" t="str">
            <v>COMBUSTION TURBINE</v>
          </cell>
          <cell r="L474" t="str">
            <v>NATURAL GAS</v>
          </cell>
          <cell r="M474" t="str">
            <v>NP15</v>
          </cell>
          <cell r="N474" t="str">
            <v>PGE3</v>
          </cell>
          <cell r="O474">
            <v>37285</v>
          </cell>
          <cell r="P474">
            <v>0</v>
          </cell>
          <cell r="Q474">
            <v>0</v>
          </cell>
          <cell r="R474">
            <v>49.9</v>
          </cell>
          <cell r="S474" t="str">
            <v>A</v>
          </cell>
        </row>
        <row r="475">
          <cell r="E475" t="str">
            <v>GILRPP_1_UNIT 2</v>
          </cell>
          <cell r="F475" t="str">
            <v>Gilroy Energy Center Unit 2</v>
          </cell>
          <cell r="G475">
            <v>49.9</v>
          </cell>
          <cell r="H475" t="str">
            <v>PGAE</v>
          </cell>
          <cell r="I475" t="str">
            <v>CALPINE</v>
          </cell>
          <cell r="J475" t="str">
            <v>PEAKER</v>
          </cell>
          <cell r="K475" t="str">
            <v>COMBUSTION TURBINE</v>
          </cell>
          <cell r="L475" t="str">
            <v>NATURAL GAS</v>
          </cell>
          <cell r="M475" t="str">
            <v>NP15</v>
          </cell>
          <cell r="N475" t="str">
            <v>PGE3</v>
          </cell>
          <cell r="O475">
            <v>37285</v>
          </cell>
          <cell r="P475">
            <v>0</v>
          </cell>
          <cell r="Q475">
            <v>0</v>
          </cell>
          <cell r="R475">
            <v>49.9</v>
          </cell>
          <cell r="S475" t="str">
            <v>A</v>
          </cell>
        </row>
        <row r="476">
          <cell r="E476" t="str">
            <v>GLDTWN_6_COLUM3</v>
          </cell>
          <cell r="F476" t="str">
            <v>Columbia 3</v>
          </cell>
          <cell r="G476">
            <v>10</v>
          </cell>
          <cell r="H476" t="str">
            <v>SCE</v>
          </cell>
          <cell r="I476" t="str">
            <v>RE Columbia 3, LLC</v>
          </cell>
          <cell r="J476" t="str">
            <v>SOLAR</v>
          </cell>
          <cell r="K476" t="str">
            <v>PHOTO VOLTAIC</v>
          </cell>
          <cell r="L476" t="str">
            <v>SUN</v>
          </cell>
          <cell r="M476" t="str">
            <v>SP15</v>
          </cell>
          <cell r="N476" t="str">
            <v>SCE1</v>
          </cell>
          <cell r="O476">
            <v>41618</v>
          </cell>
          <cell r="P476">
            <v>0</v>
          </cell>
          <cell r="Q476">
            <v>0</v>
          </cell>
          <cell r="R476">
            <v>10</v>
          </cell>
          <cell r="S476" t="str">
            <v>A</v>
          </cell>
        </row>
        <row r="477">
          <cell r="E477" t="str">
            <v>GLDTWN_6_SOLAR</v>
          </cell>
          <cell r="F477" t="str">
            <v>Rio Grande</v>
          </cell>
          <cell r="G477">
            <v>5</v>
          </cell>
          <cell r="H477" t="str">
            <v>SCE</v>
          </cell>
          <cell r="I477" t="str">
            <v>RE Rio Grande, LLC</v>
          </cell>
          <cell r="J477" t="str">
            <v>SOLAR</v>
          </cell>
          <cell r="K477" t="str">
            <v>PHOTO VOLTAIC</v>
          </cell>
          <cell r="L477" t="str">
            <v>SUN</v>
          </cell>
          <cell r="M477" t="str">
            <v>SP15</v>
          </cell>
          <cell r="N477" t="str">
            <v>SCE1</v>
          </cell>
          <cell r="O477">
            <v>41596</v>
          </cell>
          <cell r="P477">
            <v>0</v>
          </cell>
          <cell r="Q477">
            <v>0</v>
          </cell>
          <cell r="R477">
            <v>5</v>
          </cell>
          <cell r="S477" t="str">
            <v>A</v>
          </cell>
        </row>
        <row r="478">
          <cell r="E478" t="str">
            <v>GLNARM_7_UNIT 1</v>
          </cell>
          <cell r="F478" t="str">
            <v>Glen Arm Power Plant 1</v>
          </cell>
          <cell r="G478">
            <v>22.07</v>
          </cell>
          <cell r="H478" t="str">
            <v>SCE</v>
          </cell>
          <cell r="I478" t="str">
            <v>City of Pasadena</v>
          </cell>
          <cell r="J478" t="str">
            <v>PEAKER</v>
          </cell>
          <cell r="K478" t="str">
            <v>COMBUSTION TURBINE</v>
          </cell>
          <cell r="L478" t="str">
            <v>NATURAL GAS</v>
          </cell>
          <cell r="M478" t="str">
            <v>SP15</v>
          </cell>
          <cell r="N478" t="str">
            <v>PAS1</v>
          </cell>
          <cell r="O478">
            <v>27760</v>
          </cell>
          <cell r="P478">
            <v>0</v>
          </cell>
          <cell r="Q478">
            <v>0</v>
          </cell>
          <cell r="R478">
            <v>30.58</v>
          </cell>
          <cell r="S478" t="str">
            <v>A</v>
          </cell>
        </row>
        <row r="479">
          <cell r="E479" t="str">
            <v>GLNARM_7_UNIT 2</v>
          </cell>
          <cell r="F479" t="str">
            <v>Glen Arm Power Plant 2</v>
          </cell>
          <cell r="G479">
            <v>22.3</v>
          </cell>
          <cell r="H479" t="str">
            <v>SCE</v>
          </cell>
          <cell r="I479" t="str">
            <v>City of Pasadena</v>
          </cell>
          <cell r="J479" t="str">
            <v>PEAKER</v>
          </cell>
          <cell r="K479" t="str">
            <v>COMBUSTION TURBINE</v>
          </cell>
          <cell r="L479" t="str">
            <v>NATURAL GAS</v>
          </cell>
          <cell r="M479" t="str">
            <v>SP15</v>
          </cell>
          <cell r="N479" t="str">
            <v>PAS1</v>
          </cell>
          <cell r="O479">
            <v>27760</v>
          </cell>
          <cell r="P479">
            <v>0</v>
          </cell>
          <cell r="Q479">
            <v>0</v>
          </cell>
          <cell r="R479">
            <v>30.58</v>
          </cell>
          <cell r="S479" t="str">
            <v>A</v>
          </cell>
        </row>
        <row r="480">
          <cell r="E480" t="str">
            <v>GLNARM_7_UNIT 3</v>
          </cell>
          <cell r="F480" t="str">
            <v>Glen Arm Power Plant 3</v>
          </cell>
          <cell r="G480">
            <v>44.83</v>
          </cell>
          <cell r="H480" t="str">
            <v>SCE</v>
          </cell>
          <cell r="I480" t="str">
            <v>City of Pasadena</v>
          </cell>
          <cell r="J480" t="str">
            <v>PEAKER</v>
          </cell>
          <cell r="K480" t="str">
            <v>COMBUSTION TURBINE</v>
          </cell>
          <cell r="L480" t="str">
            <v>NATURAL GAS</v>
          </cell>
          <cell r="M480" t="str">
            <v>SP15</v>
          </cell>
          <cell r="N480" t="str">
            <v>PAS1</v>
          </cell>
          <cell r="O480">
            <v>37994</v>
          </cell>
          <cell r="P480">
            <v>0</v>
          </cell>
          <cell r="Q480">
            <v>0</v>
          </cell>
          <cell r="R480">
            <v>47.3</v>
          </cell>
          <cell r="S480" t="str">
            <v>A</v>
          </cell>
        </row>
        <row r="481">
          <cell r="E481" t="str">
            <v>GLNARM_7_UNIT 4</v>
          </cell>
          <cell r="F481" t="str">
            <v>Glen Arm Power Plant 4</v>
          </cell>
          <cell r="G481">
            <v>42.42</v>
          </cell>
          <cell r="H481" t="str">
            <v>SCE</v>
          </cell>
          <cell r="I481" t="str">
            <v>City of Pasadena</v>
          </cell>
          <cell r="J481" t="str">
            <v>PEAKER</v>
          </cell>
          <cell r="K481" t="str">
            <v>COMBUSTION TURBINE</v>
          </cell>
          <cell r="L481" t="str">
            <v>NATURAL GAS</v>
          </cell>
          <cell r="M481" t="str">
            <v>SP15</v>
          </cell>
          <cell r="N481" t="str">
            <v>PAS1</v>
          </cell>
          <cell r="O481">
            <v>37994</v>
          </cell>
          <cell r="P481">
            <v>0</v>
          </cell>
          <cell r="Q481">
            <v>0</v>
          </cell>
          <cell r="R481">
            <v>47.3</v>
          </cell>
          <cell r="S481" t="str">
            <v>A</v>
          </cell>
        </row>
        <row r="482">
          <cell r="E482" t="str">
            <v>GLOW_6_SOLAR</v>
          </cell>
          <cell r="F482" t="str">
            <v>Antelope Power Plant</v>
          </cell>
          <cell r="G482">
            <v>20</v>
          </cell>
          <cell r="H482" t="str">
            <v>SCE</v>
          </cell>
          <cell r="I482" t="str">
            <v>TA-High Desert, LLC</v>
          </cell>
          <cell r="J482" t="str">
            <v>SOLAR</v>
          </cell>
          <cell r="K482" t="str">
            <v>PHOTO VOLTAIC</v>
          </cell>
          <cell r="L482" t="str">
            <v>SUN</v>
          </cell>
          <cell r="M482" t="str">
            <v>SP15</v>
          </cell>
          <cell r="N482" t="str">
            <v>SCE1</v>
          </cell>
          <cell r="O482">
            <v>41358</v>
          </cell>
          <cell r="P482">
            <v>0</v>
          </cell>
          <cell r="Q482">
            <v>0</v>
          </cell>
          <cell r="R482">
            <v>20</v>
          </cell>
          <cell r="S482" t="str">
            <v>A</v>
          </cell>
        </row>
        <row r="483">
          <cell r="E483" t="str">
            <v>GOLDHL_1_QF</v>
          </cell>
          <cell r="F483" t="str">
            <v>GOLD HILL AREA LUMPED QF UNITS</v>
          </cell>
          <cell r="G483">
            <v>1.25</v>
          </cell>
          <cell r="H483" t="str">
            <v>PGAE</v>
          </cell>
          <cell r="I483" t="str">
            <v>Pacific Gas &amp; Electric Company</v>
          </cell>
          <cell r="J483" t="str">
            <v>WIND</v>
          </cell>
          <cell r="K483" t="str">
            <v>WIND</v>
          </cell>
          <cell r="L483" t="str">
            <v>WIND</v>
          </cell>
          <cell r="M483" t="str">
            <v>NP15</v>
          </cell>
          <cell r="N483" t="str">
            <v>PGE3</v>
          </cell>
          <cell r="O483">
            <v>33926</v>
          </cell>
          <cell r="P483" t="str">
            <v>QF Conversion, was PGE QF 06H159</v>
          </cell>
          <cell r="Q483">
            <v>0</v>
          </cell>
          <cell r="R483">
            <v>1.25</v>
          </cell>
          <cell r="S483" t="str">
            <v>A</v>
          </cell>
        </row>
        <row r="484">
          <cell r="E484" t="str">
            <v>GOLETA_2_QF</v>
          </cell>
          <cell r="F484" t="str">
            <v>GOLETA AREA LUMPED UNITS</v>
          </cell>
          <cell r="G484">
            <v>0.4</v>
          </cell>
          <cell r="H484" t="str">
            <v>SCE</v>
          </cell>
          <cell r="I484" t="str">
            <v>VARIOUS</v>
          </cell>
          <cell r="J484" t="str">
            <v>VARIOUS</v>
          </cell>
          <cell r="K484" t="str">
            <v>VARIOUS</v>
          </cell>
          <cell r="L484" t="str">
            <v>VARIOUS</v>
          </cell>
          <cell r="M484" t="str">
            <v>SP15</v>
          </cell>
          <cell r="N484" t="str">
            <v>SCE1</v>
          </cell>
          <cell r="O484">
            <v>31413</v>
          </cell>
          <cell r="P484">
            <v>0</v>
          </cell>
          <cell r="Q484">
            <v>0</v>
          </cell>
          <cell r="R484">
            <v>0.33</v>
          </cell>
          <cell r="S484" t="str">
            <v>A</v>
          </cell>
        </row>
        <row r="485">
          <cell r="E485" t="str">
            <v>GOLETA_6_ELLWOD</v>
          </cell>
          <cell r="F485" t="str">
            <v>Ellwood Generating Station</v>
          </cell>
          <cell r="G485">
            <v>54</v>
          </cell>
          <cell r="H485" t="str">
            <v>SCE</v>
          </cell>
          <cell r="I485" t="str">
            <v>RRI Energy Coolwater, Inc.</v>
          </cell>
          <cell r="J485" t="str">
            <v>PEAKER</v>
          </cell>
          <cell r="K485" t="str">
            <v>COMBUSTION TURBINE</v>
          </cell>
          <cell r="L485" t="str">
            <v>NATURAL GAS</v>
          </cell>
          <cell r="M485" t="str">
            <v>SP15</v>
          </cell>
          <cell r="N485" t="str">
            <v>SCE1</v>
          </cell>
          <cell r="O485">
            <v>0</v>
          </cell>
          <cell r="P485">
            <v>0</v>
          </cell>
          <cell r="Q485">
            <v>0</v>
          </cell>
          <cell r="R485">
            <v>56</v>
          </cell>
          <cell r="S485" t="str">
            <v>A</v>
          </cell>
        </row>
        <row r="486">
          <cell r="E486" t="str">
            <v>GOLETA_6_EXGEN</v>
          </cell>
          <cell r="F486" t="str">
            <v>EXXON COMPANY, USA</v>
          </cell>
          <cell r="G486">
            <v>48.2</v>
          </cell>
          <cell r="H486" t="str">
            <v>SCE</v>
          </cell>
          <cell r="I486" t="str">
            <v>Southern California Edison Company</v>
          </cell>
          <cell r="J486" t="str">
            <v>COGENERATION</v>
          </cell>
          <cell r="K486" t="str">
            <v>COMBUSTION TURBINE</v>
          </cell>
          <cell r="L486" t="str">
            <v>NATURAL GAS</v>
          </cell>
          <cell r="M486" t="str">
            <v>SP15</v>
          </cell>
          <cell r="N486" t="str">
            <v>SCE1</v>
          </cell>
          <cell r="O486">
            <v>34200</v>
          </cell>
          <cell r="P486" t="str">
            <v>SCE QF 2101</v>
          </cell>
          <cell r="Q486">
            <v>0</v>
          </cell>
          <cell r="R486">
            <v>49</v>
          </cell>
          <cell r="S486" t="str">
            <v>A</v>
          </cell>
        </row>
        <row r="487">
          <cell r="E487" t="str">
            <v>GOLETA_6_GAVOTA</v>
          </cell>
          <cell r="F487" t="str">
            <v>GAVIOTA OIL HEATING FACILITY</v>
          </cell>
          <cell r="G487">
            <v>9.9</v>
          </cell>
          <cell r="H487" t="str">
            <v>SCE</v>
          </cell>
          <cell r="I487" t="str">
            <v>POINT ARGUELLO PIPELINE COMPANY</v>
          </cell>
          <cell r="J487" t="str">
            <v>COGENERATION</v>
          </cell>
          <cell r="K487" t="str">
            <v>COMBUSTION TURBINE</v>
          </cell>
          <cell r="L487" t="str">
            <v>NATURAL GAS</v>
          </cell>
          <cell r="M487" t="str">
            <v>SP15</v>
          </cell>
          <cell r="N487" t="str">
            <v>SCE1</v>
          </cell>
          <cell r="O487">
            <v>31778</v>
          </cell>
          <cell r="P487">
            <v>0</v>
          </cell>
          <cell r="Q487">
            <v>0</v>
          </cell>
          <cell r="R487">
            <v>10.5</v>
          </cell>
          <cell r="S487" t="str">
            <v>A</v>
          </cell>
        </row>
        <row r="488">
          <cell r="E488" t="str">
            <v>GOLETA_6_TAJIGS</v>
          </cell>
          <cell r="F488" t="str">
            <v>Tajiguas - Unit #1</v>
          </cell>
          <cell r="G488">
            <v>3.1</v>
          </cell>
          <cell r="H488" t="str">
            <v>SCE</v>
          </cell>
          <cell r="I488" t="str">
            <v>MM TAJIGUAS ENERGY, LLC</v>
          </cell>
          <cell r="J488" t="str">
            <v>BIOMASS</v>
          </cell>
          <cell r="K488" t="str">
            <v>RECIPROCATING ENGINE</v>
          </cell>
          <cell r="L488" t="str">
            <v>LANDFILL GAS</v>
          </cell>
          <cell r="M488" t="str">
            <v>SP15</v>
          </cell>
          <cell r="N488" t="str">
            <v>SCE1</v>
          </cell>
          <cell r="O488">
            <v>36743</v>
          </cell>
          <cell r="P488" t="str">
            <v>Formerly SCE QF 1104</v>
          </cell>
          <cell r="Q488">
            <v>0</v>
          </cell>
          <cell r="R488">
            <v>3.05</v>
          </cell>
          <cell r="S488" t="str">
            <v>A</v>
          </cell>
        </row>
        <row r="489">
          <cell r="E489" t="str">
            <v>GONZLS_6_UNIT</v>
          </cell>
          <cell r="F489" t="str">
            <v>Johnson Canyon Landfill</v>
          </cell>
          <cell r="G489">
            <v>1.42</v>
          </cell>
          <cell r="H489" t="str">
            <v>PGAE</v>
          </cell>
          <cell r="I489" t="str">
            <v>Ameresco Johnson Canyon LLC</v>
          </cell>
          <cell r="J489" t="str">
            <v>BIOMASS</v>
          </cell>
          <cell r="K489" t="str">
            <v>INTERNAL COMBUSTION</v>
          </cell>
          <cell r="L489" t="str">
            <v>LANDFILL GAS</v>
          </cell>
          <cell r="M489" t="str">
            <v>NP15</v>
          </cell>
          <cell r="N489" t="str">
            <v>PGE3</v>
          </cell>
          <cell r="O489">
            <v>41463</v>
          </cell>
          <cell r="P489">
            <v>0</v>
          </cell>
          <cell r="Q489">
            <v>0</v>
          </cell>
          <cell r="R489">
            <v>1.42</v>
          </cell>
          <cell r="S489" t="str">
            <v>A</v>
          </cell>
        </row>
        <row r="490">
          <cell r="E490" t="str">
            <v>GOOSLK_1_SOLAR1</v>
          </cell>
          <cell r="F490" t="str">
            <v>Goose Lake</v>
          </cell>
          <cell r="G490">
            <v>12</v>
          </cell>
          <cell r="H490" t="str">
            <v>PGAE</v>
          </cell>
          <cell r="I490" t="str">
            <v>Cottonwood Solar, LLC</v>
          </cell>
          <cell r="J490" t="str">
            <v>SOLAR</v>
          </cell>
          <cell r="K490" t="str">
            <v>PHOTO VOLTAIC</v>
          </cell>
          <cell r="L490" t="str">
            <v>SUN</v>
          </cell>
          <cell r="M490" t="str">
            <v>NP15</v>
          </cell>
          <cell r="N490" t="str">
            <v>PGE3</v>
          </cell>
          <cell r="O490">
            <v>42147</v>
          </cell>
          <cell r="P490">
            <v>0</v>
          </cell>
          <cell r="Q490">
            <v>0</v>
          </cell>
          <cell r="R490">
            <v>12</v>
          </cell>
          <cell r="S490" t="str">
            <v>A</v>
          </cell>
        </row>
        <row r="491">
          <cell r="E491" t="str">
            <v>GRIDLY_6_SOLAR</v>
          </cell>
          <cell r="F491" t="str">
            <v>GRIDLEY MAIN TWO</v>
          </cell>
          <cell r="G491">
            <v>2.5</v>
          </cell>
          <cell r="H491" t="str">
            <v>PGAE</v>
          </cell>
          <cell r="I491" t="str">
            <v>LIGHTBEAM POWER COMPANY GRIDLEY MAIN TWO LLC</v>
          </cell>
          <cell r="J491" t="str">
            <v>SOLAR</v>
          </cell>
          <cell r="K491" t="str">
            <v>PHOTO VOLTAIC</v>
          </cell>
          <cell r="L491" t="str">
            <v>SUN</v>
          </cell>
          <cell r="M491" t="str">
            <v>NP15</v>
          </cell>
          <cell r="N491" t="str">
            <v>PGE3</v>
          </cell>
          <cell r="O491">
            <v>41365</v>
          </cell>
          <cell r="P491">
            <v>0</v>
          </cell>
          <cell r="Q491">
            <v>0</v>
          </cell>
          <cell r="R491">
            <v>2.5</v>
          </cell>
          <cell r="S491" t="str">
            <v>A</v>
          </cell>
        </row>
        <row r="492">
          <cell r="E492" t="str">
            <v>GRIFFI_2_LSPDYN</v>
          </cell>
          <cell r="F492" t="str">
            <v>Griffith Energy</v>
          </cell>
          <cell r="G492">
            <v>570</v>
          </cell>
          <cell r="H492" t="str">
            <v>SCE</v>
          </cell>
          <cell r="I492" t="str">
            <v>EDF Trading North America, LLC</v>
          </cell>
          <cell r="J492" t="str">
            <v>DYNAMIC SCHEDULED</v>
          </cell>
          <cell r="K492" t="str">
            <v>COMBINED CYCLE</v>
          </cell>
          <cell r="L492" t="str">
            <v>NATURAL GAS</v>
          </cell>
          <cell r="M492" t="str">
            <v>SP15</v>
          </cell>
          <cell r="N492" t="str">
            <v>SCE1</v>
          </cell>
          <cell r="O492">
            <v>0</v>
          </cell>
          <cell r="P492">
            <v>0</v>
          </cell>
          <cell r="Q492">
            <v>0</v>
          </cell>
          <cell r="R492">
            <v>570</v>
          </cell>
          <cell r="S492" t="str">
            <v>C</v>
          </cell>
        </row>
        <row r="493">
          <cell r="E493" t="str">
            <v>GRIZLY_1_UNIT 1</v>
          </cell>
          <cell r="F493" t="str">
            <v>Grizzly PH</v>
          </cell>
          <cell r="G493">
            <v>20</v>
          </cell>
          <cell r="H493" t="str">
            <v>PGAE</v>
          </cell>
          <cell r="I493" t="str">
            <v>PG&amp;E</v>
          </cell>
          <cell r="J493" t="str">
            <v>HYDRO</v>
          </cell>
          <cell r="K493" t="str">
            <v>HYDRO</v>
          </cell>
          <cell r="L493" t="str">
            <v>WATER</v>
          </cell>
          <cell r="M493" t="str">
            <v>NP15</v>
          </cell>
          <cell r="N493" t="str">
            <v>PGE3</v>
          </cell>
          <cell r="O493">
            <v>33970</v>
          </cell>
          <cell r="P493">
            <v>0</v>
          </cell>
          <cell r="Q493" t="str">
            <v>NF Feather River</v>
          </cell>
          <cell r="R493">
            <v>20</v>
          </cell>
          <cell r="S493" t="str">
            <v>A</v>
          </cell>
        </row>
        <row r="494">
          <cell r="E494" t="str">
            <v>GRNLF1_1_UNITS</v>
          </cell>
          <cell r="F494" t="str">
            <v>GREENLEAF UNIT #1 (Aggregate)</v>
          </cell>
          <cell r="G494">
            <v>49.5</v>
          </cell>
          <cell r="H494" t="str">
            <v>PGAE</v>
          </cell>
          <cell r="I494" t="str">
            <v>Pacific Gas &amp; Electric Company</v>
          </cell>
          <cell r="J494" t="str">
            <v>COGENERATION</v>
          </cell>
          <cell r="K494" t="str">
            <v>COMBINED CYCLE</v>
          </cell>
          <cell r="L494" t="str">
            <v>NATURAL GAS</v>
          </cell>
          <cell r="M494" t="str">
            <v>NP15</v>
          </cell>
          <cell r="N494" t="str">
            <v>PGE3</v>
          </cell>
          <cell r="O494">
            <v>32519</v>
          </cell>
          <cell r="P494" t="str">
            <v>PGE QF 12C020</v>
          </cell>
          <cell r="Q494">
            <v>0</v>
          </cell>
          <cell r="R494">
            <v>69</v>
          </cell>
          <cell r="S494" t="str">
            <v>A</v>
          </cell>
        </row>
        <row r="495">
          <cell r="E495" t="str">
            <v>GRNLF2_1_UNIT</v>
          </cell>
          <cell r="F495" t="str">
            <v>GREENLEAF UNIT #2</v>
          </cell>
          <cell r="G495">
            <v>63.75</v>
          </cell>
          <cell r="H495" t="str">
            <v>PGAE</v>
          </cell>
          <cell r="I495" t="str">
            <v>12C021</v>
          </cell>
          <cell r="J495" t="str">
            <v>COGENERATION</v>
          </cell>
          <cell r="K495" t="str">
            <v>COMBUSTION TURBINE</v>
          </cell>
          <cell r="L495" t="str">
            <v>NATURAL GAS</v>
          </cell>
          <cell r="M495" t="str">
            <v>NP15</v>
          </cell>
          <cell r="N495" t="str">
            <v>PGE3</v>
          </cell>
          <cell r="O495">
            <v>32793</v>
          </cell>
          <cell r="P495">
            <v>0</v>
          </cell>
          <cell r="Q495">
            <v>0</v>
          </cell>
          <cell r="R495">
            <v>63.75</v>
          </cell>
          <cell r="S495" t="str">
            <v>A</v>
          </cell>
        </row>
        <row r="496">
          <cell r="E496" t="str">
            <v>GRNVLY_7_SCLAND</v>
          </cell>
          <cell r="F496" t="str">
            <v>SANTA CRUZ LANDFILL GENERATING PLANT</v>
          </cell>
          <cell r="G496">
            <v>3.04</v>
          </cell>
          <cell r="H496" t="str">
            <v>PGAE</v>
          </cell>
          <cell r="I496" t="str">
            <v>Ameresco Santa Cruz, LLC</v>
          </cell>
          <cell r="J496" t="str">
            <v>THERMAL</v>
          </cell>
          <cell r="K496" t="str">
            <v>INTERNAL COMBUSTION</v>
          </cell>
          <cell r="L496" t="str">
            <v>LANDFILL GAS</v>
          </cell>
          <cell r="M496" t="str">
            <v>NP15</v>
          </cell>
          <cell r="N496" t="str">
            <v>PGE3</v>
          </cell>
          <cell r="O496">
            <v>38750</v>
          </cell>
          <cell r="P496">
            <v>0</v>
          </cell>
          <cell r="Q496">
            <v>0</v>
          </cell>
          <cell r="R496">
            <v>3.02</v>
          </cell>
          <cell r="S496" t="str">
            <v>A</v>
          </cell>
        </row>
        <row r="497">
          <cell r="E497" t="str">
            <v>GRSCRK_6_BGCKWW</v>
          </cell>
          <cell r="F497" t="str">
            <v>BIG CREEK WATER WORKS</v>
          </cell>
          <cell r="G497">
            <v>5</v>
          </cell>
          <cell r="H497" t="str">
            <v>PGAE</v>
          </cell>
          <cell r="I497" t="str">
            <v>Big Creek Water Works, LTD.</v>
          </cell>
          <cell r="J497" t="str">
            <v>HYDRO</v>
          </cell>
          <cell r="K497" t="str">
            <v>HYDRO</v>
          </cell>
          <cell r="L497" t="str">
            <v>WATER</v>
          </cell>
          <cell r="M497" t="str">
            <v>NP15</v>
          </cell>
          <cell r="N497" t="str">
            <v>PGE3</v>
          </cell>
          <cell r="O497">
            <v>31778</v>
          </cell>
          <cell r="P497">
            <v>0</v>
          </cell>
          <cell r="Q497">
            <v>0</v>
          </cell>
          <cell r="R497">
            <v>5</v>
          </cell>
          <cell r="S497" t="str">
            <v>A</v>
          </cell>
        </row>
        <row r="498">
          <cell r="E498" t="str">
            <v>GRZZLY_1_BERKLY</v>
          </cell>
          <cell r="F498" t="str">
            <v>PE - BERKELEY, INC.</v>
          </cell>
          <cell r="G498">
            <v>32.5</v>
          </cell>
          <cell r="H498" t="str">
            <v>PGAE</v>
          </cell>
          <cell r="I498" t="str">
            <v>Pacific Gas &amp; Electric Company</v>
          </cell>
          <cell r="J498" t="str">
            <v>COGENERATION</v>
          </cell>
          <cell r="K498" t="str">
            <v>COMBUSTION TURBINE</v>
          </cell>
          <cell r="L498" t="str">
            <v>NATURAL GAS</v>
          </cell>
          <cell r="M498" t="str">
            <v>NP15</v>
          </cell>
          <cell r="N498" t="str">
            <v>PGE3</v>
          </cell>
          <cell r="O498">
            <v>31916</v>
          </cell>
          <cell r="P498" t="str">
            <v>PGE QF 01C084</v>
          </cell>
          <cell r="Q498">
            <v>0</v>
          </cell>
          <cell r="R498">
            <v>32.5</v>
          </cell>
          <cell r="S498" t="str">
            <v>A</v>
          </cell>
        </row>
        <row r="499">
          <cell r="E499" t="str">
            <v>GUERNS_6_SOLAR</v>
          </cell>
          <cell r="F499" t="str">
            <v>Gurensey Solar Station</v>
          </cell>
          <cell r="G499">
            <v>20</v>
          </cell>
          <cell r="H499" t="str">
            <v>PGAE</v>
          </cell>
          <cell r="I499" t="str">
            <v>Pacific Gas and Electric Co.</v>
          </cell>
          <cell r="J499" t="str">
            <v>SOLAR</v>
          </cell>
          <cell r="K499" t="str">
            <v>PHOTO VOLTAIC</v>
          </cell>
          <cell r="L499" t="str">
            <v>SUN</v>
          </cell>
          <cell r="M499" t="str">
            <v>NP15</v>
          </cell>
          <cell r="N499" t="str">
            <v>PGE2</v>
          </cell>
          <cell r="O499">
            <v>41535</v>
          </cell>
          <cell r="P499">
            <v>0</v>
          </cell>
          <cell r="Q499">
            <v>0</v>
          </cell>
          <cell r="R499">
            <v>20</v>
          </cell>
          <cell r="S499" t="str">
            <v>A</v>
          </cell>
        </row>
        <row r="500">
          <cell r="E500" t="str">
            <v>GWFPWR_1_CT 1</v>
          </cell>
          <cell r="F500" t="str">
            <v>GWF HEP Unit 1</v>
          </cell>
          <cell r="G500">
            <v>48</v>
          </cell>
          <cell r="H500" t="str">
            <v>PGAE</v>
          </cell>
          <cell r="I500" t="str">
            <v>GWF Energy, LLC</v>
          </cell>
          <cell r="J500" t="str">
            <v>PEAKER</v>
          </cell>
          <cell r="K500" t="str">
            <v>COMBUSTION TURBINE</v>
          </cell>
          <cell r="L500" t="str">
            <v>NATURAL GAS</v>
          </cell>
          <cell r="M500" t="str">
            <v>NP15</v>
          </cell>
          <cell r="N500" t="str">
            <v>PGE3</v>
          </cell>
          <cell r="O500">
            <v>36892</v>
          </cell>
          <cell r="P500">
            <v>0</v>
          </cell>
          <cell r="Q500">
            <v>0</v>
          </cell>
          <cell r="R500">
            <v>48</v>
          </cell>
          <cell r="S500" t="str">
            <v>A</v>
          </cell>
        </row>
        <row r="501">
          <cell r="E501" t="str">
            <v>GWFPWR_1_CT 2</v>
          </cell>
          <cell r="F501" t="str">
            <v>GWF HEP Unit 2</v>
          </cell>
          <cell r="G501">
            <v>48</v>
          </cell>
          <cell r="H501" t="str">
            <v>PGAE</v>
          </cell>
          <cell r="I501" t="str">
            <v>GWF Energy, LLC</v>
          </cell>
          <cell r="J501" t="str">
            <v>PEAKER</v>
          </cell>
          <cell r="K501" t="str">
            <v>COMBUSTION TURBINE</v>
          </cell>
          <cell r="L501" t="str">
            <v>NATURAL GAS</v>
          </cell>
          <cell r="M501" t="str">
            <v>NP15</v>
          </cell>
          <cell r="N501" t="str">
            <v>PGE3</v>
          </cell>
          <cell r="O501">
            <v>36892</v>
          </cell>
          <cell r="P501">
            <v>0</v>
          </cell>
          <cell r="Q501">
            <v>0</v>
          </cell>
          <cell r="R501">
            <v>48</v>
          </cell>
          <cell r="S501" t="str">
            <v>A</v>
          </cell>
        </row>
        <row r="502">
          <cell r="E502" t="str">
            <v>GWFPWR_1_UNITS</v>
          </cell>
          <cell r="F502" t="str">
            <v>GWF HEP PEAKER PLANT (AGGREGATE)</v>
          </cell>
          <cell r="G502">
            <v>98.46</v>
          </cell>
          <cell r="H502" t="str">
            <v>PGAE</v>
          </cell>
          <cell r="I502" t="str">
            <v>GWF Energy, LLC</v>
          </cell>
          <cell r="J502" t="str">
            <v>PEAKER</v>
          </cell>
          <cell r="K502" t="str">
            <v>COMBUSTION TURBINE</v>
          </cell>
          <cell r="L502" t="str">
            <v>NATURAL GAS</v>
          </cell>
          <cell r="M502" t="str">
            <v>NP15</v>
          </cell>
          <cell r="N502" t="str">
            <v>PGE3</v>
          </cell>
          <cell r="O502">
            <v>37130</v>
          </cell>
          <cell r="P502">
            <v>0</v>
          </cell>
          <cell r="Q502">
            <v>0</v>
          </cell>
          <cell r="R502">
            <v>96</v>
          </cell>
          <cell r="S502" t="str">
            <v>A</v>
          </cell>
        </row>
        <row r="503">
          <cell r="E503" t="str">
            <v>GYS5X6_7_UNIT 5</v>
          </cell>
          <cell r="F503" t="str">
            <v>Geysers Unit 5</v>
          </cell>
          <cell r="G503">
            <v>55</v>
          </cell>
          <cell r="H503" t="str">
            <v>PGAE</v>
          </cell>
          <cell r="I503" t="str">
            <v>CALPINE</v>
          </cell>
          <cell r="J503" t="str">
            <v>GEOTHERMAL</v>
          </cell>
          <cell r="K503" t="str">
            <v>STEAM</v>
          </cell>
          <cell r="L503" t="str">
            <v>GEOTHERMAL</v>
          </cell>
          <cell r="M503" t="str">
            <v>NP15</v>
          </cell>
          <cell r="N503" t="str">
            <v>PGE3</v>
          </cell>
          <cell r="O503">
            <v>25934</v>
          </cell>
          <cell r="P503">
            <v>0</v>
          </cell>
          <cell r="Q503">
            <v>0</v>
          </cell>
          <cell r="R503">
            <v>55</v>
          </cell>
          <cell r="S503" t="str">
            <v>A</v>
          </cell>
        </row>
        <row r="504">
          <cell r="E504" t="str">
            <v>GYS5X6_7_UNIT 6</v>
          </cell>
          <cell r="F504" t="str">
            <v>Geysers Unit 6</v>
          </cell>
          <cell r="G504">
            <v>55</v>
          </cell>
          <cell r="H504" t="str">
            <v>PGAE</v>
          </cell>
          <cell r="I504" t="str">
            <v>CALPINE</v>
          </cell>
          <cell r="J504" t="str">
            <v>GEOTHERMAL</v>
          </cell>
          <cell r="K504" t="str">
            <v>STEAM</v>
          </cell>
          <cell r="L504" t="str">
            <v>GEOTHERMAL</v>
          </cell>
          <cell r="M504" t="str">
            <v>NP15</v>
          </cell>
          <cell r="N504" t="str">
            <v>PGE3</v>
          </cell>
          <cell r="O504">
            <v>25934</v>
          </cell>
          <cell r="P504">
            <v>0</v>
          </cell>
          <cell r="Q504">
            <v>0</v>
          </cell>
          <cell r="R504">
            <v>55</v>
          </cell>
          <cell r="S504" t="str">
            <v>A</v>
          </cell>
        </row>
        <row r="505">
          <cell r="E505" t="str">
            <v>GYS5X6_7_UNITS</v>
          </cell>
          <cell r="F505" t="str">
            <v>GEYSERS UNITS 5 &amp; 6 (AGGREGATE)</v>
          </cell>
          <cell r="G505">
            <v>85</v>
          </cell>
          <cell r="H505" t="str">
            <v>PGAE</v>
          </cell>
          <cell r="I505" t="str">
            <v>CALPINE</v>
          </cell>
          <cell r="J505" t="str">
            <v>GEOTHERMAL</v>
          </cell>
          <cell r="K505" t="str">
            <v>STEAM</v>
          </cell>
          <cell r="L505" t="str">
            <v>GEOTHERMAL</v>
          </cell>
          <cell r="M505" t="str">
            <v>NP15</v>
          </cell>
          <cell r="N505" t="str">
            <v>PGE3</v>
          </cell>
          <cell r="O505">
            <v>25934</v>
          </cell>
          <cell r="P505">
            <v>0</v>
          </cell>
          <cell r="Q505">
            <v>0</v>
          </cell>
          <cell r="R505">
            <v>110</v>
          </cell>
          <cell r="S505" t="str">
            <v>A</v>
          </cell>
        </row>
        <row r="506">
          <cell r="E506" t="str">
            <v>GYS7X8_7_UNIT 7</v>
          </cell>
          <cell r="F506" t="str">
            <v>Geysers Unit 7</v>
          </cell>
          <cell r="G506">
            <v>55</v>
          </cell>
          <cell r="H506" t="str">
            <v>PGAE</v>
          </cell>
          <cell r="I506" t="str">
            <v>CALPINE</v>
          </cell>
          <cell r="J506" t="str">
            <v>GEOTHERMAL</v>
          </cell>
          <cell r="K506" t="str">
            <v>STEAM</v>
          </cell>
          <cell r="L506" t="str">
            <v>GEOTHERMAL</v>
          </cell>
          <cell r="M506" t="str">
            <v>NP15</v>
          </cell>
          <cell r="N506" t="str">
            <v>PGE3</v>
          </cell>
          <cell r="O506">
            <v>26299</v>
          </cell>
          <cell r="P506">
            <v>0</v>
          </cell>
          <cell r="Q506">
            <v>0</v>
          </cell>
          <cell r="R506">
            <v>55</v>
          </cell>
          <cell r="S506" t="str">
            <v>A</v>
          </cell>
        </row>
        <row r="507">
          <cell r="E507" t="str">
            <v>GYS7X8_7_UNIT 8</v>
          </cell>
          <cell r="F507" t="str">
            <v>Geysers Unit 8</v>
          </cell>
          <cell r="G507">
            <v>55</v>
          </cell>
          <cell r="H507" t="str">
            <v>PGAE</v>
          </cell>
          <cell r="I507" t="str">
            <v>CALPINE</v>
          </cell>
          <cell r="J507" t="str">
            <v>GEOTHERMAL</v>
          </cell>
          <cell r="K507" t="str">
            <v>STEAM</v>
          </cell>
          <cell r="L507" t="str">
            <v>GEOTHERMAL</v>
          </cell>
          <cell r="M507" t="str">
            <v>NP15</v>
          </cell>
          <cell r="N507" t="str">
            <v>PGE3</v>
          </cell>
          <cell r="O507">
            <v>26299</v>
          </cell>
          <cell r="P507">
            <v>0</v>
          </cell>
          <cell r="Q507">
            <v>0</v>
          </cell>
          <cell r="R507">
            <v>55</v>
          </cell>
          <cell r="S507" t="str">
            <v>A</v>
          </cell>
        </row>
        <row r="508">
          <cell r="E508" t="str">
            <v>GYS7X8_7_UNITS</v>
          </cell>
          <cell r="F508" t="str">
            <v>GEYSERS UNITS 7 &amp; 8 (AGGREGATE)</v>
          </cell>
          <cell r="G508">
            <v>82</v>
          </cell>
          <cell r="H508" t="str">
            <v>PGAE</v>
          </cell>
          <cell r="I508" t="str">
            <v>CALPINE</v>
          </cell>
          <cell r="J508" t="str">
            <v>GEOTHERMAL</v>
          </cell>
          <cell r="K508" t="str">
            <v>STEAM</v>
          </cell>
          <cell r="L508" t="str">
            <v>GEOTHERMAL</v>
          </cell>
          <cell r="M508" t="str">
            <v>NP15</v>
          </cell>
          <cell r="N508" t="str">
            <v>PGE3</v>
          </cell>
          <cell r="O508">
            <v>26299</v>
          </cell>
          <cell r="P508">
            <v>0</v>
          </cell>
          <cell r="Q508">
            <v>0</v>
          </cell>
          <cell r="R508">
            <v>110</v>
          </cell>
          <cell r="S508" t="str">
            <v>A</v>
          </cell>
        </row>
        <row r="509">
          <cell r="E509" t="str">
            <v>GYSRVL_7_WSPRNG</v>
          </cell>
          <cell r="F509" t="str">
            <v>Warm Springs</v>
          </cell>
          <cell r="G509">
            <v>3.75</v>
          </cell>
          <cell r="H509" t="str">
            <v>PGAE</v>
          </cell>
          <cell r="I509" t="str">
            <v>Sonoma County Water Agency (04H009)</v>
          </cell>
          <cell r="J509" t="str">
            <v>HYDRO</v>
          </cell>
          <cell r="K509" t="str">
            <v>HYDRO</v>
          </cell>
          <cell r="L509" t="str">
            <v>WATER</v>
          </cell>
          <cell r="M509" t="str">
            <v>NP15</v>
          </cell>
          <cell r="N509" t="str">
            <v>PGE3</v>
          </cell>
          <cell r="O509">
            <v>32499</v>
          </cell>
          <cell r="P509">
            <v>0</v>
          </cell>
          <cell r="Q509">
            <v>0</v>
          </cell>
          <cell r="R509">
            <v>3.75</v>
          </cell>
          <cell r="S509" t="str">
            <v>A</v>
          </cell>
        </row>
        <row r="510">
          <cell r="E510" t="str">
            <v>HAASPH_7_PL1X2</v>
          </cell>
          <cell r="F510" t="str">
            <v>HAAS PH (AGGREGATE)</v>
          </cell>
          <cell r="G510">
            <v>144</v>
          </cell>
          <cell r="H510" t="str">
            <v>PGAE</v>
          </cell>
          <cell r="I510" t="str">
            <v>PG&amp;E</v>
          </cell>
          <cell r="J510" t="str">
            <v>HYDRO</v>
          </cell>
          <cell r="K510" t="str">
            <v>HYDRO</v>
          </cell>
          <cell r="L510" t="str">
            <v>WATER</v>
          </cell>
          <cell r="M510" t="str">
            <v>NP15</v>
          </cell>
          <cell r="N510" t="str">
            <v>PGE3</v>
          </cell>
          <cell r="O510">
            <v>21186</v>
          </cell>
          <cell r="P510">
            <v>0</v>
          </cell>
          <cell r="Q510" t="str">
            <v>Kings River</v>
          </cell>
          <cell r="R510">
            <v>144</v>
          </cell>
          <cell r="S510" t="str">
            <v>A</v>
          </cell>
        </row>
        <row r="511">
          <cell r="E511" t="str">
            <v>HAASPH_7_UNIT 1</v>
          </cell>
          <cell r="F511" t="str">
            <v>Haas PH Unit 1</v>
          </cell>
          <cell r="G511">
            <v>72</v>
          </cell>
          <cell r="H511" t="str">
            <v>PGAE</v>
          </cell>
          <cell r="I511" t="str">
            <v>PG&amp;E</v>
          </cell>
          <cell r="J511" t="str">
            <v>HYDRO</v>
          </cell>
          <cell r="K511" t="str">
            <v>HYDRO</v>
          </cell>
          <cell r="L511" t="str">
            <v>WATER</v>
          </cell>
          <cell r="M511" t="str">
            <v>NP15</v>
          </cell>
          <cell r="N511" t="str">
            <v>PGE3</v>
          </cell>
          <cell r="O511">
            <v>21186</v>
          </cell>
          <cell r="P511">
            <v>0</v>
          </cell>
          <cell r="Q511" t="str">
            <v>Kings River</v>
          </cell>
          <cell r="R511">
            <v>72</v>
          </cell>
          <cell r="S511" t="str">
            <v>A</v>
          </cell>
        </row>
        <row r="512">
          <cell r="E512" t="str">
            <v>HAASPH_7_UNIT 2</v>
          </cell>
          <cell r="F512" t="str">
            <v>Haas PH Unit 2</v>
          </cell>
          <cell r="G512">
            <v>72</v>
          </cell>
          <cell r="H512" t="str">
            <v>PGAE</v>
          </cell>
          <cell r="I512" t="str">
            <v>PG&amp;E</v>
          </cell>
          <cell r="J512" t="str">
            <v>HYDRO</v>
          </cell>
          <cell r="K512" t="str">
            <v>HYDRO</v>
          </cell>
          <cell r="L512" t="str">
            <v>WATER</v>
          </cell>
          <cell r="M512" t="str">
            <v>NP15</v>
          </cell>
          <cell r="N512" t="str">
            <v>PGE3</v>
          </cell>
          <cell r="O512">
            <v>21186</v>
          </cell>
          <cell r="P512">
            <v>0</v>
          </cell>
          <cell r="Q512" t="str">
            <v>Kings River</v>
          </cell>
          <cell r="R512">
            <v>72</v>
          </cell>
          <cell r="S512" t="str">
            <v>A</v>
          </cell>
        </row>
        <row r="513">
          <cell r="E513" t="str">
            <v>HALSEY_6_UNIT</v>
          </cell>
          <cell r="F513" t="str">
            <v>Halsey PH</v>
          </cell>
          <cell r="G513">
            <v>13.5</v>
          </cell>
          <cell r="H513" t="str">
            <v>PGAE</v>
          </cell>
          <cell r="I513" t="str">
            <v>PG&amp;E</v>
          </cell>
          <cell r="J513" t="str">
            <v>HYDRO</v>
          </cell>
          <cell r="K513" t="str">
            <v>HYDRO</v>
          </cell>
          <cell r="L513" t="str">
            <v>WATER</v>
          </cell>
          <cell r="M513" t="str">
            <v>NP15</v>
          </cell>
          <cell r="N513" t="str">
            <v>PGE3</v>
          </cell>
          <cell r="O513">
            <v>5845</v>
          </cell>
          <cell r="P513">
            <v>0</v>
          </cell>
          <cell r="Q513" t="str">
            <v>South Yuba</v>
          </cell>
          <cell r="R513">
            <v>13.5</v>
          </cell>
          <cell r="S513" t="str">
            <v>A</v>
          </cell>
        </row>
        <row r="514">
          <cell r="E514" t="str">
            <v>HARBGN_7_UNIT 1</v>
          </cell>
          <cell r="F514" t="str">
            <v>Harbor Cogen Combustion Turbine Unit 1</v>
          </cell>
          <cell r="G514">
            <v>82.3</v>
          </cell>
          <cell r="H514" t="str">
            <v>SCE</v>
          </cell>
          <cell r="I514" t="str">
            <v>Harbor Cogeneration Company</v>
          </cell>
          <cell r="J514" t="str">
            <v>THERMAL</v>
          </cell>
          <cell r="K514" t="str">
            <v>COMBUSTION TURBINE</v>
          </cell>
          <cell r="L514" t="str">
            <v>NATURAL GAS</v>
          </cell>
          <cell r="M514" t="str">
            <v>SP15</v>
          </cell>
          <cell r="N514" t="str">
            <v>SCE1</v>
          </cell>
          <cell r="O514">
            <v>32143</v>
          </cell>
          <cell r="P514">
            <v>0</v>
          </cell>
          <cell r="Q514">
            <v>0</v>
          </cell>
          <cell r="R514">
            <v>82.35</v>
          </cell>
          <cell r="S514" t="str">
            <v>A</v>
          </cell>
        </row>
        <row r="515">
          <cell r="E515" t="str">
            <v>HARBGN_7_UNIT 2</v>
          </cell>
          <cell r="F515" t="str">
            <v>Harbor Cogen Steam Turbine Unit 2</v>
          </cell>
          <cell r="G515">
            <v>13.6</v>
          </cell>
          <cell r="H515" t="str">
            <v>SCE</v>
          </cell>
          <cell r="I515" t="str">
            <v>Harbor Cogeneration Company</v>
          </cell>
          <cell r="J515" t="str">
            <v>THERMAL</v>
          </cell>
          <cell r="K515" t="str">
            <v>STEAM</v>
          </cell>
          <cell r="L515" t="str">
            <v>HEAT RECOVERY</v>
          </cell>
          <cell r="M515" t="str">
            <v>SP15</v>
          </cell>
          <cell r="N515" t="str">
            <v>SCE1</v>
          </cell>
          <cell r="O515">
            <v>37056</v>
          </cell>
          <cell r="P515">
            <v>0</v>
          </cell>
          <cell r="Q515">
            <v>0</v>
          </cell>
          <cell r="R515">
            <v>13.6</v>
          </cell>
          <cell r="S515" t="str">
            <v>A</v>
          </cell>
        </row>
        <row r="516">
          <cell r="E516" t="str">
            <v>HARBGN_7_UNIT 3</v>
          </cell>
          <cell r="F516" t="str">
            <v>Harbor Cogen Steam Turbine Unit 3</v>
          </cell>
          <cell r="G516">
            <v>11.5</v>
          </cell>
          <cell r="H516" t="str">
            <v>SCE</v>
          </cell>
          <cell r="I516" t="str">
            <v>Harbor Cogeneration Company</v>
          </cell>
          <cell r="J516" t="str">
            <v>THERMAL</v>
          </cell>
          <cell r="K516" t="str">
            <v>STEAM</v>
          </cell>
          <cell r="L516" t="str">
            <v>HEAT RECOVERY</v>
          </cell>
          <cell r="M516" t="str">
            <v>SP15</v>
          </cell>
          <cell r="N516" t="str">
            <v>SCE1</v>
          </cell>
          <cell r="O516">
            <v>37056</v>
          </cell>
          <cell r="P516">
            <v>0</v>
          </cell>
          <cell r="Q516">
            <v>0</v>
          </cell>
          <cell r="R516">
            <v>11.5</v>
          </cell>
          <cell r="S516" t="str">
            <v>A</v>
          </cell>
        </row>
        <row r="517">
          <cell r="E517" t="str">
            <v>HARBGN_7_UNITS</v>
          </cell>
          <cell r="F517" t="str">
            <v>HARBOR COGEN COMBINED CYCLE PLANT</v>
          </cell>
          <cell r="G517">
            <v>109.01</v>
          </cell>
          <cell r="H517" t="str">
            <v>SCE</v>
          </cell>
          <cell r="I517" t="str">
            <v>Harbor Cogeneration Company</v>
          </cell>
          <cell r="J517" t="str">
            <v>THERMAL</v>
          </cell>
          <cell r="K517" t="str">
            <v>COMBINED CYCLE</v>
          </cell>
          <cell r="L517" t="str">
            <v>NATURAL GAS</v>
          </cell>
          <cell r="M517" t="str">
            <v>SP15</v>
          </cell>
          <cell r="N517" t="str">
            <v>SCE1</v>
          </cell>
          <cell r="O517">
            <v>37056</v>
          </cell>
          <cell r="P517">
            <v>0</v>
          </cell>
          <cell r="Q517">
            <v>0</v>
          </cell>
          <cell r="R517">
            <v>107.45</v>
          </cell>
          <cell r="S517" t="str">
            <v>A</v>
          </cell>
        </row>
        <row r="518">
          <cell r="E518" t="str">
            <v>HATCR1_7_UNIT</v>
          </cell>
          <cell r="F518" t="str">
            <v>HAT CREEK 1</v>
          </cell>
          <cell r="G518">
            <v>8.5</v>
          </cell>
          <cell r="H518" t="str">
            <v>PGAE</v>
          </cell>
          <cell r="I518" t="str">
            <v>PG&amp;E</v>
          </cell>
          <cell r="J518" t="str">
            <v>HYDRO</v>
          </cell>
          <cell r="K518" t="str">
            <v>HYDRO</v>
          </cell>
          <cell r="L518" t="str">
            <v>WATER</v>
          </cell>
          <cell r="M518" t="str">
            <v>NP15</v>
          </cell>
          <cell r="N518" t="str">
            <v>PGE3</v>
          </cell>
          <cell r="O518">
            <v>7672</v>
          </cell>
          <cell r="P518">
            <v>0</v>
          </cell>
          <cell r="Q518" t="str">
            <v>Pit River</v>
          </cell>
          <cell r="R518">
            <v>8.5</v>
          </cell>
          <cell r="S518" t="str">
            <v>A</v>
          </cell>
        </row>
        <row r="519">
          <cell r="E519" t="str">
            <v>HATCR2_7_UNIT</v>
          </cell>
          <cell r="F519" t="str">
            <v>HAT CREEK 2</v>
          </cell>
          <cell r="G519">
            <v>8.5</v>
          </cell>
          <cell r="H519" t="str">
            <v>PGAE</v>
          </cell>
          <cell r="I519" t="str">
            <v>PG&amp;E</v>
          </cell>
          <cell r="J519" t="str">
            <v>HYDRO</v>
          </cell>
          <cell r="K519" t="str">
            <v>HYDRO</v>
          </cell>
          <cell r="L519" t="str">
            <v>WATER</v>
          </cell>
          <cell r="M519" t="str">
            <v>NP15</v>
          </cell>
          <cell r="N519" t="str">
            <v>PGE3</v>
          </cell>
          <cell r="O519">
            <v>7672</v>
          </cell>
          <cell r="P519">
            <v>0</v>
          </cell>
          <cell r="Q519" t="str">
            <v>Pit River</v>
          </cell>
          <cell r="R519">
            <v>8.5</v>
          </cell>
          <cell r="S519" t="str">
            <v>A</v>
          </cell>
        </row>
        <row r="520">
          <cell r="E520" t="str">
            <v>HATLOS_6_LSCRK</v>
          </cell>
          <cell r="F520" t="str">
            <v>Lost Creek 1 &amp; 2 Hydro Conversion</v>
          </cell>
          <cell r="G520">
            <v>1.7</v>
          </cell>
          <cell r="H520" t="str">
            <v>PGAE</v>
          </cell>
          <cell r="I520" t="str">
            <v>Snow Mountain Hydro, LLC.</v>
          </cell>
          <cell r="J520" t="str">
            <v>HYDRO</v>
          </cell>
          <cell r="K520" t="str">
            <v>HYDRO</v>
          </cell>
          <cell r="L520" t="str">
            <v>WATER</v>
          </cell>
          <cell r="M520" t="str">
            <v>NP15</v>
          </cell>
          <cell r="N520" t="str">
            <v>PGE3</v>
          </cell>
          <cell r="O520">
            <v>32674</v>
          </cell>
          <cell r="P520">
            <v>0</v>
          </cell>
          <cell r="Q520">
            <v>0</v>
          </cell>
          <cell r="R520">
            <v>1.7</v>
          </cell>
          <cell r="S520" t="str">
            <v>A</v>
          </cell>
        </row>
        <row r="521">
          <cell r="E521" t="str">
            <v>HATLOS_6_QFUNTS</v>
          </cell>
          <cell r="F521" t="str">
            <v>HAT CREEK AREA LUMPED UNITS</v>
          </cell>
          <cell r="G521">
            <v>2.75</v>
          </cell>
          <cell r="H521" t="str">
            <v>PGAE</v>
          </cell>
          <cell r="I521" t="str">
            <v>VARIOUS</v>
          </cell>
          <cell r="J521" t="str">
            <v>HYDRO</v>
          </cell>
          <cell r="K521" t="str">
            <v>HYDRO</v>
          </cell>
          <cell r="L521" t="str">
            <v>WATER</v>
          </cell>
          <cell r="M521" t="str">
            <v>NP15</v>
          </cell>
          <cell r="N521" t="str">
            <v>PGE3</v>
          </cell>
          <cell r="O521">
            <v>32674</v>
          </cell>
          <cell r="P521">
            <v>0</v>
          </cell>
          <cell r="Q521">
            <v>0</v>
          </cell>
          <cell r="R521">
            <v>2.75</v>
          </cell>
          <cell r="S521" t="str">
            <v>A</v>
          </cell>
        </row>
        <row r="522">
          <cell r="E522" t="str">
            <v>HATRDG_2_WIND</v>
          </cell>
          <cell r="F522" t="str">
            <v>Hatchet Ridge Wind Farm</v>
          </cell>
          <cell r="G522">
            <v>102</v>
          </cell>
          <cell r="H522" t="str">
            <v>PGAE</v>
          </cell>
          <cell r="I522" t="str">
            <v>Hatchet Ridge Wind, LLC</v>
          </cell>
          <cell r="J522" t="str">
            <v>WIND</v>
          </cell>
          <cell r="K522" t="str">
            <v>WIND</v>
          </cell>
          <cell r="L522" t="str">
            <v>WIND</v>
          </cell>
          <cell r="M522" t="str">
            <v>NP15</v>
          </cell>
          <cell r="N522" t="str">
            <v>PGE3</v>
          </cell>
          <cell r="O522">
            <v>40501</v>
          </cell>
          <cell r="P522">
            <v>0</v>
          </cell>
          <cell r="Q522">
            <v>0</v>
          </cell>
          <cell r="R522">
            <v>101.2</v>
          </cell>
          <cell r="S522" t="str">
            <v>A</v>
          </cell>
        </row>
        <row r="523">
          <cell r="E523" t="str">
            <v>HAYPRS_6_QFUNTS</v>
          </cell>
          <cell r="F523" t="str">
            <v>HAYPRESS HYDROELECTRIC (Aggregate)</v>
          </cell>
          <cell r="G523">
            <v>18.75</v>
          </cell>
          <cell r="H523" t="str">
            <v>PGAE</v>
          </cell>
          <cell r="I523" t="str">
            <v>VARIOUS</v>
          </cell>
          <cell r="J523" t="str">
            <v>HYDRO</v>
          </cell>
          <cell r="K523" t="str">
            <v>HYDRO</v>
          </cell>
          <cell r="L523" t="str">
            <v>WATER</v>
          </cell>
          <cell r="M523" t="str">
            <v>NP15</v>
          </cell>
          <cell r="N523" t="str">
            <v>PGE3</v>
          </cell>
          <cell r="O523">
            <v>32609</v>
          </cell>
          <cell r="P523">
            <v>0</v>
          </cell>
          <cell r="Q523">
            <v>0</v>
          </cell>
          <cell r="R523">
            <v>18.75</v>
          </cell>
          <cell r="S523" t="str">
            <v>A</v>
          </cell>
        </row>
        <row r="524">
          <cell r="E524" t="str">
            <v>HELMPG_7_UNIT 1</v>
          </cell>
          <cell r="F524" t="str">
            <v>Helms PGP Unit 1</v>
          </cell>
          <cell r="G524">
            <v>407</v>
          </cell>
          <cell r="H524" t="str">
            <v>PGAE</v>
          </cell>
          <cell r="I524" t="str">
            <v>PG&amp;E</v>
          </cell>
          <cell r="J524" t="str">
            <v>HYDRO</v>
          </cell>
          <cell r="K524" t="str">
            <v>PUMPED STORAGE</v>
          </cell>
          <cell r="L524" t="str">
            <v>WATER</v>
          </cell>
          <cell r="M524" t="str">
            <v>NP15</v>
          </cell>
          <cell r="N524" t="str">
            <v>PGE3</v>
          </cell>
          <cell r="O524">
            <v>30682</v>
          </cell>
          <cell r="P524">
            <v>0</v>
          </cell>
          <cell r="Q524" t="str">
            <v>Kings River</v>
          </cell>
          <cell r="R524">
            <v>407</v>
          </cell>
          <cell r="S524" t="str">
            <v>A</v>
          </cell>
        </row>
        <row r="525">
          <cell r="E525" t="str">
            <v>HELMPG_7_UNIT 2</v>
          </cell>
          <cell r="F525" t="str">
            <v>Helms PGP Unit 2</v>
          </cell>
          <cell r="G525">
            <v>407</v>
          </cell>
          <cell r="H525" t="str">
            <v>PGAE</v>
          </cell>
          <cell r="I525" t="str">
            <v>PG&amp;E</v>
          </cell>
          <cell r="J525" t="str">
            <v>HYDRO</v>
          </cell>
          <cell r="K525" t="str">
            <v>PUMPED STORAGE</v>
          </cell>
          <cell r="L525" t="str">
            <v>WATER</v>
          </cell>
          <cell r="M525" t="str">
            <v>NP15</v>
          </cell>
          <cell r="N525" t="str">
            <v>PGE3</v>
          </cell>
          <cell r="O525">
            <v>30682</v>
          </cell>
          <cell r="P525">
            <v>0</v>
          </cell>
          <cell r="Q525" t="str">
            <v>Kings River</v>
          </cell>
          <cell r="R525">
            <v>407</v>
          </cell>
          <cell r="S525" t="str">
            <v>A</v>
          </cell>
        </row>
        <row r="526">
          <cell r="E526" t="str">
            <v>HELMPG_7_UNIT 3</v>
          </cell>
          <cell r="F526" t="str">
            <v>Helms PGP Unit 3</v>
          </cell>
          <cell r="G526">
            <v>404</v>
          </cell>
          <cell r="H526" t="str">
            <v>PGAE</v>
          </cell>
          <cell r="I526" t="str">
            <v>PG&amp;E</v>
          </cell>
          <cell r="J526" t="str">
            <v>HYDRO</v>
          </cell>
          <cell r="K526" t="str">
            <v>PUMPED STORAGE</v>
          </cell>
          <cell r="L526" t="str">
            <v>WATER</v>
          </cell>
          <cell r="M526" t="str">
            <v>NP15</v>
          </cell>
          <cell r="N526" t="str">
            <v>PGE3</v>
          </cell>
          <cell r="O526">
            <v>30682</v>
          </cell>
          <cell r="P526">
            <v>0</v>
          </cell>
          <cell r="Q526" t="str">
            <v>Kings River</v>
          </cell>
          <cell r="R526">
            <v>404</v>
          </cell>
          <cell r="S526" t="str">
            <v>A</v>
          </cell>
        </row>
        <row r="527">
          <cell r="E527" t="str">
            <v>HENRTA_6_SOLAR1</v>
          </cell>
          <cell r="F527" t="str">
            <v>Lemoore 1</v>
          </cell>
          <cell r="G527">
            <v>1.5</v>
          </cell>
          <cell r="H527" t="str">
            <v>PGAE</v>
          </cell>
          <cell r="I527" t="str">
            <v>Lemoore PV 1 LLC</v>
          </cell>
          <cell r="J527" t="str">
            <v>SOLAR</v>
          </cell>
          <cell r="K527" t="str">
            <v>PHOTO VOLTAIC</v>
          </cell>
          <cell r="L527" t="str">
            <v>SUN</v>
          </cell>
          <cell r="M527" t="str">
            <v>NP15</v>
          </cell>
          <cell r="N527" t="str">
            <v>PGE3</v>
          </cell>
          <cell r="O527">
            <v>42398</v>
          </cell>
          <cell r="P527">
            <v>0</v>
          </cell>
          <cell r="Q527">
            <v>0</v>
          </cell>
          <cell r="R527">
            <v>1.5</v>
          </cell>
          <cell r="S527" t="str">
            <v>A</v>
          </cell>
        </row>
        <row r="528">
          <cell r="E528" t="str">
            <v>HENRTA_6_SOLAR2</v>
          </cell>
          <cell r="F528" t="str">
            <v>Westside Solar Power PV1</v>
          </cell>
          <cell r="G528">
            <v>2</v>
          </cell>
          <cell r="H528" t="str">
            <v>PGAE</v>
          </cell>
          <cell r="I528" t="str">
            <v>Westside Assets LLC</v>
          </cell>
          <cell r="J528" t="str">
            <v>SOLAR</v>
          </cell>
          <cell r="K528" t="str">
            <v>PHOTO VOLTAIC</v>
          </cell>
          <cell r="L528" t="str">
            <v>SUN</v>
          </cell>
          <cell r="M528" t="str">
            <v>SP15</v>
          </cell>
          <cell r="N528" t="str">
            <v>PGE2</v>
          </cell>
          <cell r="O528">
            <v>42497</v>
          </cell>
          <cell r="P528">
            <v>0</v>
          </cell>
          <cell r="Q528">
            <v>0</v>
          </cell>
          <cell r="R528">
            <v>2</v>
          </cell>
          <cell r="S528" t="str">
            <v>A</v>
          </cell>
        </row>
        <row r="529">
          <cell r="E529" t="str">
            <v>HENRTA_6_UNITA1</v>
          </cell>
          <cell r="F529" t="str">
            <v>Henrietta Peaker Plant Unit 1</v>
          </cell>
          <cell r="G529">
            <v>49.98</v>
          </cell>
          <cell r="H529" t="str">
            <v>PGAE</v>
          </cell>
          <cell r="I529" t="str">
            <v>GWF Energy, LLC</v>
          </cell>
          <cell r="J529" t="str">
            <v>PEAKER</v>
          </cell>
          <cell r="K529" t="str">
            <v>COMBUSTION TURBINE</v>
          </cell>
          <cell r="L529" t="str">
            <v>NATURAL GAS</v>
          </cell>
          <cell r="M529" t="str">
            <v>NP15</v>
          </cell>
          <cell r="N529" t="str">
            <v>PGE3</v>
          </cell>
          <cell r="O529">
            <v>37438</v>
          </cell>
          <cell r="P529">
            <v>0</v>
          </cell>
          <cell r="Q529">
            <v>0</v>
          </cell>
          <cell r="R529">
            <v>49</v>
          </cell>
          <cell r="S529" t="str">
            <v>A</v>
          </cell>
        </row>
        <row r="530">
          <cell r="E530" t="str">
            <v>HENRTA_6_UNITA2</v>
          </cell>
          <cell r="F530" t="str">
            <v>Henrietta Peaker Plant Unit 2</v>
          </cell>
          <cell r="G530">
            <v>49.42</v>
          </cell>
          <cell r="H530" t="str">
            <v>PGAE</v>
          </cell>
          <cell r="I530" t="str">
            <v>GWF Energy, LLC</v>
          </cell>
          <cell r="J530" t="str">
            <v>PEAKER</v>
          </cell>
          <cell r="K530" t="str">
            <v>COMBUSTION TURBINE</v>
          </cell>
          <cell r="L530" t="str">
            <v>NATURAL GAS</v>
          </cell>
          <cell r="M530" t="str">
            <v>NP15</v>
          </cell>
          <cell r="N530" t="str">
            <v>PGE3</v>
          </cell>
          <cell r="O530">
            <v>37438</v>
          </cell>
          <cell r="P530">
            <v>0</v>
          </cell>
          <cell r="Q530">
            <v>0</v>
          </cell>
          <cell r="R530">
            <v>49</v>
          </cell>
          <cell r="S530" t="str">
            <v>A</v>
          </cell>
        </row>
        <row r="531">
          <cell r="E531" t="str">
            <v>HENRTS_1_SOLAR</v>
          </cell>
          <cell r="F531" t="str">
            <v>Henrietta Solar Project</v>
          </cell>
          <cell r="G531">
            <v>100</v>
          </cell>
          <cell r="H531" t="str">
            <v>PGAE</v>
          </cell>
          <cell r="I531" t="str">
            <v>Parrey, LLC</v>
          </cell>
          <cell r="J531" t="str">
            <v>SOLAR</v>
          </cell>
          <cell r="K531" t="str">
            <v>PHOTO VOLTAIC</v>
          </cell>
          <cell r="L531" t="str">
            <v>SUN</v>
          </cell>
          <cell r="M531" t="str">
            <v>SP15</v>
          </cell>
          <cell r="N531" t="str">
            <v>PGE3</v>
          </cell>
          <cell r="O531">
            <v>42601</v>
          </cell>
          <cell r="P531">
            <v>0</v>
          </cell>
          <cell r="Q531">
            <v>0</v>
          </cell>
          <cell r="R531">
            <v>100</v>
          </cell>
          <cell r="S531" t="str">
            <v>A</v>
          </cell>
        </row>
        <row r="532">
          <cell r="E532" t="str">
            <v>HIDSRT_2_UNITS</v>
          </cell>
          <cell r="F532" t="str">
            <v>HIGH DESERT POWER PROJECT (AGGREGATE)</v>
          </cell>
          <cell r="G532">
            <v>830</v>
          </cell>
          <cell r="H532" t="str">
            <v>SCE</v>
          </cell>
          <cell r="I532" t="str">
            <v>High Desert Power, LLC</v>
          </cell>
          <cell r="J532" t="str">
            <v>THERMAL</v>
          </cell>
          <cell r="K532" t="str">
            <v>COMBINED CYCLE</v>
          </cell>
          <cell r="L532" t="str">
            <v>NATURAL GAS</v>
          </cell>
          <cell r="M532" t="str">
            <v>SP15</v>
          </cell>
          <cell r="N532" t="str">
            <v>SCE1</v>
          </cell>
          <cell r="O532">
            <v>37732</v>
          </cell>
          <cell r="P532">
            <v>0</v>
          </cell>
          <cell r="Q532">
            <v>0</v>
          </cell>
          <cell r="R532">
            <v>854.9</v>
          </cell>
          <cell r="S532" t="str">
            <v>A</v>
          </cell>
        </row>
        <row r="533">
          <cell r="E533" t="str">
            <v>HIDSRT_7_CTG1</v>
          </cell>
          <cell r="F533" t="str">
            <v>HIGH DESERT COMBUSTION TURBINE UNIT 1</v>
          </cell>
          <cell r="G533">
            <v>177.3</v>
          </cell>
          <cell r="H533" t="str">
            <v>SCE</v>
          </cell>
          <cell r="I533" t="str">
            <v>High Desert Power, LLC</v>
          </cell>
          <cell r="J533" t="str">
            <v>THERMAL</v>
          </cell>
          <cell r="K533" t="str">
            <v>COMBUSTION TURBINE</v>
          </cell>
          <cell r="L533" t="str">
            <v>NATURAL GAS</v>
          </cell>
          <cell r="M533" t="str">
            <v>SP15</v>
          </cell>
          <cell r="N533" t="str">
            <v>SCE1</v>
          </cell>
          <cell r="O533">
            <v>37732</v>
          </cell>
          <cell r="P533">
            <v>0</v>
          </cell>
          <cell r="Q533">
            <v>0</v>
          </cell>
          <cell r="R533">
            <v>177.3</v>
          </cell>
          <cell r="S533" t="str">
            <v>A</v>
          </cell>
        </row>
        <row r="534">
          <cell r="E534" t="str">
            <v>HIDSRT_7_CTG2</v>
          </cell>
          <cell r="F534" t="str">
            <v>HIGH DESERT COMBUSTION TURBINE UNIT 2</v>
          </cell>
          <cell r="G534">
            <v>177.3</v>
          </cell>
          <cell r="H534" t="str">
            <v>SCE</v>
          </cell>
          <cell r="I534" t="str">
            <v>High Desert Power, LLC</v>
          </cell>
          <cell r="J534" t="str">
            <v>THERMAL</v>
          </cell>
          <cell r="K534" t="str">
            <v>COMBUSTION TURBINE</v>
          </cell>
          <cell r="L534" t="str">
            <v>NATURAL GAS</v>
          </cell>
          <cell r="M534" t="str">
            <v>SP15</v>
          </cell>
          <cell r="N534" t="str">
            <v>SCE1</v>
          </cell>
          <cell r="O534">
            <v>37732</v>
          </cell>
          <cell r="P534">
            <v>0</v>
          </cell>
          <cell r="Q534">
            <v>0</v>
          </cell>
          <cell r="R534">
            <v>177.3</v>
          </cell>
          <cell r="S534" t="str">
            <v>A</v>
          </cell>
        </row>
        <row r="535">
          <cell r="E535" t="str">
            <v>HIDSRT_7_CTG3</v>
          </cell>
          <cell r="F535" t="str">
            <v>HIGH DESERT COMBUSTION TURBINE UNIT 3</v>
          </cell>
          <cell r="G535">
            <v>177.3</v>
          </cell>
          <cell r="H535" t="str">
            <v>SCE</v>
          </cell>
          <cell r="I535" t="str">
            <v>High Desert Power, LLC</v>
          </cell>
          <cell r="J535" t="str">
            <v>THERMAL</v>
          </cell>
          <cell r="K535" t="str">
            <v>COMBUSTION TURBINE</v>
          </cell>
          <cell r="L535" t="str">
            <v>NATURAL GAS</v>
          </cell>
          <cell r="M535" t="str">
            <v>SP15</v>
          </cell>
          <cell r="N535" t="str">
            <v>SCE1</v>
          </cell>
          <cell r="O535">
            <v>37732</v>
          </cell>
          <cell r="P535">
            <v>0</v>
          </cell>
          <cell r="Q535">
            <v>0</v>
          </cell>
          <cell r="R535">
            <v>177.3</v>
          </cell>
          <cell r="S535" t="str">
            <v>A</v>
          </cell>
        </row>
        <row r="536">
          <cell r="E536" t="str">
            <v>HIDSRT_7_STG</v>
          </cell>
          <cell r="F536" t="str">
            <v>HIGH DESERT STEAM TURBINE</v>
          </cell>
          <cell r="G536">
            <v>323</v>
          </cell>
          <cell r="H536" t="str">
            <v>SCE</v>
          </cell>
          <cell r="I536" t="str">
            <v>High Desert Power, LLC</v>
          </cell>
          <cell r="J536" t="str">
            <v>THERMAL</v>
          </cell>
          <cell r="K536" t="str">
            <v>STEAM</v>
          </cell>
          <cell r="L536" t="str">
            <v>HEAT RECOVERY</v>
          </cell>
          <cell r="M536" t="str">
            <v>SP15</v>
          </cell>
          <cell r="N536" t="str">
            <v>SCE1</v>
          </cell>
          <cell r="O536">
            <v>37732</v>
          </cell>
          <cell r="P536">
            <v>0</v>
          </cell>
          <cell r="Q536">
            <v>0</v>
          </cell>
          <cell r="R536">
            <v>323</v>
          </cell>
          <cell r="S536" t="str">
            <v>A</v>
          </cell>
        </row>
        <row r="537">
          <cell r="E537" t="str">
            <v>HIGGNS_1_COMBIE</v>
          </cell>
          <cell r="F537" t="str">
            <v>Combie South Powerhouse</v>
          </cell>
          <cell r="G537">
            <v>1.5</v>
          </cell>
          <cell r="H537" t="str">
            <v>PGAE</v>
          </cell>
          <cell r="I537" t="str">
            <v>Nevada Irrigation District</v>
          </cell>
          <cell r="J537" t="str">
            <v>HYDRO</v>
          </cell>
          <cell r="K537" t="str">
            <v>HYDRO</v>
          </cell>
          <cell r="L537" t="str">
            <v>WATER</v>
          </cell>
          <cell r="M537" t="str">
            <v>NP15</v>
          </cell>
          <cell r="N537" t="str">
            <v>PGE3</v>
          </cell>
          <cell r="O537">
            <v>0</v>
          </cell>
          <cell r="P537">
            <v>0</v>
          </cell>
          <cell r="Q537">
            <v>0</v>
          </cell>
          <cell r="R537">
            <v>1.5</v>
          </cell>
          <cell r="S537" t="str">
            <v>A</v>
          </cell>
        </row>
        <row r="538">
          <cell r="E538" t="str">
            <v>HIGGNS_7_QFUNTS</v>
          </cell>
          <cell r="F538" t="str">
            <v>HIGGINS QF Aggregate</v>
          </cell>
          <cell r="G538">
            <v>2</v>
          </cell>
          <cell r="H538" t="str">
            <v>PGAE</v>
          </cell>
          <cell r="I538" t="str">
            <v>Pacific Gas &amp; Electric Company</v>
          </cell>
          <cell r="J538" t="str">
            <v>HYDRO</v>
          </cell>
          <cell r="K538" t="str">
            <v>HYDRO</v>
          </cell>
          <cell r="L538" t="str">
            <v>WATER</v>
          </cell>
          <cell r="M538" t="str">
            <v>NP15</v>
          </cell>
          <cell r="N538" t="str">
            <v>PGE3</v>
          </cell>
          <cell r="O538">
            <v>0</v>
          </cell>
          <cell r="P538">
            <v>0</v>
          </cell>
          <cell r="Q538">
            <v>0</v>
          </cell>
          <cell r="R538">
            <v>0.5</v>
          </cell>
          <cell r="S538" t="str">
            <v>A</v>
          </cell>
        </row>
        <row r="539">
          <cell r="E539" t="str">
            <v>HILAND_7_YOLOWD</v>
          </cell>
          <cell r="F539" t="str">
            <v>YOLO COUNTY FLOOD &amp; WCD</v>
          </cell>
          <cell r="G539">
            <v>3.75</v>
          </cell>
          <cell r="H539" t="str">
            <v>PGAE</v>
          </cell>
          <cell r="I539" t="str">
            <v>Pacific Gas &amp; Electric Company</v>
          </cell>
          <cell r="J539" t="str">
            <v>HYDRO</v>
          </cell>
          <cell r="K539" t="str">
            <v>HYDRO</v>
          </cell>
          <cell r="L539" t="str">
            <v>WATER</v>
          </cell>
          <cell r="M539" t="str">
            <v>NP15</v>
          </cell>
          <cell r="N539" t="str">
            <v>PGE3</v>
          </cell>
          <cell r="O539">
            <v>31297</v>
          </cell>
          <cell r="P539">
            <v>0</v>
          </cell>
          <cell r="Q539">
            <v>0</v>
          </cell>
          <cell r="R539">
            <v>3.75</v>
          </cell>
          <cell r="S539" t="str">
            <v>A</v>
          </cell>
        </row>
        <row r="540">
          <cell r="E540" t="str">
            <v>HINSON_6_CARBGN</v>
          </cell>
          <cell r="F540" t="str">
            <v>BP WILMINGTON CALCINER</v>
          </cell>
          <cell r="G540">
            <v>30</v>
          </cell>
          <cell r="H540" t="str">
            <v>SCE</v>
          </cell>
          <cell r="I540" t="str">
            <v>Tesoro Refining and Marketing Company LLC</v>
          </cell>
          <cell r="J540" t="str">
            <v>COGENERATION</v>
          </cell>
          <cell r="K540" t="str">
            <v>STEAM</v>
          </cell>
          <cell r="L540" t="str">
            <v>HEAT RECOVERY</v>
          </cell>
          <cell r="M540" t="str">
            <v>SP15</v>
          </cell>
          <cell r="N540" t="str">
            <v>SCE1</v>
          </cell>
          <cell r="O540">
            <v>29952</v>
          </cell>
          <cell r="P540">
            <v>0</v>
          </cell>
          <cell r="Q540">
            <v>0</v>
          </cell>
          <cell r="R540">
            <v>35.799999999999997</v>
          </cell>
          <cell r="S540" t="str">
            <v>A</v>
          </cell>
        </row>
        <row r="541">
          <cell r="E541" t="str">
            <v>HINSON_6_LBECH1</v>
          </cell>
          <cell r="F541" t="str">
            <v>Long Beach - Unit 1</v>
          </cell>
          <cell r="G541">
            <v>65</v>
          </cell>
          <cell r="H541" t="str">
            <v>SCE</v>
          </cell>
          <cell r="I541" t="str">
            <v>Long Beach Generation LLC</v>
          </cell>
          <cell r="J541" t="str">
            <v>PEAKER</v>
          </cell>
          <cell r="K541" t="str">
            <v>COMBUSTION TURBINE</v>
          </cell>
          <cell r="L541" t="str">
            <v>NATURAL GAS</v>
          </cell>
          <cell r="M541" t="str">
            <v>SP15</v>
          </cell>
          <cell r="N541" t="str">
            <v>SCE1</v>
          </cell>
          <cell r="O541">
            <v>39295</v>
          </cell>
          <cell r="P541">
            <v>0</v>
          </cell>
          <cell r="Q541">
            <v>0</v>
          </cell>
          <cell r="R541">
            <v>70</v>
          </cell>
          <cell r="S541" t="str">
            <v>A</v>
          </cell>
        </row>
        <row r="542">
          <cell r="E542" t="str">
            <v>HINSON_6_LBECH2</v>
          </cell>
          <cell r="F542" t="str">
            <v>Long Beach - Unit 2</v>
          </cell>
          <cell r="G542">
            <v>65</v>
          </cell>
          <cell r="H542" t="str">
            <v>SCE</v>
          </cell>
          <cell r="I542" t="str">
            <v>Long Beach Generation LLC</v>
          </cell>
          <cell r="J542" t="str">
            <v>PEAKER</v>
          </cell>
          <cell r="K542" t="str">
            <v>COMBUSTION TURBINE</v>
          </cell>
          <cell r="L542" t="str">
            <v>NATURAL GAS</v>
          </cell>
          <cell r="M542" t="str">
            <v>SP15</v>
          </cell>
          <cell r="N542" t="str">
            <v>SCE1</v>
          </cell>
          <cell r="O542">
            <v>39295</v>
          </cell>
          <cell r="P542">
            <v>0</v>
          </cell>
          <cell r="Q542">
            <v>0</v>
          </cell>
          <cell r="R542">
            <v>70</v>
          </cell>
          <cell r="S542" t="str">
            <v>A</v>
          </cell>
        </row>
        <row r="543">
          <cell r="E543" t="str">
            <v>HINSON_6_LBECH3</v>
          </cell>
          <cell r="F543" t="str">
            <v>Long Beach - Unit 3</v>
          </cell>
          <cell r="G543">
            <v>65</v>
          </cell>
          <cell r="H543" t="str">
            <v>SCE</v>
          </cell>
          <cell r="I543" t="str">
            <v>Long Beach Generation LLC</v>
          </cell>
          <cell r="J543" t="str">
            <v>PEAKER</v>
          </cell>
          <cell r="K543" t="str">
            <v>COMBUSTION TURBINE</v>
          </cell>
          <cell r="L543" t="str">
            <v>NATURAL GAS</v>
          </cell>
          <cell r="M543" t="str">
            <v>SP15</v>
          </cell>
          <cell r="N543" t="str">
            <v>SCE1</v>
          </cell>
          <cell r="O543">
            <v>39295</v>
          </cell>
          <cell r="P543">
            <v>0</v>
          </cell>
          <cell r="Q543">
            <v>0</v>
          </cell>
          <cell r="R543">
            <v>70</v>
          </cell>
          <cell r="S543" t="str">
            <v>A</v>
          </cell>
        </row>
        <row r="544">
          <cell r="E544" t="str">
            <v>HINSON_6_LBECH4</v>
          </cell>
          <cell r="F544" t="str">
            <v>Long Beach - Unit 4</v>
          </cell>
          <cell r="G544">
            <v>65</v>
          </cell>
          <cell r="H544" t="str">
            <v>SCE</v>
          </cell>
          <cell r="I544" t="str">
            <v>Long Beach Generation LLC</v>
          </cell>
          <cell r="J544" t="str">
            <v>PEAKER</v>
          </cell>
          <cell r="K544" t="str">
            <v>COMBUSTION TURBINE</v>
          </cell>
          <cell r="L544" t="str">
            <v>NATURAL GAS</v>
          </cell>
          <cell r="M544" t="str">
            <v>SP15</v>
          </cell>
          <cell r="N544" t="str">
            <v>SCE1</v>
          </cell>
          <cell r="O544">
            <v>39295</v>
          </cell>
          <cell r="P544">
            <v>0</v>
          </cell>
          <cell r="Q544">
            <v>0</v>
          </cell>
          <cell r="R544">
            <v>70</v>
          </cell>
          <cell r="S544" t="str">
            <v>A</v>
          </cell>
        </row>
        <row r="545">
          <cell r="E545" t="str">
            <v>HINSON_6_SERRGN</v>
          </cell>
          <cell r="F545" t="str">
            <v>CITY OF LONG BEACH</v>
          </cell>
          <cell r="G545">
            <v>38.909999999999997</v>
          </cell>
          <cell r="H545" t="str">
            <v>SCE</v>
          </cell>
          <cell r="I545" t="str">
            <v>Southern California Edison Company</v>
          </cell>
          <cell r="J545" t="str">
            <v>BIOMASS</v>
          </cell>
          <cell r="K545" t="str">
            <v>STEAM</v>
          </cell>
          <cell r="L545" t="str">
            <v>LANDFILL GAS</v>
          </cell>
          <cell r="M545" t="str">
            <v>SP15</v>
          </cell>
          <cell r="N545" t="str">
            <v>SCE1</v>
          </cell>
          <cell r="O545">
            <v>32143</v>
          </cell>
          <cell r="P545" t="str">
            <v>SCE QF 1028</v>
          </cell>
          <cell r="Q545">
            <v>0</v>
          </cell>
          <cell r="R545">
            <v>38.909999999999997</v>
          </cell>
          <cell r="S545" t="str">
            <v>A</v>
          </cell>
        </row>
        <row r="546">
          <cell r="E546" t="str">
            <v>HIWAY_7_ACANYN</v>
          </cell>
          <cell r="F546" t="str">
            <v>GAS RECOVERY SYS. (AMERICAN CYN)</v>
          </cell>
          <cell r="G546">
            <v>2.5</v>
          </cell>
          <cell r="H546" t="str">
            <v>PGAE</v>
          </cell>
          <cell r="I546" t="str">
            <v>Pacific Gas &amp; Electric Company</v>
          </cell>
          <cell r="J546" t="str">
            <v>BIOMASS</v>
          </cell>
          <cell r="K546" t="str">
            <v>RECIPROCATING ENGINE</v>
          </cell>
          <cell r="L546" t="str">
            <v>LANDFILL GAS</v>
          </cell>
          <cell r="M546" t="str">
            <v>NP15</v>
          </cell>
          <cell r="N546" t="str">
            <v>PGE3</v>
          </cell>
          <cell r="O546">
            <v>31408</v>
          </cell>
          <cell r="P546">
            <v>0</v>
          </cell>
          <cell r="Q546">
            <v>0</v>
          </cell>
          <cell r="R546">
            <v>2.5</v>
          </cell>
          <cell r="S546" t="str">
            <v>A</v>
          </cell>
        </row>
        <row r="547">
          <cell r="E547" t="str">
            <v>HMLTBR_6_UNITS</v>
          </cell>
          <cell r="F547" t="str">
            <v>HAMILTON BRANCH PH (Aggregate)</v>
          </cell>
          <cell r="G547">
            <v>4.9000000000000004</v>
          </cell>
          <cell r="H547" t="str">
            <v>PGAE</v>
          </cell>
          <cell r="I547" t="str">
            <v>PG&amp;E</v>
          </cell>
          <cell r="J547" t="str">
            <v>HYDRO</v>
          </cell>
          <cell r="K547" t="str">
            <v>HYDRO</v>
          </cell>
          <cell r="L547" t="str">
            <v>WATER</v>
          </cell>
          <cell r="M547" t="str">
            <v>NP15</v>
          </cell>
          <cell r="N547" t="str">
            <v>PGE3</v>
          </cell>
          <cell r="O547">
            <v>7672</v>
          </cell>
          <cell r="P547">
            <v>0</v>
          </cell>
          <cell r="Q547" t="str">
            <v>NF Feather River</v>
          </cell>
          <cell r="R547">
            <v>4.8</v>
          </cell>
          <cell r="S547" t="str">
            <v>A</v>
          </cell>
        </row>
        <row r="548">
          <cell r="E548" t="str">
            <v>HNTGBH_7_UNIT 1</v>
          </cell>
          <cell r="F548" t="str">
            <v>Huntington Beach 1</v>
          </cell>
          <cell r="G548">
            <v>225.75</v>
          </cell>
          <cell r="H548" t="str">
            <v>SCE</v>
          </cell>
          <cell r="I548" t="str">
            <v>AES</v>
          </cell>
          <cell r="J548" t="str">
            <v>THERMAL</v>
          </cell>
          <cell r="K548" t="str">
            <v>STEAM</v>
          </cell>
          <cell r="L548" t="str">
            <v>NATURAL GAS</v>
          </cell>
          <cell r="M548" t="str">
            <v>SP15</v>
          </cell>
          <cell r="N548" t="str">
            <v>SCE1</v>
          </cell>
          <cell r="O548">
            <v>0</v>
          </cell>
          <cell r="P548">
            <v>0</v>
          </cell>
          <cell r="Q548">
            <v>0</v>
          </cell>
          <cell r="R548">
            <v>226</v>
          </cell>
          <cell r="S548" t="str">
            <v>A</v>
          </cell>
        </row>
        <row r="549">
          <cell r="E549" t="str">
            <v>HNTGBH_7_UNIT 2</v>
          </cell>
          <cell r="F549" t="str">
            <v>Huntington Beach 2</v>
          </cell>
          <cell r="G549">
            <v>225.8</v>
          </cell>
          <cell r="H549" t="str">
            <v>SCE</v>
          </cell>
          <cell r="I549" t="str">
            <v>AES</v>
          </cell>
          <cell r="J549" t="str">
            <v>THERMAL</v>
          </cell>
          <cell r="K549" t="str">
            <v>STEAM</v>
          </cell>
          <cell r="L549" t="str">
            <v>NATURAL GAS</v>
          </cell>
          <cell r="M549" t="str">
            <v>SP15</v>
          </cell>
          <cell r="N549" t="str">
            <v>SCE1</v>
          </cell>
          <cell r="O549">
            <v>0</v>
          </cell>
          <cell r="P549">
            <v>0</v>
          </cell>
          <cell r="Q549">
            <v>0</v>
          </cell>
          <cell r="R549">
            <v>226</v>
          </cell>
          <cell r="S549" t="str">
            <v>A</v>
          </cell>
        </row>
        <row r="550">
          <cell r="E550" t="str">
            <v>HOLGAT_1_BORAX</v>
          </cell>
          <cell r="F550" t="str">
            <v>U.S. BORAX AND CHEMICAL CORP. (#1)</v>
          </cell>
          <cell r="G550">
            <v>48.2</v>
          </cell>
          <cell r="H550" t="str">
            <v>SCE</v>
          </cell>
          <cell r="I550" t="str">
            <v>Southern California Edison Company</v>
          </cell>
          <cell r="J550" t="str">
            <v>COGENERATION</v>
          </cell>
          <cell r="K550" t="str">
            <v>COMBUSTION TURBINE</v>
          </cell>
          <cell r="L550" t="str">
            <v>NATURAL GAS</v>
          </cell>
          <cell r="M550" t="str">
            <v>SP15</v>
          </cell>
          <cell r="N550" t="str">
            <v>SCE1</v>
          </cell>
          <cell r="O550">
            <v>30834</v>
          </cell>
          <cell r="P550" t="str">
            <v>SCE QF 2019</v>
          </cell>
          <cell r="Q550">
            <v>0</v>
          </cell>
          <cell r="R550">
            <v>22</v>
          </cell>
          <cell r="S550" t="str">
            <v>A</v>
          </cell>
        </row>
        <row r="551">
          <cell r="E551" t="str">
            <v>HOLGAT_1_MOGEN</v>
          </cell>
          <cell r="F551" t="str">
            <v>MOJAVE COGENERATION COMPANY</v>
          </cell>
          <cell r="G551">
            <v>55</v>
          </cell>
          <cell r="H551" t="str">
            <v>SCE</v>
          </cell>
          <cell r="I551" t="str">
            <v>Southern California Edison Company</v>
          </cell>
          <cell r="J551" t="str">
            <v>COGENERATION</v>
          </cell>
          <cell r="K551" t="str">
            <v>COMBUSTION TURBINE</v>
          </cell>
          <cell r="L551" t="str">
            <v>NATURAL GAS</v>
          </cell>
          <cell r="M551" t="str">
            <v>SP15</v>
          </cell>
          <cell r="N551" t="str">
            <v>SCE1</v>
          </cell>
          <cell r="O551">
            <v>33037</v>
          </cell>
          <cell r="P551" t="str">
            <v>Non Participant in MF as of 10/2/2013. No longer in SCE QF report as of January 2016 SCE QF 2078</v>
          </cell>
          <cell r="Q551">
            <v>0</v>
          </cell>
          <cell r="R551">
            <v>55</v>
          </cell>
          <cell r="S551" t="str">
            <v>A</v>
          </cell>
        </row>
        <row r="552">
          <cell r="E552" t="str">
            <v>HOLSTR_1_SOLAR</v>
          </cell>
          <cell r="F552" t="str">
            <v>San Benito Smart Park</v>
          </cell>
          <cell r="G552">
            <v>1.5</v>
          </cell>
          <cell r="H552" t="str">
            <v>PGAE</v>
          </cell>
          <cell r="I552" t="str">
            <v>Enerparc CA1, LLC</v>
          </cell>
          <cell r="J552" t="str">
            <v>SOLAR</v>
          </cell>
          <cell r="K552" t="str">
            <v>PHOTO VOLTAIC</v>
          </cell>
          <cell r="L552" t="str">
            <v>SUN</v>
          </cell>
          <cell r="M552" t="str">
            <v>NP15</v>
          </cell>
          <cell r="N552" t="str">
            <v>PGE3</v>
          </cell>
          <cell r="O552">
            <v>41806</v>
          </cell>
          <cell r="P552">
            <v>0</v>
          </cell>
          <cell r="Q552">
            <v>0</v>
          </cell>
          <cell r="R552">
            <v>1.5</v>
          </cell>
          <cell r="S552" t="str">
            <v>A</v>
          </cell>
        </row>
        <row r="553">
          <cell r="E553" t="str">
            <v>HOLSTR_1_SOLAR2</v>
          </cell>
          <cell r="F553" t="str">
            <v>Hollister Solar</v>
          </cell>
          <cell r="G553">
            <v>1.5</v>
          </cell>
          <cell r="H553" t="str">
            <v>PGAE</v>
          </cell>
          <cell r="I553" t="str">
            <v>Hollister Solar LLC</v>
          </cell>
          <cell r="J553" t="str">
            <v>SOLAR</v>
          </cell>
          <cell r="K553" t="str">
            <v>PHOTO VOLTAIC</v>
          </cell>
          <cell r="L553" t="str">
            <v>SUN</v>
          </cell>
          <cell r="M553" t="str">
            <v>NP15</v>
          </cell>
          <cell r="N553" t="str">
            <v>PGE3</v>
          </cell>
          <cell r="O553">
            <v>42111</v>
          </cell>
          <cell r="P553">
            <v>0</v>
          </cell>
          <cell r="Q553">
            <v>0</v>
          </cell>
          <cell r="R553">
            <v>1.5</v>
          </cell>
          <cell r="S553" t="str">
            <v>A</v>
          </cell>
        </row>
        <row r="554">
          <cell r="E554" t="str">
            <v>HUMBPP_1_UNITS3</v>
          </cell>
          <cell r="F554" t="str">
            <v>Humboldt Bay Generating Station 3</v>
          </cell>
          <cell r="G554">
            <v>65.08</v>
          </cell>
          <cell r="H554" t="str">
            <v>PGAE</v>
          </cell>
          <cell r="I554" t="str">
            <v>PG&amp;E</v>
          </cell>
          <cell r="J554" t="str">
            <v>THERMAL</v>
          </cell>
          <cell r="K554" t="str">
            <v>RECIPROCATING ENGINE</v>
          </cell>
          <cell r="L554" t="str">
            <v>NATURAL GAS</v>
          </cell>
          <cell r="M554" t="str">
            <v>NP15</v>
          </cell>
          <cell r="N554" t="str">
            <v>PGE3</v>
          </cell>
          <cell r="O554">
            <v>40450</v>
          </cell>
          <cell r="P554">
            <v>0</v>
          </cell>
          <cell r="Q554">
            <v>0</v>
          </cell>
          <cell r="R554">
            <v>65.08</v>
          </cell>
          <cell r="S554" t="str">
            <v>A</v>
          </cell>
        </row>
        <row r="555">
          <cell r="E555" t="str">
            <v>HUMBPP_6_UNITS</v>
          </cell>
          <cell r="F555" t="str">
            <v>Humboldt Bay Generating Station 1</v>
          </cell>
          <cell r="G555">
            <v>97.62</v>
          </cell>
          <cell r="H555" t="str">
            <v>PGAE</v>
          </cell>
          <cell r="I555" t="str">
            <v>Pacific Gas &amp; Electric Company</v>
          </cell>
          <cell r="J555" t="str">
            <v>COGENERATION</v>
          </cell>
          <cell r="K555" t="str">
            <v>RECIPROCATING ENGINE</v>
          </cell>
          <cell r="L555" t="str">
            <v>NATURAL GAS</v>
          </cell>
          <cell r="M555" t="str">
            <v>NP15</v>
          </cell>
          <cell r="N555" t="str">
            <v>PGE3</v>
          </cell>
          <cell r="O555">
            <v>40450</v>
          </cell>
          <cell r="P555">
            <v>0</v>
          </cell>
          <cell r="Q555">
            <v>0</v>
          </cell>
          <cell r="R555">
            <v>97.62</v>
          </cell>
          <cell r="S555" t="str">
            <v>A</v>
          </cell>
        </row>
        <row r="556">
          <cell r="E556" t="str">
            <v>HUMBPP_6_UNITS1</v>
          </cell>
          <cell r="F556" t="str">
            <v>Humboldt Bay Generating Station Unit 1</v>
          </cell>
          <cell r="G556">
            <v>48.81</v>
          </cell>
          <cell r="H556" t="str">
            <v>PGAE</v>
          </cell>
          <cell r="I556" t="str">
            <v>PG&amp;E</v>
          </cell>
          <cell r="J556" t="str">
            <v>THERMAL</v>
          </cell>
          <cell r="K556" t="str">
            <v>RECIPROCATING ENGINE</v>
          </cell>
          <cell r="L556" t="str">
            <v>NATURAL GAS</v>
          </cell>
          <cell r="M556" t="str">
            <v>NP15</v>
          </cell>
          <cell r="N556" t="str">
            <v>PGE3</v>
          </cell>
          <cell r="O556">
            <v>40450</v>
          </cell>
          <cell r="P556" t="str">
            <v>Aggregated to HUMBPP_6_UNITS on 3/28/2015</v>
          </cell>
          <cell r="Q556">
            <v>0</v>
          </cell>
          <cell r="R556">
            <v>48.81</v>
          </cell>
          <cell r="S556" t="str">
            <v>A</v>
          </cell>
        </row>
        <row r="557">
          <cell r="E557" t="str">
            <v>HUMBPP_6_UNITS2</v>
          </cell>
          <cell r="F557" t="str">
            <v>Humboldt Bay Generating Station Unit 2</v>
          </cell>
          <cell r="G557">
            <v>48.81</v>
          </cell>
          <cell r="H557" t="str">
            <v>PGAE</v>
          </cell>
          <cell r="I557" t="str">
            <v>PG&amp;E</v>
          </cell>
          <cell r="J557" t="str">
            <v>THERMAL</v>
          </cell>
          <cell r="K557" t="str">
            <v>RECIPROCATING ENGINE</v>
          </cell>
          <cell r="L557" t="str">
            <v>NATURAL GAS</v>
          </cell>
          <cell r="M557" t="str">
            <v>NP15</v>
          </cell>
          <cell r="N557" t="str">
            <v>PGE3</v>
          </cell>
          <cell r="O557">
            <v>40450</v>
          </cell>
          <cell r="P557" t="str">
            <v>Aggregated to HUMBPP_6_UNITS on 3/28/2015</v>
          </cell>
          <cell r="Q557">
            <v>0</v>
          </cell>
          <cell r="R557">
            <v>48.81</v>
          </cell>
          <cell r="S557" t="str">
            <v>A</v>
          </cell>
        </row>
        <row r="558">
          <cell r="E558" t="str">
            <v>HUMBSB_1_QF</v>
          </cell>
          <cell r="F558" t="str">
            <v>Small QF aggregation - Trinity</v>
          </cell>
          <cell r="G558">
            <v>1.25</v>
          </cell>
          <cell r="H558" t="str">
            <v>PGAE</v>
          </cell>
          <cell r="I558" t="str">
            <v>Pacific Gas &amp; Electric Company</v>
          </cell>
          <cell r="J558" t="str">
            <v>HYDRO</v>
          </cell>
          <cell r="K558" t="str">
            <v>HYDRO</v>
          </cell>
          <cell r="L558" t="str">
            <v>WATER</v>
          </cell>
          <cell r="M558" t="str">
            <v>NP15</v>
          </cell>
          <cell r="N558" t="str">
            <v>PGE1</v>
          </cell>
          <cell r="O558">
            <v>0</v>
          </cell>
          <cell r="P558">
            <v>0</v>
          </cell>
          <cell r="Q558">
            <v>0</v>
          </cell>
          <cell r="R558">
            <v>1.25</v>
          </cell>
          <cell r="S558" t="str">
            <v>A</v>
          </cell>
        </row>
        <row r="559">
          <cell r="E559" t="str">
            <v>HURON_6_SOLAR</v>
          </cell>
          <cell r="F559" t="str">
            <v>Huron Solar Station</v>
          </cell>
          <cell r="G559">
            <v>20</v>
          </cell>
          <cell r="H559" t="str">
            <v>PGAE</v>
          </cell>
          <cell r="I559" t="str">
            <v>Pacific Gas &amp; Electric Company</v>
          </cell>
          <cell r="J559" t="str">
            <v>SOLAR</v>
          </cell>
          <cell r="K559" t="str">
            <v>PHOTO VOLTAIC</v>
          </cell>
          <cell r="L559" t="str">
            <v>SUN</v>
          </cell>
          <cell r="M559" t="str">
            <v>NP15</v>
          </cell>
          <cell r="N559" t="str">
            <v>PGE3</v>
          </cell>
          <cell r="O559">
            <v>41151</v>
          </cell>
          <cell r="P559">
            <v>0</v>
          </cell>
          <cell r="Q559">
            <v>0</v>
          </cell>
          <cell r="R559">
            <v>20</v>
          </cell>
          <cell r="S559" t="str">
            <v>A</v>
          </cell>
        </row>
        <row r="560">
          <cell r="E560" t="str">
            <v>HYATT_2_UNIT 1</v>
          </cell>
          <cell r="F560" t="str">
            <v>Edward Hyatt Gen Unit 1</v>
          </cell>
          <cell r="G560">
            <v>141.6</v>
          </cell>
          <cell r="H560" t="str">
            <v>PGAE</v>
          </cell>
          <cell r="I560" t="str">
            <v>CDWR</v>
          </cell>
          <cell r="J560" t="str">
            <v>HYDRO</v>
          </cell>
          <cell r="K560" t="str">
            <v>PUMPED STORAGE</v>
          </cell>
          <cell r="L560" t="str">
            <v>WATER</v>
          </cell>
          <cell r="M560" t="str">
            <v>NP15</v>
          </cell>
          <cell r="N560" t="str">
            <v>PGE3</v>
          </cell>
          <cell r="O560">
            <v>24838</v>
          </cell>
          <cell r="P560">
            <v>0</v>
          </cell>
          <cell r="Q560">
            <v>0</v>
          </cell>
          <cell r="R560">
            <v>141.6</v>
          </cell>
          <cell r="S560" t="str">
            <v>A</v>
          </cell>
        </row>
        <row r="561">
          <cell r="E561" t="str">
            <v>HYATT_2_UNIT 2</v>
          </cell>
          <cell r="F561" t="str">
            <v>Edward Hyatt P-G Unit 2</v>
          </cell>
          <cell r="G561">
            <v>132.19999999999999</v>
          </cell>
          <cell r="H561" t="str">
            <v>PGAE</v>
          </cell>
          <cell r="I561" t="str">
            <v>CDWR</v>
          </cell>
          <cell r="J561" t="str">
            <v>HYDRO</v>
          </cell>
          <cell r="K561" t="str">
            <v>PUMPED STORAGE</v>
          </cell>
          <cell r="L561" t="str">
            <v>WATER</v>
          </cell>
          <cell r="M561" t="str">
            <v>NP15</v>
          </cell>
          <cell r="N561" t="str">
            <v>PGE3</v>
          </cell>
          <cell r="O561">
            <v>24838</v>
          </cell>
          <cell r="P561">
            <v>0</v>
          </cell>
          <cell r="Q561">
            <v>0</v>
          </cell>
          <cell r="R561">
            <v>132.19999999999999</v>
          </cell>
          <cell r="S561" t="str">
            <v>A</v>
          </cell>
        </row>
        <row r="562">
          <cell r="E562" t="str">
            <v>HYATT_2_UNIT 3</v>
          </cell>
          <cell r="F562" t="str">
            <v>Edward Hyatt Gen Unit 3</v>
          </cell>
          <cell r="G562">
            <v>141.6</v>
          </cell>
          <cell r="H562" t="str">
            <v>PGAE</v>
          </cell>
          <cell r="I562" t="str">
            <v>CDWR</v>
          </cell>
          <cell r="J562" t="str">
            <v>HYDRO</v>
          </cell>
          <cell r="K562" t="str">
            <v>PUMPED STORAGE</v>
          </cell>
          <cell r="L562" t="str">
            <v>WATER</v>
          </cell>
          <cell r="M562" t="str">
            <v>NP15</v>
          </cell>
          <cell r="N562" t="str">
            <v>PGE3</v>
          </cell>
          <cell r="O562">
            <v>24838</v>
          </cell>
          <cell r="P562">
            <v>0</v>
          </cell>
          <cell r="Q562">
            <v>0</v>
          </cell>
          <cell r="R562">
            <v>141.6</v>
          </cell>
          <cell r="S562" t="str">
            <v>A</v>
          </cell>
        </row>
        <row r="563">
          <cell r="E563" t="str">
            <v>HYATT_2_UNIT 4</v>
          </cell>
          <cell r="F563" t="str">
            <v>Edward Hyatt P-G Unit 4</v>
          </cell>
          <cell r="G563">
            <v>132.19999999999999</v>
          </cell>
          <cell r="H563" t="str">
            <v>PGAE</v>
          </cell>
          <cell r="I563" t="str">
            <v>CDWR</v>
          </cell>
          <cell r="J563" t="str">
            <v>HYDRO</v>
          </cell>
          <cell r="K563" t="str">
            <v>PUMPED STORAGE</v>
          </cell>
          <cell r="L563" t="str">
            <v>WATER</v>
          </cell>
          <cell r="M563" t="str">
            <v>NP15</v>
          </cell>
          <cell r="N563" t="str">
            <v>PGE3</v>
          </cell>
          <cell r="O563">
            <v>24838</v>
          </cell>
          <cell r="P563">
            <v>0</v>
          </cell>
          <cell r="Q563">
            <v>0</v>
          </cell>
          <cell r="R563">
            <v>132.19999999999999</v>
          </cell>
          <cell r="S563" t="str">
            <v>A</v>
          </cell>
        </row>
        <row r="564">
          <cell r="E564" t="str">
            <v>HYATT_2_UNIT 5</v>
          </cell>
          <cell r="F564" t="str">
            <v>Edward Hyatt Gen Unit 5</v>
          </cell>
          <cell r="G564">
            <v>141.6</v>
          </cell>
          <cell r="H564" t="str">
            <v>PGAE</v>
          </cell>
          <cell r="I564" t="str">
            <v>CDWR</v>
          </cell>
          <cell r="J564" t="str">
            <v>HYDRO</v>
          </cell>
          <cell r="K564" t="str">
            <v>PUMPED STORAGE</v>
          </cell>
          <cell r="L564" t="str">
            <v>WATER</v>
          </cell>
          <cell r="M564" t="str">
            <v>NP15</v>
          </cell>
          <cell r="N564" t="str">
            <v>PGE3</v>
          </cell>
          <cell r="O564">
            <v>24838</v>
          </cell>
          <cell r="P564">
            <v>0</v>
          </cell>
          <cell r="Q564">
            <v>0</v>
          </cell>
          <cell r="R564">
            <v>141.6</v>
          </cell>
          <cell r="S564" t="str">
            <v>A</v>
          </cell>
        </row>
        <row r="565">
          <cell r="E565" t="str">
            <v>HYATT_2_UNIT 6</v>
          </cell>
          <cell r="F565" t="str">
            <v>Edward Hyatt P-G Unit 6</v>
          </cell>
          <cell r="G565">
            <v>132.19999999999999</v>
          </cell>
          <cell r="H565" t="str">
            <v>PGAE</v>
          </cell>
          <cell r="I565" t="str">
            <v>CDWR</v>
          </cell>
          <cell r="J565" t="str">
            <v>HYDRO</v>
          </cell>
          <cell r="K565" t="str">
            <v>PUMPED STORAGE</v>
          </cell>
          <cell r="L565" t="str">
            <v>WATER</v>
          </cell>
          <cell r="M565" t="str">
            <v>NP15</v>
          </cell>
          <cell r="N565" t="str">
            <v>PGE3</v>
          </cell>
          <cell r="O565">
            <v>24838</v>
          </cell>
          <cell r="P565">
            <v>0</v>
          </cell>
          <cell r="Q565">
            <v>0</v>
          </cell>
          <cell r="R565">
            <v>132.19999999999999</v>
          </cell>
          <cell r="S565" t="str">
            <v>A</v>
          </cell>
        </row>
        <row r="566">
          <cell r="E566" t="str">
            <v>HYTTHM_2_UNITS</v>
          </cell>
          <cell r="F566" t="str">
            <v>HYATT-THERMALITO P-G PROJECT (AGGREGATE)</v>
          </cell>
          <cell r="G566">
            <v>933.1</v>
          </cell>
          <cell r="H566" t="str">
            <v>PGAE</v>
          </cell>
          <cell r="I566" t="str">
            <v>CDWR</v>
          </cell>
          <cell r="J566" t="str">
            <v>HYDRO</v>
          </cell>
          <cell r="K566" t="str">
            <v>PUMPED STORAGE</v>
          </cell>
          <cell r="L566" t="str">
            <v>WATER</v>
          </cell>
          <cell r="M566" t="str">
            <v>NP15</v>
          </cell>
          <cell r="N566" t="str">
            <v>PGE3</v>
          </cell>
          <cell r="O566">
            <v>24838</v>
          </cell>
          <cell r="P566">
            <v>0</v>
          </cell>
          <cell r="Q566">
            <v>0</v>
          </cell>
          <cell r="R566">
            <v>941.4</v>
          </cell>
          <cell r="S566" t="str">
            <v>A</v>
          </cell>
        </row>
        <row r="567">
          <cell r="E567" t="str">
            <v>IBMCTL_1_UNIT 1</v>
          </cell>
          <cell r="F567" t="str">
            <v>IBM COTTLE</v>
          </cell>
          <cell r="G567">
            <v>50</v>
          </cell>
          <cell r="H567" t="str">
            <v>PGAE</v>
          </cell>
          <cell r="I567">
            <v>0</v>
          </cell>
          <cell r="J567" t="str">
            <v>COGENERATION</v>
          </cell>
          <cell r="K567" t="str">
            <v>COMBUSTION TURBINE</v>
          </cell>
          <cell r="L567" t="str">
            <v>NATURAL GAS</v>
          </cell>
          <cell r="M567" t="str">
            <v>NP15</v>
          </cell>
          <cell r="N567" t="str">
            <v>PGE3</v>
          </cell>
          <cell r="O567">
            <v>30682</v>
          </cell>
          <cell r="P567" t="str">
            <v>Emergency back-up source.</v>
          </cell>
          <cell r="Q567">
            <v>0</v>
          </cell>
          <cell r="R567">
            <v>50</v>
          </cell>
          <cell r="S567" t="str">
            <v>A</v>
          </cell>
        </row>
        <row r="568">
          <cell r="E568" t="str">
            <v>IGNACO_1_QF</v>
          </cell>
          <cell r="F568" t="str">
            <v>IGNACIO AREA LUMPED QF UNITS</v>
          </cell>
          <cell r="G568">
            <v>0.5</v>
          </cell>
          <cell r="H568" t="str">
            <v>PGAE</v>
          </cell>
          <cell r="I568" t="str">
            <v>Pacific Gas &amp; Electric Company</v>
          </cell>
          <cell r="J568" t="str">
            <v>WIND</v>
          </cell>
          <cell r="K568" t="str">
            <v>WIND</v>
          </cell>
          <cell r="L568" t="str">
            <v>WIND</v>
          </cell>
          <cell r="M568" t="str">
            <v>NP15</v>
          </cell>
          <cell r="N568" t="str">
            <v>PGE3</v>
          </cell>
          <cell r="O568">
            <v>31048</v>
          </cell>
          <cell r="P568">
            <v>0</v>
          </cell>
          <cell r="Q568">
            <v>0</v>
          </cell>
          <cell r="R568">
            <v>0.3</v>
          </cell>
          <cell r="S568" t="str">
            <v>A</v>
          </cell>
        </row>
        <row r="569">
          <cell r="E569" t="str">
            <v>INDIGO_1_UNIT 1</v>
          </cell>
          <cell r="F569" t="str">
            <v>Indigo Energy 1</v>
          </cell>
          <cell r="G569">
            <v>44</v>
          </cell>
          <cell r="H569" t="str">
            <v>SCE</v>
          </cell>
          <cell r="I569" t="str">
            <v>Wildflower Energy</v>
          </cell>
          <cell r="J569" t="str">
            <v>PEAKER</v>
          </cell>
          <cell r="K569" t="str">
            <v>COMBUSTION TURBINE</v>
          </cell>
          <cell r="L569" t="str">
            <v>NATURAL GAS</v>
          </cell>
          <cell r="M569" t="str">
            <v>SP15</v>
          </cell>
          <cell r="N569" t="str">
            <v>SCE1</v>
          </cell>
          <cell r="O569">
            <v>37153</v>
          </cell>
          <cell r="P569">
            <v>0</v>
          </cell>
          <cell r="Q569">
            <v>0</v>
          </cell>
          <cell r="R569">
            <v>45</v>
          </cell>
          <cell r="S569" t="str">
            <v>A</v>
          </cell>
        </row>
        <row r="570">
          <cell r="E570" t="str">
            <v>INDIGO_1_UNIT 2</v>
          </cell>
          <cell r="F570" t="str">
            <v>Indigo Energy 2</v>
          </cell>
          <cell r="G570">
            <v>44.53</v>
          </cell>
          <cell r="H570" t="str">
            <v>SCE</v>
          </cell>
          <cell r="I570" t="str">
            <v>Wildflower Energy</v>
          </cell>
          <cell r="J570" t="str">
            <v>PEAKER</v>
          </cell>
          <cell r="K570" t="str">
            <v>COMBUSTION TURBINE</v>
          </cell>
          <cell r="L570" t="str">
            <v>NATURAL GAS</v>
          </cell>
          <cell r="M570" t="str">
            <v>SP15</v>
          </cell>
          <cell r="N570" t="str">
            <v>SCE1</v>
          </cell>
          <cell r="O570">
            <v>37153</v>
          </cell>
          <cell r="P570">
            <v>0</v>
          </cell>
          <cell r="Q570">
            <v>0</v>
          </cell>
          <cell r="R570">
            <v>45</v>
          </cell>
          <cell r="S570" t="str">
            <v>A</v>
          </cell>
        </row>
        <row r="571">
          <cell r="E571" t="str">
            <v>INDIGO_1_UNIT 3</v>
          </cell>
          <cell r="F571" t="str">
            <v>Indigo Energy 3</v>
          </cell>
          <cell r="G571">
            <v>43.69</v>
          </cell>
          <cell r="H571" t="str">
            <v>SCE</v>
          </cell>
          <cell r="I571" t="str">
            <v>Wildflower Energy</v>
          </cell>
          <cell r="J571" t="str">
            <v>PEAKER</v>
          </cell>
          <cell r="K571" t="str">
            <v>COMBUSTION TURBINE</v>
          </cell>
          <cell r="L571" t="str">
            <v>NATURAL GAS</v>
          </cell>
          <cell r="M571" t="str">
            <v>SP15</v>
          </cell>
          <cell r="N571" t="str">
            <v>SCE1</v>
          </cell>
          <cell r="O571">
            <v>37153</v>
          </cell>
          <cell r="P571">
            <v>0</v>
          </cell>
          <cell r="Q571">
            <v>0</v>
          </cell>
          <cell r="R571">
            <v>45</v>
          </cell>
          <cell r="S571" t="str">
            <v>A</v>
          </cell>
        </row>
        <row r="572">
          <cell r="E572" t="str">
            <v>INDVLY_1_UNITS</v>
          </cell>
          <cell r="F572" t="str">
            <v>INDIAN VALLEY HYDRO</v>
          </cell>
          <cell r="G572">
            <v>3.01</v>
          </cell>
          <cell r="H572" t="str">
            <v>PGAE</v>
          </cell>
          <cell r="I572" t="str">
            <v>Yolo County Flood &amp; WCD</v>
          </cell>
          <cell r="J572" t="str">
            <v>HYDRO</v>
          </cell>
          <cell r="K572" t="str">
            <v>HYDRO</v>
          </cell>
          <cell r="L572" t="str">
            <v>WATER</v>
          </cell>
          <cell r="M572" t="str">
            <v>NP15</v>
          </cell>
          <cell r="N572" t="str">
            <v>PGE3</v>
          </cell>
          <cell r="O572">
            <v>30574</v>
          </cell>
          <cell r="P572" t="str">
            <v>Formerly PGE QF 04H61</v>
          </cell>
          <cell r="Q572">
            <v>0</v>
          </cell>
          <cell r="R572">
            <v>3.01</v>
          </cell>
          <cell r="S572" t="str">
            <v>A</v>
          </cell>
        </row>
        <row r="573">
          <cell r="E573" t="str">
            <v>INLDEM_5_UNIT 1</v>
          </cell>
          <cell r="F573" t="str">
            <v>Inland Empire Energy Center, Unit 1</v>
          </cell>
          <cell r="G573">
            <v>376.2</v>
          </cell>
          <cell r="H573" t="str">
            <v>SCE</v>
          </cell>
          <cell r="I573" t="str">
            <v>Inland Empire Energy Center, LLC</v>
          </cell>
          <cell r="J573" t="str">
            <v>THERMAL</v>
          </cell>
          <cell r="K573" t="str">
            <v>COMBINED CYCLE</v>
          </cell>
          <cell r="L573" t="str">
            <v>NATURAL GAS</v>
          </cell>
          <cell r="M573" t="str">
            <v>SP15</v>
          </cell>
          <cell r="N573" t="str">
            <v>SCE1</v>
          </cell>
          <cell r="O573">
            <v>39993</v>
          </cell>
          <cell r="P573">
            <v>0</v>
          </cell>
          <cell r="Q573">
            <v>0</v>
          </cell>
          <cell r="R573">
            <v>405</v>
          </cell>
          <cell r="S573" t="str">
            <v>A</v>
          </cell>
        </row>
        <row r="574">
          <cell r="E574" t="str">
            <v>INLDEM_5_UNIT 2</v>
          </cell>
          <cell r="F574" t="str">
            <v>Inland Empire Energy Center, L.L.C. Unit 2</v>
          </cell>
          <cell r="G574">
            <v>366.32</v>
          </cell>
          <cell r="H574" t="str">
            <v>SCE</v>
          </cell>
          <cell r="I574" t="str">
            <v>Inland Empire Energy Center, L.L.C.</v>
          </cell>
          <cell r="J574" t="str">
            <v>THERMAL</v>
          </cell>
          <cell r="K574" t="str">
            <v>COMBINED CYCLE</v>
          </cell>
          <cell r="L574" t="str">
            <v>NATURAL GAS</v>
          </cell>
          <cell r="M574" t="str">
            <v>SP15</v>
          </cell>
          <cell r="N574" t="str">
            <v>SCE1</v>
          </cell>
          <cell r="O574">
            <v>40337</v>
          </cell>
          <cell r="P574">
            <v>0</v>
          </cell>
          <cell r="Q574">
            <v>0</v>
          </cell>
          <cell r="R574">
            <v>405</v>
          </cell>
          <cell r="S574" t="str">
            <v>A</v>
          </cell>
        </row>
        <row r="575">
          <cell r="E575" t="str">
            <v>INSKIP_2_UNIT</v>
          </cell>
          <cell r="F575" t="str">
            <v>INSKIP</v>
          </cell>
          <cell r="G575">
            <v>8</v>
          </cell>
          <cell r="H575" t="str">
            <v>PGAE</v>
          </cell>
          <cell r="I575" t="str">
            <v>PG&amp;E</v>
          </cell>
          <cell r="J575" t="str">
            <v>HYDRO</v>
          </cell>
          <cell r="K575" t="str">
            <v>HYDRO</v>
          </cell>
          <cell r="L575" t="str">
            <v>WATER</v>
          </cell>
          <cell r="M575" t="str">
            <v>NP15</v>
          </cell>
          <cell r="N575" t="str">
            <v>PGE3</v>
          </cell>
          <cell r="O575">
            <v>28856</v>
          </cell>
          <cell r="P575">
            <v>0</v>
          </cell>
          <cell r="Q575" t="str">
            <v>Battle Creek</v>
          </cell>
          <cell r="R575">
            <v>8</v>
          </cell>
          <cell r="S575" t="str">
            <v>A</v>
          </cell>
        </row>
        <row r="576">
          <cell r="E576" t="str">
            <v>INTKEP_2_HOLM 1</v>
          </cell>
          <cell r="F576" t="str">
            <v>Holm Unit 1</v>
          </cell>
          <cell r="G576">
            <v>83</v>
          </cell>
          <cell r="H576" t="str">
            <v>PGAE</v>
          </cell>
          <cell r="I576" t="str">
            <v>CCSF</v>
          </cell>
          <cell r="J576" t="str">
            <v>HYDRO</v>
          </cell>
          <cell r="K576" t="str">
            <v>HYDRO</v>
          </cell>
          <cell r="L576" t="str">
            <v>WATER</v>
          </cell>
          <cell r="M576" t="str">
            <v>NP15</v>
          </cell>
          <cell r="N576" t="str">
            <v>PGE3</v>
          </cell>
          <cell r="O576">
            <v>21916</v>
          </cell>
          <cell r="P576">
            <v>0</v>
          </cell>
          <cell r="Q576">
            <v>0</v>
          </cell>
          <cell r="R576">
            <v>85</v>
          </cell>
          <cell r="S576" t="str">
            <v>A</v>
          </cell>
        </row>
        <row r="577">
          <cell r="E577" t="str">
            <v>INTKEP_2_HOLM 2</v>
          </cell>
          <cell r="F577" t="str">
            <v>Holm Unit 2</v>
          </cell>
          <cell r="G577">
            <v>83</v>
          </cell>
          <cell r="H577" t="str">
            <v>PGAE</v>
          </cell>
          <cell r="I577" t="str">
            <v>CCSF</v>
          </cell>
          <cell r="J577" t="str">
            <v>HYDRO</v>
          </cell>
          <cell r="K577" t="str">
            <v>HYDRO</v>
          </cell>
          <cell r="L577" t="str">
            <v>WATER</v>
          </cell>
          <cell r="M577" t="str">
            <v>NP15</v>
          </cell>
          <cell r="N577" t="str">
            <v>PGE3</v>
          </cell>
          <cell r="O577">
            <v>21916</v>
          </cell>
          <cell r="P577">
            <v>0</v>
          </cell>
          <cell r="Q577">
            <v>0</v>
          </cell>
          <cell r="R577">
            <v>85</v>
          </cell>
          <cell r="S577" t="str">
            <v>A</v>
          </cell>
        </row>
        <row r="578">
          <cell r="E578" t="str">
            <v>INTKEP_2_KIRKW1</v>
          </cell>
          <cell r="F578" t="str">
            <v>Kirkwood Unit 1</v>
          </cell>
          <cell r="G578">
            <v>45</v>
          </cell>
          <cell r="H578" t="str">
            <v>PGAE</v>
          </cell>
          <cell r="I578" t="str">
            <v>CCSF</v>
          </cell>
          <cell r="J578" t="str">
            <v>HYDRO</v>
          </cell>
          <cell r="K578" t="str">
            <v>HYDRO</v>
          </cell>
          <cell r="L578" t="str">
            <v>WATER</v>
          </cell>
          <cell r="M578" t="str">
            <v>NP15</v>
          </cell>
          <cell r="N578" t="str">
            <v>PGE3</v>
          </cell>
          <cell r="O578">
            <v>24473</v>
          </cell>
          <cell r="P578">
            <v>0</v>
          </cell>
          <cell r="Q578">
            <v>0</v>
          </cell>
          <cell r="R578">
            <v>43.13</v>
          </cell>
          <cell r="S578" t="str">
            <v>A</v>
          </cell>
        </row>
        <row r="579">
          <cell r="E579" t="str">
            <v>INTKEP_2_KIRKW2</v>
          </cell>
          <cell r="F579" t="str">
            <v>Kirkwood Unit 2</v>
          </cell>
          <cell r="G579">
            <v>45</v>
          </cell>
          <cell r="H579" t="str">
            <v>PGAE</v>
          </cell>
          <cell r="I579" t="str">
            <v>CCSF</v>
          </cell>
          <cell r="J579" t="str">
            <v>HYDRO</v>
          </cell>
          <cell r="K579" t="str">
            <v>HYDRO</v>
          </cell>
          <cell r="L579" t="str">
            <v>WATER</v>
          </cell>
          <cell r="M579" t="str">
            <v>NP15</v>
          </cell>
          <cell r="N579" t="str">
            <v>SCE1</v>
          </cell>
          <cell r="O579">
            <v>24473</v>
          </cell>
          <cell r="P579">
            <v>0</v>
          </cell>
          <cell r="Q579">
            <v>0</v>
          </cell>
          <cell r="R579">
            <v>43.13</v>
          </cell>
          <cell r="S579" t="str">
            <v>A</v>
          </cell>
        </row>
        <row r="580">
          <cell r="E580" t="str">
            <v>INTKEP_2_KIRKW3</v>
          </cell>
          <cell r="F580" t="str">
            <v>Kirkwood Unit 3</v>
          </cell>
          <cell r="G580">
            <v>45</v>
          </cell>
          <cell r="H580" t="str">
            <v>PGAE</v>
          </cell>
          <cell r="I580" t="str">
            <v>CCSF</v>
          </cell>
          <cell r="J580" t="str">
            <v>HYDRO</v>
          </cell>
          <cell r="K580" t="str">
            <v>HYDRO</v>
          </cell>
          <cell r="L580" t="str">
            <v>WATER</v>
          </cell>
          <cell r="M580" t="str">
            <v>NP15</v>
          </cell>
          <cell r="N580" t="str">
            <v>PGE3</v>
          </cell>
          <cell r="O580">
            <v>31778</v>
          </cell>
          <cell r="P580">
            <v>0</v>
          </cell>
          <cell r="Q580">
            <v>0</v>
          </cell>
          <cell r="R580">
            <v>43.13</v>
          </cell>
          <cell r="S580" t="str">
            <v>A</v>
          </cell>
        </row>
        <row r="581">
          <cell r="E581" t="str">
            <v>INTKEP_2_UNITS</v>
          </cell>
          <cell r="F581" t="str">
            <v>CCSF Hetch_Hetchy Hydro Aggregate</v>
          </cell>
          <cell r="G581">
            <v>405</v>
          </cell>
          <cell r="H581" t="str">
            <v>PGAE</v>
          </cell>
          <cell r="I581" t="str">
            <v>City &amp; County of San Francisco</v>
          </cell>
          <cell r="J581" t="str">
            <v>HYDRO</v>
          </cell>
          <cell r="K581" t="str">
            <v>HYDRO</v>
          </cell>
          <cell r="L581" t="str">
            <v>WATER</v>
          </cell>
          <cell r="M581" t="str">
            <v>NP15</v>
          </cell>
          <cell r="N581" t="str">
            <v>PGE3</v>
          </cell>
          <cell r="O581">
            <v>38899</v>
          </cell>
          <cell r="P581">
            <v>0</v>
          </cell>
          <cell r="Q581">
            <v>0</v>
          </cell>
          <cell r="R581">
            <v>405</v>
          </cell>
          <cell r="S581" t="str">
            <v>A</v>
          </cell>
        </row>
        <row r="582">
          <cell r="E582" t="str">
            <v>INTMNT_3_ANAHEIM</v>
          </cell>
          <cell r="F582" t="str">
            <v>Intermountain Power Project</v>
          </cell>
          <cell r="G582">
            <v>236</v>
          </cell>
          <cell r="H582" t="str">
            <v>SCE</v>
          </cell>
          <cell r="I582" t="str">
            <v>City of Anaheim</v>
          </cell>
          <cell r="J582" t="str">
            <v>DYNAMIC SCHEDULED</v>
          </cell>
          <cell r="K582" t="str">
            <v>STEAM</v>
          </cell>
          <cell r="L582" t="str">
            <v>COAL</v>
          </cell>
          <cell r="M582" t="str">
            <v>SP15</v>
          </cell>
          <cell r="N582" t="str">
            <v>ANA1</v>
          </cell>
          <cell r="O582">
            <v>0</v>
          </cell>
          <cell r="P582">
            <v>0</v>
          </cell>
          <cell r="Q582">
            <v>0</v>
          </cell>
          <cell r="R582">
            <v>236</v>
          </cell>
          <cell r="S582" t="str">
            <v>C</v>
          </cell>
        </row>
        <row r="583">
          <cell r="E583" t="str">
            <v>INTMNT_3_PASADENA</v>
          </cell>
          <cell r="F583" t="str">
            <v>Intermountain Power Project</v>
          </cell>
          <cell r="G583">
            <v>107</v>
          </cell>
          <cell r="H583" t="str">
            <v>SCE</v>
          </cell>
          <cell r="I583" t="str">
            <v>City of Pasadena</v>
          </cell>
          <cell r="J583" t="str">
            <v>DYNAMIC SCHEDULED</v>
          </cell>
          <cell r="K583" t="str">
            <v>STEAM</v>
          </cell>
          <cell r="L583" t="str">
            <v>COAL</v>
          </cell>
          <cell r="M583" t="str">
            <v>SP15</v>
          </cell>
          <cell r="N583" t="str">
            <v>PAS1</v>
          </cell>
          <cell r="O583">
            <v>0</v>
          </cell>
          <cell r="P583">
            <v>0</v>
          </cell>
          <cell r="Q583">
            <v>0</v>
          </cell>
          <cell r="R583">
            <v>108</v>
          </cell>
          <cell r="S583" t="str">
            <v>C</v>
          </cell>
        </row>
        <row r="584">
          <cell r="E584" t="str">
            <v>INTMNT_3_RIVERSIDE</v>
          </cell>
          <cell r="F584" t="str">
            <v>Intermountain Power Project</v>
          </cell>
          <cell r="G584">
            <v>137</v>
          </cell>
          <cell r="H584" t="str">
            <v>SCE</v>
          </cell>
          <cell r="I584" t="str">
            <v>City of Riverside</v>
          </cell>
          <cell r="J584" t="str">
            <v>DYNAMIC SCHEDULED</v>
          </cell>
          <cell r="K584" t="str">
            <v>STEAM</v>
          </cell>
          <cell r="L584" t="str">
            <v>COAL</v>
          </cell>
          <cell r="M584" t="str">
            <v>SP15</v>
          </cell>
          <cell r="N584" t="str">
            <v>RVD1</v>
          </cell>
          <cell r="O584">
            <v>0</v>
          </cell>
          <cell r="P584">
            <v>0</v>
          </cell>
          <cell r="Q584">
            <v>0</v>
          </cell>
          <cell r="R584">
            <v>137</v>
          </cell>
          <cell r="S584" t="str">
            <v>C</v>
          </cell>
        </row>
        <row r="585">
          <cell r="E585" t="str">
            <v>INTTRB_6_UNIT</v>
          </cell>
          <cell r="F585" t="str">
            <v>INTERNATIONAL TURBINE RESEARCH</v>
          </cell>
          <cell r="G585">
            <v>21.25</v>
          </cell>
          <cell r="H585" t="str">
            <v>PGAE</v>
          </cell>
          <cell r="I585" t="str">
            <v>Pacific Gas &amp; Electric Company</v>
          </cell>
          <cell r="J585" t="str">
            <v>WIND</v>
          </cell>
          <cell r="K585" t="str">
            <v>WIND</v>
          </cell>
          <cell r="L585" t="str">
            <v>WIND</v>
          </cell>
          <cell r="M585" t="str">
            <v>NP15</v>
          </cell>
          <cell r="N585" t="str">
            <v>PGE3</v>
          </cell>
          <cell r="O585">
            <v>32308</v>
          </cell>
          <cell r="P585" t="str">
            <v>QF Conversion, was PGE QF 25W105</v>
          </cell>
          <cell r="Q585">
            <v>0</v>
          </cell>
          <cell r="R585">
            <v>21.25</v>
          </cell>
          <cell r="S585" t="str">
            <v>A</v>
          </cell>
        </row>
        <row r="586">
          <cell r="E586" t="str">
            <v>IVANPA_1_UNIT1</v>
          </cell>
          <cell r="F586" t="str">
            <v>Ivanpah 1</v>
          </cell>
          <cell r="G586">
            <v>123.2</v>
          </cell>
          <cell r="H586" t="str">
            <v>SCE</v>
          </cell>
          <cell r="I586" t="str">
            <v>Solar Partners II, LLC</v>
          </cell>
          <cell r="J586" t="str">
            <v>SOLAR</v>
          </cell>
          <cell r="K586" t="str">
            <v>STEAM</v>
          </cell>
          <cell r="L586" t="str">
            <v>SUN</v>
          </cell>
          <cell r="M586" t="str">
            <v>SP15</v>
          </cell>
          <cell r="N586" t="str">
            <v>SCE1</v>
          </cell>
          <cell r="O586">
            <v>41638</v>
          </cell>
          <cell r="P586">
            <v>0</v>
          </cell>
          <cell r="Q586">
            <v>0</v>
          </cell>
          <cell r="R586">
            <v>126</v>
          </cell>
          <cell r="S586" t="str">
            <v>A</v>
          </cell>
        </row>
        <row r="587">
          <cell r="E587" t="str">
            <v>IVANPA_1_UNIT2</v>
          </cell>
          <cell r="F587" t="str">
            <v>Ivanpah 2</v>
          </cell>
          <cell r="G587">
            <v>133</v>
          </cell>
          <cell r="H587" t="str">
            <v>SCE</v>
          </cell>
          <cell r="I587" t="str">
            <v>Solar Partners 1, LLC</v>
          </cell>
          <cell r="J587" t="str">
            <v>SOLAR</v>
          </cell>
          <cell r="K587" t="str">
            <v>STEAM</v>
          </cell>
          <cell r="L587" t="str">
            <v>SUN</v>
          </cell>
          <cell r="M587" t="str">
            <v>SP15</v>
          </cell>
          <cell r="N587" t="str">
            <v>SCE1</v>
          </cell>
          <cell r="O587">
            <v>41638</v>
          </cell>
          <cell r="P587">
            <v>0</v>
          </cell>
          <cell r="Q587">
            <v>0</v>
          </cell>
          <cell r="R587">
            <v>133</v>
          </cell>
          <cell r="S587" t="str">
            <v>A</v>
          </cell>
        </row>
        <row r="588">
          <cell r="E588" t="str">
            <v>IVANPA_1_UNIT3</v>
          </cell>
          <cell r="F588" t="str">
            <v>Ivanpah 3</v>
          </cell>
          <cell r="G588">
            <v>133</v>
          </cell>
          <cell r="H588" t="str">
            <v>SCE</v>
          </cell>
          <cell r="I588" t="str">
            <v>Solar Partners VIII, LLC</v>
          </cell>
          <cell r="J588" t="str">
            <v>SOLAR</v>
          </cell>
          <cell r="K588" t="str">
            <v>STEAM</v>
          </cell>
          <cell r="L588" t="str">
            <v>SUN</v>
          </cell>
          <cell r="M588" t="str">
            <v>SP15</v>
          </cell>
          <cell r="N588" t="str">
            <v>SCE1</v>
          </cell>
          <cell r="O588">
            <v>41638</v>
          </cell>
          <cell r="P588">
            <v>0</v>
          </cell>
          <cell r="Q588">
            <v>0</v>
          </cell>
          <cell r="R588">
            <v>133</v>
          </cell>
          <cell r="S588" t="str">
            <v>A</v>
          </cell>
        </row>
        <row r="589">
          <cell r="E589" t="str">
            <v>IVSLRP_2_SOLAR1</v>
          </cell>
          <cell r="F589" t="str">
            <v>Silver Ridge Mount Signal</v>
          </cell>
          <cell r="G589">
            <v>200</v>
          </cell>
          <cell r="H589" t="str">
            <v>SDGE</v>
          </cell>
          <cell r="I589" t="str">
            <v>Silver Ridge Mount Signal</v>
          </cell>
          <cell r="J589" t="str">
            <v>SOLAR</v>
          </cell>
          <cell r="K589" t="str">
            <v>PHOTO VOLTAIC</v>
          </cell>
          <cell r="L589" t="str">
            <v>SUN</v>
          </cell>
          <cell r="M589" t="str">
            <v>SP15</v>
          </cell>
          <cell r="N589" t="str">
            <v>SDG1</v>
          </cell>
          <cell r="O589">
            <v>41702</v>
          </cell>
          <cell r="P589">
            <v>0</v>
          </cell>
          <cell r="Q589">
            <v>0</v>
          </cell>
          <cell r="R589">
            <v>200</v>
          </cell>
          <cell r="S589" t="str">
            <v>A</v>
          </cell>
        </row>
        <row r="590">
          <cell r="E590" t="str">
            <v>IVWEST_2_SOLAR1</v>
          </cell>
          <cell r="F590" t="str">
            <v>Imperial Solar Energy Center West</v>
          </cell>
          <cell r="G590">
            <v>150</v>
          </cell>
          <cell r="H590" t="str">
            <v>SDGE</v>
          </cell>
          <cell r="I590" t="str">
            <v>CSolar IV West, LLC</v>
          </cell>
          <cell r="J590" t="str">
            <v>SOLAR</v>
          </cell>
          <cell r="K590" t="str">
            <v>PHOTO VOLTAIC</v>
          </cell>
          <cell r="L590" t="str">
            <v>SUN</v>
          </cell>
          <cell r="M590" t="str">
            <v>SP15</v>
          </cell>
          <cell r="N590" t="str">
            <v>SDG1</v>
          </cell>
          <cell r="O590">
            <v>42390</v>
          </cell>
          <cell r="P590">
            <v>0</v>
          </cell>
          <cell r="Q590">
            <v>0</v>
          </cell>
          <cell r="R590">
            <v>153.6</v>
          </cell>
          <cell r="S590" t="str">
            <v>A</v>
          </cell>
        </row>
        <row r="591">
          <cell r="E591" t="str">
            <v>JAKVAL_6_UNITG1</v>
          </cell>
          <cell r="F591" t="str">
            <v>Buena Vista Biomass</v>
          </cell>
          <cell r="G591">
            <v>17.84</v>
          </cell>
          <cell r="H591" t="str">
            <v>PGAE</v>
          </cell>
          <cell r="I591" t="str">
            <v>Buena Vista Biomass Power, LLC</v>
          </cell>
          <cell r="J591" t="str">
            <v>BIOMASS</v>
          </cell>
          <cell r="K591" t="str">
            <v>STEAM</v>
          </cell>
          <cell r="L591" t="str">
            <v>WOOD WASTE</v>
          </cell>
          <cell r="M591" t="str">
            <v>NP15</v>
          </cell>
          <cell r="N591" t="str">
            <v>PGE2</v>
          </cell>
          <cell r="O591">
            <v>41277</v>
          </cell>
          <cell r="P591">
            <v>0</v>
          </cell>
          <cell r="Q591">
            <v>0</v>
          </cell>
          <cell r="R591">
            <v>20</v>
          </cell>
          <cell r="S591" t="str">
            <v>A</v>
          </cell>
        </row>
        <row r="592">
          <cell r="E592" t="str">
            <v>JAWBNE_2_NSRWND</v>
          </cell>
          <cell r="F592" t="str">
            <v>North Sky River Wind Project</v>
          </cell>
          <cell r="G592">
            <v>160</v>
          </cell>
          <cell r="H592" t="str">
            <v>SCE</v>
          </cell>
          <cell r="I592" t="str">
            <v>North Sky River Energy, LLC</v>
          </cell>
          <cell r="J592" t="str">
            <v>WIND</v>
          </cell>
          <cell r="K592" t="str">
            <v>WIND</v>
          </cell>
          <cell r="L592" t="str">
            <v>WIND</v>
          </cell>
          <cell r="M592" t="str">
            <v>SP15</v>
          </cell>
          <cell r="N592" t="str">
            <v>SCE1</v>
          </cell>
          <cell r="O592">
            <v>41250</v>
          </cell>
          <cell r="P592">
            <v>0</v>
          </cell>
          <cell r="Q592">
            <v>0</v>
          </cell>
          <cell r="R592">
            <v>162</v>
          </cell>
          <cell r="S592" t="str">
            <v>A</v>
          </cell>
        </row>
        <row r="593">
          <cell r="E593" t="str">
            <v>JAWBNE_2_SRWND</v>
          </cell>
          <cell r="F593" t="str">
            <v>Sky River</v>
          </cell>
          <cell r="G593">
            <v>77</v>
          </cell>
          <cell r="H593" t="str">
            <v>SCE</v>
          </cell>
          <cell r="I593" t="str">
            <v>Sky River, LLC</v>
          </cell>
          <cell r="J593" t="str">
            <v>WIND</v>
          </cell>
          <cell r="K593" t="str">
            <v>WIND</v>
          </cell>
          <cell r="L593" t="str">
            <v>WIND</v>
          </cell>
          <cell r="M593" t="str">
            <v>SP15</v>
          </cell>
          <cell r="N593" t="str">
            <v>SCE1</v>
          </cell>
          <cell r="O593">
            <v>41254</v>
          </cell>
          <cell r="P593">
            <v>0</v>
          </cell>
          <cell r="Q593">
            <v>0</v>
          </cell>
          <cell r="R593">
            <v>77.5</v>
          </cell>
          <cell r="S593" t="str">
            <v>A</v>
          </cell>
        </row>
        <row r="594">
          <cell r="E594" t="str">
            <v>JAYNE_6_WLSLR</v>
          </cell>
          <cell r="F594" t="str">
            <v>Westlands Solar Farm PV 1</v>
          </cell>
          <cell r="G594">
            <v>18</v>
          </cell>
          <cell r="H594" t="str">
            <v>PGAE</v>
          </cell>
          <cell r="I594" t="str">
            <v>Westlands Solar Farms, LLC</v>
          </cell>
          <cell r="J594" t="str">
            <v>SOLAR</v>
          </cell>
          <cell r="K594" t="str">
            <v>PHOTO VOLTAIC</v>
          </cell>
          <cell r="L594" t="str">
            <v>SUN</v>
          </cell>
          <cell r="M594" t="str">
            <v>NP15</v>
          </cell>
          <cell r="N594" t="str">
            <v>PGE2</v>
          </cell>
          <cell r="O594">
            <v>41684</v>
          </cell>
          <cell r="P594">
            <v>0</v>
          </cell>
          <cell r="Q594">
            <v>0</v>
          </cell>
          <cell r="R594">
            <v>19</v>
          </cell>
          <cell r="S594" t="str">
            <v>A</v>
          </cell>
        </row>
        <row r="595">
          <cell r="E595" t="str">
            <v>KANAKA_1_UNIT</v>
          </cell>
          <cell r="F595" t="str">
            <v>STS HYDROPOWER LTD. (KANAKA)</v>
          </cell>
          <cell r="G595">
            <v>2.5</v>
          </cell>
          <cell r="H595" t="str">
            <v>PGAE</v>
          </cell>
          <cell r="I595" t="str">
            <v>Pacific Gas &amp; Electric Company</v>
          </cell>
          <cell r="J595" t="str">
            <v>HYDRO</v>
          </cell>
          <cell r="K595" t="str">
            <v>HYDRO</v>
          </cell>
          <cell r="L595" t="str">
            <v>WATER</v>
          </cell>
          <cell r="M595" t="str">
            <v>NP15</v>
          </cell>
          <cell r="N595" t="str">
            <v>PGE3</v>
          </cell>
          <cell r="O595">
            <v>32552</v>
          </cell>
          <cell r="P595" t="str">
            <v>PGE QF 12H007</v>
          </cell>
          <cell r="Q595">
            <v>0</v>
          </cell>
          <cell r="R595">
            <v>2.5</v>
          </cell>
          <cell r="S595" t="str">
            <v>A</v>
          </cell>
        </row>
        <row r="596">
          <cell r="E596" t="str">
            <v>KANSAS_6_SOLAR</v>
          </cell>
          <cell r="F596" t="str">
            <v>RE Kansas South</v>
          </cell>
          <cell r="G596">
            <v>20</v>
          </cell>
          <cell r="H596" t="str">
            <v>PGAE</v>
          </cell>
          <cell r="I596" t="str">
            <v>RE Kansas South LLC</v>
          </cell>
          <cell r="J596" t="str">
            <v>SOLAR</v>
          </cell>
          <cell r="K596" t="str">
            <v>PHOTO VOLTAIC</v>
          </cell>
          <cell r="L596" t="str">
            <v>SUN</v>
          </cell>
          <cell r="M596" t="str">
            <v>NP15</v>
          </cell>
          <cell r="N596" t="str">
            <v>PGE3</v>
          </cell>
          <cell r="O596">
            <v>41431</v>
          </cell>
          <cell r="P596">
            <v>0</v>
          </cell>
          <cell r="Q596">
            <v>0</v>
          </cell>
          <cell r="R596">
            <v>20</v>
          </cell>
          <cell r="S596" t="str">
            <v>A</v>
          </cell>
        </row>
        <row r="597">
          <cell r="E597" t="str">
            <v>KEARNY_7_KY3</v>
          </cell>
          <cell r="F597" t="str">
            <v>KEARNY KY3 (AGGREGATE)</v>
          </cell>
          <cell r="G597">
            <v>61</v>
          </cell>
          <cell r="H597" t="str">
            <v>SDGE</v>
          </cell>
          <cell r="I597" t="str">
            <v>DYNEGY</v>
          </cell>
          <cell r="J597" t="str">
            <v>PEAKER</v>
          </cell>
          <cell r="K597" t="str">
            <v>COMBUSTION TURBINE</v>
          </cell>
          <cell r="L597" t="str">
            <v>NATURAL GAS</v>
          </cell>
          <cell r="M597" t="str">
            <v>SP15</v>
          </cell>
          <cell r="N597" t="str">
            <v>SDG1</v>
          </cell>
          <cell r="O597">
            <v>25204</v>
          </cell>
          <cell r="P597">
            <v>0</v>
          </cell>
          <cell r="Q597">
            <v>0</v>
          </cell>
          <cell r="R597">
            <v>61</v>
          </cell>
          <cell r="S597" t="str">
            <v>A</v>
          </cell>
        </row>
        <row r="598">
          <cell r="E598" t="str">
            <v>KEARNY_7_KY3A</v>
          </cell>
          <cell r="F598" t="str">
            <v>Kearny KY3A</v>
          </cell>
          <cell r="G598">
            <v>18</v>
          </cell>
          <cell r="H598" t="str">
            <v>SDGE</v>
          </cell>
          <cell r="I598" t="str">
            <v>DYNEGY</v>
          </cell>
          <cell r="J598" t="str">
            <v>PEAKER</v>
          </cell>
          <cell r="K598" t="str">
            <v>COMBUSTION TURBINE</v>
          </cell>
          <cell r="L598" t="str">
            <v>NATURAL GAS</v>
          </cell>
          <cell r="M598" t="str">
            <v>SP15</v>
          </cell>
          <cell r="N598" t="str">
            <v>SDG1</v>
          </cell>
          <cell r="O598">
            <v>25204</v>
          </cell>
          <cell r="P598">
            <v>0</v>
          </cell>
          <cell r="Q598">
            <v>0</v>
          </cell>
          <cell r="R598">
            <v>16</v>
          </cell>
          <cell r="S598" t="str">
            <v>A</v>
          </cell>
        </row>
        <row r="599">
          <cell r="E599" t="str">
            <v>KEARNY_7_KY3B</v>
          </cell>
          <cell r="F599" t="str">
            <v>Kearny KY3B</v>
          </cell>
          <cell r="G599">
            <v>18</v>
          </cell>
          <cell r="H599" t="str">
            <v>SDGE</v>
          </cell>
          <cell r="I599" t="str">
            <v>DYNEGY</v>
          </cell>
          <cell r="J599" t="str">
            <v>PEAKER</v>
          </cell>
          <cell r="K599" t="str">
            <v>COMBUSTION TURBINE</v>
          </cell>
          <cell r="L599" t="str">
            <v>NATURAL GAS</v>
          </cell>
          <cell r="M599" t="str">
            <v>SP15</v>
          </cell>
          <cell r="N599" t="str">
            <v>SDG1</v>
          </cell>
          <cell r="O599">
            <v>25204</v>
          </cell>
          <cell r="P599">
            <v>0</v>
          </cell>
          <cell r="Q599">
            <v>0</v>
          </cell>
          <cell r="R599">
            <v>15</v>
          </cell>
          <cell r="S599" t="str">
            <v>A</v>
          </cell>
        </row>
        <row r="600">
          <cell r="E600" t="str">
            <v>KEARNY_7_KY3C</v>
          </cell>
          <cell r="F600" t="str">
            <v>Kearny KY3C</v>
          </cell>
          <cell r="G600">
            <v>18</v>
          </cell>
          <cell r="H600" t="str">
            <v>SDGE</v>
          </cell>
          <cell r="I600" t="str">
            <v>DYNEGY</v>
          </cell>
          <cell r="J600" t="str">
            <v>PEAKER</v>
          </cell>
          <cell r="K600" t="str">
            <v>COMBUSTION TURBINE</v>
          </cell>
          <cell r="L600" t="str">
            <v>NATURAL GAS</v>
          </cell>
          <cell r="M600" t="str">
            <v>SP15</v>
          </cell>
          <cell r="N600" t="str">
            <v>SDG1</v>
          </cell>
          <cell r="O600">
            <v>25204</v>
          </cell>
          <cell r="P600">
            <v>0</v>
          </cell>
          <cell r="Q600">
            <v>0</v>
          </cell>
          <cell r="R600">
            <v>15</v>
          </cell>
          <cell r="S600" t="str">
            <v>A</v>
          </cell>
        </row>
        <row r="601">
          <cell r="E601" t="str">
            <v>KEARNY_7_KY3D</v>
          </cell>
          <cell r="F601" t="str">
            <v>Kearny KY3D</v>
          </cell>
          <cell r="G601">
            <v>18</v>
          </cell>
          <cell r="H601" t="str">
            <v>SDGE</v>
          </cell>
          <cell r="I601" t="str">
            <v>DYNEGY</v>
          </cell>
          <cell r="J601" t="str">
            <v>PEAKER</v>
          </cell>
          <cell r="K601" t="str">
            <v>COMBUSTION TURBINE</v>
          </cell>
          <cell r="L601" t="str">
            <v>NATURAL GAS</v>
          </cell>
          <cell r="M601" t="str">
            <v>SP15</v>
          </cell>
          <cell r="N601" t="str">
            <v>SDG1</v>
          </cell>
          <cell r="O601">
            <v>25204</v>
          </cell>
          <cell r="P601">
            <v>0</v>
          </cell>
          <cell r="Q601">
            <v>0</v>
          </cell>
          <cell r="R601">
            <v>15</v>
          </cell>
          <cell r="S601" t="str">
            <v>A</v>
          </cell>
        </row>
        <row r="602">
          <cell r="E602" t="str">
            <v>KEKAWK_6_UNIT</v>
          </cell>
          <cell r="F602" t="str">
            <v>Kekawaka Creek Hydroelectic Facility</v>
          </cell>
          <cell r="G602">
            <v>5.5</v>
          </cell>
          <cell r="H602" t="str">
            <v>PGAE</v>
          </cell>
          <cell r="I602" t="str">
            <v>STS HydroPower, Ltd</v>
          </cell>
          <cell r="J602" t="str">
            <v>HYDRO</v>
          </cell>
          <cell r="K602" t="str">
            <v>HYDRO</v>
          </cell>
          <cell r="L602" t="str">
            <v>WATER</v>
          </cell>
          <cell r="M602" t="str">
            <v>NP15</v>
          </cell>
          <cell r="N602" t="str">
            <v>PGE1</v>
          </cell>
          <cell r="O602">
            <v>32869</v>
          </cell>
          <cell r="P602" t="str">
            <v>QF Conversion completed 3/3/2015. Formerly PGE QF 13H039.</v>
          </cell>
          <cell r="Q602">
            <v>0</v>
          </cell>
          <cell r="R602">
            <v>5.5</v>
          </cell>
          <cell r="S602" t="str">
            <v>A</v>
          </cell>
        </row>
        <row r="603">
          <cell r="E603" t="str">
            <v>KELSO_2_UNITS</v>
          </cell>
          <cell r="F603" t="str">
            <v>Mariposa Energy Project</v>
          </cell>
          <cell r="G603">
            <v>196</v>
          </cell>
          <cell r="H603" t="str">
            <v>PGAE</v>
          </cell>
          <cell r="I603" t="str">
            <v>Mariposa Energy, LLC</v>
          </cell>
          <cell r="J603" t="str">
            <v>PEAKER</v>
          </cell>
          <cell r="K603" t="str">
            <v>COMBUSTION TURBINE</v>
          </cell>
          <cell r="L603" t="str">
            <v>NATURAL GAS</v>
          </cell>
          <cell r="M603" t="str">
            <v>NP15</v>
          </cell>
          <cell r="N603" t="str">
            <v>PGE3</v>
          </cell>
          <cell r="O603">
            <v>41183</v>
          </cell>
          <cell r="P603">
            <v>0</v>
          </cell>
          <cell r="Q603">
            <v>0</v>
          </cell>
          <cell r="R603">
            <v>195.9</v>
          </cell>
          <cell r="S603" t="str">
            <v>A</v>
          </cell>
        </row>
        <row r="604">
          <cell r="E604" t="str">
            <v>KELYRG_6_UNIT</v>
          </cell>
          <cell r="F604" t="str">
            <v>Kelly Ridge PH</v>
          </cell>
          <cell r="G604">
            <v>11</v>
          </cell>
          <cell r="H604" t="str">
            <v>PGAE</v>
          </cell>
          <cell r="I604" t="str">
            <v>OWID</v>
          </cell>
          <cell r="J604" t="str">
            <v>HYDRO</v>
          </cell>
          <cell r="K604" t="str">
            <v>HYDRO</v>
          </cell>
          <cell r="L604" t="str">
            <v>WATER</v>
          </cell>
          <cell r="M604" t="str">
            <v>NP15</v>
          </cell>
          <cell r="N604" t="str">
            <v>PGE3</v>
          </cell>
          <cell r="O604">
            <v>23012</v>
          </cell>
          <cell r="P604">
            <v>0</v>
          </cell>
          <cell r="Q604" t="str">
            <v>SF Feather River</v>
          </cell>
          <cell r="R604">
            <v>11</v>
          </cell>
          <cell r="S604" t="str">
            <v>A</v>
          </cell>
        </row>
        <row r="605">
          <cell r="E605" t="str">
            <v>KERKH1_7_UNIT 1</v>
          </cell>
          <cell r="F605" t="str">
            <v>Kerckhoff PH 1 Unit #1</v>
          </cell>
          <cell r="G605">
            <v>13</v>
          </cell>
          <cell r="H605" t="str">
            <v>PGAE</v>
          </cell>
          <cell r="I605" t="str">
            <v>PG&amp;E</v>
          </cell>
          <cell r="J605" t="str">
            <v>HYDRO</v>
          </cell>
          <cell r="K605" t="str">
            <v>HYDRO</v>
          </cell>
          <cell r="L605" t="str">
            <v>WATER</v>
          </cell>
          <cell r="M605" t="str">
            <v>NP15</v>
          </cell>
          <cell r="N605" t="str">
            <v>PGE3</v>
          </cell>
          <cell r="O605">
            <v>7306</v>
          </cell>
          <cell r="P605">
            <v>0</v>
          </cell>
          <cell r="Q605" t="str">
            <v>San Joaquin River</v>
          </cell>
          <cell r="R605">
            <v>13</v>
          </cell>
          <cell r="S605" t="str">
            <v>A</v>
          </cell>
        </row>
        <row r="606">
          <cell r="E606" t="str">
            <v>KERKH1_7_UNIT 2</v>
          </cell>
          <cell r="F606" t="str">
            <v>Kerckhoff PH 1 Unit #2</v>
          </cell>
          <cell r="G606">
            <v>12.8</v>
          </cell>
          <cell r="H606" t="str">
            <v>PGAE</v>
          </cell>
          <cell r="I606" t="str">
            <v>PG&amp;E</v>
          </cell>
          <cell r="J606" t="str">
            <v>HYDRO</v>
          </cell>
          <cell r="K606" t="str">
            <v>HYDRO</v>
          </cell>
          <cell r="L606" t="str">
            <v>WATER</v>
          </cell>
          <cell r="M606" t="str">
            <v>NP15</v>
          </cell>
          <cell r="N606" t="str">
            <v>PGE3</v>
          </cell>
          <cell r="O606">
            <v>7306</v>
          </cell>
          <cell r="P606" t="str">
            <v>Changed to non-participant 5/1/2013</v>
          </cell>
          <cell r="Q606" t="str">
            <v>San Joaquin River</v>
          </cell>
          <cell r="R606">
            <v>12.8</v>
          </cell>
          <cell r="S606" t="str">
            <v>A</v>
          </cell>
        </row>
        <row r="607">
          <cell r="E607" t="str">
            <v>KERKH1_7_UNIT 3</v>
          </cell>
          <cell r="F607" t="str">
            <v>Kerckhoff PH 1 Unit #3</v>
          </cell>
          <cell r="G607">
            <v>12.8</v>
          </cell>
          <cell r="H607" t="str">
            <v>PGAE</v>
          </cell>
          <cell r="I607" t="str">
            <v>PG&amp;E</v>
          </cell>
          <cell r="J607" t="str">
            <v>HYDRO</v>
          </cell>
          <cell r="K607" t="str">
            <v>HYDRO</v>
          </cell>
          <cell r="L607" t="str">
            <v>WATER</v>
          </cell>
          <cell r="M607" t="str">
            <v>NP15</v>
          </cell>
          <cell r="N607" t="str">
            <v>PGE3</v>
          </cell>
          <cell r="O607">
            <v>7306</v>
          </cell>
          <cell r="P607">
            <v>0</v>
          </cell>
          <cell r="Q607" t="str">
            <v>San Joaquin River</v>
          </cell>
          <cell r="R607">
            <v>12.8</v>
          </cell>
          <cell r="S607" t="str">
            <v>A</v>
          </cell>
        </row>
        <row r="608">
          <cell r="E608" t="str">
            <v>KERKH2_7_UNIT 1</v>
          </cell>
          <cell r="F608" t="str">
            <v>Kerckhoff PH 2 Unit #1</v>
          </cell>
          <cell r="G608">
            <v>153.9</v>
          </cell>
          <cell r="H608" t="str">
            <v>PGAE</v>
          </cell>
          <cell r="I608" t="str">
            <v>PG&amp;E</v>
          </cell>
          <cell r="J608" t="str">
            <v>HYDRO</v>
          </cell>
          <cell r="K608" t="str">
            <v>HYDRO</v>
          </cell>
          <cell r="L608" t="str">
            <v>WATER</v>
          </cell>
          <cell r="M608" t="str">
            <v>NP15</v>
          </cell>
          <cell r="N608" t="str">
            <v>PGE3</v>
          </cell>
          <cell r="O608">
            <v>30317</v>
          </cell>
          <cell r="P608">
            <v>0</v>
          </cell>
          <cell r="Q608" t="str">
            <v>San Joaquin River</v>
          </cell>
          <cell r="R608">
            <v>153.9</v>
          </cell>
          <cell r="S608" t="str">
            <v>A</v>
          </cell>
        </row>
        <row r="609">
          <cell r="E609" t="str">
            <v>KERMAN_6_SOLAR1</v>
          </cell>
          <cell r="F609" t="str">
            <v>Fresno Solar South</v>
          </cell>
          <cell r="G609">
            <v>1.5</v>
          </cell>
          <cell r="H609" t="str">
            <v>PGAE</v>
          </cell>
          <cell r="I609" t="str">
            <v>Fresno Cogeneration Partners, LP</v>
          </cell>
          <cell r="J609" t="str">
            <v>SOLAR</v>
          </cell>
          <cell r="K609" t="str">
            <v>PHOTO VOLTAIC</v>
          </cell>
          <cell r="L609" t="str">
            <v>SUN</v>
          </cell>
          <cell r="M609" t="str">
            <v>NP15</v>
          </cell>
          <cell r="N609" t="str">
            <v>PGE3</v>
          </cell>
          <cell r="O609">
            <v>42298</v>
          </cell>
          <cell r="P609">
            <v>0</v>
          </cell>
          <cell r="Q609">
            <v>0</v>
          </cell>
          <cell r="R609">
            <v>1.5</v>
          </cell>
          <cell r="S609" t="str">
            <v>A</v>
          </cell>
        </row>
        <row r="610">
          <cell r="E610" t="str">
            <v>KERMAN_6_SOLAR2</v>
          </cell>
          <cell r="F610" t="str">
            <v>Fresno Solar West</v>
          </cell>
          <cell r="G610">
            <v>1.5</v>
          </cell>
          <cell r="H610" t="str">
            <v>PGAE</v>
          </cell>
          <cell r="I610" t="str">
            <v>Fresno Cogeneration Partners, LP</v>
          </cell>
          <cell r="J610" t="str">
            <v>SOLAR</v>
          </cell>
          <cell r="K610" t="str">
            <v>PHOTO VOLTAIC</v>
          </cell>
          <cell r="L610" t="str">
            <v>SUN</v>
          </cell>
          <cell r="M610" t="str">
            <v>SP15</v>
          </cell>
          <cell r="N610" t="str">
            <v>PGE3</v>
          </cell>
          <cell r="O610">
            <v>42297</v>
          </cell>
          <cell r="P610">
            <v>0</v>
          </cell>
          <cell r="Q610">
            <v>0</v>
          </cell>
          <cell r="R610">
            <v>1.5</v>
          </cell>
          <cell r="S610" t="str">
            <v>A</v>
          </cell>
        </row>
        <row r="611">
          <cell r="E611" t="str">
            <v>KERNFT_1_UNITS</v>
          </cell>
          <cell r="F611" t="str">
            <v>KERN FRONT LIMITED</v>
          </cell>
          <cell r="G611">
            <v>52.4</v>
          </cell>
          <cell r="H611" t="str">
            <v>PGAE</v>
          </cell>
          <cell r="I611" t="str">
            <v>KERN FRONT LIMITED</v>
          </cell>
          <cell r="J611" t="str">
            <v>COGENERATION</v>
          </cell>
          <cell r="K611" t="str">
            <v>COMBUSTION TURBINE</v>
          </cell>
          <cell r="L611" t="str">
            <v>NATURAL GAS</v>
          </cell>
          <cell r="M611" t="str">
            <v>ZP26</v>
          </cell>
          <cell r="N611" t="str">
            <v>PGE4</v>
          </cell>
          <cell r="O611">
            <v>32515</v>
          </cell>
          <cell r="P611" t="str">
            <v>No longer QF as of 7/14/2015</v>
          </cell>
          <cell r="Q611">
            <v>0</v>
          </cell>
          <cell r="R611">
            <v>60</v>
          </cell>
          <cell r="S611" t="str">
            <v>A</v>
          </cell>
        </row>
        <row r="612">
          <cell r="E612" t="str">
            <v>KERNRG_1_UNITS</v>
          </cell>
          <cell r="F612" t="str">
            <v>South Belridge Cogen Facility</v>
          </cell>
          <cell r="G612">
            <v>55.2</v>
          </cell>
          <cell r="H612" t="str">
            <v>PGAE</v>
          </cell>
          <cell r="I612" t="str">
            <v>AERA ENERGY LLC</v>
          </cell>
          <cell r="J612" t="str">
            <v>COGENERATION</v>
          </cell>
          <cell r="K612" t="str">
            <v>COMBUSTION TURBINE</v>
          </cell>
          <cell r="L612" t="str">
            <v>NATURAL GAS</v>
          </cell>
          <cell r="M612" t="str">
            <v>ZP26</v>
          </cell>
          <cell r="N612" t="str">
            <v>PGE4</v>
          </cell>
          <cell r="O612">
            <v>31048</v>
          </cell>
          <cell r="P612">
            <v>0</v>
          </cell>
          <cell r="Q612">
            <v>0</v>
          </cell>
          <cell r="R612">
            <v>69.599999999999994</v>
          </cell>
          <cell r="S612" t="str">
            <v>A</v>
          </cell>
        </row>
        <row r="613">
          <cell r="E613" t="str">
            <v>KERRGN_1_UNIT 1</v>
          </cell>
          <cell r="F613" t="str">
            <v>KERN RIVER PH 1 (AGGREGATE)</v>
          </cell>
          <cell r="G613">
            <v>25.6</v>
          </cell>
          <cell r="H613" t="str">
            <v>SCE</v>
          </cell>
          <cell r="I613" t="str">
            <v>SCE</v>
          </cell>
          <cell r="J613" t="str">
            <v>HYDRO</v>
          </cell>
          <cell r="K613" t="str">
            <v>HYDRO</v>
          </cell>
          <cell r="L613" t="str">
            <v>WATER</v>
          </cell>
          <cell r="M613" t="str">
            <v>SP15</v>
          </cell>
          <cell r="N613" t="str">
            <v>SCE1</v>
          </cell>
          <cell r="O613">
            <v>2558</v>
          </cell>
          <cell r="P613">
            <v>0</v>
          </cell>
          <cell r="Q613">
            <v>0</v>
          </cell>
          <cell r="R613">
            <v>25.6</v>
          </cell>
          <cell r="S613" t="str">
            <v>A</v>
          </cell>
        </row>
        <row r="614">
          <cell r="E614" t="str">
            <v>KILARC_2_UNIT 1</v>
          </cell>
          <cell r="F614" t="str">
            <v>KILARC</v>
          </cell>
          <cell r="G614">
            <v>3.2</v>
          </cell>
          <cell r="H614" t="str">
            <v>PGAE</v>
          </cell>
          <cell r="I614" t="str">
            <v>PG&amp;E</v>
          </cell>
          <cell r="J614" t="str">
            <v>HYDRO</v>
          </cell>
          <cell r="K614" t="str">
            <v>HYDRO</v>
          </cell>
          <cell r="L614" t="str">
            <v>WATER</v>
          </cell>
          <cell r="M614" t="str">
            <v>NP15</v>
          </cell>
          <cell r="N614" t="str">
            <v>PGE3</v>
          </cell>
          <cell r="O614">
            <v>1462</v>
          </cell>
          <cell r="P614">
            <v>0</v>
          </cell>
          <cell r="Q614">
            <v>0</v>
          </cell>
          <cell r="R614">
            <v>3.2</v>
          </cell>
          <cell r="S614" t="str">
            <v>A</v>
          </cell>
        </row>
        <row r="615">
          <cell r="E615" t="str">
            <v>KINGCO_1_KINGBR</v>
          </cell>
          <cell r="F615" t="str">
            <v>PE - KES KINGSBURG,LLC</v>
          </cell>
          <cell r="G615">
            <v>34.5</v>
          </cell>
          <cell r="H615" t="str">
            <v>PGAE</v>
          </cell>
          <cell r="I615" t="str">
            <v>KES Kingsburg, L.P.</v>
          </cell>
          <cell r="J615" t="str">
            <v>COGENERATION</v>
          </cell>
          <cell r="K615" t="str">
            <v>COMBUSTION TURBINE</v>
          </cell>
          <cell r="L615" t="str">
            <v>NATURAL GAS</v>
          </cell>
          <cell r="M615" t="str">
            <v>NP15</v>
          </cell>
          <cell r="N615" t="str">
            <v>PGE3</v>
          </cell>
          <cell r="O615">
            <v>33212</v>
          </cell>
          <cell r="P615" t="str">
            <v>Formerly PGE QF 25C164</v>
          </cell>
          <cell r="Q615">
            <v>0</v>
          </cell>
          <cell r="R615">
            <v>40</v>
          </cell>
          <cell r="S615" t="str">
            <v>A</v>
          </cell>
        </row>
        <row r="616">
          <cell r="E616" t="str">
            <v>KINGRV_7_UNIT 1</v>
          </cell>
          <cell r="F616" t="str">
            <v>Kings River Unit 1</v>
          </cell>
          <cell r="G616">
            <v>51.2</v>
          </cell>
          <cell r="H616" t="str">
            <v>PGAE</v>
          </cell>
          <cell r="I616" t="str">
            <v>PG&amp;E</v>
          </cell>
          <cell r="J616" t="str">
            <v>HYDRO</v>
          </cell>
          <cell r="K616" t="str">
            <v>HYDRO</v>
          </cell>
          <cell r="L616" t="str">
            <v>WATER</v>
          </cell>
          <cell r="M616" t="str">
            <v>NP15</v>
          </cell>
          <cell r="N616" t="str">
            <v>PGE3</v>
          </cell>
          <cell r="O616">
            <v>22647</v>
          </cell>
          <cell r="P616">
            <v>0</v>
          </cell>
          <cell r="Q616" t="str">
            <v>Kings River</v>
          </cell>
          <cell r="R616">
            <v>51.2</v>
          </cell>
          <cell r="S616" t="str">
            <v>A</v>
          </cell>
        </row>
        <row r="617">
          <cell r="E617" t="str">
            <v>KIRKER_7_KELCYN</v>
          </cell>
          <cell r="F617" t="str">
            <v>KELLER CANYON LANDFILL GEN FACILITY</v>
          </cell>
          <cell r="G617">
            <v>3.56</v>
          </cell>
          <cell r="H617" t="str">
            <v>PGAE</v>
          </cell>
          <cell r="I617" t="str">
            <v>Ameresco Keller Canyon, LLC</v>
          </cell>
          <cell r="J617" t="str">
            <v>BIOMASS</v>
          </cell>
          <cell r="K617" t="str">
            <v>RECIPROCATING ENGINE</v>
          </cell>
          <cell r="L617" t="str">
            <v>LANDFILL GAS</v>
          </cell>
          <cell r="M617" t="str">
            <v>NP15</v>
          </cell>
          <cell r="N617" t="str">
            <v>NCP1</v>
          </cell>
          <cell r="O617">
            <v>40026</v>
          </cell>
          <cell r="P617">
            <v>0</v>
          </cell>
          <cell r="Q617">
            <v>0</v>
          </cell>
          <cell r="R617">
            <v>3.8</v>
          </cell>
          <cell r="S617" t="str">
            <v>A</v>
          </cell>
        </row>
        <row r="618">
          <cell r="E618" t="str">
            <v>KNGBRD_2_SOLAR1</v>
          </cell>
          <cell r="F618" t="str">
            <v>Kingbird Solar A</v>
          </cell>
          <cell r="G618">
            <v>20</v>
          </cell>
          <cell r="H618" t="str">
            <v>SCE</v>
          </cell>
          <cell r="I618" t="str">
            <v>Kingbird Solar A, LLC</v>
          </cell>
          <cell r="J618" t="str">
            <v>SOLAR</v>
          </cell>
          <cell r="K618" t="str">
            <v>PHOTO VOLTAIC</v>
          </cell>
          <cell r="L618" t="str">
            <v>SUN</v>
          </cell>
          <cell r="M618" t="str">
            <v>SP15</v>
          </cell>
          <cell r="N618" t="str">
            <v>SCE1</v>
          </cell>
          <cell r="O618">
            <v>42490</v>
          </cell>
          <cell r="P618">
            <v>0</v>
          </cell>
          <cell r="Q618">
            <v>0</v>
          </cell>
          <cell r="R618">
            <v>20</v>
          </cell>
          <cell r="S618" t="str">
            <v>A</v>
          </cell>
        </row>
        <row r="619">
          <cell r="E619" t="str">
            <v>KNGBRD_2_SOLAR2</v>
          </cell>
          <cell r="F619" t="str">
            <v>Kingbird Solar B</v>
          </cell>
          <cell r="G619">
            <v>20</v>
          </cell>
          <cell r="H619" t="str">
            <v>SCE</v>
          </cell>
          <cell r="I619" t="str">
            <v>Kingbird Solar B, LLC</v>
          </cell>
          <cell r="J619" t="str">
            <v>SOLAR</v>
          </cell>
          <cell r="K619" t="str">
            <v>PHOTO VOLTAIC</v>
          </cell>
          <cell r="L619" t="str">
            <v>SUN</v>
          </cell>
          <cell r="M619" t="str">
            <v>SP15</v>
          </cell>
          <cell r="N619" t="str">
            <v>SCE1</v>
          </cell>
          <cell r="O619">
            <v>42490</v>
          </cell>
          <cell r="P619">
            <v>0</v>
          </cell>
          <cell r="Q619">
            <v>0</v>
          </cell>
          <cell r="R619">
            <v>20</v>
          </cell>
          <cell r="S619" t="str">
            <v>A</v>
          </cell>
        </row>
        <row r="620">
          <cell r="E620" t="str">
            <v>KNGBRG_1_KBSLR1</v>
          </cell>
          <cell r="F620" t="str">
            <v>Kingsburg 1</v>
          </cell>
          <cell r="G620">
            <v>1.5</v>
          </cell>
          <cell r="H620" t="str">
            <v>PGAE</v>
          </cell>
          <cell r="I620" t="str">
            <v>Tulare PV II, LLC</v>
          </cell>
          <cell r="J620" t="str">
            <v>SOLAR</v>
          </cell>
          <cell r="K620" t="str">
            <v>PHOTO VOLTAIC</v>
          </cell>
          <cell r="L620" t="str">
            <v>SUN</v>
          </cell>
          <cell r="M620" t="str">
            <v>NP15</v>
          </cell>
          <cell r="N620" t="str">
            <v>PGE2</v>
          </cell>
          <cell r="O620">
            <v>41614</v>
          </cell>
          <cell r="P620">
            <v>0</v>
          </cell>
          <cell r="Q620">
            <v>0</v>
          </cell>
          <cell r="R620">
            <v>1.5</v>
          </cell>
          <cell r="S620" t="str">
            <v>A</v>
          </cell>
        </row>
        <row r="621">
          <cell r="E621" t="str">
            <v>KNGBRG_1_KBSLR2</v>
          </cell>
          <cell r="F621" t="str">
            <v>Kingsburg 2</v>
          </cell>
          <cell r="G621">
            <v>1.5</v>
          </cell>
          <cell r="H621" t="str">
            <v>PGAE</v>
          </cell>
          <cell r="I621" t="str">
            <v>Tulare PV II, LLC</v>
          </cell>
          <cell r="J621" t="str">
            <v>SOLAR</v>
          </cell>
          <cell r="K621" t="str">
            <v>PHOTO VOLTAIC</v>
          </cell>
          <cell r="L621" t="str">
            <v>SUN</v>
          </cell>
          <cell r="M621" t="str">
            <v>NP15</v>
          </cell>
          <cell r="N621" t="str">
            <v>PGE2</v>
          </cell>
          <cell r="O621">
            <v>41614</v>
          </cell>
          <cell r="P621">
            <v>0</v>
          </cell>
          <cell r="Q621">
            <v>0</v>
          </cell>
          <cell r="R621">
            <v>1.5</v>
          </cell>
          <cell r="S621" t="str">
            <v>A</v>
          </cell>
        </row>
        <row r="622">
          <cell r="E622" t="str">
            <v>KNGCTY_6_UNITA1</v>
          </cell>
          <cell r="F622" t="str">
            <v>King City Energy Center</v>
          </cell>
          <cell r="G622">
            <v>44.6</v>
          </cell>
          <cell r="H622" t="str">
            <v>PGAE</v>
          </cell>
          <cell r="I622" t="str">
            <v>CALPINE</v>
          </cell>
          <cell r="J622" t="str">
            <v>PEAKER</v>
          </cell>
          <cell r="K622" t="str">
            <v>COMBUSTION TURBINE</v>
          </cell>
          <cell r="L622" t="str">
            <v>NATURAL GAS</v>
          </cell>
          <cell r="M622" t="str">
            <v>NP15</v>
          </cell>
          <cell r="N622" t="str">
            <v>PGE3</v>
          </cell>
          <cell r="O622">
            <v>37270</v>
          </cell>
          <cell r="P622">
            <v>0</v>
          </cell>
          <cell r="Q622">
            <v>0</v>
          </cell>
          <cell r="R622">
            <v>49.9</v>
          </cell>
          <cell r="S622" t="str">
            <v>A</v>
          </cell>
        </row>
        <row r="623">
          <cell r="E623" t="str">
            <v>KNTSTH_6_SOLAR</v>
          </cell>
          <cell r="F623" t="str">
            <v>Kent South</v>
          </cell>
          <cell r="G623">
            <v>20</v>
          </cell>
          <cell r="H623" t="str">
            <v>PGAE</v>
          </cell>
          <cell r="I623" t="str">
            <v>RE Kent South, LLC</v>
          </cell>
          <cell r="J623" t="str">
            <v>SOLAR</v>
          </cell>
          <cell r="K623" t="str">
            <v>PHOTO VOLTAIC</v>
          </cell>
          <cell r="L623" t="str">
            <v>SUN</v>
          </cell>
          <cell r="M623" t="str">
            <v>NP15</v>
          </cell>
          <cell r="N623" t="str">
            <v>PGE3</v>
          </cell>
          <cell r="O623">
            <v>41997</v>
          </cell>
          <cell r="P623">
            <v>0</v>
          </cell>
          <cell r="Q623">
            <v>0</v>
          </cell>
          <cell r="R623">
            <v>20</v>
          </cell>
          <cell r="S623" t="str">
            <v>A</v>
          </cell>
        </row>
        <row r="624">
          <cell r="E624" t="str">
            <v>KRAMER_1_SEGS37</v>
          </cell>
          <cell r="F624" t="str">
            <v>LUZ SOLAR PARTNERS 3-7 AGGREGATE</v>
          </cell>
          <cell r="G624">
            <v>175</v>
          </cell>
          <cell r="H624" t="str">
            <v>SCE</v>
          </cell>
          <cell r="I624" t="str">
            <v>VARIOUS</v>
          </cell>
          <cell r="J624" t="str">
            <v>SOLAR</v>
          </cell>
          <cell r="K624" t="str">
            <v>STEAM</v>
          </cell>
          <cell r="L624" t="str">
            <v>SUN</v>
          </cell>
          <cell r="M624" t="str">
            <v>SP15</v>
          </cell>
          <cell r="N624" t="str">
            <v>SCE1</v>
          </cell>
          <cell r="O624">
            <v>31413</v>
          </cell>
          <cell r="P624">
            <v>0</v>
          </cell>
          <cell r="Q624">
            <v>0</v>
          </cell>
          <cell r="R624">
            <v>150</v>
          </cell>
          <cell r="S624" t="str">
            <v>A</v>
          </cell>
        </row>
        <row r="625">
          <cell r="E625" t="str">
            <v>KRAMER_2_SEGS 8</v>
          </cell>
          <cell r="F625" t="str">
            <v>Luz Solar Partners Ltd. VIII</v>
          </cell>
          <cell r="G625">
            <v>92</v>
          </cell>
          <cell r="H625" t="str">
            <v>SCE</v>
          </cell>
          <cell r="I625">
            <v>5050</v>
          </cell>
          <cell r="J625" t="str">
            <v>SOLAR</v>
          </cell>
          <cell r="K625" t="str">
            <v>STEAM</v>
          </cell>
          <cell r="L625" t="str">
            <v>SUN</v>
          </cell>
          <cell r="M625" t="str">
            <v>SP15</v>
          </cell>
          <cell r="N625" t="str">
            <v>SCE1</v>
          </cell>
          <cell r="O625">
            <v>32871</v>
          </cell>
          <cell r="P625">
            <v>0</v>
          </cell>
          <cell r="Q625">
            <v>0</v>
          </cell>
          <cell r="R625">
            <v>80</v>
          </cell>
          <cell r="S625" t="str">
            <v>A</v>
          </cell>
        </row>
        <row r="626">
          <cell r="E626" t="str">
            <v>KRAMER_2_SEGS 9</v>
          </cell>
          <cell r="F626" t="str">
            <v>Luz Solar Partners Ltd. IX</v>
          </cell>
          <cell r="G626">
            <v>92</v>
          </cell>
          <cell r="H626" t="str">
            <v>SCE</v>
          </cell>
          <cell r="I626">
            <v>5051</v>
          </cell>
          <cell r="J626" t="str">
            <v>SOLAR</v>
          </cell>
          <cell r="K626" t="str">
            <v>STEAM</v>
          </cell>
          <cell r="L626" t="str">
            <v>SUN</v>
          </cell>
          <cell r="M626" t="str">
            <v>SP15</v>
          </cell>
          <cell r="N626" t="str">
            <v>SCE1</v>
          </cell>
          <cell r="O626">
            <v>33157</v>
          </cell>
          <cell r="P626">
            <v>0</v>
          </cell>
          <cell r="Q626">
            <v>0</v>
          </cell>
          <cell r="R626">
            <v>80</v>
          </cell>
          <cell r="S626" t="str">
            <v>A</v>
          </cell>
        </row>
        <row r="627">
          <cell r="E627" t="str">
            <v>KRAMER_2_SEGS89</v>
          </cell>
          <cell r="F627" t="str">
            <v>LUZ SOLAR PARTNERS 8-9 AGGREGATE</v>
          </cell>
          <cell r="G627">
            <v>184</v>
          </cell>
          <cell r="H627" t="str">
            <v>SCE</v>
          </cell>
          <cell r="I627" t="str">
            <v>VARIOUS</v>
          </cell>
          <cell r="J627" t="str">
            <v>SOLAR</v>
          </cell>
          <cell r="K627" t="str">
            <v>STEAM</v>
          </cell>
          <cell r="L627" t="str">
            <v>SUN</v>
          </cell>
          <cell r="M627" t="str">
            <v>SP15</v>
          </cell>
          <cell r="N627" t="str">
            <v>SCE1</v>
          </cell>
          <cell r="O627">
            <v>31413</v>
          </cell>
          <cell r="P627">
            <v>0</v>
          </cell>
          <cell r="Q627">
            <v>0</v>
          </cell>
          <cell r="R627">
            <v>160</v>
          </cell>
          <cell r="S627" t="str">
            <v>A</v>
          </cell>
        </row>
        <row r="628">
          <cell r="E628" t="str">
            <v>KRNCNY_6_UNIT</v>
          </cell>
          <cell r="F628" t="str">
            <v>KERN CANYON</v>
          </cell>
          <cell r="G628">
            <v>11.5</v>
          </cell>
          <cell r="H628" t="str">
            <v>PGAE</v>
          </cell>
          <cell r="I628" t="str">
            <v>PG&amp;E</v>
          </cell>
          <cell r="J628" t="str">
            <v>HYDRO</v>
          </cell>
          <cell r="K628" t="str">
            <v>HYDRO</v>
          </cell>
          <cell r="L628" t="str">
            <v>WATER</v>
          </cell>
          <cell r="M628" t="str">
            <v>ZP26</v>
          </cell>
          <cell r="N628" t="str">
            <v>PGE4</v>
          </cell>
          <cell r="O628">
            <v>7672</v>
          </cell>
          <cell r="P628">
            <v>0</v>
          </cell>
          <cell r="Q628">
            <v>0</v>
          </cell>
          <cell r="R628">
            <v>11.5</v>
          </cell>
          <cell r="S628" t="str">
            <v>A</v>
          </cell>
        </row>
        <row r="629">
          <cell r="E629" t="str">
            <v>LACIEN_2_VENICE</v>
          </cell>
          <cell r="F629" t="str">
            <v>Venice Hydroelectric Recovery Plant</v>
          </cell>
          <cell r="G629">
            <v>9.9499999999999993</v>
          </cell>
          <cell r="H629" t="str">
            <v>SCE</v>
          </cell>
          <cell r="I629" t="str">
            <v>The Metropolitan Water District of Southern California</v>
          </cell>
          <cell r="J629" t="str">
            <v>HYDRO</v>
          </cell>
          <cell r="K629" t="str">
            <v>HYDRO</v>
          </cell>
          <cell r="L629" t="str">
            <v>WATER</v>
          </cell>
          <cell r="M629" t="str">
            <v>SP15</v>
          </cell>
          <cell r="N629" t="str">
            <v>SCE1</v>
          </cell>
          <cell r="O629">
            <v>29952</v>
          </cell>
          <cell r="P629">
            <v>0</v>
          </cell>
          <cell r="Q629">
            <v>0</v>
          </cell>
          <cell r="R629">
            <v>10.14</v>
          </cell>
          <cell r="S629" t="str">
            <v>A</v>
          </cell>
        </row>
        <row r="630">
          <cell r="E630" t="str">
            <v>LAGBEL_6_QF</v>
          </cell>
          <cell r="F630" t="str">
            <v>LAGUNA BELLE AREA LUMPED UNITS</v>
          </cell>
          <cell r="G630">
            <v>17.5</v>
          </cell>
          <cell r="H630" t="str">
            <v>SCE</v>
          </cell>
          <cell r="I630" t="str">
            <v>VARIOUS</v>
          </cell>
          <cell r="J630" t="str">
            <v>VARIOUS</v>
          </cell>
          <cell r="K630">
            <v>0</v>
          </cell>
          <cell r="L630" t="str">
            <v>LANDFILL GAS</v>
          </cell>
          <cell r="M630" t="str">
            <v>SP15</v>
          </cell>
          <cell r="N630" t="str">
            <v>SCE1</v>
          </cell>
          <cell r="O630">
            <v>33970</v>
          </cell>
          <cell r="P630">
            <v>0</v>
          </cell>
          <cell r="Q630">
            <v>0</v>
          </cell>
          <cell r="R630">
            <v>17.41</v>
          </cell>
          <cell r="S630" t="str">
            <v>A</v>
          </cell>
        </row>
        <row r="631">
          <cell r="E631" t="str">
            <v>LAKHDG_6_UNIT 1</v>
          </cell>
          <cell r="F631" t="str">
            <v>Lake Hodges Pump Station 1 - Unit 1</v>
          </cell>
          <cell r="G631">
            <v>20</v>
          </cell>
          <cell r="H631" t="str">
            <v>SDGE</v>
          </cell>
          <cell r="I631" t="str">
            <v>San Diego County Water Authority</v>
          </cell>
          <cell r="J631" t="str">
            <v>HYDRO</v>
          </cell>
          <cell r="K631" t="str">
            <v>PUMPED STORAGE</v>
          </cell>
          <cell r="L631" t="str">
            <v>WATER</v>
          </cell>
          <cell r="M631" t="str">
            <v>SP15</v>
          </cell>
          <cell r="N631" t="str">
            <v>SDG1</v>
          </cell>
          <cell r="O631">
            <v>40794</v>
          </cell>
          <cell r="P631">
            <v>0</v>
          </cell>
          <cell r="Q631">
            <v>0</v>
          </cell>
          <cell r="R631">
            <v>20</v>
          </cell>
          <cell r="S631" t="str">
            <v>A</v>
          </cell>
        </row>
        <row r="632">
          <cell r="E632" t="str">
            <v>LAKHDG_6_UNIT 2</v>
          </cell>
          <cell r="F632" t="str">
            <v>Lake Hodges Pumped Storage-Unit2</v>
          </cell>
          <cell r="G632">
            <v>20.149999999999999</v>
          </cell>
          <cell r="H632" t="str">
            <v>SDGE</v>
          </cell>
          <cell r="I632" t="str">
            <v>San Diego County Water Authority</v>
          </cell>
          <cell r="J632" t="str">
            <v>HYDRO</v>
          </cell>
          <cell r="K632" t="str">
            <v>PUMPED STORAGE</v>
          </cell>
          <cell r="L632" t="str">
            <v>WATER</v>
          </cell>
          <cell r="M632" t="str">
            <v>SP15</v>
          </cell>
          <cell r="N632" t="str">
            <v>SDG1</v>
          </cell>
          <cell r="O632">
            <v>41148</v>
          </cell>
          <cell r="P632">
            <v>0</v>
          </cell>
          <cell r="Q632">
            <v>0</v>
          </cell>
          <cell r="R632">
            <v>20</v>
          </cell>
          <cell r="S632" t="str">
            <v>A</v>
          </cell>
        </row>
        <row r="633">
          <cell r="E633" t="str">
            <v>LAMONT_1_SOLAR1</v>
          </cell>
          <cell r="F633" t="str">
            <v>Regulus Solar</v>
          </cell>
          <cell r="G633">
            <v>60</v>
          </cell>
          <cell r="H633" t="str">
            <v>PGAE</v>
          </cell>
          <cell r="I633" t="str">
            <v>Regulus Solar, LLC</v>
          </cell>
          <cell r="J633" t="str">
            <v>SOLAR</v>
          </cell>
          <cell r="K633" t="str">
            <v>PHOTO VOLTAIC</v>
          </cell>
          <cell r="L633" t="str">
            <v>SUN</v>
          </cell>
          <cell r="M633" t="str">
            <v>NP15</v>
          </cell>
          <cell r="N633" t="str">
            <v>SCE1</v>
          </cell>
          <cell r="O633">
            <v>41954</v>
          </cell>
          <cell r="P633">
            <v>0</v>
          </cell>
          <cell r="Q633">
            <v>0</v>
          </cell>
          <cell r="R633">
            <v>60</v>
          </cell>
          <cell r="S633" t="str">
            <v>A</v>
          </cell>
        </row>
        <row r="634">
          <cell r="E634" t="str">
            <v>LAMONT_1_SOLAR3</v>
          </cell>
          <cell r="F634" t="str">
            <v>Woodmere Solar Farm</v>
          </cell>
          <cell r="G634">
            <v>14.99</v>
          </cell>
          <cell r="H634" t="str">
            <v>PGAE</v>
          </cell>
          <cell r="I634" t="str">
            <v>87RL 8me, LLC</v>
          </cell>
          <cell r="J634" t="str">
            <v>SOLAR</v>
          </cell>
          <cell r="K634" t="str">
            <v>PHOTO VOLTAIC</v>
          </cell>
          <cell r="L634" t="str">
            <v>SUN</v>
          </cell>
          <cell r="M634" t="str">
            <v>ZP26</v>
          </cell>
          <cell r="N634" t="str">
            <v>PGE4</v>
          </cell>
          <cell r="O634">
            <v>42361</v>
          </cell>
          <cell r="P634">
            <v>0</v>
          </cell>
          <cell r="Q634">
            <v>0</v>
          </cell>
          <cell r="R634">
            <v>18.75</v>
          </cell>
          <cell r="S634" t="str">
            <v>A</v>
          </cell>
        </row>
        <row r="635">
          <cell r="E635" t="str">
            <v>LAMONT_1_SOLAR4</v>
          </cell>
          <cell r="F635" t="str">
            <v>Hayworth Solar Farm</v>
          </cell>
          <cell r="G635">
            <v>26.66</v>
          </cell>
          <cell r="H635" t="str">
            <v>PGAE</v>
          </cell>
          <cell r="I635" t="str">
            <v>65HK 8me LLC</v>
          </cell>
          <cell r="J635" t="str">
            <v>SOLAR</v>
          </cell>
          <cell r="K635" t="str">
            <v>PHOTO VOLTAIC</v>
          </cell>
          <cell r="L635" t="str">
            <v>SUN</v>
          </cell>
          <cell r="M635" t="str">
            <v>ZP26</v>
          </cell>
          <cell r="N635" t="str">
            <v>PGE4</v>
          </cell>
          <cell r="O635">
            <v>42361</v>
          </cell>
          <cell r="P635">
            <v>0</v>
          </cell>
          <cell r="Q635">
            <v>0</v>
          </cell>
          <cell r="R635">
            <v>33.26</v>
          </cell>
          <cell r="S635" t="str">
            <v>A</v>
          </cell>
        </row>
        <row r="636">
          <cell r="E636" t="str">
            <v>LAMONT_1_SOLAR5</v>
          </cell>
          <cell r="F636" t="str">
            <v>Redcrest Solar Farm</v>
          </cell>
          <cell r="G636">
            <v>16.66</v>
          </cell>
          <cell r="H636" t="str">
            <v>SCE</v>
          </cell>
          <cell r="I636" t="str">
            <v>67RK 8me, LLC</v>
          </cell>
          <cell r="J636" t="str">
            <v>SOLAR</v>
          </cell>
          <cell r="K636" t="str">
            <v>PHOTO VOLTAIC</v>
          </cell>
          <cell r="L636" t="str">
            <v>SUN</v>
          </cell>
          <cell r="M636" t="str">
            <v>SP15</v>
          </cell>
          <cell r="N636" t="str">
            <v>SCE1</v>
          </cell>
          <cell r="O636">
            <v>42307</v>
          </cell>
          <cell r="P636">
            <v>0</v>
          </cell>
          <cell r="Q636">
            <v>0</v>
          </cell>
          <cell r="R636">
            <v>20.86</v>
          </cell>
          <cell r="S636" t="str">
            <v>A</v>
          </cell>
        </row>
        <row r="637">
          <cell r="E637" t="str">
            <v>LAPAC_6_UNIT</v>
          </cell>
          <cell r="F637" t="str">
            <v>Freshwater Tissue Company</v>
          </cell>
          <cell r="G637">
            <v>20</v>
          </cell>
          <cell r="H637" t="str">
            <v>PGAE</v>
          </cell>
          <cell r="I637" t="str">
            <v>Humboldt Bay Harbor, Recreation and Conservation District</v>
          </cell>
          <cell r="J637" t="str">
            <v>THERMAL</v>
          </cell>
          <cell r="K637" t="str">
            <v>STEAM</v>
          </cell>
          <cell r="L637" t="str">
            <v>BLACK LIQUOR</v>
          </cell>
          <cell r="M637" t="str">
            <v>NP15</v>
          </cell>
          <cell r="N637" t="str">
            <v>PGE1</v>
          </cell>
          <cell r="O637">
            <v>33604</v>
          </cell>
          <cell r="P637">
            <v>0</v>
          </cell>
          <cell r="Q637">
            <v>0</v>
          </cell>
          <cell r="R637">
            <v>23</v>
          </cell>
          <cell r="S637" t="str">
            <v>A</v>
          </cell>
        </row>
        <row r="638">
          <cell r="E638" t="str">
            <v>LAPLMA_2_UNIT 1</v>
          </cell>
          <cell r="F638" t="str">
            <v>LA PALOMA UNIT 1</v>
          </cell>
          <cell r="G638">
            <v>259.8</v>
          </cell>
          <cell r="H638" t="str">
            <v>PGAE</v>
          </cell>
          <cell r="I638" t="str">
            <v>La Paloma Generating Company</v>
          </cell>
          <cell r="J638" t="str">
            <v>THERMAL</v>
          </cell>
          <cell r="K638" t="str">
            <v>COMBINED CYCLE</v>
          </cell>
          <cell r="L638" t="str">
            <v>NATURAL GAS</v>
          </cell>
          <cell r="M638" t="str">
            <v>ZP26</v>
          </cell>
          <cell r="N638" t="str">
            <v>PGE4</v>
          </cell>
          <cell r="O638">
            <v>37631</v>
          </cell>
          <cell r="P638">
            <v>0</v>
          </cell>
          <cell r="Q638">
            <v>0</v>
          </cell>
          <cell r="R638">
            <v>255.6</v>
          </cell>
          <cell r="S638" t="str">
            <v>A</v>
          </cell>
        </row>
        <row r="639">
          <cell r="E639" t="str">
            <v>LAPLMA_2_UNIT 2</v>
          </cell>
          <cell r="F639" t="str">
            <v>LA PALOMA UNIT 2</v>
          </cell>
          <cell r="G639">
            <v>260.2</v>
          </cell>
          <cell r="H639" t="str">
            <v>PGAE</v>
          </cell>
          <cell r="I639" t="str">
            <v>La Paloma Generating Company</v>
          </cell>
          <cell r="J639" t="str">
            <v>THERMAL</v>
          </cell>
          <cell r="K639" t="str">
            <v>COMBINED CYCLE</v>
          </cell>
          <cell r="L639" t="str">
            <v>NATURAL GAS</v>
          </cell>
          <cell r="M639" t="str">
            <v>ZP26</v>
          </cell>
          <cell r="N639" t="str">
            <v>PGE4</v>
          </cell>
          <cell r="O639">
            <v>37685</v>
          </cell>
          <cell r="P639">
            <v>0</v>
          </cell>
          <cell r="Q639">
            <v>0</v>
          </cell>
          <cell r="R639">
            <v>255.6</v>
          </cell>
          <cell r="S639" t="str">
            <v>A</v>
          </cell>
        </row>
        <row r="640">
          <cell r="E640" t="str">
            <v>LAPLMA_2_UNIT 3</v>
          </cell>
          <cell r="F640" t="str">
            <v>LA PALOMA UNIT 3</v>
          </cell>
          <cell r="G640">
            <v>256.14999999999998</v>
          </cell>
          <cell r="H640" t="str">
            <v>PGAE</v>
          </cell>
          <cell r="I640" t="str">
            <v>La Paloma Generating Company</v>
          </cell>
          <cell r="J640" t="str">
            <v>THERMAL</v>
          </cell>
          <cell r="K640" t="str">
            <v>COMBINED CYCLE</v>
          </cell>
          <cell r="L640" t="str">
            <v>NATURAL GAS</v>
          </cell>
          <cell r="M640" t="str">
            <v>ZP26</v>
          </cell>
          <cell r="N640" t="str">
            <v>PGE4</v>
          </cell>
          <cell r="O640">
            <v>37634</v>
          </cell>
          <cell r="P640">
            <v>0</v>
          </cell>
          <cell r="Q640">
            <v>0</v>
          </cell>
          <cell r="R640">
            <v>255.6</v>
          </cell>
          <cell r="S640" t="str">
            <v>A</v>
          </cell>
        </row>
        <row r="641">
          <cell r="E641" t="str">
            <v>LAPLMA_2_UNIT 4</v>
          </cell>
          <cell r="F641" t="str">
            <v>LA PALOMA UNIT 4</v>
          </cell>
          <cell r="G641">
            <v>259.54000000000002</v>
          </cell>
          <cell r="H641" t="str">
            <v>PGAE</v>
          </cell>
          <cell r="I641" t="str">
            <v>La Paloma Generating Company</v>
          </cell>
          <cell r="J641" t="str">
            <v>THERMAL</v>
          </cell>
          <cell r="K641" t="str">
            <v>COMBINED CYCLE</v>
          </cell>
          <cell r="L641" t="str">
            <v>NATURAL GAS</v>
          </cell>
          <cell r="M641" t="str">
            <v>ZP26</v>
          </cell>
          <cell r="N641" t="str">
            <v>PGE4</v>
          </cell>
          <cell r="O641">
            <v>37685</v>
          </cell>
          <cell r="P641">
            <v>0</v>
          </cell>
          <cell r="Q641">
            <v>0</v>
          </cell>
          <cell r="R641">
            <v>255.6</v>
          </cell>
          <cell r="S641" t="str">
            <v>A</v>
          </cell>
        </row>
        <row r="642">
          <cell r="E642" t="str">
            <v>LARKSP_6_UNIT 1</v>
          </cell>
          <cell r="F642" t="str">
            <v>Larkspur 1</v>
          </cell>
          <cell r="G642">
            <v>46.1</v>
          </cell>
          <cell r="H642" t="str">
            <v>SDGE</v>
          </cell>
          <cell r="I642" t="str">
            <v>Wildflower Energy</v>
          </cell>
          <cell r="J642" t="str">
            <v>PEAKER</v>
          </cell>
          <cell r="K642" t="str">
            <v>COMBUSTION TURBINE</v>
          </cell>
          <cell r="L642" t="str">
            <v>NATURAL GAS</v>
          </cell>
          <cell r="M642" t="str">
            <v>SP15</v>
          </cell>
          <cell r="N642" t="str">
            <v>SDG1</v>
          </cell>
          <cell r="O642">
            <v>37147</v>
          </cell>
          <cell r="P642">
            <v>0</v>
          </cell>
          <cell r="Q642">
            <v>0</v>
          </cell>
          <cell r="R642">
            <v>45</v>
          </cell>
          <cell r="S642" t="str">
            <v>A</v>
          </cell>
        </row>
        <row r="643">
          <cell r="E643" t="str">
            <v>LARKSP_6_UNIT 2</v>
          </cell>
          <cell r="F643" t="str">
            <v>Larkspur 2</v>
          </cell>
          <cell r="G643">
            <v>47.98</v>
          </cell>
          <cell r="H643" t="str">
            <v>SDGE</v>
          </cell>
          <cell r="I643" t="str">
            <v>Wildflower Energy</v>
          </cell>
          <cell r="J643" t="str">
            <v>PEAKER</v>
          </cell>
          <cell r="K643" t="str">
            <v>COMBUSTION TURBINE</v>
          </cell>
          <cell r="L643" t="str">
            <v>NATURAL GAS</v>
          </cell>
          <cell r="M643" t="str">
            <v>SP15</v>
          </cell>
          <cell r="N643" t="str">
            <v>SDG1</v>
          </cell>
          <cell r="O643">
            <v>37147</v>
          </cell>
          <cell r="P643">
            <v>0</v>
          </cell>
          <cell r="Q643">
            <v>0</v>
          </cell>
          <cell r="R643">
            <v>45</v>
          </cell>
          <cell r="S643" t="str">
            <v>A</v>
          </cell>
        </row>
        <row r="644">
          <cell r="E644" t="str">
            <v>LAROA1_2_UNITA1</v>
          </cell>
          <cell r="F644" t="str">
            <v>CICLO COMBINADO MEXICALI</v>
          </cell>
          <cell r="G644">
            <v>180</v>
          </cell>
          <cell r="H644" t="str">
            <v>SDGE</v>
          </cell>
          <cell r="I644" t="str">
            <v>Energia Azteca X</v>
          </cell>
          <cell r="J644" t="str">
            <v>THERMAL</v>
          </cell>
          <cell r="K644" t="str">
            <v>COMBUSTION TURBINE</v>
          </cell>
          <cell r="L644" t="str">
            <v>NATURAL GAS</v>
          </cell>
          <cell r="M644" t="str">
            <v>SP15</v>
          </cell>
          <cell r="N644" t="str">
            <v>SDG1</v>
          </cell>
          <cell r="O644">
            <v>37822</v>
          </cell>
          <cell r="P644">
            <v>0</v>
          </cell>
          <cell r="Q644">
            <v>0</v>
          </cell>
          <cell r="R644">
            <v>181.5</v>
          </cell>
          <cell r="S644" t="str">
            <v>A</v>
          </cell>
        </row>
        <row r="645">
          <cell r="E645" t="str">
            <v>LAROA2_2_CTG 2S</v>
          </cell>
          <cell r="F645" t="str">
            <v>CENTRAL LA ROSITA II COMBUSTION TURBINE</v>
          </cell>
          <cell r="G645">
            <v>181.5</v>
          </cell>
          <cell r="H645" t="str">
            <v>SDGE</v>
          </cell>
          <cell r="I645" t="str">
            <v>Energia de Baja California</v>
          </cell>
          <cell r="J645" t="str">
            <v>THERMAL</v>
          </cell>
          <cell r="K645" t="str">
            <v>COMBUSTION TURBINE</v>
          </cell>
          <cell r="L645" t="str">
            <v>NATURAL GAS</v>
          </cell>
          <cell r="M645" t="str">
            <v>SP15</v>
          </cell>
          <cell r="N645" t="str">
            <v>SDG1</v>
          </cell>
          <cell r="O645">
            <v>37824</v>
          </cell>
          <cell r="P645">
            <v>0</v>
          </cell>
          <cell r="Q645">
            <v>0</v>
          </cell>
          <cell r="R645">
            <v>181.5</v>
          </cell>
          <cell r="S645" t="str">
            <v>A</v>
          </cell>
        </row>
        <row r="646">
          <cell r="E646" t="str">
            <v>LAROA2_2_STG 2C</v>
          </cell>
          <cell r="F646" t="str">
            <v>CENTRAL LA ROSITA II STEAM TURBINE</v>
          </cell>
          <cell r="G646">
            <v>155</v>
          </cell>
          <cell r="H646" t="str">
            <v>SDGE</v>
          </cell>
          <cell r="I646" t="str">
            <v>Energia de Baja California</v>
          </cell>
          <cell r="J646" t="str">
            <v>THERMAL</v>
          </cell>
          <cell r="K646" t="str">
            <v>STEAM</v>
          </cell>
          <cell r="L646" t="str">
            <v>HEAT RECOVERY</v>
          </cell>
          <cell r="M646" t="str">
            <v>SP15</v>
          </cell>
          <cell r="N646" t="str">
            <v>SDG1</v>
          </cell>
          <cell r="O646">
            <v>37824</v>
          </cell>
          <cell r="P646">
            <v>0</v>
          </cell>
          <cell r="Q646">
            <v>0</v>
          </cell>
          <cell r="R646">
            <v>155</v>
          </cell>
          <cell r="S646" t="str">
            <v>A</v>
          </cell>
        </row>
        <row r="647">
          <cell r="E647" t="str">
            <v>LAROA2_2_UNITA1</v>
          </cell>
          <cell r="F647" t="str">
            <v>CENTRAL LA ROSITA II COMBINED CYCLE (AGGREGATE)</v>
          </cell>
          <cell r="G647">
            <v>322</v>
          </cell>
          <cell r="H647" t="str">
            <v>SDGE</v>
          </cell>
          <cell r="I647" t="str">
            <v>Energia de Baja California</v>
          </cell>
          <cell r="J647" t="str">
            <v>THERMAL</v>
          </cell>
          <cell r="K647" t="str">
            <v>COMBINED CYCLE</v>
          </cell>
          <cell r="L647" t="str">
            <v>NATURAL GAS</v>
          </cell>
          <cell r="M647" t="str">
            <v>SP15</v>
          </cell>
          <cell r="N647" t="str">
            <v>SDG1</v>
          </cell>
          <cell r="O647">
            <v>37824</v>
          </cell>
          <cell r="P647">
            <v>0</v>
          </cell>
          <cell r="Q647">
            <v>0</v>
          </cell>
          <cell r="R647">
            <v>336.5</v>
          </cell>
          <cell r="S647" t="str">
            <v>A</v>
          </cell>
        </row>
        <row r="648">
          <cell r="E648" t="str">
            <v>LASSEN_6_AGV1</v>
          </cell>
          <cell r="F648" t="str">
            <v>AGV 1</v>
          </cell>
          <cell r="G648">
            <v>1.8</v>
          </cell>
          <cell r="H648" t="str">
            <v>PGAE</v>
          </cell>
          <cell r="I648" t="str">
            <v>Amedee Geothermal Venture 1</v>
          </cell>
          <cell r="J648" t="str">
            <v>GEOTHERMAL</v>
          </cell>
          <cell r="K648" t="str">
            <v>STEAM</v>
          </cell>
          <cell r="L648" t="str">
            <v>GEOTHERMAL</v>
          </cell>
          <cell r="M648" t="str">
            <v>NP15</v>
          </cell>
          <cell r="N648" t="str">
            <v>PGE3</v>
          </cell>
          <cell r="O648">
            <v>41736</v>
          </cell>
          <cell r="P648">
            <v>0</v>
          </cell>
          <cell r="Q648">
            <v>0</v>
          </cell>
          <cell r="R648">
            <v>2.2000000000000002</v>
          </cell>
          <cell r="S648" t="str">
            <v>A</v>
          </cell>
        </row>
        <row r="649">
          <cell r="E649" t="str">
            <v>LASSEN_6_UNITS</v>
          </cell>
          <cell r="F649" t="str">
            <v>LASSEN AREA QF AGGREGATION</v>
          </cell>
          <cell r="G649">
            <v>32</v>
          </cell>
          <cell r="H649" t="str">
            <v>PGAE</v>
          </cell>
          <cell r="I649" t="str">
            <v>Various</v>
          </cell>
          <cell r="J649" t="str">
            <v>THERMAL</v>
          </cell>
          <cell r="K649" t="str">
            <v>STEAM</v>
          </cell>
          <cell r="L649" t="str">
            <v>WOOD WASTE</v>
          </cell>
          <cell r="M649" t="str">
            <v>NP15</v>
          </cell>
          <cell r="N649" t="str">
            <v>PGE3</v>
          </cell>
          <cell r="O649">
            <v>38687</v>
          </cell>
          <cell r="P649" t="str">
            <v>~98% of capacity from wood waste and the remainder from geothermal.</v>
          </cell>
          <cell r="Q649">
            <v>0</v>
          </cell>
          <cell r="R649">
            <v>32</v>
          </cell>
          <cell r="S649" t="str">
            <v>A</v>
          </cell>
        </row>
        <row r="650">
          <cell r="E650" t="str">
            <v>LAWRNC_7_SUNYVL</v>
          </cell>
          <cell r="F650" t="str">
            <v>SUNNYVALE LANDFILL GAS POWER GENERATION FACILITY</v>
          </cell>
          <cell r="G650">
            <v>0.3</v>
          </cell>
          <cell r="H650" t="str">
            <v>PGAE</v>
          </cell>
          <cell r="I650" t="str">
            <v>City of Sunnyvale</v>
          </cell>
          <cell r="J650" t="str">
            <v>BIOMASS</v>
          </cell>
          <cell r="K650" t="str">
            <v>RECIPROCATING ENGINE</v>
          </cell>
          <cell r="L650" t="str">
            <v>LANDFILL GAS</v>
          </cell>
          <cell r="M650" t="str">
            <v>NP15</v>
          </cell>
          <cell r="N650" t="str">
            <v>PGE3</v>
          </cell>
          <cell r="O650">
            <v>36161</v>
          </cell>
          <cell r="P650">
            <v>0</v>
          </cell>
          <cell r="Q650">
            <v>0</v>
          </cell>
          <cell r="R650">
            <v>1.6</v>
          </cell>
          <cell r="S650" t="str">
            <v>A</v>
          </cell>
        </row>
        <row r="651">
          <cell r="E651" t="str">
            <v>LEBECS_2_UNITS</v>
          </cell>
          <cell r="F651" t="str">
            <v>PASTORIA ENERGY FACILITY</v>
          </cell>
          <cell r="G651">
            <v>799.47</v>
          </cell>
          <cell r="H651" t="str">
            <v>SCE</v>
          </cell>
          <cell r="I651" t="str">
            <v>Calpine</v>
          </cell>
          <cell r="J651" t="str">
            <v>THERMAL</v>
          </cell>
          <cell r="K651" t="str">
            <v>COMBINED CYCLE</v>
          </cell>
          <cell r="L651" t="str">
            <v>NATURAL GAS</v>
          </cell>
          <cell r="M651" t="str">
            <v>SP15</v>
          </cell>
          <cell r="N651" t="str">
            <v>SCE1</v>
          </cell>
          <cell r="O651">
            <v>38476</v>
          </cell>
          <cell r="P651">
            <v>0</v>
          </cell>
          <cell r="Q651">
            <v>0</v>
          </cell>
          <cell r="R651">
            <v>800</v>
          </cell>
          <cell r="S651" t="str">
            <v>A</v>
          </cell>
        </row>
        <row r="652">
          <cell r="E652" t="str">
            <v>LEBECS_7_CTG1</v>
          </cell>
          <cell r="F652" t="str">
            <v>PASTORIA ENERGY FACILITY CTG UNIT 1</v>
          </cell>
          <cell r="G652">
            <v>198.9</v>
          </cell>
          <cell r="H652" t="str">
            <v>SCE</v>
          </cell>
          <cell r="I652" t="str">
            <v>Calpine</v>
          </cell>
          <cell r="J652" t="str">
            <v>THERMAL</v>
          </cell>
          <cell r="K652" t="str">
            <v>COMBUSTION TURBINE</v>
          </cell>
          <cell r="L652" t="str">
            <v>NATURAL GAS</v>
          </cell>
          <cell r="M652" t="str">
            <v>SP15</v>
          </cell>
          <cell r="N652" t="str">
            <v>SCE1</v>
          </cell>
          <cell r="O652">
            <v>38538</v>
          </cell>
          <cell r="P652">
            <v>0</v>
          </cell>
          <cell r="Q652">
            <v>0</v>
          </cell>
          <cell r="R652">
            <v>167</v>
          </cell>
          <cell r="S652" t="str">
            <v>A</v>
          </cell>
        </row>
        <row r="653">
          <cell r="E653" t="str">
            <v>LEBECS_7_CTG2</v>
          </cell>
          <cell r="F653" t="str">
            <v>PASTORIA ENERGY FACILITY CTG UNIT 2</v>
          </cell>
          <cell r="G653">
            <v>198.9</v>
          </cell>
          <cell r="H653" t="str">
            <v>SCE</v>
          </cell>
          <cell r="I653" t="str">
            <v>Calpine</v>
          </cell>
          <cell r="J653" t="str">
            <v>THERMAL</v>
          </cell>
          <cell r="K653" t="str">
            <v>COMBUSTION TURBINE</v>
          </cell>
          <cell r="L653" t="str">
            <v>NATURAL GAS</v>
          </cell>
          <cell r="M653" t="str">
            <v>SP15</v>
          </cell>
          <cell r="N653" t="str">
            <v>SCE1</v>
          </cell>
          <cell r="O653">
            <v>38538</v>
          </cell>
          <cell r="P653">
            <v>0</v>
          </cell>
          <cell r="Q653">
            <v>0</v>
          </cell>
          <cell r="R653">
            <v>167</v>
          </cell>
          <cell r="S653" t="str">
            <v>A</v>
          </cell>
        </row>
        <row r="654">
          <cell r="E654" t="str">
            <v>LEBECS_7_CTG4</v>
          </cell>
          <cell r="F654" t="str">
            <v>PASTORIA ENERGY FACILITY CTG UNIT 4</v>
          </cell>
          <cell r="G654">
            <v>198.9</v>
          </cell>
          <cell r="H654" t="str">
            <v>SCE</v>
          </cell>
          <cell r="I654" t="str">
            <v>Calpine</v>
          </cell>
          <cell r="J654" t="str">
            <v>THERMAL</v>
          </cell>
          <cell r="K654" t="str">
            <v>COMBUSTION TURBINE</v>
          </cell>
          <cell r="L654" t="str">
            <v>NATURAL GAS</v>
          </cell>
          <cell r="M654" t="str">
            <v>SP15</v>
          </cell>
          <cell r="N654" t="str">
            <v>SCE1</v>
          </cell>
          <cell r="O654">
            <v>38476</v>
          </cell>
          <cell r="P654">
            <v>0</v>
          </cell>
          <cell r="Q654">
            <v>0</v>
          </cell>
          <cell r="R654">
            <v>167</v>
          </cell>
          <cell r="S654" t="str">
            <v>A</v>
          </cell>
        </row>
        <row r="655">
          <cell r="E655" t="str">
            <v>LEBECS_7_STG3</v>
          </cell>
          <cell r="F655" t="str">
            <v>PASTORIA ENERGY FACILITY STG UNIT 3</v>
          </cell>
          <cell r="G655">
            <v>184</v>
          </cell>
          <cell r="H655" t="str">
            <v>SCE</v>
          </cell>
          <cell r="I655" t="str">
            <v>Calpine</v>
          </cell>
          <cell r="J655" t="str">
            <v>THERMAL</v>
          </cell>
          <cell r="K655" t="str">
            <v>STEAM</v>
          </cell>
          <cell r="L655" t="str">
            <v>HEAT RECOVERY</v>
          </cell>
          <cell r="M655" t="str">
            <v>SP15</v>
          </cell>
          <cell r="N655" t="str">
            <v>SCE1</v>
          </cell>
          <cell r="O655">
            <v>38538</v>
          </cell>
          <cell r="P655">
            <v>0</v>
          </cell>
          <cell r="Q655">
            <v>0</v>
          </cell>
          <cell r="R655">
            <v>187</v>
          </cell>
          <cell r="S655" t="str">
            <v>A</v>
          </cell>
        </row>
        <row r="656">
          <cell r="E656" t="str">
            <v>LEBECS_7_STG5</v>
          </cell>
          <cell r="F656" t="str">
            <v>PASTORIA ENERGY FACILITY STG UNIT 5</v>
          </cell>
          <cell r="G656">
            <v>92</v>
          </cell>
          <cell r="H656" t="str">
            <v>SCE</v>
          </cell>
          <cell r="I656" t="str">
            <v>Calpine</v>
          </cell>
          <cell r="J656" t="str">
            <v>THERMAL</v>
          </cell>
          <cell r="K656" t="str">
            <v>STEAM</v>
          </cell>
          <cell r="L656" t="str">
            <v>HEAT RECOVERY</v>
          </cell>
          <cell r="M656" t="str">
            <v>SP15</v>
          </cell>
          <cell r="N656" t="str">
            <v>SCE1</v>
          </cell>
          <cell r="O656">
            <v>38476</v>
          </cell>
          <cell r="P656">
            <v>0</v>
          </cell>
          <cell r="Q656">
            <v>0</v>
          </cell>
          <cell r="R656">
            <v>92</v>
          </cell>
          <cell r="S656" t="str">
            <v>A</v>
          </cell>
        </row>
        <row r="657">
          <cell r="E657" t="str">
            <v>LECEF_1_CGT 1</v>
          </cell>
          <cell r="F657" t="str">
            <v>LOS ESTEROS ENERGY FACILITY UNIT 1</v>
          </cell>
          <cell r="G657">
            <v>49.9</v>
          </cell>
          <cell r="H657" t="str">
            <v>PGAE</v>
          </cell>
          <cell r="I657" t="str">
            <v>Calpine</v>
          </cell>
          <cell r="J657" t="str">
            <v>PEAKER</v>
          </cell>
          <cell r="K657" t="str">
            <v>COMBUSTION TURBINE</v>
          </cell>
          <cell r="L657" t="str">
            <v>NATURAL GAS</v>
          </cell>
          <cell r="M657" t="str">
            <v>NP15</v>
          </cell>
          <cell r="N657" t="str">
            <v>PGE3</v>
          </cell>
          <cell r="O657">
            <v>37687</v>
          </cell>
          <cell r="P657">
            <v>0</v>
          </cell>
          <cell r="Q657">
            <v>0</v>
          </cell>
          <cell r="R657">
            <v>49.9</v>
          </cell>
          <cell r="S657" t="str">
            <v>A</v>
          </cell>
        </row>
        <row r="658">
          <cell r="E658" t="str">
            <v>LECEF_1_CGT 2</v>
          </cell>
          <cell r="F658" t="str">
            <v>LOS ESTEROS ENERGY FACILITY UNIT 2</v>
          </cell>
          <cell r="G658">
            <v>49.9</v>
          </cell>
          <cell r="H658" t="str">
            <v>PGAE</v>
          </cell>
          <cell r="I658" t="str">
            <v>Calpine</v>
          </cell>
          <cell r="J658" t="str">
            <v>PEAKER</v>
          </cell>
          <cell r="K658" t="str">
            <v>COMBUSTION TURBINE</v>
          </cell>
          <cell r="L658" t="str">
            <v>NATURAL GAS</v>
          </cell>
          <cell r="M658" t="str">
            <v>NP15</v>
          </cell>
          <cell r="N658" t="str">
            <v>PGE3</v>
          </cell>
          <cell r="O658">
            <v>37687</v>
          </cell>
          <cell r="P658">
            <v>0</v>
          </cell>
          <cell r="Q658">
            <v>0</v>
          </cell>
          <cell r="R658">
            <v>49.9</v>
          </cell>
          <cell r="S658" t="str">
            <v>A</v>
          </cell>
        </row>
        <row r="659">
          <cell r="E659" t="str">
            <v>LECEF_1_CGT 3</v>
          </cell>
          <cell r="F659" t="str">
            <v>LOS ESTEROS ENERGY FACILITY UNIT 3</v>
          </cell>
          <cell r="G659">
            <v>49.9</v>
          </cell>
          <cell r="H659" t="str">
            <v>PGAE</v>
          </cell>
          <cell r="I659" t="str">
            <v>Calpine</v>
          </cell>
          <cell r="J659" t="str">
            <v>PEAKER</v>
          </cell>
          <cell r="K659" t="str">
            <v>COMBUSTION TURBINE</v>
          </cell>
          <cell r="L659" t="str">
            <v>NATURAL GAS</v>
          </cell>
          <cell r="M659" t="str">
            <v>NP15</v>
          </cell>
          <cell r="N659" t="str">
            <v>PGE3</v>
          </cell>
          <cell r="O659">
            <v>37687</v>
          </cell>
          <cell r="P659">
            <v>0</v>
          </cell>
          <cell r="Q659">
            <v>0</v>
          </cell>
          <cell r="R659">
            <v>49.9</v>
          </cell>
          <cell r="S659" t="str">
            <v>A</v>
          </cell>
        </row>
        <row r="660">
          <cell r="E660" t="str">
            <v>LECEF_1_CGT 4</v>
          </cell>
          <cell r="F660" t="str">
            <v>LOS ESTEROS ENERGY FACILITY UNIT 4</v>
          </cell>
          <cell r="G660">
            <v>49.9</v>
          </cell>
          <cell r="H660" t="str">
            <v>PGAE</v>
          </cell>
          <cell r="I660" t="str">
            <v>Calpine</v>
          </cell>
          <cell r="J660" t="str">
            <v>PEAKER</v>
          </cell>
          <cell r="K660" t="str">
            <v>COMBUSTION TURBINE</v>
          </cell>
          <cell r="L660" t="str">
            <v>NATURAL GAS</v>
          </cell>
          <cell r="M660" t="str">
            <v>NP15</v>
          </cell>
          <cell r="N660" t="str">
            <v>PGE3</v>
          </cell>
          <cell r="O660">
            <v>37687</v>
          </cell>
          <cell r="P660">
            <v>0</v>
          </cell>
          <cell r="Q660">
            <v>0</v>
          </cell>
          <cell r="R660">
            <v>49.9</v>
          </cell>
          <cell r="S660" t="str">
            <v>A</v>
          </cell>
        </row>
        <row r="661">
          <cell r="E661" t="str">
            <v>LECEF_1_STG1</v>
          </cell>
          <cell r="F661" t="str">
            <v>LOS ESTEROS ENERGY FACILITY STG</v>
          </cell>
          <cell r="G661">
            <v>120</v>
          </cell>
          <cell r="H661" t="str">
            <v>PGAE</v>
          </cell>
          <cell r="I661" t="str">
            <v>Calpine</v>
          </cell>
          <cell r="J661" t="str">
            <v>THERMAL</v>
          </cell>
          <cell r="K661" t="str">
            <v>STEAM</v>
          </cell>
          <cell r="L661" t="str">
            <v>HEAT RECOVERY</v>
          </cell>
          <cell r="M661" t="str">
            <v>NP15</v>
          </cell>
          <cell r="N661" t="str">
            <v>PGE3</v>
          </cell>
          <cell r="O661">
            <v>41486</v>
          </cell>
          <cell r="P661">
            <v>0</v>
          </cell>
          <cell r="Q661">
            <v>0</v>
          </cell>
          <cell r="R661">
            <v>120</v>
          </cell>
          <cell r="S661" t="str">
            <v>A</v>
          </cell>
        </row>
        <row r="662">
          <cell r="E662" t="str">
            <v>LECEF_1_UNITS</v>
          </cell>
          <cell r="F662" t="str">
            <v>LOS ESTEROS ENERGY FACILITY (AGGREGATE)</v>
          </cell>
          <cell r="G662">
            <v>294</v>
          </cell>
          <cell r="H662" t="str">
            <v>PGAE</v>
          </cell>
          <cell r="I662" t="str">
            <v>Calpine</v>
          </cell>
          <cell r="J662" t="str">
            <v>PEAKER</v>
          </cell>
          <cell r="K662" t="str">
            <v>COMBUSTION TURBINE</v>
          </cell>
          <cell r="L662" t="str">
            <v>NATURAL GAS</v>
          </cell>
          <cell r="M662" t="str">
            <v>NP15</v>
          </cell>
          <cell r="N662" t="str">
            <v>PGE3</v>
          </cell>
          <cell r="O662">
            <v>41486</v>
          </cell>
          <cell r="P662">
            <v>0</v>
          </cell>
          <cell r="Q662">
            <v>0</v>
          </cell>
          <cell r="R662">
            <v>319.60000000000002</v>
          </cell>
          <cell r="S662" t="str">
            <v>A</v>
          </cell>
        </row>
        <row r="663">
          <cell r="E663" t="str">
            <v>LEPRFD_1_KANSAS</v>
          </cell>
          <cell r="F663" t="str">
            <v>Kansas</v>
          </cell>
          <cell r="G663">
            <v>20</v>
          </cell>
          <cell r="H663" t="str">
            <v>PGAE</v>
          </cell>
          <cell r="I663" t="str">
            <v>RE Kansas, LLC</v>
          </cell>
          <cell r="J663" t="str">
            <v>SOLAR</v>
          </cell>
          <cell r="K663" t="str">
            <v>PHOTO VOLTAIC</v>
          </cell>
          <cell r="L663" t="str">
            <v>SUN</v>
          </cell>
          <cell r="M663" t="str">
            <v>NP15</v>
          </cell>
          <cell r="N663" t="str">
            <v>PGE3</v>
          </cell>
          <cell r="O663">
            <v>41991</v>
          </cell>
          <cell r="P663">
            <v>0</v>
          </cell>
          <cell r="Q663">
            <v>0</v>
          </cell>
          <cell r="R663">
            <v>20</v>
          </cell>
          <cell r="S663" t="str">
            <v>A</v>
          </cell>
        </row>
        <row r="664">
          <cell r="E664" t="str">
            <v>LEWSTN_7_UNIT 1</v>
          </cell>
          <cell r="F664" t="str">
            <v>Lewiston</v>
          </cell>
          <cell r="G664">
            <v>0.5</v>
          </cell>
          <cell r="H664" t="str">
            <v>PGAE</v>
          </cell>
          <cell r="I664" t="str">
            <v>USBR</v>
          </cell>
          <cell r="J664" t="str">
            <v>HYDRO</v>
          </cell>
          <cell r="K664" t="str">
            <v>HYDRO</v>
          </cell>
          <cell r="L664" t="str">
            <v>WATER</v>
          </cell>
          <cell r="M664" t="str">
            <v>NP15</v>
          </cell>
          <cell r="N664" t="str">
            <v>PGE3</v>
          </cell>
          <cell r="O664">
            <v>23377</v>
          </cell>
          <cell r="P664">
            <v>0</v>
          </cell>
          <cell r="Q664">
            <v>0</v>
          </cell>
          <cell r="R664">
            <v>0.5</v>
          </cell>
          <cell r="S664" t="str">
            <v>A</v>
          </cell>
        </row>
        <row r="665">
          <cell r="E665" t="str">
            <v>LGHTHP_6_ICEGEN</v>
          </cell>
          <cell r="F665" t="str">
            <v>CARSON COGENERATION COMPANY</v>
          </cell>
          <cell r="G665">
            <v>48</v>
          </cell>
          <cell r="H665" t="str">
            <v>SCE</v>
          </cell>
          <cell r="I665" t="str">
            <v>CARSON COGENERATION COMPANY</v>
          </cell>
          <cell r="J665" t="str">
            <v>COGENERATION</v>
          </cell>
          <cell r="K665" t="str">
            <v>COMBUSTION TURBINE</v>
          </cell>
          <cell r="L665" t="str">
            <v>NATURAL GAS</v>
          </cell>
          <cell r="M665" t="str">
            <v>SP15</v>
          </cell>
          <cell r="N665" t="str">
            <v>SCE1</v>
          </cell>
          <cell r="O665">
            <v>32864</v>
          </cell>
          <cell r="P665" t="str">
            <v>Formerly SCE QF 2087</v>
          </cell>
          <cell r="Q665">
            <v>0</v>
          </cell>
          <cell r="R665">
            <v>48.9</v>
          </cell>
          <cell r="S665" t="str">
            <v>A</v>
          </cell>
        </row>
        <row r="666">
          <cell r="E666" t="str">
            <v>LHILLS_6_SOLAR1</v>
          </cell>
          <cell r="F666" t="str">
            <v>Lost Hills Solar</v>
          </cell>
          <cell r="G666">
            <v>20</v>
          </cell>
          <cell r="H666" t="str">
            <v>PGAE</v>
          </cell>
          <cell r="I666" t="str">
            <v>Lost Hills Solar, LLC</v>
          </cell>
          <cell r="J666" t="str">
            <v>SOLAR</v>
          </cell>
          <cell r="K666" t="str">
            <v>PHOTO VOLTAIC</v>
          </cell>
          <cell r="L666" t="str">
            <v>SUN</v>
          </cell>
          <cell r="M666" t="str">
            <v>NP15</v>
          </cell>
          <cell r="N666" t="str">
            <v>PGE3</v>
          </cell>
          <cell r="O666">
            <v>42096</v>
          </cell>
          <cell r="P666">
            <v>0</v>
          </cell>
          <cell r="Q666">
            <v>0</v>
          </cell>
          <cell r="R666">
            <v>20.46</v>
          </cell>
          <cell r="S666" t="str">
            <v>A</v>
          </cell>
        </row>
        <row r="667">
          <cell r="E667" t="str">
            <v>LILIAC_6_SOLAR</v>
          </cell>
          <cell r="F667" t="str">
            <v>Mesa Crest</v>
          </cell>
          <cell r="G667">
            <v>3</v>
          </cell>
          <cell r="H667" t="str">
            <v>SDGE</v>
          </cell>
          <cell r="I667" t="str">
            <v>NLP Granger A82, LLC</v>
          </cell>
          <cell r="J667" t="str">
            <v>SOLAR</v>
          </cell>
          <cell r="K667" t="str">
            <v>PHOTO VOLTAIC</v>
          </cell>
          <cell r="L667" t="str">
            <v>SUN</v>
          </cell>
          <cell r="M667" t="str">
            <v>SP15</v>
          </cell>
          <cell r="N667" t="str">
            <v>SDG1</v>
          </cell>
          <cell r="O667">
            <v>42630</v>
          </cell>
          <cell r="P667">
            <v>0</v>
          </cell>
          <cell r="Q667">
            <v>0</v>
          </cell>
          <cell r="R667">
            <v>3</v>
          </cell>
          <cell r="S667" t="str">
            <v>A</v>
          </cell>
        </row>
        <row r="668">
          <cell r="E668" t="str">
            <v>LITLRK_6_SEPV01</v>
          </cell>
          <cell r="F668" t="str">
            <v>Gestamp Solar 1</v>
          </cell>
          <cell r="G668">
            <v>2</v>
          </cell>
          <cell r="H668" t="str">
            <v>SCE</v>
          </cell>
          <cell r="I668" t="str">
            <v>SEPV1, LLC</v>
          </cell>
          <cell r="J668" t="str">
            <v>SOLAR</v>
          </cell>
          <cell r="K668" t="str">
            <v>PHOTO VOLTAIC</v>
          </cell>
          <cell r="L668" t="str">
            <v>SUN</v>
          </cell>
          <cell r="M668" t="str">
            <v>SP15</v>
          </cell>
          <cell r="N668" t="str">
            <v>SCE1</v>
          </cell>
          <cell r="O668">
            <v>41037</v>
          </cell>
          <cell r="P668">
            <v>0</v>
          </cell>
          <cell r="Q668">
            <v>0</v>
          </cell>
          <cell r="R668">
            <v>2</v>
          </cell>
          <cell r="S668" t="str">
            <v>A</v>
          </cell>
        </row>
        <row r="669">
          <cell r="E669" t="str">
            <v>LITLRK_6_SOLAR1</v>
          </cell>
          <cell r="F669" t="str">
            <v>Little Rock C</v>
          </cell>
          <cell r="G669">
            <v>5</v>
          </cell>
          <cell r="H669" t="str">
            <v>SCE</v>
          </cell>
          <cell r="I669" t="str">
            <v>Lancaster Little Rock C, LLC</v>
          </cell>
          <cell r="J669" t="str">
            <v>SOLAR</v>
          </cell>
          <cell r="K669" t="str">
            <v>PHOTO VOLTAIC</v>
          </cell>
          <cell r="L669" t="str">
            <v>SUN</v>
          </cell>
          <cell r="M669" t="str">
            <v>SP15</v>
          </cell>
          <cell r="N669" t="str">
            <v>SCE1</v>
          </cell>
          <cell r="O669">
            <v>42021</v>
          </cell>
          <cell r="P669">
            <v>0</v>
          </cell>
          <cell r="Q669">
            <v>0</v>
          </cell>
          <cell r="R669">
            <v>5</v>
          </cell>
          <cell r="S669" t="str">
            <v>A</v>
          </cell>
        </row>
        <row r="670">
          <cell r="E670" t="str">
            <v>LITLRK_6_SOLAR2</v>
          </cell>
          <cell r="F670" t="str">
            <v>Palmdale 18</v>
          </cell>
          <cell r="G670">
            <v>2</v>
          </cell>
          <cell r="H670" t="str">
            <v>SCE</v>
          </cell>
          <cell r="I670" t="str">
            <v>SEPV18, LLC</v>
          </cell>
          <cell r="J670" t="str">
            <v>SOLAR</v>
          </cell>
          <cell r="K670" t="str">
            <v>PHOTO VOLTAIC</v>
          </cell>
          <cell r="L670" t="str">
            <v>SUN</v>
          </cell>
          <cell r="M670" t="str">
            <v>SP15</v>
          </cell>
          <cell r="N670" t="str">
            <v>SCE1</v>
          </cell>
          <cell r="O670">
            <v>42382</v>
          </cell>
          <cell r="P670">
            <v>0</v>
          </cell>
          <cell r="Q670">
            <v>0</v>
          </cell>
          <cell r="R670">
            <v>2</v>
          </cell>
          <cell r="S670" t="str">
            <v>A</v>
          </cell>
        </row>
        <row r="671">
          <cell r="E671" t="str">
            <v>LITLRK_6_SOLAR4</v>
          </cell>
          <cell r="F671" t="str">
            <v>Little Rock Pham Solar</v>
          </cell>
          <cell r="G671">
            <v>3</v>
          </cell>
          <cell r="H671" t="str">
            <v>SCE</v>
          </cell>
          <cell r="I671" t="str">
            <v>West Hills Construction, Inc.</v>
          </cell>
          <cell r="J671" t="str">
            <v>SOLAR</v>
          </cell>
          <cell r="K671" t="str">
            <v>PHOTO VOLTAIC</v>
          </cell>
          <cell r="L671" t="str">
            <v>SUN</v>
          </cell>
          <cell r="M671" t="str">
            <v>SP15</v>
          </cell>
          <cell r="N671" t="str">
            <v>SCE1</v>
          </cell>
          <cell r="O671">
            <v>42451</v>
          </cell>
          <cell r="P671">
            <v>0</v>
          </cell>
          <cell r="Q671">
            <v>0</v>
          </cell>
          <cell r="R671">
            <v>3</v>
          </cell>
          <cell r="S671" t="str">
            <v>A</v>
          </cell>
        </row>
        <row r="672">
          <cell r="E672" t="str">
            <v>LIVEOK_6_SOLAR</v>
          </cell>
          <cell r="F672" t="str">
            <v>Harris</v>
          </cell>
          <cell r="G672">
            <v>1.25</v>
          </cell>
          <cell r="H672" t="str">
            <v>PGAE</v>
          </cell>
          <cell r="I672" t="str">
            <v>Pristine Sun, LLC</v>
          </cell>
          <cell r="J672" t="str">
            <v>SOLAR</v>
          </cell>
          <cell r="K672" t="str">
            <v>PHOTO VOLTAIC</v>
          </cell>
          <cell r="L672" t="str">
            <v>SUN</v>
          </cell>
          <cell r="M672" t="str">
            <v>NP15</v>
          </cell>
          <cell r="N672" t="str">
            <v>PGE3</v>
          </cell>
          <cell r="O672">
            <v>41970</v>
          </cell>
          <cell r="P672">
            <v>0</v>
          </cell>
          <cell r="Q672">
            <v>0</v>
          </cell>
          <cell r="R672">
            <v>1.25</v>
          </cell>
          <cell r="S672" t="str">
            <v>A</v>
          </cell>
        </row>
        <row r="673">
          <cell r="E673" t="str">
            <v>LIVOAK_1_UNIT 1</v>
          </cell>
          <cell r="F673" t="str">
            <v>LIVE OAK LIMITED</v>
          </cell>
          <cell r="G673">
            <v>47.49</v>
          </cell>
          <cell r="H673" t="str">
            <v>PGAE</v>
          </cell>
          <cell r="I673" t="str">
            <v>Live Oak Limited</v>
          </cell>
          <cell r="J673" t="str">
            <v>COGENERATION</v>
          </cell>
          <cell r="K673" t="str">
            <v>COMBUSTION TURBINE</v>
          </cell>
          <cell r="L673" t="str">
            <v>NATURAL GAS</v>
          </cell>
          <cell r="M673" t="str">
            <v>ZP26</v>
          </cell>
          <cell r="N673" t="str">
            <v>PGE4</v>
          </cell>
          <cell r="O673">
            <v>33313</v>
          </cell>
          <cell r="P673">
            <v>0</v>
          </cell>
          <cell r="Q673">
            <v>0</v>
          </cell>
          <cell r="R673">
            <v>58.48</v>
          </cell>
          <cell r="S673" t="str">
            <v>A</v>
          </cell>
        </row>
        <row r="674">
          <cell r="E674" t="str">
            <v>LMBEPK_2_UNITA1</v>
          </cell>
          <cell r="F674" t="str">
            <v>LAMBIE ENERGY CENTER</v>
          </cell>
          <cell r="G674">
            <v>48</v>
          </cell>
          <cell r="H674" t="str">
            <v>PGAE</v>
          </cell>
          <cell r="I674" t="str">
            <v>Lambie Energy Center LLC (Calpine)</v>
          </cell>
          <cell r="J674" t="str">
            <v>PEAKER</v>
          </cell>
          <cell r="K674" t="str">
            <v>COMBUSTION TURBINE</v>
          </cell>
          <cell r="L674" t="str">
            <v>NATURAL GAS</v>
          </cell>
          <cell r="M674" t="str">
            <v>NP15</v>
          </cell>
          <cell r="N674" t="str">
            <v>PGE3</v>
          </cell>
          <cell r="O674">
            <v>37627</v>
          </cell>
          <cell r="P674">
            <v>0</v>
          </cell>
          <cell r="Q674">
            <v>0</v>
          </cell>
          <cell r="R674">
            <v>49.9</v>
          </cell>
          <cell r="S674" t="str">
            <v>A</v>
          </cell>
        </row>
        <row r="675">
          <cell r="E675" t="str">
            <v>LMBEPK_2_UNITA2</v>
          </cell>
          <cell r="F675" t="str">
            <v>CREED ENERGY CENTER</v>
          </cell>
          <cell r="G675">
            <v>48</v>
          </cell>
          <cell r="H675" t="str">
            <v>PGAE</v>
          </cell>
          <cell r="I675" t="str">
            <v>Creed Energy Center LLC (Calpine)</v>
          </cell>
          <cell r="J675" t="str">
            <v>PEAKER</v>
          </cell>
          <cell r="K675" t="str">
            <v>COMBUSTION TURBINE</v>
          </cell>
          <cell r="L675" t="str">
            <v>NATURAL GAS</v>
          </cell>
          <cell r="M675" t="str">
            <v>NP15</v>
          </cell>
          <cell r="N675" t="str">
            <v>PGE3</v>
          </cell>
          <cell r="O675">
            <v>37627</v>
          </cell>
          <cell r="P675">
            <v>0</v>
          </cell>
          <cell r="Q675">
            <v>0</v>
          </cell>
          <cell r="R675">
            <v>49.9</v>
          </cell>
          <cell r="S675" t="str">
            <v>A</v>
          </cell>
        </row>
        <row r="676">
          <cell r="E676" t="str">
            <v>LMBEPK_2_UNITA3</v>
          </cell>
          <cell r="F676" t="str">
            <v>GOOSE HAVEN ENERGY CENTER</v>
          </cell>
          <cell r="G676">
            <v>48</v>
          </cell>
          <cell r="H676" t="str">
            <v>PGAE</v>
          </cell>
          <cell r="I676" t="str">
            <v>Goose Haven Energy Center LLC (Calpine)</v>
          </cell>
          <cell r="J676" t="str">
            <v>PEAKER</v>
          </cell>
          <cell r="K676" t="str">
            <v>COMBUSTION TURBINE</v>
          </cell>
          <cell r="L676" t="str">
            <v>NATURAL GAS</v>
          </cell>
          <cell r="M676" t="str">
            <v>NP15</v>
          </cell>
          <cell r="N676" t="str">
            <v>PGE3</v>
          </cell>
          <cell r="O676">
            <v>37627</v>
          </cell>
          <cell r="P676">
            <v>0</v>
          </cell>
          <cell r="Q676">
            <v>0</v>
          </cell>
          <cell r="R676">
            <v>49.9</v>
          </cell>
          <cell r="S676" t="str">
            <v>A</v>
          </cell>
        </row>
        <row r="677">
          <cell r="E677" t="str">
            <v>LMEC_1_CTG1</v>
          </cell>
          <cell r="F677" t="str">
            <v>Los Medanos CT Unit 1</v>
          </cell>
          <cell r="G677">
            <v>177</v>
          </cell>
          <cell r="H677" t="str">
            <v>PGAE</v>
          </cell>
          <cell r="I677" t="str">
            <v>Calpine</v>
          </cell>
          <cell r="J677" t="str">
            <v>THERMAL</v>
          </cell>
          <cell r="K677" t="str">
            <v>COMBUSTION TURBINE</v>
          </cell>
          <cell r="L677" t="str">
            <v>NATURAL GAS</v>
          </cell>
          <cell r="M677" t="str">
            <v>NP15</v>
          </cell>
          <cell r="N677" t="str">
            <v>PGE3</v>
          </cell>
          <cell r="O677">
            <v>37051</v>
          </cell>
          <cell r="P677">
            <v>0</v>
          </cell>
          <cell r="Q677">
            <v>0</v>
          </cell>
          <cell r="R677">
            <v>169.9</v>
          </cell>
          <cell r="S677" t="str">
            <v>A</v>
          </cell>
        </row>
        <row r="678">
          <cell r="E678" t="str">
            <v>LMEC_1_CTG2</v>
          </cell>
          <cell r="F678" t="str">
            <v>Los Medanos CT Unit 2</v>
          </cell>
          <cell r="G678">
            <v>177</v>
          </cell>
          <cell r="H678" t="str">
            <v>PGAE</v>
          </cell>
          <cell r="I678" t="str">
            <v>Calpine</v>
          </cell>
          <cell r="J678" t="str">
            <v>THERMAL</v>
          </cell>
          <cell r="K678" t="str">
            <v>COMBUSTION TURBINE</v>
          </cell>
          <cell r="L678" t="str">
            <v>NATURAL GAS</v>
          </cell>
          <cell r="M678" t="str">
            <v>NP15</v>
          </cell>
          <cell r="N678" t="str">
            <v>PGE3</v>
          </cell>
          <cell r="O678">
            <v>37051</v>
          </cell>
          <cell r="P678">
            <v>0</v>
          </cell>
          <cell r="Q678">
            <v>0</v>
          </cell>
          <cell r="R678">
            <v>169.9</v>
          </cell>
          <cell r="S678" t="str">
            <v>A</v>
          </cell>
        </row>
        <row r="679">
          <cell r="E679" t="str">
            <v>LMEC_1_PL1X3</v>
          </cell>
          <cell r="F679" t="str">
            <v>LOS MEDANOS ENERGY CENTER (AGGREGATE)</v>
          </cell>
          <cell r="G679">
            <v>561.29</v>
          </cell>
          <cell r="H679" t="str">
            <v>PGAE</v>
          </cell>
          <cell r="I679" t="str">
            <v>Calpine</v>
          </cell>
          <cell r="J679" t="str">
            <v>THERMAL</v>
          </cell>
          <cell r="K679" t="str">
            <v>COMBINED CYCLE</v>
          </cell>
          <cell r="L679" t="str">
            <v>NATURAL GAS</v>
          </cell>
          <cell r="M679" t="str">
            <v>NP15</v>
          </cell>
          <cell r="N679" t="str">
            <v>PGE3</v>
          </cell>
          <cell r="O679">
            <v>37051</v>
          </cell>
          <cell r="P679">
            <v>0</v>
          </cell>
          <cell r="Q679">
            <v>0</v>
          </cell>
          <cell r="R679">
            <v>519.99</v>
          </cell>
          <cell r="S679" t="str">
            <v>A</v>
          </cell>
        </row>
        <row r="680">
          <cell r="E680" t="str">
            <v>LMEC_1_STG</v>
          </cell>
          <cell r="F680" t="str">
            <v>Los Medanos ST Unit 3</v>
          </cell>
          <cell r="G680">
            <v>243</v>
          </cell>
          <cell r="H680" t="str">
            <v>PGAE</v>
          </cell>
          <cell r="I680" t="str">
            <v>Calpine</v>
          </cell>
          <cell r="J680" t="str">
            <v>THERMAL</v>
          </cell>
          <cell r="K680" t="str">
            <v>STEAM</v>
          </cell>
          <cell r="L680" t="str">
            <v>HEAT RECOVERY</v>
          </cell>
          <cell r="M680" t="str">
            <v>NP15</v>
          </cell>
          <cell r="N680" t="str">
            <v>PGE3</v>
          </cell>
          <cell r="O680">
            <v>37051</v>
          </cell>
          <cell r="P680">
            <v>0</v>
          </cell>
          <cell r="Q680">
            <v>0</v>
          </cell>
          <cell r="R680">
            <v>180.19</v>
          </cell>
          <cell r="S680" t="str">
            <v>A</v>
          </cell>
        </row>
        <row r="681">
          <cell r="E681" t="str">
            <v>LNCSTR_6_CREST</v>
          </cell>
          <cell r="F681" t="str">
            <v>Lanacaster Aggregate Solar Resources</v>
          </cell>
          <cell r="G681">
            <v>5.5</v>
          </cell>
          <cell r="H681" t="str">
            <v>SCE</v>
          </cell>
          <cell r="I681" t="str">
            <v>Southern California Edison Company</v>
          </cell>
          <cell r="J681" t="str">
            <v>SOLAR</v>
          </cell>
          <cell r="K681" t="str">
            <v>PHOTO VOLTAIC</v>
          </cell>
          <cell r="L681" t="str">
            <v>SUN</v>
          </cell>
          <cell r="M681" t="str">
            <v>SP15</v>
          </cell>
          <cell r="N681" t="str">
            <v>SCE1</v>
          </cell>
          <cell r="O681">
            <v>42256</v>
          </cell>
          <cell r="P681">
            <v>0</v>
          </cell>
          <cell r="Q681">
            <v>0</v>
          </cell>
          <cell r="R681">
            <v>5.5</v>
          </cell>
          <cell r="S681" t="str">
            <v>A</v>
          </cell>
        </row>
        <row r="682">
          <cell r="E682" t="str">
            <v>LOCKFD_1_BEARCK</v>
          </cell>
          <cell r="F682" t="str">
            <v>Bear Creek Solar</v>
          </cell>
          <cell r="G682">
            <v>1.5</v>
          </cell>
          <cell r="H682" t="str">
            <v>PGAE</v>
          </cell>
          <cell r="I682" t="str">
            <v>Ecos Energy LLC</v>
          </cell>
          <cell r="J682" t="str">
            <v>SOLAR</v>
          </cell>
          <cell r="K682" t="str">
            <v>PHOTO VOLTAIC</v>
          </cell>
          <cell r="L682" t="str">
            <v>SUN</v>
          </cell>
          <cell r="M682" t="str">
            <v>NP15</v>
          </cell>
          <cell r="N682" t="str">
            <v>PGE2</v>
          </cell>
          <cell r="O682">
            <v>41675</v>
          </cell>
          <cell r="P682">
            <v>0</v>
          </cell>
          <cell r="Q682">
            <v>0</v>
          </cell>
          <cell r="R682">
            <v>1.5</v>
          </cell>
          <cell r="S682" t="str">
            <v>A</v>
          </cell>
        </row>
        <row r="683">
          <cell r="E683" t="str">
            <v>LOCKFD_1_KSOLAR</v>
          </cell>
          <cell r="F683" t="str">
            <v>Kettleman Solar</v>
          </cell>
          <cell r="G683">
            <v>1</v>
          </cell>
          <cell r="H683" t="str">
            <v>PGAE</v>
          </cell>
          <cell r="I683" t="str">
            <v>Kettleman Solar LLC</v>
          </cell>
          <cell r="J683" t="str">
            <v>SOLAR</v>
          </cell>
          <cell r="K683" t="str">
            <v>PHOTO VOLTAIC</v>
          </cell>
          <cell r="L683" t="str">
            <v>SUN</v>
          </cell>
          <cell r="M683" t="str">
            <v>NP15</v>
          </cell>
          <cell r="N683" t="str">
            <v>PGE2</v>
          </cell>
          <cell r="O683">
            <v>41712</v>
          </cell>
          <cell r="P683">
            <v>0</v>
          </cell>
          <cell r="Q683">
            <v>0</v>
          </cell>
          <cell r="R683">
            <v>1</v>
          </cell>
          <cell r="S683" t="str">
            <v>A</v>
          </cell>
        </row>
        <row r="684">
          <cell r="E684" t="str">
            <v>LODI25_2_UNIT 1</v>
          </cell>
          <cell r="F684" t="str">
            <v>LODI GAS TURBINE</v>
          </cell>
          <cell r="G684">
            <v>25.3</v>
          </cell>
          <cell r="H684" t="str">
            <v>PGAE</v>
          </cell>
          <cell r="I684" t="str">
            <v>NCPA (MSS Agreement - S14)</v>
          </cell>
          <cell r="J684" t="str">
            <v>PEAKER</v>
          </cell>
          <cell r="K684" t="str">
            <v>COMBUSTION TURBINE</v>
          </cell>
          <cell r="L684" t="str">
            <v>NATURAL GAS</v>
          </cell>
          <cell r="M684" t="str">
            <v>NP15</v>
          </cell>
          <cell r="N684" t="str">
            <v>NCP1</v>
          </cell>
          <cell r="O684">
            <v>31413</v>
          </cell>
          <cell r="P684">
            <v>0</v>
          </cell>
          <cell r="Q684">
            <v>0</v>
          </cell>
          <cell r="R684">
            <v>25.4</v>
          </cell>
          <cell r="S684" t="str">
            <v>A</v>
          </cell>
        </row>
        <row r="685">
          <cell r="E685" t="str">
            <v>LODIEC_2_CTG</v>
          </cell>
          <cell r="F685" t="str">
            <v>Lodi Energy Center</v>
          </cell>
          <cell r="G685">
            <v>220</v>
          </cell>
          <cell r="H685" t="str">
            <v>PGAE</v>
          </cell>
          <cell r="I685" t="str">
            <v>NCPA</v>
          </cell>
          <cell r="J685" t="str">
            <v>THERMAL</v>
          </cell>
          <cell r="K685" t="str">
            <v>COMBUSTION TURBINE</v>
          </cell>
          <cell r="L685" t="str">
            <v>NATURAL GAS</v>
          </cell>
          <cell r="M685" t="str">
            <v>NP15</v>
          </cell>
          <cell r="N685" t="str">
            <v>PGE2</v>
          </cell>
          <cell r="O685">
            <v>41240</v>
          </cell>
          <cell r="P685">
            <v>0</v>
          </cell>
          <cell r="Q685">
            <v>0</v>
          </cell>
          <cell r="R685">
            <v>0</v>
          </cell>
          <cell r="S685" t="str">
            <v>A</v>
          </cell>
        </row>
        <row r="686">
          <cell r="E686" t="str">
            <v>LODIEC_2_PL1X2</v>
          </cell>
          <cell r="F686" t="str">
            <v>Lodi Energy Center</v>
          </cell>
          <cell r="G686">
            <v>302.58</v>
          </cell>
          <cell r="H686" t="str">
            <v>PGAE</v>
          </cell>
          <cell r="I686" t="str">
            <v>NCPA</v>
          </cell>
          <cell r="J686" t="str">
            <v>THERMAL</v>
          </cell>
          <cell r="K686" t="str">
            <v>COMBINED CYCLE</v>
          </cell>
          <cell r="L686" t="str">
            <v>NATURAL GAS</v>
          </cell>
          <cell r="M686" t="str">
            <v>NP15</v>
          </cell>
          <cell r="N686" t="str">
            <v>PGE2</v>
          </cell>
          <cell r="O686">
            <v>41240</v>
          </cell>
          <cell r="P686">
            <v>0</v>
          </cell>
          <cell r="Q686">
            <v>0</v>
          </cell>
          <cell r="R686">
            <v>284</v>
          </cell>
          <cell r="S686" t="str">
            <v>A</v>
          </cell>
        </row>
        <row r="687">
          <cell r="E687" t="str">
            <v>LODIEC_2_STG</v>
          </cell>
          <cell r="F687" t="str">
            <v>Lodi Energy Center</v>
          </cell>
          <cell r="G687">
            <v>116.9</v>
          </cell>
          <cell r="H687" t="str">
            <v>PGAE</v>
          </cell>
          <cell r="I687" t="str">
            <v>NCPA</v>
          </cell>
          <cell r="J687" t="str">
            <v>THERMAL</v>
          </cell>
          <cell r="K687" t="str">
            <v>STEAM</v>
          </cell>
          <cell r="L687" t="str">
            <v>NATURAL GAS</v>
          </cell>
          <cell r="M687" t="str">
            <v>NP15</v>
          </cell>
          <cell r="N687" t="str">
            <v>PGE2</v>
          </cell>
          <cell r="O687">
            <v>41240</v>
          </cell>
          <cell r="P687">
            <v>0</v>
          </cell>
          <cell r="Q687">
            <v>0</v>
          </cell>
          <cell r="R687">
            <v>0</v>
          </cell>
          <cell r="S687" t="str">
            <v>A</v>
          </cell>
        </row>
        <row r="688">
          <cell r="E688" t="str">
            <v>LOWGAP_1_SUPHR</v>
          </cell>
          <cell r="F688" t="str">
            <v>MILL &amp; SULPHUR CREEK (NORTH COAST)</v>
          </cell>
          <cell r="G688">
            <v>0.99</v>
          </cell>
          <cell r="H688" t="str">
            <v>PGAE</v>
          </cell>
          <cell r="I688" t="str">
            <v>Mill &amp; Sulphur Creek Power Plant, LP</v>
          </cell>
          <cell r="J688" t="str">
            <v>HYDRO</v>
          </cell>
          <cell r="K688" t="str">
            <v>HYDRO</v>
          </cell>
          <cell r="L688" t="str">
            <v>WATER</v>
          </cell>
          <cell r="M688" t="str">
            <v>NP15</v>
          </cell>
          <cell r="N688" t="str">
            <v>PGE3</v>
          </cell>
          <cell r="O688">
            <v>32196</v>
          </cell>
          <cell r="P688" t="str">
            <v>Formerly PGE QF 19H006</v>
          </cell>
          <cell r="Q688">
            <v>0</v>
          </cell>
          <cell r="R688">
            <v>1</v>
          </cell>
          <cell r="S688" t="str">
            <v>A</v>
          </cell>
        </row>
        <row r="689">
          <cell r="E689" t="str">
            <v>LOWGAP_7_QFUNTS</v>
          </cell>
          <cell r="F689" t="str">
            <v>LOW GAP QF AGGREGATION</v>
          </cell>
          <cell r="G689">
            <v>2</v>
          </cell>
          <cell r="H689" t="str">
            <v>PGAE</v>
          </cell>
          <cell r="I689" t="str">
            <v>Pacific Gas &amp; Electric Company</v>
          </cell>
          <cell r="J689" t="str">
            <v>HYDRO</v>
          </cell>
          <cell r="K689" t="str">
            <v>HYDRO</v>
          </cell>
          <cell r="L689" t="str">
            <v>WATER</v>
          </cell>
          <cell r="M689" t="str">
            <v>NP15</v>
          </cell>
          <cell r="N689" t="str">
            <v>PGE3</v>
          </cell>
          <cell r="O689">
            <v>39142</v>
          </cell>
          <cell r="P689">
            <v>0</v>
          </cell>
          <cell r="Q689">
            <v>0</v>
          </cell>
          <cell r="R689">
            <v>2</v>
          </cell>
          <cell r="S689" t="str">
            <v>A</v>
          </cell>
        </row>
        <row r="690">
          <cell r="E690" t="str">
            <v>MALAGA_1_PL1X2</v>
          </cell>
          <cell r="F690" t="str">
            <v>Malaga Power Aggregate</v>
          </cell>
          <cell r="G690">
            <v>96</v>
          </cell>
          <cell r="H690" t="str">
            <v>PGAE</v>
          </cell>
          <cell r="I690" t="str">
            <v>Malaga Power, LLC</v>
          </cell>
          <cell r="J690" t="str">
            <v>THERMAL</v>
          </cell>
          <cell r="K690" t="str">
            <v>AGGREGATION</v>
          </cell>
          <cell r="L690" t="str">
            <v>NATURAL GAS</v>
          </cell>
          <cell r="M690" t="str">
            <v>NP15</v>
          </cell>
          <cell r="N690" t="str">
            <v>PGE3</v>
          </cell>
          <cell r="O690">
            <v>38614</v>
          </cell>
          <cell r="P690">
            <v>0</v>
          </cell>
          <cell r="Q690">
            <v>0</v>
          </cell>
          <cell r="R690">
            <v>121</v>
          </cell>
          <cell r="S690" t="str">
            <v>A</v>
          </cell>
        </row>
        <row r="691">
          <cell r="E691" t="str">
            <v>MALAGA_7_CTG1</v>
          </cell>
          <cell r="F691" t="str">
            <v>Malaga Power Unit 1</v>
          </cell>
          <cell r="G691">
            <v>48.5</v>
          </cell>
          <cell r="H691" t="str">
            <v>PGAE</v>
          </cell>
          <cell r="I691" t="str">
            <v>Malaga Power, LLC</v>
          </cell>
          <cell r="J691" t="str">
            <v>THERMAL</v>
          </cell>
          <cell r="K691" t="str">
            <v>COMBUSTION TURBINE</v>
          </cell>
          <cell r="L691" t="str">
            <v>NATURAL GAS</v>
          </cell>
          <cell r="M691" t="str">
            <v>NP15</v>
          </cell>
          <cell r="N691" t="str">
            <v>PGE3</v>
          </cell>
          <cell r="O691">
            <v>38614</v>
          </cell>
          <cell r="P691">
            <v>0</v>
          </cell>
          <cell r="Q691">
            <v>0</v>
          </cell>
          <cell r="R691">
            <v>60.5</v>
          </cell>
          <cell r="S691" t="str">
            <v>A</v>
          </cell>
        </row>
        <row r="692">
          <cell r="E692" t="str">
            <v>MALAGA_7_CTG2</v>
          </cell>
          <cell r="F692" t="str">
            <v>Malaga Power Unit 2</v>
          </cell>
          <cell r="G692">
            <v>48.5</v>
          </cell>
          <cell r="H692" t="str">
            <v>PGAE</v>
          </cell>
          <cell r="I692" t="str">
            <v>Malaga Power, LLC</v>
          </cell>
          <cell r="J692" t="str">
            <v>THERMAL</v>
          </cell>
          <cell r="K692" t="str">
            <v>COMBUSTION TURBINE</v>
          </cell>
          <cell r="L692" t="str">
            <v>NATURAL GAS</v>
          </cell>
          <cell r="M692" t="str">
            <v>NP15</v>
          </cell>
          <cell r="N692" t="str">
            <v>PGE3</v>
          </cell>
          <cell r="O692">
            <v>38614</v>
          </cell>
          <cell r="P692">
            <v>0</v>
          </cell>
          <cell r="Q692">
            <v>0</v>
          </cell>
          <cell r="R692">
            <v>60.5</v>
          </cell>
          <cell r="S692" t="str">
            <v>A</v>
          </cell>
        </row>
        <row r="693">
          <cell r="E693" t="str">
            <v>MALCHQ_7_UNIT 1</v>
          </cell>
          <cell r="F693" t="str">
            <v>MALACHA HYDRO L.P.</v>
          </cell>
          <cell r="G693">
            <v>32.5</v>
          </cell>
          <cell r="H693" t="str">
            <v>PGAE</v>
          </cell>
          <cell r="I693" t="str">
            <v>Pacific Gas &amp; Electric Company</v>
          </cell>
          <cell r="J693" t="str">
            <v>HYDRO</v>
          </cell>
          <cell r="K693" t="str">
            <v>HYDRO</v>
          </cell>
          <cell r="L693" t="str">
            <v>WATER</v>
          </cell>
          <cell r="M693" t="str">
            <v>NP15</v>
          </cell>
          <cell r="N693" t="str">
            <v>PGE3</v>
          </cell>
          <cell r="O693">
            <v>32484</v>
          </cell>
          <cell r="P693" t="str">
            <v>PGE QF 13H047</v>
          </cell>
          <cell r="Q693">
            <v>0</v>
          </cell>
          <cell r="R693">
            <v>32.5</v>
          </cell>
          <cell r="S693" t="str">
            <v>A</v>
          </cell>
        </row>
        <row r="694">
          <cell r="E694" t="str">
            <v>MALIN_5_BPADYN</v>
          </cell>
          <cell r="F694" t="str">
            <v>MALIN_5_BPADYN</v>
          </cell>
          <cell r="G694">
            <v>250</v>
          </cell>
          <cell r="H694" t="str">
            <v>PGAE</v>
          </cell>
          <cell r="I694" t="str">
            <v>Bonneville Power Administration</v>
          </cell>
          <cell r="J694" t="str">
            <v>DYNAMIC SCHEDULED</v>
          </cell>
          <cell r="K694" t="str">
            <v>SYSTEM UNIT</v>
          </cell>
          <cell r="L694" t="str">
            <v>VARIOUS</v>
          </cell>
          <cell r="M694" t="str">
            <v>NP15</v>
          </cell>
          <cell r="N694" t="str">
            <v>PGE3</v>
          </cell>
          <cell r="O694">
            <v>0</v>
          </cell>
          <cell r="P694">
            <v>0</v>
          </cell>
          <cell r="Q694">
            <v>0</v>
          </cell>
          <cell r="R694">
            <v>250</v>
          </cell>
          <cell r="S694" t="str">
            <v>C</v>
          </cell>
        </row>
        <row r="695">
          <cell r="E695" t="str">
            <v>MALIN_5_IBERDR</v>
          </cell>
          <cell r="F695" t="str">
            <v>Iberdrola Centroid Sytem Resource</v>
          </cell>
          <cell r="G695">
            <v>100</v>
          </cell>
          <cell r="H695" t="str">
            <v>PGAE</v>
          </cell>
          <cell r="I695" t="str">
            <v>Bonneville Power Administration</v>
          </cell>
          <cell r="J695" t="str">
            <v>DYNAMIC SCHEDULED</v>
          </cell>
          <cell r="K695" t="str">
            <v>SYSTEM UNIT</v>
          </cell>
          <cell r="L695" t="str">
            <v>VARIOUS</v>
          </cell>
          <cell r="M695" t="str">
            <v>NP15</v>
          </cell>
          <cell r="N695" t="str">
            <v>PGE3</v>
          </cell>
          <cell r="O695">
            <v>0</v>
          </cell>
          <cell r="P695">
            <v>0</v>
          </cell>
          <cell r="Q695">
            <v>0</v>
          </cell>
          <cell r="R695">
            <v>100</v>
          </cell>
          <cell r="S695" t="str">
            <v>C</v>
          </cell>
        </row>
        <row r="696">
          <cell r="E696" t="str">
            <v>MAMMTH_7_UNIT 1</v>
          </cell>
          <cell r="F696" t="str">
            <v>Big Creek - Mammoth Pool Unit 1</v>
          </cell>
          <cell r="G696">
            <v>95</v>
          </cell>
          <cell r="H696" t="str">
            <v>SCE</v>
          </cell>
          <cell r="I696" t="str">
            <v>SCE</v>
          </cell>
          <cell r="J696" t="str">
            <v>HYDRO</v>
          </cell>
          <cell r="K696" t="str">
            <v>HYDRO</v>
          </cell>
          <cell r="L696" t="str">
            <v>WATER</v>
          </cell>
          <cell r="M696" t="str">
            <v>SP15</v>
          </cell>
          <cell r="N696" t="str">
            <v>SCE1</v>
          </cell>
          <cell r="O696">
            <v>21916</v>
          </cell>
          <cell r="P696">
            <v>0</v>
          </cell>
          <cell r="Q696">
            <v>0</v>
          </cell>
          <cell r="R696">
            <v>95</v>
          </cell>
          <cell r="S696" t="str">
            <v>A</v>
          </cell>
        </row>
        <row r="697">
          <cell r="E697" t="str">
            <v>MAMMTH_7_UNIT 2</v>
          </cell>
          <cell r="F697" t="str">
            <v>Big Creek - Mammoth Pool Unit 2</v>
          </cell>
          <cell r="G697">
            <v>95</v>
          </cell>
          <cell r="H697" t="str">
            <v>SCE</v>
          </cell>
          <cell r="I697" t="str">
            <v>SCE</v>
          </cell>
          <cell r="J697" t="str">
            <v>HYDRO</v>
          </cell>
          <cell r="K697" t="str">
            <v>HYDRO</v>
          </cell>
          <cell r="L697" t="str">
            <v>WATER</v>
          </cell>
          <cell r="M697" t="str">
            <v>SP15</v>
          </cell>
          <cell r="N697" t="str">
            <v>SCE1</v>
          </cell>
          <cell r="O697">
            <v>21916</v>
          </cell>
          <cell r="P697">
            <v>0</v>
          </cell>
          <cell r="Q697">
            <v>0</v>
          </cell>
          <cell r="R697">
            <v>95</v>
          </cell>
          <cell r="S697" t="str">
            <v>A</v>
          </cell>
        </row>
        <row r="698">
          <cell r="E698" t="str">
            <v>MANZNA_2_WIND</v>
          </cell>
          <cell r="F698" t="str">
            <v>Manzana Wind</v>
          </cell>
          <cell r="G698">
            <v>189</v>
          </cell>
          <cell r="H698" t="str">
            <v>SCE</v>
          </cell>
          <cell r="I698" t="str">
            <v>Manzana Wind</v>
          </cell>
          <cell r="J698" t="str">
            <v>WIND</v>
          </cell>
          <cell r="K698" t="str">
            <v>WIND</v>
          </cell>
          <cell r="L698" t="str">
            <v>WIND</v>
          </cell>
          <cell r="M698" t="str">
            <v>SP15</v>
          </cell>
          <cell r="N698" t="str">
            <v>SCE1</v>
          </cell>
          <cell r="O698">
            <v>41263</v>
          </cell>
          <cell r="P698">
            <v>0</v>
          </cell>
          <cell r="Q698">
            <v>0</v>
          </cell>
          <cell r="R698">
            <v>189</v>
          </cell>
          <cell r="S698" t="str">
            <v>A</v>
          </cell>
        </row>
        <row r="699">
          <cell r="E699" t="str">
            <v>MARCPW_6_SOLAR1</v>
          </cell>
          <cell r="F699" t="str">
            <v>Maricopa West Solar PV</v>
          </cell>
          <cell r="G699">
            <v>20</v>
          </cell>
          <cell r="H699" t="str">
            <v>PGAE</v>
          </cell>
          <cell r="I699" t="str">
            <v>Maricopa West Solar PV, LLC</v>
          </cell>
          <cell r="J699" t="str">
            <v>SOLAR</v>
          </cell>
          <cell r="K699" t="str">
            <v>PHOTO VOLTAIC</v>
          </cell>
          <cell r="L699" t="str">
            <v>SUN</v>
          </cell>
          <cell r="M699" t="str">
            <v>NP15</v>
          </cell>
          <cell r="N699" t="str">
            <v>PGE3</v>
          </cell>
          <cell r="O699">
            <v>42350</v>
          </cell>
          <cell r="P699">
            <v>0</v>
          </cell>
          <cell r="Q699">
            <v>0</v>
          </cell>
          <cell r="R699">
            <v>20</v>
          </cell>
          <cell r="S699" t="str">
            <v>A</v>
          </cell>
        </row>
        <row r="700">
          <cell r="E700" t="str">
            <v>MARTIN_1_SUNSET</v>
          </cell>
          <cell r="F700" t="str">
            <v>Sunset Reservoir - North Basin</v>
          </cell>
          <cell r="G700">
            <v>4.5</v>
          </cell>
          <cell r="H700" t="str">
            <v>PGAE</v>
          </cell>
          <cell r="I700" t="str">
            <v>RE SFCity1, LP</v>
          </cell>
          <cell r="J700" t="str">
            <v>SOLAR</v>
          </cell>
          <cell r="K700" t="str">
            <v>PHOTO VOLTAIC</v>
          </cell>
          <cell r="L700" t="str">
            <v>SUN</v>
          </cell>
          <cell r="M700" t="str">
            <v>NP15</v>
          </cell>
          <cell r="N700" t="str">
            <v>PGE3</v>
          </cell>
          <cell r="O700">
            <v>40480</v>
          </cell>
          <cell r="P700">
            <v>0</v>
          </cell>
          <cell r="Q700">
            <v>0</v>
          </cell>
          <cell r="R700">
            <v>4.5</v>
          </cell>
          <cell r="S700" t="str">
            <v>A</v>
          </cell>
        </row>
        <row r="701">
          <cell r="E701" t="str">
            <v>MCARTH_6_FRIVRB</v>
          </cell>
          <cell r="F701" t="str">
            <v>Fall River Mills Project B</v>
          </cell>
          <cell r="G701">
            <v>1.5</v>
          </cell>
          <cell r="H701" t="str">
            <v>PGAE</v>
          </cell>
          <cell r="I701" t="str">
            <v>Ignite Solar Holdings 1, LLC</v>
          </cell>
          <cell r="J701" t="str">
            <v>SOLAR</v>
          </cell>
          <cell r="K701" t="str">
            <v>PHOTO VOLTAIC</v>
          </cell>
          <cell r="L701" t="str">
            <v>SUN</v>
          </cell>
          <cell r="M701" t="str">
            <v>NP15</v>
          </cell>
          <cell r="N701" t="str">
            <v>PGE2</v>
          </cell>
          <cell r="O701">
            <v>41703</v>
          </cell>
          <cell r="P701">
            <v>0</v>
          </cell>
          <cell r="Q701">
            <v>0</v>
          </cell>
          <cell r="R701">
            <v>1.5</v>
          </cell>
          <cell r="S701" t="str">
            <v>A</v>
          </cell>
        </row>
        <row r="702">
          <cell r="E702" t="str">
            <v>MCCALL_1_QF</v>
          </cell>
          <cell r="F702" t="str">
            <v>MCCALL AREA LUMPED QF UNITS</v>
          </cell>
          <cell r="G702">
            <v>2.5</v>
          </cell>
          <cell r="H702" t="str">
            <v>PGAE</v>
          </cell>
          <cell r="I702" t="str">
            <v>VARIOUS</v>
          </cell>
          <cell r="J702" t="str">
            <v>HYDRO</v>
          </cell>
          <cell r="K702" t="str">
            <v>HYDRO</v>
          </cell>
          <cell r="L702" t="str">
            <v>WATER</v>
          </cell>
          <cell r="M702" t="str">
            <v>NP15</v>
          </cell>
          <cell r="N702" t="str">
            <v>PGE3</v>
          </cell>
          <cell r="O702">
            <v>32874</v>
          </cell>
          <cell r="P702">
            <v>0</v>
          </cell>
          <cell r="Q702">
            <v>0</v>
          </cell>
          <cell r="R702">
            <v>1.45</v>
          </cell>
          <cell r="S702" t="str">
            <v>A</v>
          </cell>
        </row>
        <row r="703">
          <cell r="E703" t="str">
            <v>MCSWAN_6_UNITS</v>
          </cell>
          <cell r="F703" t="str">
            <v>Mc SWAIN</v>
          </cell>
          <cell r="G703">
            <v>10</v>
          </cell>
          <cell r="H703" t="str">
            <v>PGAE</v>
          </cell>
          <cell r="I703" t="str">
            <v>Merced Irrigation District</v>
          </cell>
          <cell r="J703" t="str">
            <v>HYDRO</v>
          </cell>
          <cell r="K703" t="str">
            <v>HYDRO</v>
          </cell>
          <cell r="L703" t="str">
            <v>WATER</v>
          </cell>
          <cell r="M703" t="str">
            <v>NP15</v>
          </cell>
          <cell r="N703" t="str">
            <v>PGE3</v>
          </cell>
          <cell r="O703">
            <v>24473</v>
          </cell>
          <cell r="P703">
            <v>0</v>
          </cell>
          <cell r="Q703" t="str">
            <v>Merced River</v>
          </cell>
          <cell r="R703">
            <v>10</v>
          </cell>
          <cell r="S703" t="str">
            <v>A</v>
          </cell>
        </row>
        <row r="704">
          <cell r="E704" t="str">
            <v>MDFKRL_2_PROJCT</v>
          </cell>
          <cell r="F704" t="str">
            <v>MIDDLE FORK-RALSTON PROJECT (AGGREGATE)</v>
          </cell>
          <cell r="G704">
            <v>218.39</v>
          </cell>
          <cell r="H704" t="str">
            <v>PGAE</v>
          </cell>
          <cell r="I704" t="str">
            <v>PCWA</v>
          </cell>
          <cell r="J704" t="str">
            <v>HYDRO</v>
          </cell>
          <cell r="K704" t="str">
            <v>HYDRO</v>
          </cell>
          <cell r="L704" t="str">
            <v>WATER</v>
          </cell>
          <cell r="M704" t="str">
            <v>NP15</v>
          </cell>
          <cell r="N704" t="str">
            <v>PGE3</v>
          </cell>
          <cell r="O704">
            <v>24108</v>
          </cell>
          <cell r="P704">
            <v>0</v>
          </cell>
          <cell r="Q704" t="str">
            <v>American River</v>
          </cell>
          <cell r="R704">
            <v>220.7</v>
          </cell>
          <cell r="S704" t="str">
            <v>A</v>
          </cell>
        </row>
        <row r="705">
          <cell r="E705" t="str">
            <v>MENBIO_6_RENEW1</v>
          </cell>
          <cell r="F705" t="str">
            <v>CalRENEW-1(A)</v>
          </cell>
          <cell r="G705">
            <v>5</v>
          </cell>
          <cell r="H705" t="str">
            <v>PGAE</v>
          </cell>
          <cell r="I705" t="str">
            <v>CalRENEW-1 LLC</v>
          </cell>
          <cell r="J705" t="str">
            <v>SOLAR</v>
          </cell>
          <cell r="K705" t="str">
            <v>PHOTO VOLTAIC</v>
          </cell>
          <cell r="L705" t="str">
            <v>SUN</v>
          </cell>
          <cell r="M705" t="str">
            <v>NP15</v>
          </cell>
          <cell r="N705" t="str">
            <v>PGE3</v>
          </cell>
          <cell r="O705">
            <v>40298</v>
          </cell>
          <cell r="P705">
            <v>0</v>
          </cell>
          <cell r="Q705">
            <v>0</v>
          </cell>
          <cell r="R705">
            <v>5</v>
          </cell>
          <cell r="S705" t="str">
            <v>A</v>
          </cell>
        </row>
        <row r="706">
          <cell r="E706" t="str">
            <v>MENBIO_6_UNIT</v>
          </cell>
          <cell r="F706" t="str">
            <v>MENDOTA BIOMASS POWER</v>
          </cell>
          <cell r="G706">
            <v>25</v>
          </cell>
          <cell r="H706" t="str">
            <v>PGAE</v>
          </cell>
          <cell r="I706" t="str">
            <v>Covanta Mendota, L.P.</v>
          </cell>
          <cell r="J706" t="str">
            <v>BIOMASS</v>
          </cell>
          <cell r="K706" t="str">
            <v>STEAM</v>
          </cell>
          <cell r="L706" t="str">
            <v>AGRICULTURAL WASTE</v>
          </cell>
          <cell r="M706" t="str">
            <v>NP15</v>
          </cell>
          <cell r="N706" t="str">
            <v>PGE3</v>
          </cell>
          <cell r="O706">
            <v>32688</v>
          </cell>
          <cell r="P706">
            <v>0</v>
          </cell>
          <cell r="Q706">
            <v>0</v>
          </cell>
          <cell r="R706">
            <v>28.01</v>
          </cell>
          <cell r="S706" t="str">
            <v>A</v>
          </cell>
        </row>
        <row r="707">
          <cell r="E707" t="str">
            <v>MERCED_1_SOLAR1</v>
          </cell>
          <cell r="F707" t="str">
            <v>Mission Solar</v>
          </cell>
          <cell r="G707">
            <v>1.5</v>
          </cell>
          <cell r="H707" t="str">
            <v>PGAE</v>
          </cell>
          <cell r="I707" t="str">
            <v>Mission Solar LLC</v>
          </cell>
          <cell r="J707" t="str">
            <v>SOLAR</v>
          </cell>
          <cell r="K707" t="str">
            <v>PHOTO VOLTAIC</v>
          </cell>
          <cell r="L707" t="str">
            <v>SUN</v>
          </cell>
          <cell r="M707" t="str">
            <v>NP15</v>
          </cell>
          <cell r="N707" t="str">
            <v>PGE3</v>
          </cell>
          <cell r="O707">
            <v>42147</v>
          </cell>
          <cell r="P707">
            <v>0</v>
          </cell>
          <cell r="Q707">
            <v>0</v>
          </cell>
          <cell r="R707">
            <v>1.5</v>
          </cell>
          <cell r="S707" t="str">
            <v>A</v>
          </cell>
        </row>
        <row r="708">
          <cell r="E708" t="str">
            <v>MERCED_1_SOLAR2</v>
          </cell>
          <cell r="F708" t="str">
            <v>Merced Solar</v>
          </cell>
          <cell r="G708">
            <v>1.5</v>
          </cell>
          <cell r="H708" t="str">
            <v>PGAE</v>
          </cell>
          <cell r="I708" t="str">
            <v>Merced Solar LLC</v>
          </cell>
          <cell r="J708" t="str">
            <v>SOLAR</v>
          </cell>
          <cell r="K708" t="str">
            <v>PHOTO VOLTAIC</v>
          </cell>
          <cell r="L708" t="str">
            <v>SUN</v>
          </cell>
          <cell r="M708" t="str">
            <v>NP15</v>
          </cell>
          <cell r="N708" t="str">
            <v>PGE3</v>
          </cell>
          <cell r="O708">
            <v>42136</v>
          </cell>
          <cell r="P708">
            <v>0</v>
          </cell>
          <cell r="Q708">
            <v>0</v>
          </cell>
          <cell r="R708">
            <v>1.5</v>
          </cell>
          <cell r="S708" t="str">
            <v>A</v>
          </cell>
        </row>
        <row r="709">
          <cell r="E709" t="str">
            <v>MERCFL_6_UNIT</v>
          </cell>
          <cell r="F709" t="str">
            <v>Merced Falls</v>
          </cell>
          <cell r="G709">
            <v>3.5</v>
          </cell>
          <cell r="H709" t="str">
            <v>PGAE</v>
          </cell>
          <cell r="I709" t="str">
            <v>PG&amp;E</v>
          </cell>
          <cell r="J709" t="str">
            <v>HYDRO</v>
          </cell>
          <cell r="K709" t="str">
            <v>HYDRO</v>
          </cell>
          <cell r="L709" t="str">
            <v>WATER</v>
          </cell>
          <cell r="M709" t="str">
            <v>NP15</v>
          </cell>
          <cell r="N709" t="str">
            <v>PGE3</v>
          </cell>
          <cell r="O709">
            <v>10959</v>
          </cell>
          <cell r="P709">
            <v>0</v>
          </cell>
          <cell r="Q709">
            <v>0</v>
          </cell>
          <cell r="R709">
            <v>3.5</v>
          </cell>
          <cell r="S709" t="str">
            <v>A</v>
          </cell>
        </row>
        <row r="710">
          <cell r="E710" t="str">
            <v>MESAP_1_QF</v>
          </cell>
          <cell r="F710" t="str">
            <v>MESA AREA LUMPED QF UNITS</v>
          </cell>
          <cell r="G710">
            <v>1</v>
          </cell>
          <cell r="H710" t="str">
            <v>PGAE</v>
          </cell>
          <cell r="I710" t="str">
            <v>VARIOUS</v>
          </cell>
          <cell r="J710" t="str">
            <v>HYDRO</v>
          </cell>
          <cell r="K710" t="str">
            <v>HYDRO</v>
          </cell>
          <cell r="L710" t="str">
            <v>WATER</v>
          </cell>
          <cell r="M710" t="str">
            <v>ZP26</v>
          </cell>
          <cell r="N710" t="str">
            <v>PGE4</v>
          </cell>
          <cell r="O710">
            <v>0</v>
          </cell>
          <cell r="P710">
            <v>0</v>
          </cell>
          <cell r="Q710">
            <v>0</v>
          </cell>
          <cell r="R710">
            <v>1</v>
          </cell>
          <cell r="S710" t="str">
            <v>A</v>
          </cell>
        </row>
        <row r="711">
          <cell r="E711" t="str">
            <v>MESAS_2_QF</v>
          </cell>
          <cell r="F711" t="str">
            <v>MESA SOUTH AREA LUMPED UNITS</v>
          </cell>
          <cell r="G711">
            <v>2.9</v>
          </cell>
          <cell r="H711" t="str">
            <v>SCE</v>
          </cell>
          <cell r="I711" t="str">
            <v>VARIOUS</v>
          </cell>
          <cell r="J711" t="str">
            <v>VARIOUS</v>
          </cell>
          <cell r="K711">
            <v>0</v>
          </cell>
          <cell r="L711" t="str">
            <v>LANDFILL GAS</v>
          </cell>
          <cell r="M711" t="str">
            <v>SP15</v>
          </cell>
          <cell r="N711" t="str">
            <v>SCE1</v>
          </cell>
          <cell r="O711">
            <v>30317</v>
          </cell>
          <cell r="P711">
            <v>0</v>
          </cell>
          <cell r="Q711">
            <v>0</v>
          </cell>
          <cell r="R711">
            <v>2.9</v>
          </cell>
          <cell r="S711" t="str">
            <v>A</v>
          </cell>
        </row>
        <row r="712">
          <cell r="E712" t="str">
            <v>METCLF_1_QF</v>
          </cell>
          <cell r="F712" t="str">
            <v>METCALF AREA LUMPED QF UNITS</v>
          </cell>
          <cell r="G712">
            <v>1.25</v>
          </cell>
          <cell r="H712" t="str">
            <v>PGAE</v>
          </cell>
          <cell r="I712" t="str">
            <v>VARIOUS</v>
          </cell>
          <cell r="J712" t="str">
            <v>HYDRO</v>
          </cell>
          <cell r="K712" t="str">
            <v>HYDRO</v>
          </cell>
          <cell r="L712" t="str">
            <v>WATER</v>
          </cell>
          <cell r="M712" t="str">
            <v>NP15</v>
          </cell>
          <cell r="N712" t="str">
            <v>PGE3</v>
          </cell>
          <cell r="O712">
            <v>0</v>
          </cell>
          <cell r="P712">
            <v>0</v>
          </cell>
          <cell r="Q712">
            <v>0</v>
          </cell>
          <cell r="R712">
            <v>0.8</v>
          </cell>
          <cell r="S712" t="str">
            <v>A</v>
          </cell>
        </row>
        <row r="713">
          <cell r="E713" t="str">
            <v>METEC_2_PL1X3</v>
          </cell>
          <cell r="F713" t="str">
            <v>METCALF ENERGY CENTER</v>
          </cell>
          <cell r="G713">
            <v>593.16</v>
          </cell>
          <cell r="H713" t="str">
            <v>PGAE</v>
          </cell>
          <cell r="I713" t="str">
            <v>Calpine</v>
          </cell>
          <cell r="J713" t="str">
            <v>THERMAL</v>
          </cell>
          <cell r="K713" t="str">
            <v>COMBINED CYCLE</v>
          </cell>
          <cell r="L713" t="str">
            <v>NATURAL GAS</v>
          </cell>
          <cell r="M713" t="str">
            <v>NP15</v>
          </cell>
          <cell r="N713" t="str">
            <v>PGE3</v>
          </cell>
          <cell r="O713">
            <v>38499</v>
          </cell>
          <cell r="P713">
            <v>0</v>
          </cell>
          <cell r="Q713">
            <v>0</v>
          </cell>
          <cell r="R713">
            <v>617</v>
          </cell>
          <cell r="S713" t="str">
            <v>A</v>
          </cell>
        </row>
        <row r="714">
          <cell r="E714" t="str">
            <v>METEC_7_CTG1</v>
          </cell>
          <cell r="F714" t="str">
            <v>METCALF ENERGY CENTER CTG UNIT 1</v>
          </cell>
          <cell r="G714">
            <v>193</v>
          </cell>
          <cell r="H714" t="str">
            <v>PGAE</v>
          </cell>
          <cell r="I714" t="str">
            <v>Calpine</v>
          </cell>
          <cell r="J714" t="str">
            <v>THERMAL</v>
          </cell>
          <cell r="K714" t="str">
            <v>COMBUSTION TURBINE</v>
          </cell>
          <cell r="L714" t="str">
            <v>NATURAL GAS</v>
          </cell>
          <cell r="M714" t="str">
            <v>NP15</v>
          </cell>
          <cell r="N714" t="str">
            <v>PGE3</v>
          </cell>
          <cell r="O714">
            <v>38499</v>
          </cell>
          <cell r="P714">
            <v>0</v>
          </cell>
          <cell r="Q714">
            <v>0</v>
          </cell>
          <cell r="R714">
            <v>193</v>
          </cell>
          <cell r="S714" t="str">
            <v>A</v>
          </cell>
        </row>
        <row r="715">
          <cell r="E715" t="str">
            <v>METEC_7_CTG2</v>
          </cell>
          <cell r="F715" t="str">
            <v>METCALF ENERGY CENTER CTG UNIT 2</v>
          </cell>
          <cell r="G715">
            <v>193</v>
          </cell>
          <cell r="H715" t="str">
            <v>PGAE</v>
          </cell>
          <cell r="I715" t="str">
            <v>Calpine</v>
          </cell>
          <cell r="J715" t="str">
            <v>THERMAL</v>
          </cell>
          <cell r="K715" t="str">
            <v>COMBUSTION TURBINE</v>
          </cell>
          <cell r="L715" t="str">
            <v>NATURAL GAS</v>
          </cell>
          <cell r="M715" t="str">
            <v>NP15</v>
          </cell>
          <cell r="N715" t="str">
            <v>PGE3</v>
          </cell>
          <cell r="O715">
            <v>38499</v>
          </cell>
          <cell r="P715">
            <v>0</v>
          </cell>
          <cell r="Q715">
            <v>0</v>
          </cell>
          <cell r="R715">
            <v>193</v>
          </cell>
          <cell r="S715" t="str">
            <v>A</v>
          </cell>
        </row>
        <row r="716">
          <cell r="E716" t="str">
            <v>METEC_7_STG3</v>
          </cell>
          <cell r="F716" t="str">
            <v>METCALF ENERGY CENTER STG UNIT 3</v>
          </cell>
          <cell r="G716">
            <v>231</v>
          </cell>
          <cell r="H716" t="str">
            <v>PGAE</v>
          </cell>
          <cell r="I716" t="str">
            <v>Calpine</v>
          </cell>
          <cell r="J716" t="str">
            <v>THERMAL</v>
          </cell>
          <cell r="K716" t="str">
            <v>STEAM</v>
          </cell>
          <cell r="L716" t="str">
            <v>HEAT RECOVERY</v>
          </cell>
          <cell r="M716" t="str">
            <v>NP15</v>
          </cell>
          <cell r="N716" t="str">
            <v>PGE3</v>
          </cell>
          <cell r="O716">
            <v>38499</v>
          </cell>
          <cell r="P716">
            <v>0</v>
          </cell>
          <cell r="Q716">
            <v>0</v>
          </cell>
          <cell r="R716">
            <v>231</v>
          </cell>
          <cell r="S716" t="str">
            <v>A</v>
          </cell>
        </row>
        <row r="717">
          <cell r="E717" t="str">
            <v>MIDFRK_7_UNIT 1</v>
          </cell>
          <cell r="F717" t="str">
            <v>Middle Fork 1</v>
          </cell>
          <cell r="G717">
            <v>65.7</v>
          </cell>
          <cell r="H717" t="str">
            <v>PGAE</v>
          </cell>
          <cell r="I717" t="str">
            <v>PCWA</v>
          </cell>
          <cell r="J717" t="str">
            <v>HYDRO</v>
          </cell>
          <cell r="K717" t="str">
            <v>HYDRO</v>
          </cell>
          <cell r="L717" t="str">
            <v>WATER</v>
          </cell>
          <cell r="M717" t="str">
            <v>NP15</v>
          </cell>
          <cell r="N717" t="str">
            <v>PGE3</v>
          </cell>
          <cell r="O717">
            <v>24108</v>
          </cell>
          <cell r="P717">
            <v>0</v>
          </cell>
          <cell r="Q717" t="str">
            <v>American River</v>
          </cell>
          <cell r="R717">
            <v>65.7</v>
          </cell>
          <cell r="S717" t="str">
            <v>A</v>
          </cell>
        </row>
        <row r="718">
          <cell r="E718" t="str">
            <v>MIDFRK_7_UNIT 2</v>
          </cell>
          <cell r="F718" t="str">
            <v>Middle Fork 2</v>
          </cell>
          <cell r="G718">
            <v>69</v>
          </cell>
          <cell r="H718" t="str">
            <v>PGAE</v>
          </cell>
          <cell r="I718" t="str">
            <v>PCWA</v>
          </cell>
          <cell r="J718" t="str">
            <v>HYDRO</v>
          </cell>
          <cell r="K718" t="str">
            <v>HYDRO</v>
          </cell>
          <cell r="L718" t="str">
            <v>WATER</v>
          </cell>
          <cell r="M718" t="str">
            <v>NP15</v>
          </cell>
          <cell r="N718" t="str">
            <v>PGE3</v>
          </cell>
          <cell r="O718">
            <v>24108</v>
          </cell>
          <cell r="P718">
            <v>0</v>
          </cell>
          <cell r="Q718" t="str">
            <v>American River</v>
          </cell>
          <cell r="R718">
            <v>69</v>
          </cell>
          <cell r="S718" t="str">
            <v>A</v>
          </cell>
        </row>
        <row r="719">
          <cell r="E719" t="str">
            <v>MIDSET_1_UNIT 1</v>
          </cell>
          <cell r="F719" t="str">
            <v>MIDSET COGENERATION</v>
          </cell>
          <cell r="G719">
            <v>52.9</v>
          </cell>
          <cell r="H719" t="str">
            <v>PGAE</v>
          </cell>
          <cell r="I719" t="str">
            <v>Chevron Power Holdings, Inc.</v>
          </cell>
          <cell r="J719" t="str">
            <v>COGENERATION</v>
          </cell>
          <cell r="K719" t="str">
            <v>COMBUSTION TURBINE</v>
          </cell>
          <cell r="L719" t="str">
            <v>NATURAL GAS</v>
          </cell>
          <cell r="M719" t="str">
            <v>ZP26</v>
          </cell>
          <cell r="N719" t="str">
            <v>PGE4</v>
          </cell>
          <cell r="O719">
            <v>32583</v>
          </cell>
          <cell r="P719" t="str">
            <v>Was PGE QF 25C123</v>
          </cell>
          <cell r="Q719">
            <v>0</v>
          </cell>
          <cell r="R719">
            <v>45</v>
          </cell>
          <cell r="S719" t="str">
            <v>A</v>
          </cell>
        </row>
        <row r="720">
          <cell r="E720" t="str">
            <v>MIDWD_2_WIND1</v>
          </cell>
          <cell r="F720" t="str">
            <v>Windland Refresh 2</v>
          </cell>
          <cell r="G720">
            <v>7.81</v>
          </cell>
          <cell r="H720" t="str">
            <v>SCE</v>
          </cell>
          <cell r="I720" t="str">
            <v>Windland Refresh 2, LLC</v>
          </cell>
          <cell r="J720" t="str">
            <v>WIND</v>
          </cell>
          <cell r="K720" t="str">
            <v>WIND</v>
          </cell>
          <cell r="L720" t="str">
            <v>WIND</v>
          </cell>
          <cell r="M720" t="str">
            <v>SP15</v>
          </cell>
          <cell r="N720" t="str">
            <v>SCE1</v>
          </cell>
          <cell r="O720">
            <v>31408</v>
          </cell>
          <cell r="P720" t="str">
            <v>QF Conversion 12/7/15. Was SCE QF 6097</v>
          </cell>
          <cell r="Q720">
            <v>0</v>
          </cell>
          <cell r="R720">
            <v>7.81</v>
          </cell>
          <cell r="S720" t="str">
            <v>A</v>
          </cell>
        </row>
        <row r="721">
          <cell r="E721" t="str">
            <v>MIDWD_2_WIND2</v>
          </cell>
          <cell r="F721" t="str">
            <v>Coram Energy</v>
          </cell>
          <cell r="G721">
            <v>3</v>
          </cell>
          <cell r="H721" t="str">
            <v>SCE</v>
          </cell>
          <cell r="I721" t="str">
            <v>Coram Energy, LLC</v>
          </cell>
          <cell r="J721" t="str">
            <v>WIND</v>
          </cell>
          <cell r="K721" t="str">
            <v>WIND</v>
          </cell>
          <cell r="L721" t="str">
            <v>WIND</v>
          </cell>
          <cell r="M721" t="str">
            <v>SP15</v>
          </cell>
          <cell r="N721" t="str">
            <v>SCE1</v>
          </cell>
          <cell r="O721">
            <v>31387</v>
          </cell>
          <cell r="P721" t="str">
            <v>QF Conversion, Formerly SCE QF 6055</v>
          </cell>
          <cell r="Q721">
            <v>0</v>
          </cell>
          <cell r="R721">
            <v>3</v>
          </cell>
          <cell r="S721" t="str">
            <v>A</v>
          </cell>
        </row>
        <row r="722">
          <cell r="E722" t="str">
            <v>MIDWD_6_WNDLND</v>
          </cell>
          <cell r="F722" t="str">
            <v>Windland Refresh I</v>
          </cell>
          <cell r="G722">
            <v>7.45</v>
          </cell>
          <cell r="H722" t="str">
            <v>SCE</v>
          </cell>
          <cell r="I722" t="str">
            <v>Windland Refresh, LLC</v>
          </cell>
          <cell r="J722" t="str">
            <v>WIND</v>
          </cell>
          <cell r="K722" t="str">
            <v>WIND</v>
          </cell>
          <cell r="L722" t="str">
            <v>WIND</v>
          </cell>
          <cell r="M722" t="str">
            <v>SP15</v>
          </cell>
          <cell r="N722" t="str">
            <v>SCE1</v>
          </cell>
          <cell r="O722">
            <v>41793</v>
          </cell>
          <cell r="P722" t="str">
            <v>QF Conversion 6/3/2014</v>
          </cell>
          <cell r="Q722">
            <v>0</v>
          </cell>
          <cell r="R722">
            <v>7.46</v>
          </cell>
          <cell r="S722" t="str">
            <v>A</v>
          </cell>
        </row>
        <row r="723">
          <cell r="E723" t="str">
            <v>MIDWD_7_CORAMB</v>
          </cell>
          <cell r="F723" t="str">
            <v>CELLC 7.5 MW Tehachapi Project</v>
          </cell>
          <cell r="G723">
            <v>7.5</v>
          </cell>
          <cell r="H723" t="str">
            <v>SCE</v>
          </cell>
          <cell r="I723" t="str">
            <v>Coram Energy, LLC</v>
          </cell>
          <cell r="J723" t="str">
            <v>WIND</v>
          </cell>
          <cell r="K723" t="str">
            <v>WIND</v>
          </cell>
          <cell r="L723" t="str">
            <v>WIND</v>
          </cell>
          <cell r="M723" t="str">
            <v>SP15</v>
          </cell>
          <cell r="N723" t="str">
            <v>SCE1</v>
          </cell>
          <cell r="O723">
            <v>30651</v>
          </cell>
          <cell r="P723" t="str">
            <v>Formerly QFID 6029</v>
          </cell>
          <cell r="Q723">
            <v>0</v>
          </cell>
          <cell r="R723">
            <v>7.5</v>
          </cell>
          <cell r="S723" t="str">
            <v>A</v>
          </cell>
        </row>
        <row r="724">
          <cell r="E724" t="str">
            <v>MIRLOM_2_CORONA</v>
          </cell>
          <cell r="F724" t="str">
            <v>MWD Corona Hydroelectric Recovery Plant</v>
          </cell>
          <cell r="G724">
            <v>2.85</v>
          </cell>
          <cell r="H724" t="str">
            <v>SCE</v>
          </cell>
          <cell r="I724" t="str">
            <v>MWD</v>
          </cell>
          <cell r="J724" t="str">
            <v>HYDRO</v>
          </cell>
          <cell r="K724" t="str">
            <v>HYDRO</v>
          </cell>
          <cell r="L724" t="str">
            <v>WATER</v>
          </cell>
          <cell r="M724" t="str">
            <v>SP15</v>
          </cell>
          <cell r="N724" t="str">
            <v>SCE1</v>
          </cell>
          <cell r="O724">
            <v>31778</v>
          </cell>
          <cell r="P724">
            <v>0</v>
          </cell>
          <cell r="Q724">
            <v>0</v>
          </cell>
          <cell r="R724">
            <v>2.85</v>
          </cell>
          <cell r="S724" t="str">
            <v>A</v>
          </cell>
        </row>
        <row r="725">
          <cell r="E725" t="str">
            <v>MIRLOM_2_ONTARO</v>
          </cell>
          <cell r="F725" t="str">
            <v>Ontario RT Solar</v>
          </cell>
          <cell r="G725">
            <v>5.5</v>
          </cell>
          <cell r="H725" t="str">
            <v>SCE</v>
          </cell>
          <cell r="I725" t="str">
            <v>Southern California Edison (SCE)</v>
          </cell>
          <cell r="J725" t="str">
            <v>SOLAR</v>
          </cell>
          <cell r="K725" t="str">
            <v>PHOTO VOLTAIC</v>
          </cell>
          <cell r="L725" t="str">
            <v>SUN</v>
          </cell>
          <cell r="M725" t="str">
            <v>SP15</v>
          </cell>
          <cell r="N725" t="str">
            <v>SCE1</v>
          </cell>
          <cell r="O725">
            <v>40780</v>
          </cell>
          <cell r="P725">
            <v>0</v>
          </cell>
          <cell r="Q725">
            <v>0</v>
          </cell>
          <cell r="R725">
            <v>5.5</v>
          </cell>
          <cell r="S725" t="str">
            <v>A</v>
          </cell>
        </row>
        <row r="726">
          <cell r="E726" t="str">
            <v>MIRLOM_2_RTS032</v>
          </cell>
          <cell r="F726" t="str">
            <v>SPVP032</v>
          </cell>
          <cell r="G726">
            <v>1.5</v>
          </cell>
          <cell r="H726" t="str">
            <v>SCE</v>
          </cell>
          <cell r="I726" t="str">
            <v>Southern California Edison</v>
          </cell>
          <cell r="J726" t="str">
            <v>SOLAR</v>
          </cell>
          <cell r="K726" t="str">
            <v>PHOTO VOLTAIC</v>
          </cell>
          <cell r="L726" t="str">
            <v>SUN</v>
          </cell>
          <cell r="M726" t="str">
            <v>SP15</v>
          </cell>
          <cell r="N726" t="str">
            <v>SCE1</v>
          </cell>
          <cell r="O726">
            <v>41442</v>
          </cell>
          <cell r="P726">
            <v>0</v>
          </cell>
          <cell r="Q726">
            <v>0</v>
          </cell>
          <cell r="R726">
            <v>1.5</v>
          </cell>
          <cell r="S726" t="str">
            <v>A</v>
          </cell>
        </row>
        <row r="727">
          <cell r="E727" t="str">
            <v>MIRLOM_2_RTS033</v>
          </cell>
          <cell r="F727" t="str">
            <v>SPVP033</v>
          </cell>
          <cell r="G727">
            <v>1</v>
          </cell>
          <cell r="H727" t="str">
            <v>SCE</v>
          </cell>
          <cell r="I727" t="str">
            <v>Southern California Edison</v>
          </cell>
          <cell r="J727" t="str">
            <v>SOLAR</v>
          </cell>
          <cell r="K727" t="str">
            <v>PHOTO VOLTAIC</v>
          </cell>
          <cell r="L727" t="str">
            <v>SUN</v>
          </cell>
          <cell r="M727" t="str">
            <v>SP15</v>
          </cell>
          <cell r="N727" t="str">
            <v>SCE1</v>
          </cell>
          <cell r="O727">
            <v>41491</v>
          </cell>
          <cell r="P727">
            <v>0</v>
          </cell>
          <cell r="Q727">
            <v>0</v>
          </cell>
          <cell r="R727">
            <v>1</v>
          </cell>
          <cell r="S727" t="str">
            <v>A</v>
          </cell>
        </row>
        <row r="728">
          <cell r="E728" t="str">
            <v>MIRLOM_2_TEMESC</v>
          </cell>
          <cell r="F728" t="str">
            <v>MWD Temescal Hydroelectric Recovery Plant</v>
          </cell>
          <cell r="G728">
            <v>2.85</v>
          </cell>
          <cell r="H728" t="str">
            <v>SCE</v>
          </cell>
          <cell r="I728" t="str">
            <v>MWD</v>
          </cell>
          <cell r="J728" t="str">
            <v>HYDRO</v>
          </cell>
          <cell r="K728" t="str">
            <v>HYDRO</v>
          </cell>
          <cell r="L728" t="str">
            <v>WATER</v>
          </cell>
          <cell r="M728" t="str">
            <v>SP15</v>
          </cell>
          <cell r="N728" t="str">
            <v>SCE1</v>
          </cell>
          <cell r="O728">
            <v>31778</v>
          </cell>
          <cell r="P728">
            <v>0</v>
          </cell>
          <cell r="Q728">
            <v>0</v>
          </cell>
          <cell r="R728">
            <v>2.85</v>
          </cell>
          <cell r="S728" t="str">
            <v>A</v>
          </cell>
        </row>
        <row r="729">
          <cell r="E729" t="str">
            <v>MIRLOM_6_DELGEN</v>
          </cell>
          <cell r="F729" t="str">
            <v>CORONA ENERGY PARTNERS, LTD.</v>
          </cell>
          <cell r="G729">
            <v>50.05</v>
          </cell>
          <cell r="H729" t="str">
            <v>SCE</v>
          </cell>
          <cell r="I729" t="str">
            <v>Southern California Edison Company</v>
          </cell>
          <cell r="J729" t="str">
            <v>COGENERATION</v>
          </cell>
          <cell r="K729" t="str">
            <v>COMBUSTION TURBINE</v>
          </cell>
          <cell r="L729" t="str">
            <v>NATURAL GAS</v>
          </cell>
          <cell r="M729" t="str">
            <v>SP15</v>
          </cell>
          <cell r="N729" t="str">
            <v>SCE1</v>
          </cell>
          <cell r="O729">
            <v>32284</v>
          </cell>
          <cell r="P729" t="str">
            <v>SCE QF 2081</v>
          </cell>
          <cell r="Q729">
            <v>0</v>
          </cell>
          <cell r="R729">
            <v>35</v>
          </cell>
          <cell r="S729" t="str">
            <v>A</v>
          </cell>
        </row>
        <row r="730">
          <cell r="E730" t="str">
            <v>MIRLOM_6_PEAKER</v>
          </cell>
          <cell r="F730" t="str">
            <v>Mira Loma Peaker</v>
          </cell>
          <cell r="G730">
            <v>46</v>
          </cell>
          <cell r="H730" t="str">
            <v>SCE</v>
          </cell>
          <cell r="I730" t="str">
            <v>SCE</v>
          </cell>
          <cell r="J730" t="str">
            <v>PEAKER</v>
          </cell>
          <cell r="K730" t="str">
            <v>COMBUSTION TURBINE</v>
          </cell>
          <cell r="L730" t="str">
            <v>NATURAL GAS</v>
          </cell>
          <cell r="M730" t="str">
            <v>SP15</v>
          </cell>
          <cell r="N730" t="str">
            <v>SCE1</v>
          </cell>
          <cell r="O730">
            <v>39345</v>
          </cell>
          <cell r="P730">
            <v>0</v>
          </cell>
          <cell r="Q730">
            <v>0</v>
          </cell>
          <cell r="R730">
            <v>49</v>
          </cell>
          <cell r="S730" t="str">
            <v>A</v>
          </cell>
        </row>
        <row r="731">
          <cell r="E731" t="str">
            <v>MIRLOM_7_MWDLKM</v>
          </cell>
          <cell r="F731" t="str">
            <v>LAKE MATHEWS HYDRO RECOVERY PLANT</v>
          </cell>
          <cell r="G731">
            <v>5</v>
          </cell>
          <cell r="H731" t="str">
            <v>SCE</v>
          </cell>
          <cell r="I731" t="str">
            <v>Metropolitan Water District</v>
          </cell>
          <cell r="J731" t="str">
            <v>HYDRO</v>
          </cell>
          <cell r="K731" t="str">
            <v>HYDRO</v>
          </cell>
          <cell r="L731" t="str">
            <v>WATER</v>
          </cell>
          <cell r="M731" t="str">
            <v>SP15</v>
          </cell>
          <cell r="N731" t="str">
            <v>SCE1</v>
          </cell>
          <cell r="O731">
            <v>29221</v>
          </cell>
          <cell r="P731">
            <v>0</v>
          </cell>
          <cell r="Q731">
            <v>0</v>
          </cell>
          <cell r="R731">
            <v>4.9000000000000004</v>
          </cell>
          <cell r="S731" t="str">
            <v>A</v>
          </cell>
        </row>
        <row r="732">
          <cell r="E732" t="str">
            <v>MISSIX_1_QF</v>
          </cell>
          <cell r="F732" t="str">
            <v>MISSIX AREA (SAB FRABCUSCI) LUMPED QF UNITS</v>
          </cell>
          <cell r="G732">
            <v>1</v>
          </cell>
          <cell r="H732" t="str">
            <v>PGAE</v>
          </cell>
          <cell r="I732" t="str">
            <v>VARIOUS</v>
          </cell>
          <cell r="J732" t="str">
            <v>COGENERATION</v>
          </cell>
          <cell r="K732">
            <v>0</v>
          </cell>
          <cell r="L732" t="str">
            <v>NATURAL GAS</v>
          </cell>
          <cell r="M732" t="str">
            <v>NP15</v>
          </cell>
          <cell r="N732" t="str">
            <v>PGE2</v>
          </cell>
          <cell r="O732">
            <v>31778</v>
          </cell>
          <cell r="P732">
            <v>0</v>
          </cell>
          <cell r="Q732">
            <v>0</v>
          </cell>
          <cell r="R732">
            <v>13</v>
          </cell>
          <cell r="S732" t="str">
            <v>A</v>
          </cell>
        </row>
        <row r="733">
          <cell r="E733" t="str">
            <v>MKTRCK_1_UNIT 1</v>
          </cell>
          <cell r="F733" t="str">
            <v>MCKITTRICK LIMITED</v>
          </cell>
          <cell r="G733">
            <v>47.49</v>
          </cell>
          <cell r="H733" t="str">
            <v>PGAE</v>
          </cell>
          <cell r="I733" t="str">
            <v>MCKITTRICK LIMITED</v>
          </cell>
          <cell r="J733" t="str">
            <v>COGENERATION</v>
          </cell>
          <cell r="K733" t="str">
            <v>COMBUSTION TURBINE</v>
          </cell>
          <cell r="L733" t="str">
            <v>NATURAL GAS</v>
          </cell>
          <cell r="M733" t="str">
            <v>ZP26</v>
          </cell>
          <cell r="N733" t="str">
            <v>PGE4</v>
          </cell>
          <cell r="O733">
            <v>33527</v>
          </cell>
          <cell r="P733">
            <v>0</v>
          </cell>
          <cell r="Q733">
            <v>0</v>
          </cell>
          <cell r="R733">
            <v>58.48</v>
          </cell>
          <cell r="S733" t="str">
            <v>A</v>
          </cell>
        </row>
        <row r="734">
          <cell r="E734" t="str">
            <v>MLPTAS_7_QFUNTS</v>
          </cell>
          <cell r="F734" t="str">
            <v>MILPITAS QF AGGREGATION</v>
          </cell>
          <cell r="G734">
            <v>2.2999999999999998</v>
          </cell>
          <cell r="H734" t="str">
            <v>PGAE</v>
          </cell>
          <cell r="I734">
            <v>0</v>
          </cell>
          <cell r="J734" t="str">
            <v>BIOMASS</v>
          </cell>
          <cell r="K734" t="str">
            <v>STEAM</v>
          </cell>
          <cell r="L734" t="str">
            <v>WOOD WASTE</v>
          </cell>
          <cell r="M734" t="str">
            <v>NP15</v>
          </cell>
          <cell r="N734" t="str">
            <v>PGE3</v>
          </cell>
          <cell r="O734">
            <v>0</v>
          </cell>
          <cell r="P734" t="str">
            <v>~98% of capacity from wood waste, remaining capacity from natural gas.</v>
          </cell>
          <cell r="Q734">
            <v>0</v>
          </cell>
          <cell r="R734">
            <v>2.2999999999999998</v>
          </cell>
          <cell r="S734" t="str">
            <v>A</v>
          </cell>
        </row>
        <row r="735">
          <cell r="E735" t="str">
            <v>MNDALY_6_MCGRTH</v>
          </cell>
          <cell r="F735" t="str">
            <v>McGrath Beach Peaker</v>
          </cell>
          <cell r="G735">
            <v>47.2</v>
          </cell>
          <cell r="H735" t="str">
            <v>SCE</v>
          </cell>
          <cell r="I735" t="str">
            <v>Southern California edison</v>
          </cell>
          <cell r="J735" t="str">
            <v>PEAKER</v>
          </cell>
          <cell r="K735" t="str">
            <v>COMBUSTION TURBINE</v>
          </cell>
          <cell r="L735" t="str">
            <v>NATURAL GAS</v>
          </cell>
          <cell r="M735" t="str">
            <v>SP15</v>
          </cell>
          <cell r="N735" t="str">
            <v>SCE1</v>
          </cell>
          <cell r="O735">
            <v>41214</v>
          </cell>
          <cell r="P735">
            <v>0</v>
          </cell>
          <cell r="Q735">
            <v>0</v>
          </cell>
          <cell r="R735">
            <v>47.2</v>
          </cell>
          <cell r="S735" t="str">
            <v>A</v>
          </cell>
        </row>
        <row r="736">
          <cell r="E736" t="str">
            <v>MNDALY_7_UNIT 1</v>
          </cell>
          <cell r="F736" t="str">
            <v>Mandalay 1</v>
          </cell>
          <cell r="G736">
            <v>215</v>
          </cell>
          <cell r="H736" t="str">
            <v>SCE</v>
          </cell>
          <cell r="I736" t="str">
            <v>RRI Energy Mandalay, Inc.</v>
          </cell>
          <cell r="J736" t="str">
            <v>THERMAL</v>
          </cell>
          <cell r="K736" t="str">
            <v>STEAM</v>
          </cell>
          <cell r="L736" t="str">
            <v>NATURAL GAS</v>
          </cell>
          <cell r="M736" t="str">
            <v>SP15</v>
          </cell>
          <cell r="N736" t="str">
            <v>SCE1</v>
          </cell>
          <cell r="O736">
            <v>21551</v>
          </cell>
          <cell r="P736">
            <v>0</v>
          </cell>
          <cell r="Q736">
            <v>0</v>
          </cell>
          <cell r="R736">
            <v>215</v>
          </cell>
          <cell r="S736" t="str">
            <v>A</v>
          </cell>
        </row>
        <row r="737">
          <cell r="E737" t="str">
            <v>MNDALY_7_UNIT 2</v>
          </cell>
          <cell r="F737" t="str">
            <v>Mandalay 2</v>
          </cell>
          <cell r="G737">
            <v>215.29</v>
          </cell>
          <cell r="H737" t="str">
            <v>SCE</v>
          </cell>
          <cell r="I737" t="str">
            <v>RRI Energy Mandalay, Inc.</v>
          </cell>
          <cell r="J737" t="str">
            <v>THERMAL</v>
          </cell>
          <cell r="K737" t="str">
            <v>STEAM</v>
          </cell>
          <cell r="L737" t="str">
            <v>NATURAL GAS</v>
          </cell>
          <cell r="M737" t="str">
            <v>SP15</v>
          </cell>
          <cell r="N737" t="str">
            <v>SCE1</v>
          </cell>
          <cell r="O737">
            <v>21551</v>
          </cell>
          <cell r="P737">
            <v>0</v>
          </cell>
          <cell r="Q737">
            <v>0</v>
          </cell>
          <cell r="R737">
            <v>215</v>
          </cell>
          <cell r="S737" t="str">
            <v>A</v>
          </cell>
        </row>
        <row r="738">
          <cell r="E738" t="str">
            <v>MNDALY_7_UNIT 3</v>
          </cell>
          <cell r="F738" t="str">
            <v>Mandalay 3 GT</v>
          </cell>
          <cell r="G738">
            <v>130</v>
          </cell>
          <cell r="H738" t="str">
            <v>SCE</v>
          </cell>
          <cell r="I738" t="str">
            <v>RRI Energy Mandalay, Inc.</v>
          </cell>
          <cell r="J738" t="str">
            <v>PEAKER</v>
          </cell>
          <cell r="K738" t="str">
            <v>COMBUSTION TURBINE</v>
          </cell>
          <cell r="L738" t="str">
            <v>NATURAL GAS</v>
          </cell>
          <cell r="M738" t="str">
            <v>SP15</v>
          </cell>
          <cell r="N738" t="str">
            <v>SCE1</v>
          </cell>
          <cell r="O738">
            <v>0</v>
          </cell>
          <cell r="P738">
            <v>0</v>
          </cell>
          <cell r="Q738">
            <v>0</v>
          </cell>
          <cell r="R738">
            <v>130</v>
          </cell>
          <cell r="S738" t="str">
            <v>A</v>
          </cell>
        </row>
        <row r="739">
          <cell r="E739" t="str">
            <v>MNDOTA_1_SOLAR1</v>
          </cell>
          <cell r="F739" t="str">
            <v>North Star Solar 1</v>
          </cell>
          <cell r="G739">
            <v>60</v>
          </cell>
          <cell r="H739" t="str">
            <v>PGAE</v>
          </cell>
          <cell r="I739" t="str">
            <v>North Star Solar, LLC</v>
          </cell>
          <cell r="J739" t="str">
            <v>SOLAR</v>
          </cell>
          <cell r="K739" t="str">
            <v>PHOTO VOLTAIC</v>
          </cell>
          <cell r="L739" t="str">
            <v>SUN</v>
          </cell>
          <cell r="M739" t="str">
            <v>NP15</v>
          </cell>
          <cell r="N739" t="str">
            <v>PGE3</v>
          </cell>
          <cell r="O739">
            <v>42175</v>
          </cell>
          <cell r="P739">
            <v>0</v>
          </cell>
          <cell r="Q739">
            <v>0</v>
          </cell>
          <cell r="R739">
            <v>60</v>
          </cell>
          <cell r="S739" t="str">
            <v>A</v>
          </cell>
        </row>
        <row r="740">
          <cell r="E740" t="str">
            <v>MNDOTA_1_SOLAR2</v>
          </cell>
          <cell r="F740" t="str">
            <v>Citizen Solar B</v>
          </cell>
          <cell r="G740">
            <v>5</v>
          </cell>
          <cell r="H740" t="str">
            <v>PGAE</v>
          </cell>
          <cell r="I740" t="str">
            <v>Citizen Solar B LLC</v>
          </cell>
          <cell r="J740" t="str">
            <v>SOLAR</v>
          </cell>
          <cell r="K740" t="str">
            <v>PHOTO VOLTAIC</v>
          </cell>
          <cell r="L740" t="str">
            <v>SUN</v>
          </cell>
          <cell r="M740" t="str">
            <v>NP15</v>
          </cell>
          <cell r="N740" t="str">
            <v>PGE3</v>
          </cell>
          <cell r="O740">
            <v>42349</v>
          </cell>
          <cell r="P740">
            <v>0</v>
          </cell>
          <cell r="Q740">
            <v>0</v>
          </cell>
          <cell r="R740">
            <v>5</v>
          </cell>
          <cell r="S740" t="str">
            <v>A</v>
          </cell>
        </row>
        <row r="741">
          <cell r="E741" t="str">
            <v>MOCCPH_7_UNIT 1</v>
          </cell>
          <cell r="F741" t="str">
            <v>Moccasin Unit 1</v>
          </cell>
          <cell r="G741">
            <v>52</v>
          </cell>
          <cell r="H741" t="str">
            <v>PGAE</v>
          </cell>
          <cell r="I741" t="str">
            <v>CCSF</v>
          </cell>
          <cell r="J741" t="str">
            <v>HYDRO</v>
          </cell>
          <cell r="K741" t="str">
            <v>HYDRO</v>
          </cell>
          <cell r="L741" t="str">
            <v>WATER</v>
          </cell>
          <cell r="M741" t="str">
            <v>NP15</v>
          </cell>
          <cell r="N741" t="str">
            <v>PGE3</v>
          </cell>
          <cell r="O741">
            <v>25204</v>
          </cell>
          <cell r="P741">
            <v>0</v>
          </cell>
          <cell r="Q741">
            <v>0</v>
          </cell>
          <cell r="R741">
            <v>57.5</v>
          </cell>
          <cell r="S741" t="str">
            <v>A</v>
          </cell>
        </row>
        <row r="742">
          <cell r="E742" t="str">
            <v>MOCCPH_7_UNIT 2</v>
          </cell>
          <cell r="F742" t="str">
            <v>Moccasin Unit 2</v>
          </cell>
          <cell r="G742">
            <v>52</v>
          </cell>
          <cell r="H742" t="str">
            <v>PGAE</v>
          </cell>
          <cell r="I742" t="str">
            <v>CCSF</v>
          </cell>
          <cell r="J742" t="str">
            <v>HYDRO</v>
          </cell>
          <cell r="K742" t="str">
            <v>HYDRO</v>
          </cell>
          <cell r="L742" t="str">
            <v>WATER</v>
          </cell>
          <cell r="M742" t="str">
            <v>NP15</v>
          </cell>
          <cell r="N742" t="str">
            <v>PGE3</v>
          </cell>
          <cell r="O742">
            <v>25204</v>
          </cell>
          <cell r="P742">
            <v>0</v>
          </cell>
          <cell r="Q742">
            <v>0</v>
          </cell>
          <cell r="R742">
            <v>57.5</v>
          </cell>
          <cell r="S742" t="str">
            <v>A</v>
          </cell>
        </row>
        <row r="743">
          <cell r="E743" t="str">
            <v>MOJAVE_1_SIPHON</v>
          </cell>
          <cell r="F743" t="str">
            <v>MOJAVE SIPHON PH (AGGREGATE)</v>
          </cell>
          <cell r="G743">
            <v>12.58</v>
          </cell>
          <cell r="H743" t="str">
            <v>SCE</v>
          </cell>
          <cell r="I743" t="str">
            <v>CDWR</v>
          </cell>
          <cell r="J743" t="str">
            <v>HYDRO</v>
          </cell>
          <cell r="K743" t="str">
            <v>HYDRO</v>
          </cell>
          <cell r="L743" t="str">
            <v>WATER</v>
          </cell>
          <cell r="M743" t="str">
            <v>SP15</v>
          </cell>
          <cell r="N743" t="str">
            <v>SCE1</v>
          </cell>
          <cell r="O743">
            <v>35065</v>
          </cell>
          <cell r="P743">
            <v>0</v>
          </cell>
          <cell r="Q743">
            <v>0</v>
          </cell>
          <cell r="R743">
            <v>34.5</v>
          </cell>
          <cell r="S743" t="str">
            <v>A</v>
          </cell>
        </row>
        <row r="744">
          <cell r="E744" t="str">
            <v>MOJAVE_1_UNIT 1</v>
          </cell>
          <cell r="F744" t="str">
            <v>Mojave Siphon Unit 1</v>
          </cell>
          <cell r="G744">
            <v>7</v>
          </cell>
          <cell r="H744" t="str">
            <v>SCE</v>
          </cell>
          <cell r="I744" t="str">
            <v>CDWR</v>
          </cell>
          <cell r="J744" t="str">
            <v>HYDRO</v>
          </cell>
          <cell r="K744" t="str">
            <v>HYDRO</v>
          </cell>
          <cell r="L744" t="str">
            <v>WATER</v>
          </cell>
          <cell r="M744" t="str">
            <v>SP15</v>
          </cell>
          <cell r="N744" t="str">
            <v>SCE1</v>
          </cell>
          <cell r="O744">
            <v>35065</v>
          </cell>
          <cell r="P744">
            <v>0</v>
          </cell>
          <cell r="Q744">
            <v>0</v>
          </cell>
          <cell r="R744">
            <v>11.5</v>
          </cell>
          <cell r="S744" t="str">
            <v>A</v>
          </cell>
        </row>
        <row r="745">
          <cell r="E745" t="str">
            <v>MOJAVE_1_UNIT 2</v>
          </cell>
          <cell r="F745" t="str">
            <v>Mojave Siphon Unit 2</v>
          </cell>
          <cell r="G745">
            <v>7</v>
          </cell>
          <cell r="H745" t="str">
            <v>SCE</v>
          </cell>
          <cell r="I745" t="str">
            <v>CDWR</v>
          </cell>
          <cell r="J745" t="str">
            <v>HYDRO</v>
          </cell>
          <cell r="K745" t="str">
            <v>HYDRO</v>
          </cell>
          <cell r="L745" t="str">
            <v>WATER</v>
          </cell>
          <cell r="M745" t="str">
            <v>SP15</v>
          </cell>
          <cell r="N745" t="str">
            <v>SCE1</v>
          </cell>
          <cell r="O745">
            <v>35065</v>
          </cell>
          <cell r="P745">
            <v>0</v>
          </cell>
          <cell r="Q745">
            <v>0</v>
          </cell>
          <cell r="R745">
            <v>11.5</v>
          </cell>
          <cell r="S745" t="str">
            <v>A</v>
          </cell>
        </row>
        <row r="746">
          <cell r="E746" t="str">
            <v>MOJAVE_1_UNIT 3</v>
          </cell>
          <cell r="F746" t="str">
            <v>Mojave Siphon Unit 3</v>
          </cell>
          <cell r="G746">
            <v>7</v>
          </cell>
          <cell r="H746" t="str">
            <v>SCE</v>
          </cell>
          <cell r="I746" t="str">
            <v>CDWR</v>
          </cell>
          <cell r="J746" t="str">
            <v>HYDRO</v>
          </cell>
          <cell r="K746" t="str">
            <v>HYDRO</v>
          </cell>
          <cell r="L746" t="str">
            <v>WATER</v>
          </cell>
          <cell r="M746" t="str">
            <v>SP15</v>
          </cell>
          <cell r="N746" t="str">
            <v>SCE1</v>
          </cell>
          <cell r="O746">
            <v>35065</v>
          </cell>
          <cell r="P746">
            <v>0</v>
          </cell>
          <cell r="Q746">
            <v>0</v>
          </cell>
          <cell r="R746">
            <v>11.5</v>
          </cell>
          <cell r="S746" t="str">
            <v>A</v>
          </cell>
        </row>
        <row r="747">
          <cell r="E747" t="str">
            <v>MOJAVW_2_SOLAR</v>
          </cell>
          <cell r="F747" t="str">
            <v>Mojave West</v>
          </cell>
          <cell r="G747">
            <v>20</v>
          </cell>
          <cell r="H747" t="str">
            <v>SCE</v>
          </cell>
          <cell r="I747" t="str">
            <v>SEPV Mojave West, LLC</v>
          </cell>
          <cell r="J747" t="str">
            <v>SOLAR</v>
          </cell>
          <cell r="K747" t="str">
            <v>PHOTO VOLTAIC</v>
          </cell>
          <cell r="L747" t="str">
            <v>SUN</v>
          </cell>
          <cell r="M747" t="str">
            <v>SP15</v>
          </cell>
          <cell r="N747" t="str">
            <v>SCE1</v>
          </cell>
          <cell r="O747">
            <v>42536</v>
          </cell>
          <cell r="P747">
            <v>0</v>
          </cell>
          <cell r="Q747">
            <v>0</v>
          </cell>
          <cell r="R747">
            <v>20</v>
          </cell>
          <cell r="S747" t="str">
            <v>A</v>
          </cell>
        </row>
        <row r="748">
          <cell r="E748" t="str">
            <v>MONLTH_6_BATTRY</v>
          </cell>
          <cell r="F748" t="str">
            <v>Tehachapi Storage Project</v>
          </cell>
          <cell r="G748">
            <v>8</v>
          </cell>
          <cell r="H748" t="str">
            <v>SCE</v>
          </cell>
          <cell r="I748" t="str">
            <v>Southern California Edison</v>
          </cell>
          <cell r="J748" t="str">
            <v>STORAGE</v>
          </cell>
          <cell r="K748" t="str">
            <v>BATTERY</v>
          </cell>
          <cell r="L748" t="str">
            <v>LESR</v>
          </cell>
          <cell r="M748" t="str">
            <v>SP15</v>
          </cell>
          <cell r="N748" t="str">
            <v>SCE1</v>
          </cell>
          <cell r="O748">
            <v>42468</v>
          </cell>
          <cell r="P748">
            <v>0</v>
          </cell>
          <cell r="Q748">
            <v>0</v>
          </cell>
          <cell r="R748">
            <v>32</v>
          </cell>
          <cell r="S748" t="str">
            <v>A</v>
          </cell>
        </row>
        <row r="749">
          <cell r="E749" t="str">
            <v>MONLTH_6_BOREL</v>
          </cell>
          <cell r="F749" t="str">
            <v>BOREL HYDRO PLANT (AGGREGATE)</v>
          </cell>
          <cell r="G749">
            <v>11</v>
          </cell>
          <cell r="H749" t="str">
            <v>SCE</v>
          </cell>
          <cell r="I749" t="str">
            <v>SCE</v>
          </cell>
          <cell r="J749" t="str">
            <v>HYDRO</v>
          </cell>
          <cell r="K749" t="str">
            <v>HYDRO</v>
          </cell>
          <cell r="L749" t="str">
            <v>WATER</v>
          </cell>
          <cell r="M749" t="str">
            <v>SP15</v>
          </cell>
          <cell r="N749" t="str">
            <v>SCE1</v>
          </cell>
          <cell r="O749">
            <v>1462</v>
          </cell>
          <cell r="P749">
            <v>0</v>
          </cell>
          <cell r="Q749">
            <v>0</v>
          </cell>
          <cell r="R749">
            <v>12</v>
          </cell>
          <cell r="S749" t="str">
            <v>A</v>
          </cell>
        </row>
        <row r="750">
          <cell r="E750" t="str">
            <v>MONTPH_7_UNIT 1</v>
          </cell>
          <cell r="F750" t="str">
            <v>MONTICELLO Unit 1</v>
          </cell>
          <cell r="G750">
            <v>5.7</v>
          </cell>
          <cell r="H750" t="str">
            <v>PGAE</v>
          </cell>
          <cell r="I750" t="str">
            <v>Solano Irrigation District</v>
          </cell>
          <cell r="J750" t="str">
            <v>HYDRO</v>
          </cell>
          <cell r="K750" t="str">
            <v>HYDRO</v>
          </cell>
          <cell r="L750" t="str">
            <v>WATER</v>
          </cell>
          <cell r="M750" t="str">
            <v>NP15</v>
          </cell>
          <cell r="N750" t="str">
            <v>PGE3</v>
          </cell>
          <cell r="O750">
            <v>27030</v>
          </cell>
          <cell r="P750">
            <v>0</v>
          </cell>
          <cell r="Q750">
            <v>0</v>
          </cell>
          <cell r="R750">
            <v>5.7</v>
          </cell>
          <cell r="S750" t="str">
            <v>A</v>
          </cell>
        </row>
        <row r="751">
          <cell r="E751" t="str">
            <v>MONTPH_7_UNIT 2</v>
          </cell>
          <cell r="F751" t="str">
            <v>MONTICELLO Unit 2</v>
          </cell>
          <cell r="G751">
            <v>5.7</v>
          </cell>
          <cell r="H751" t="str">
            <v>PGAE</v>
          </cell>
          <cell r="I751" t="str">
            <v>Solano Irrigation District</v>
          </cell>
          <cell r="J751" t="str">
            <v>HYDRO</v>
          </cell>
          <cell r="K751" t="str">
            <v>HYDRO</v>
          </cell>
          <cell r="L751" t="str">
            <v>WATER</v>
          </cell>
          <cell r="M751" t="str">
            <v>NP15</v>
          </cell>
          <cell r="N751" t="str">
            <v>PGE3</v>
          </cell>
          <cell r="O751">
            <v>27395</v>
          </cell>
          <cell r="P751">
            <v>0</v>
          </cell>
          <cell r="Q751">
            <v>0</v>
          </cell>
          <cell r="R751">
            <v>5.7</v>
          </cell>
          <cell r="S751" t="str">
            <v>A</v>
          </cell>
        </row>
        <row r="752">
          <cell r="E752" t="str">
            <v>MONTPH_7_UNIT 3</v>
          </cell>
          <cell r="F752" t="str">
            <v>MONTICELLO Unit 3</v>
          </cell>
          <cell r="G752">
            <v>1.5</v>
          </cell>
          <cell r="H752" t="str">
            <v>PGAE</v>
          </cell>
          <cell r="I752" t="str">
            <v>Solano Irrigation District</v>
          </cell>
          <cell r="J752" t="str">
            <v>HYDRO</v>
          </cell>
          <cell r="K752" t="str">
            <v>HYDRO</v>
          </cell>
          <cell r="L752" t="str">
            <v>WATER</v>
          </cell>
          <cell r="M752" t="str">
            <v>NP15</v>
          </cell>
          <cell r="N752" t="str">
            <v>PGE3</v>
          </cell>
          <cell r="O752">
            <v>28491</v>
          </cell>
          <cell r="P752">
            <v>0</v>
          </cell>
          <cell r="Q752">
            <v>0</v>
          </cell>
          <cell r="R752">
            <v>1.5</v>
          </cell>
          <cell r="S752" t="str">
            <v>A</v>
          </cell>
        </row>
        <row r="753">
          <cell r="E753" t="str">
            <v>MONTPH_7_UNITS</v>
          </cell>
          <cell r="F753" t="str">
            <v>MONTICELLO PH (Aggregate)</v>
          </cell>
          <cell r="G753">
            <v>12.5</v>
          </cell>
          <cell r="H753" t="str">
            <v>PGAE</v>
          </cell>
          <cell r="I753" t="str">
            <v>Solano Irrigation District</v>
          </cell>
          <cell r="J753" t="str">
            <v>HYDRO</v>
          </cell>
          <cell r="K753" t="str">
            <v>HYDRO</v>
          </cell>
          <cell r="L753" t="str">
            <v>WATER</v>
          </cell>
          <cell r="M753" t="str">
            <v>NP15</v>
          </cell>
          <cell r="N753" t="str">
            <v>PGE3</v>
          </cell>
          <cell r="O753">
            <v>27030</v>
          </cell>
          <cell r="P753">
            <v>0</v>
          </cell>
          <cell r="Q753">
            <v>0</v>
          </cell>
          <cell r="R753">
            <v>12.5</v>
          </cell>
          <cell r="S753" t="str">
            <v>A</v>
          </cell>
        </row>
        <row r="754">
          <cell r="E754" t="str">
            <v>MOORPK_2_CALABS</v>
          </cell>
          <cell r="F754" t="str">
            <v>Calabasas</v>
          </cell>
          <cell r="G754">
            <v>6.96</v>
          </cell>
          <cell r="H754" t="str">
            <v>SCE</v>
          </cell>
          <cell r="I754" t="str">
            <v>County Sanitation District No.2 of Los Angeles County</v>
          </cell>
          <cell r="J754" t="str">
            <v>BIOGAS</v>
          </cell>
          <cell r="K754" t="str">
            <v>COMBUSTION TURBINE</v>
          </cell>
          <cell r="L754" t="str">
            <v>LANDFILL GAS</v>
          </cell>
          <cell r="M754" t="str">
            <v>SP15</v>
          </cell>
          <cell r="N754" t="str">
            <v>SCE1</v>
          </cell>
          <cell r="O754">
            <v>40441</v>
          </cell>
          <cell r="P754">
            <v>0</v>
          </cell>
          <cell r="Q754">
            <v>0</v>
          </cell>
          <cell r="R754">
            <v>13.8</v>
          </cell>
          <cell r="S754" t="str">
            <v>A</v>
          </cell>
        </row>
        <row r="755">
          <cell r="E755" t="str">
            <v>MOORPK_6_QF</v>
          </cell>
          <cell r="F755" t="str">
            <v>MOORE PARK AREA LUMPED UNITS</v>
          </cell>
          <cell r="G755">
            <v>34.799999999999997</v>
          </cell>
          <cell r="H755" t="str">
            <v>SCE</v>
          </cell>
          <cell r="I755" t="str">
            <v>VARIOUS</v>
          </cell>
          <cell r="J755" t="str">
            <v>VARIOUS</v>
          </cell>
          <cell r="K755">
            <v>0</v>
          </cell>
          <cell r="L755" t="str">
            <v>NATURAL GAS</v>
          </cell>
          <cell r="M755" t="str">
            <v>SP15</v>
          </cell>
          <cell r="N755" t="str">
            <v>SCE1</v>
          </cell>
          <cell r="O755">
            <v>27760</v>
          </cell>
          <cell r="P755">
            <v>0</v>
          </cell>
          <cell r="Q755">
            <v>0</v>
          </cell>
          <cell r="R755">
            <v>30.02</v>
          </cell>
          <cell r="S755" t="str">
            <v>A</v>
          </cell>
        </row>
        <row r="756">
          <cell r="E756" t="str">
            <v>MOORPK_7_UNITA1</v>
          </cell>
          <cell r="F756" t="str">
            <v>SIMI VALLEY LANDFILL GAS GENERATION</v>
          </cell>
          <cell r="G756">
            <v>2.4900000000000002</v>
          </cell>
          <cell r="H756" t="str">
            <v>SCE</v>
          </cell>
          <cell r="I756" t="str">
            <v>WM Energy Solutions</v>
          </cell>
          <cell r="J756" t="str">
            <v>BIOMASS</v>
          </cell>
          <cell r="K756" t="str">
            <v>RECIPROCATING ENGINE</v>
          </cell>
          <cell r="L756" t="str">
            <v>LANDFILL GAS</v>
          </cell>
          <cell r="M756" t="str">
            <v>SP15</v>
          </cell>
          <cell r="N756" t="str">
            <v>SCE1</v>
          </cell>
          <cell r="O756">
            <v>38109</v>
          </cell>
          <cell r="R756">
            <v>2.7</v>
          </cell>
          <cell r="S756" t="str">
            <v>A</v>
          </cell>
        </row>
        <row r="757">
          <cell r="E757" t="str">
            <v>MOSSLD_1_QF</v>
          </cell>
          <cell r="F757" t="str">
            <v>MOSS LANDING AREA (SANTA CRUZ) LUMPED QF UNITS</v>
          </cell>
          <cell r="G757">
            <v>1</v>
          </cell>
          <cell r="H757" t="str">
            <v>PGAE</v>
          </cell>
          <cell r="I757" t="str">
            <v>VARIOUS</v>
          </cell>
          <cell r="J757" t="str">
            <v>BIOMASS</v>
          </cell>
          <cell r="K757">
            <v>0</v>
          </cell>
          <cell r="L757" t="str">
            <v>WASTE GAS</v>
          </cell>
          <cell r="M757" t="str">
            <v>NP15</v>
          </cell>
          <cell r="N757" t="str">
            <v>PGE3</v>
          </cell>
          <cell r="O757">
            <v>31048</v>
          </cell>
          <cell r="P757">
            <v>0</v>
          </cell>
          <cell r="Q757">
            <v>0</v>
          </cell>
          <cell r="R757">
            <v>1</v>
          </cell>
          <cell r="S757" t="str">
            <v>A</v>
          </cell>
        </row>
        <row r="758">
          <cell r="E758" t="str">
            <v>MOSSLD_2_PSP1</v>
          </cell>
          <cell r="F758" t="str">
            <v>Moss Landing CC Plant 1 (Aggregate)</v>
          </cell>
          <cell r="G758">
            <v>510</v>
          </cell>
          <cell r="H758" t="str">
            <v>PGAE</v>
          </cell>
          <cell r="I758" t="str">
            <v>Dynegy Moss Landing, LLC</v>
          </cell>
          <cell r="J758" t="str">
            <v>THERMAL</v>
          </cell>
          <cell r="K758" t="str">
            <v>COMBINED CYCLE</v>
          </cell>
          <cell r="L758" t="str">
            <v>NATURAL GAS</v>
          </cell>
          <cell r="M758" t="str">
            <v>NP15</v>
          </cell>
          <cell r="N758" t="str">
            <v>PGE3</v>
          </cell>
          <cell r="O758">
            <v>37438</v>
          </cell>
          <cell r="P758">
            <v>0</v>
          </cell>
          <cell r="Q758">
            <v>0</v>
          </cell>
          <cell r="R758">
            <v>541</v>
          </cell>
          <cell r="S758" t="str">
            <v>A</v>
          </cell>
        </row>
        <row r="759">
          <cell r="E759" t="str">
            <v>MOSSLD_2_PSP1G1</v>
          </cell>
          <cell r="F759" t="str">
            <v>Moss Landing CC Plant 1, Unit 1</v>
          </cell>
          <cell r="G759">
            <v>176</v>
          </cell>
          <cell r="H759" t="str">
            <v>PGAE</v>
          </cell>
          <cell r="I759" t="str">
            <v>Dynegy Moss Landing, LLC</v>
          </cell>
          <cell r="J759" t="str">
            <v>THERMAL</v>
          </cell>
          <cell r="K759" t="str">
            <v>COMBUSTION TURBINE</v>
          </cell>
          <cell r="L759" t="str">
            <v>NATURAL GAS</v>
          </cell>
          <cell r="M759" t="str">
            <v>NP15</v>
          </cell>
          <cell r="N759" t="str">
            <v>PGE3</v>
          </cell>
          <cell r="O759">
            <v>37438</v>
          </cell>
          <cell r="P759">
            <v>0</v>
          </cell>
          <cell r="Q759">
            <v>0</v>
          </cell>
          <cell r="R759">
            <v>170</v>
          </cell>
          <cell r="S759" t="str">
            <v>A</v>
          </cell>
        </row>
        <row r="760">
          <cell r="E760" t="str">
            <v>MOSSLD_2_PSP1G2</v>
          </cell>
          <cell r="F760" t="str">
            <v>Moss Landing CC Plant 1, Unit 2</v>
          </cell>
          <cell r="G760">
            <v>176</v>
          </cell>
          <cell r="H760" t="str">
            <v>PGAE</v>
          </cell>
          <cell r="I760" t="str">
            <v>Dynegy Moss Landing, LLC</v>
          </cell>
          <cell r="J760" t="str">
            <v>THERMAL</v>
          </cell>
          <cell r="K760" t="str">
            <v>COMBUSTION TURBINE</v>
          </cell>
          <cell r="L760" t="str">
            <v>NATURAL GAS</v>
          </cell>
          <cell r="M760" t="str">
            <v>NP15</v>
          </cell>
          <cell r="N760" t="str">
            <v>PGE3</v>
          </cell>
          <cell r="O760">
            <v>37438</v>
          </cell>
          <cell r="P760">
            <v>0</v>
          </cell>
          <cell r="Q760">
            <v>0</v>
          </cell>
          <cell r="R760">
            <v>170</v>
          </cell>
          <cell r="S760" t="str">
            <v>A</v>
          </cell>
        </row>
        <row r="761">
          <cell r="E761" t="str">
            <v>MOSSLD_2_PSP1G3</v>
          </cell>
          <cell r="F761" t="str">
            <v>Moss Landing CC Plant 1, Unit 3</v>
          </cell>
          <cell r="G761">
            <v>198</v>
          </cell>
          <cell r="H761" t="str">
            <v>PGAE</v>
          </cell>
          <cell r="I761" t="str">
            <v>Dynegy Moss Landing, LLC</v>
          </cell>
          <cell r="J761" t="str">
            <v>THERMAL</v>
          </cell>
          <cell r="K761" t="str">
            <v>STEAM</v>
          </cell>
          <cell r="L761" t="str">
            <v>HEAT RECOVERY</v>
          </cell>
          <cell r="M761" t="str">
            <v>NP15</v>
          </cell>
          <cell r="N761" t="str">
            <v>PGE3</v>
          </cell>
          <cell r="O761">
            <v>37438</v>
          </cell>
          <cell r="P761">
            <v>0</v>
          </cell>
          <cell r="Q761">
            <v>0</v>
          </cell>
          <cell r="R761">
            <v>190</v>
          </cell>
          <cell r="S761" t="str">
            <v>A</v>
          </cell>
        </row>
        <row r="762">
          <cell r="E762" t="str">
            <v>MOSSLD_2_PSP2</v>
          </cell>
          <cell r="F762" t="str">
            <v>Moss Landing CC Plant 2 (Aggregate)</v>
          </cell>
          <cell r="G762">
            <v>510</v>
          </cell>
          <cell r="H762" t="str">
            <v>PGAE</v>
          </cell>
          <cell r="I762" t="str">
            <v>Dynegy Moss Landing, LLC</v>
          </cell>
          <cell r="J762" t="str">
            <v>THERMAL</v>
          </cell>
          <cell r="K762" t="str">
            <v>COMBINED CYCLE</v>
          </cell>
          <cell r="L762" t="str">
            <v>NATURAL GAS</v>
          </cell>
          <cell r="M762" t="str">
            <v>NP15</v>
          </cell>
          <cell r="N762" t="str">
            <v>PGE3</v>
          </cell>
          <cell r="O762">
            <v>37448</v>
          </cell>
          <cell r="P762">
            <v>0</v>
          </cell>
          <cell r="Q762">
            <v>0</v>
          </cell>
          <cell r="R762">
            <v>541</v>
          </cell>
          <cell r="S762" t="str">
            <v>A</v>
          </cell>
        </row>
        <row r="763">
          <cell r="E763" t="str">
            <v>MOSSLD_2_PSP2G1</v>
          </cell>
          <cell r="F763" t="str">
            <v>Moss Landing CC Plant 2, Unit 1</v>
          </cell>
          <cell r="G763">
            <v>176</v>
          </cell>
          <cell r="H763" t="str">
            <v>PGAE</v>
          </cell>
          <cell r="I763" t="str">
            <v>Dynegy Moss Landing, LLC</v>
          </cell>
          <cell r="J763" t="str">
            <v>THERMAL</v>
          </cell>
          <cell r="K763" t="str">
            <v>COMBUSTION TURBINE</v>
          </cell>
          <cell r="L763" t="str">
            <v>NATURAL GAS</v>
          </cell>
          <cell r="M763" t="str">
            <v>NP15</v>
          </cell>
          <cell r="N763" t="str">
            <v>PGE3</v>
          </cell>
          <cell r="O763">
            <v>37448</v>
          </cell>
          <cell r="P763">
            <v>0</v>
          </cell>
          <cell r="Q763">
            <v>0</v>
          </cell>
          <cell r="R763">
            <v>170</v>
          </cell>
          <cell r="S763" t="str">
            <v>A</v>
          </cell>
        </row>
        <row r="764">
          <cell r="E764" t="str">
            <v>MOSSLD_2_PSP2G2</v>
          </cell>
          <cell r="F764" t="str">
            <v>Moss Landing CC Plant 2, Unit 2</v>
          </cell>
          <cell r="G764">
            <v>176</v>
          </cell>
          <cell r="H764" t="str">
            <v>PGAE</v>
          </cell>
          <cell r="I764" t="str">
            <v>Dynegy Moss Landing, LLC</v>
          </cell>
          <cell r="J764" t="str">
            <v>THERMAL</v>
          </cell>
          <cell r="K764" t="str">
            <v>COMBUSTION TURBINE</v>
          </cell>
          <cell r="L764" t="str">
            <v>NATURAL GAS</v>
          </cell>
          <cell r="M764" t="str">
            <v>NP15</v>
          </cell>
          <cell r="N764" t="str">
            <v>PGE3</v>
          </cell>
          <cell r="O764">
            <v>37448</v>
          </cell>
          <cell r="P764">
            <v>0</v>
          </cell>
          <cell r="Q764">
            <v>0</v>
          </cell>
          <cell r="R764">
            <v>170</v>
          </cell>
          <cell r="S764" t="str">
            <v>A</v>
          </cell>
        </row>
        <row r="765">
          <cell r="E765" t="str">
            <v>MOSSLD_2_PSP2G3</v>
          </cell>
          <cell r="F765" t="str">
            <v>Moss Landing CC Plant 2, Unit 3</v>
          </cell>
          <cell r="G765">
            <v>198</v>
          </cell>
          <cell r="H765" t="str">
            <v>PGAE</v>
          </cell>
          <cell r="I765" t="str">
            <v>Dynegy Moss Landing, LLC</v>
          </cell>
          <cell r="J765" t="str">
            <v>THERMAL</v>
          </cell>
          <cell r="K765" t="str">
            <v>STEAM</v>
          </cell>
          <cell r="L765" t="str">
            <v>HEAT RECOVERY</v>
          </cell>
          <cell r="M765" t="str">
            <v>NP15</v>
          </cell>
          <cell r="N765" t="str">
            <v>PGE3</v>
          </cell>
          <cell r="O765">
            <v>37448</v>
          </cell>
          <cell r="P765">
            <v>0</v>
          </cell>
          <cell r="Q765">
            <v>0</v>
          </cell>
          <cell r="R765">
            <v>190</v>
          </cell>
          <cell r="S765" t="str">
            <v>A</v>
          </cell>
        </row>
        <row r="766">
          <cell r="E766" t="str">
            <v>MOSSLD_7_UNIT 6</v>
          </cell>
          <cell r="F766" t="str">
            <v>Moss Landing 6</v>
          </cell>
          <cell r="G766">
            <v>754</v>
          </cell>
          <cell r="H766" t="str">
            <v>PGAE</v>
          </cell>
          <cell r="I766" t="str">
            <v>Dynegy Moss Landing, LLC</v>
          </cell>
          <cell r="J766" t="str">
            <v>THERMAL</v>
          </cell>
          <cell r="K766" t="str">
            <v>STEAM</v>
          </cell>
          <cell r="L766" t="str">
            <v>NATURAL GAS</v>
          </cell>
          <cell r="M766" t="str">
            <v>NP15</v>
          </cell>
          <cell r="N766" t="str">
            <v>PGE3</v>
          </cell>
          <cell r="O766">
            <v>24473</v>
          </cell>
          <cell r="P766">
            <v>0</v>
          </cell>
          <cell r="Q766">
            <v>0</v>
          </cell>
          <cell r="R766">
            <v>702</v>
          </cell>
          <cell r="S766" t="str">
            <v>A</v>
          </cell>
        </row>
        <row r="767">
          <cell r="E767" t="str">
            <v>MOSSLD_7_UNIT 7</v>
          </cell>
          <cell r="F767" t="str">
            <v>Moss Landing 7</v>
          </cell>
          <cell r="G767">
            <v>755</v>
          </cell>
          <cell r="H767" t="str">
            <v>PGAE</v>
          </cell>
          <cell r="I767" t="str">
            <v>Dynegy Moss Landing, LLC</v>
          </cell>
          <cell r="J767" t="str">
            <v>THERMAL</v>
          </cell>
          <cell r="K767" t="str">
            <v>STEAM</v>
          </cell>
          <cell r="L767" t="str">
            <v>NATURAL GAS</v>
          </cell>
          <cell r="M767" t="str">
            <v>NP15</v>
          </cell>
          <cell r="N767" t="str">
            <v>PGE3</v>
          </cell>
          <cell r="O767">
            <v>24838</v>
          </cell>
          <cell r="P767">
            <v>0</v>
          </cell>
          <cell r="Q767">
            <v>0</v>
          </cell>
          <cell r="R767">
            <v>702</v>
          </cell>
          <cell r="S767" t="str">
            <v>A</v>
          </cell>
        </row>
        <row r="768">
          <cell r="E768" t="str">
            <v>MRCHNT_2_CTG1</v>
          </cell>
          <cell r="F768" t="str">
            <v>Desert Star Energy Center CT1</v>
          </cell>
          <cell r="G768">
            <v>230</v>
          </cell>
          <cell r="H768" t="str">
            <v>SDGE</v>
          </cell>
          <cell r="I768" t="str">
            <v>San Diego Gas and Electric Company</v>
          </cell>
          <cell r="J768" t="str">
            <v>THERMAL</v>
          </cell>
          <cell r="K768" t="str">
            <v>COMBUSTION TURBINE</v>
          </cell>
          <cell r="L768" t="str">
            <v>NATURAL GAS</v>
          </cell>
          <cell r="M768" t="str">
            <v>SP15</v>
          </cell>
          <cell r="N768" t="str">
            <v>SDG1</v>
          </cell>
          <cell r="O768">
            <v>41078</v>
          </cell>
          <cell r="P768">
            <v>0</v>
          </cell>
          <cell r="Q768">
            <v>0</v>
          </cell>
          <cell r="R768">
            <v>163</v>
          </cell>
          <cell r="S768" t="str">
            <v>A</v>
          </cell>
        </row>
        <row r="769">
          <cell r="E769" t="str">
            <v>MRCHNT_2_CTG2</v>
          </cell>
          <cell r="F769" t="str">
            <v>Desert Star Energy Center CT2</v>
          </cell>
          <cell r="G769">
            <v>201</v>
          </cell>
          <cell r="H769" t="str">
            <v>SDGE</v>
          </cell>
          <cell r="I769" t="str">
            <v>San Diego Gas and Electric Company</v>
          </cell>
          <cell r="J769" t="str">
            <v>THERMAL</v>
          </cell>
          <cell r="K769" t="str">
            <v>COMBUSTION TURBINE</v>
          </cell>
          <cell r="L769" t="str">
            <v>NATURAL GAS</v>
          </cell>
          <cell r="M769" t="str">
            <v>SP15</v>
          </cell>
          <cell r="N769" t="str">
            <v>SDG1</v>
          </cell>
          <cell r="O769">
            <v>41078</v>
          </cell>
          <cell r="P769">
            <v>0</v>
          </cell>
          <cell r="Q769">
            <v>0</v>
          </cell>
          <cell r="R769">
            <v>163</v>
          </cell>
          <cell r="S769" t="str">
            <v>A</v>
          </cell>
        </row>
        <row r="770">
          <cell r="E770" t="str">
            <v>MRCHNT_2_PL1X3</v>
          </cell>
          <cell r="F770" t="str">
            <v>Desert Star Energy Center</v>
          </cell>
          <cell r="G770">
            <v>494.58</v>
          </cell>
          <cell r="H770" t="str">
            <v>SCE</v>
          </cell>
          <cell r="I770" t="str">
            <v>Desert Start Energy Center</v>
          </cell>
          <cell r="J770" t="str">
            <v>THERMAL</v>
          </cell>
          <cell r="K770" t="str">
            <v>COMBINED CYCLE</v>
          </cell>
          <cell r="L770" t="str">
            <v>NATURAL GAS</v>
          </cell>
          <cell r="M770" t="str">
            <v>SP15</v>
          </cell>
          <cell r="N770" t="str">
            <v>SCE1</v>
          </cell>
          <cell r="O770">
            <v>41078</v>
          </cell>
          <cell r="P770">
            <v>0</v>
          </cell>
          <cell r="Q770">
            <v>0</v>
          </cell>
          <cell r="R770">
            <v>506</v>
          </cell>
          <cell r="S770" t="str">
            <v>A</v>
          </cell>
        </row>
        <row r="771">
          <cell r="E771" t="str">
            <v>MRCHNT_2_STG</v>
          </cell>
          <cell r="F771" t="str">
            <v>Desert Star Energy Center ST1</v>
          </cell>
          <cell r="G771">
            <v>201</v>
          </cell>
          <cell r="H771" t="str">
            <v>SDGE</v>
          </cell>
          <cell r="I771" t="str">
            <v>San Diego Gas and Electric Company</v>
          </cell>
          <cell r="J771" t="str">
            <v>THERMAL</v>
          </cell>
          <cell r="K771" t="str">
            <v>COMBUSTION TURBINE</v>
          </cell>
          <cell r="L771" t="str">
            <v>NATURAL GAS</v>
          </cell>
          <cell r="M771" t="str">
            <v>SP15</v>
          </cell>
          <cell r="N771" t="str">
            <v>SDG1</v>
          </cell>
          <cell r="O771">
            <v>41078</v>
          </cell>
          <cell r="P771">
            <v>0</v>
          </cell>
          <cell r="Q771">
            <v>0</v>
          </cell>
          <cell r="R771">
            <v>180</v>
          </cell>
          <cell r="S771" t="str">
            <v>A</v>
          </cell>
        </row>
        <row r="772">
          <cell r="E772" t="str">
            <v>MRGT_6_MEF2</v>
          </cell>
          <cell r="F772" t="str">
            <v>Miramar Energy Facility II</v>
          </cell>
          <cell r="G772">
            <v>47.9</v>
          </cell>
          <cell r="H772" t="str">
            <v>SDGE</v>
          </cell>
          <cell r="I772" t="str">
            <v>SDG&amp;E</v>
          </cell>
          <cell r="J772" t="str">
            <v>PEAKER</v>
          </cell>
          <cell r="K772" t="str">
            <v>COMBUSTION TURBINE</v>
          </cell>
          <cell r="L772" t="str">
            <v>NATURAL GAS</v>
          </cell>
          <cell r="M772" t="str">
            <v>SP15</v>
          </cell>
          <cell r="N772" t="str">
            <v>SDG1</v>
          </cell>
          <cell r="O772">
            <v>40032</v>
          </cell>
          <cell r="P772">
            <v>0</v>
          </cell>
          <cell r="Q772">
            <v>0</v>
          </cell>
          <cell r="R772">
            <v>49.5</v>
          </cell>
          <cell r="S772" t="str">
            <v>A</v>
          </cell>
        </row>
        <row r="773">
          <cell r="E773" t="str">
            <v>MRGT_6_MMAREF</v>
          </cell>
          <cell r="F773" t="str">
            <v>MIRAMAR ENERGY FACILITY</v>
          </cell>
          <cell r="G773">
            <v>48</v>
          </cell>
          <cell r="H773" t="str">
            <v>SDGE</v>
          </cell>
          <cell r="I773" t="str">
            <v>San Diego Gas &amp; Electric</v>
          </cell>
          <cell r="J773" t="str">
            <v>PEAKER</v>
          </cell>
          <cell r="K773" t="str">
            <v>PEAKER</v>
          </cell>
          <cell r="L773" t="str">
            <v>NATURAL GAS</v>
          </cell>
          <cell r="M773" t="str">
            <v>SP15</v>
          </cell>
          <cell r="N773" t="str">
            <v>SDG1</v>
          </cell>
          <cell r="O773">
            <v>38560</v>
          </cell>
          <cell r="P773">
            <v>0</v>
          </cell>
          <cell r="Q773">
            <v>0</v>
          </cell>
          <cell r="R773">
            <v>46.7</v>
          </cell>
          <cell r="S773" t="str">
            <v>A</v>
          </cell>
        </row>
        <row r="774">
          <cell r="E774" t="str">
            <v>MRGT_7_MR1A</v>
          </cell>
          <cell r="F774" t="str">
            <v>Miramar GT 1A</v>
          </cell>
          <cell r="G774">
            <v>19.5</v>
          </cell>
          <cell r="H774" t="str">
            <v>SDGE</v>
          </cell>
          <cell r="I774" t="str">
            <v>Cabrillo Power I, LLC</v>
          </cell>
          <cell r="J774" t="str">
            <v>PEAKER</v>
          </cell>
          <cell r="K774" t="str">
            <v>COMBUSTION TURBINE</v>
          </cell>
          <cell r="L774" t="str">
            <v>NATURAL GAS</v>
          </cell>
          <cell r="M774" t="str">
            <v>SP15</v>
          </cell>
          <cell r="N774" t="str">
            <v>SDG1</v>
          </cell>
          <cell r="O774">
            <v>26299</v>
          </cell>
          <cell r="P774">
            <v>0</v>
          </cell>
          <cell r="Q774">
            <v>0</v>
          </cell>
          <cell r="R774">
            <v>18</v>
          </cell>
          <cell r="S774" t="str">
            <v>A</v>
          </cell>
        </row>
        <row r="775">
          <cell r="E775" t="str">
            <v>MRGT_7_MR1B</v>
          </cell>
          <cell r="F775" t="str">
            <v>Miramar GT 1B</v>
          </cell>
          <cell r="G775">
            <v>19.5</v>
          </cell>
          <cell r="H775" t="str">
            <v>SDGE</v>
          </cell>
          <cell r="I775" t="str">
            <v>Cabrillo Power I, LLC</v>
          </cell>
          <cell r="J775" t="str">
            <v>PEAKER</v>
          </cell>
          <cell r="K775" t="str">
            <v>COMBUSTION TURBINE</v>
          </cell>
          <cell r="L775" t="str">
            <v>NATURAL GAS</v>
          </cell>
          <cell r="M775" t="str">
            <v>SP15</v>
          </cell>
          <cell r="N775" t="str">
            <v>SDG1</v>
          </cell>
          <cell r="O775">
            <v>26299</v>
          </cell>
          <cell r="P775">
            <v>0</v>
          </cell>
          <cell r="Q775">
            <v>0</v>
          </cell>
          <cell r="R775">
            <v>18</v>
          </cell>
          <cell r="S775" t="str">
            <v>A</v>
          </cell>
        </row>
        <row r="776">
          <cell r="E776" t="str">
            <v>MRGT_7_UNITS</v>
          </cell>
          <cell r="F776" t="str">
            <v>MIRAMAR GT PLANT (AGGREGATE)</v>
          </cell>
          <cell r="G776">
            <v>36</v>
          </cell>
          <cell r="H776" t="str">
            <v>SDGE</v>
          </cell>
          <cell r="I776" t="str">
            <v>Cabrillo Power I, LLC</v>
          </cell>
          <cell r="J776" t="str">
            <v>PEAKER</v>
          </cell>
          <cell r="K776" t="str">
            <v>COMBUSTION TURBINE</v>
          </cell>
          <cell r="L776" t="str">
            <v>NATURAL GAS</v>
          </cell>
          <cell r="M776" t="str">
            <v>SP15</v>
          </cell>
          <cell r="N776" t="str">
            <v>SDG1</v>
          </cell>
          <cell r="O776">
            <v>26299</v>
          </cell>
          <cell r="P776">
            <v>0</v>
          </cell>
          <cell r="Q776">
            <v>0</v>
          </cell>
          <cell r="R776">
            <v>36</v>
          </cell>
          <cell r="S776" t="str">
            <v>A</v>
          </cell>
        </row>
        <row r="777">
          <cell r="E777" t="str">
            <v>MRLSDS_6_SOLAR1</v>
          </cell>
          <cell r="F777" t="str">
            <v>Morelos Solar</v>
          </cell>
          <cell r="G777">
            <v>15</v>
          </cell>
          <cell r="H777" t="str">
            <v>PGAE</v>
          </cell>
          <cell r="I777" t="str">
            <v>Morelos Solar, LLC</v>
          </cell>
          <cell r="J777" t="str">
            <v>SOLAR</v>
          </cell>
          <cell r="K777" t="str">
            <v>PHOTO VOLTAIC</v>
          </cell>
          <cell r="L777" t="str">
            <v>SUN</v>
          </cell>
          <cell r="M777" t="str">
            <v>NP15</v>
          </cell>
          <cell r="N777" t="str">
            <v>PGE2</v>
          </cell>
          <cell r="O777">
            <v>42333</v>
          </cell>
          <cell r="P777">
            <v>0</v>
          </cell>
          <cell r="Q777">
            <v>0</v>
          </cell>
          <cell r="R777">
            <v>15</v>
          </cell>
          <cell r="S777" t="str">
            <v>A</v>
          </cell>
        </row>
        <row r="778">
          <cell r="E778" t="str">
            <v>MSHGTS_6_MMARLF</v>
          </cell>
          <cell r="F778" t="str">
            <v>MIRAMAR LANDFILL</v>
          </cell>
          <cell r="G778">
            <v>5</v>
          </cell>
          <cell r="H778" t="str">
            <v>SDGE</v>
          </cell>
          <cell r="I778" t="str">
            <v>MM San Diego, LLC (Formerly QFID 450)</v>
          </cell>
          <cell r="J778" t="str">
            <v>BIOMASS</v>
          </cell>
          <cell r="K778" t="str">
            <v>RECIPROCATING ENGINE</v>
          </cell>
          <cell r="L778" t="str">
            <v>LANDFILL GAS</v>
          </cell>
          <cell r="M778" t="str">
            <v>SP15</v>
          </cell>
          <cell r="N778" t="str">
            <v>SDG1</v>
          </cell>
          <cell r="O778">
            <v>37762</v>
          </cell>
          <cell r="P778">
            <v>0</v>
          </cell>
          <cell r="Q778">
            <v>0</v>
          </cell>
          <cell r="R778">
            <v>6.5</v>
          </cell>
          <cell r="S778" t="str">
            <v>A</v>
          </cell>
        </row>
        <row r="779">
          <cell r="E779" t="str">
            <v>MSOLAR_2_SOLAR1</v>
          </cell>
          <cell r="F779" t="str">
            <v>Mesquite Solar 1</v>
          </cell>
          <cell r="G779">
            <v>165</v>
          </cell>
          <cell r="H779" t="str">
            <v>SCE</v>
          </cell>
          <cell r="I779" t="str">
            <v>Mesquite Solar 1, LLC</v>
          </cell>
          <cell r="J779" t="str">
            <v>SOLAR</v>
          </cell>
          <cell r="K779" t="str">
            <v>PHOTO VOLTAIC</v>
          </cell>
          <cell r="L779" t="str">
            <v>SUN</v>
          </cell>
          <cell r="M779" t="str">
            <v>SP15</v>
          </cell>
          <cell r="N779" t="str">
            <v>SCE1</v>
          </cell>
          <cell r="O779">
            <v>41640</v>
          </cell>
          <cell r="R779">
            <v>165</v>
          </cell>
          <cell r="S779" t="str">
            <v>A</v>
          </cell>
        </row>
        <row r="780">
          <cell r="E780" t="str">
            <v>MSSION_2_QF</v>
          </cell>
          <cell r="F780" t="str">
            <v>MISSION AREA LUMPED UNITS</v>
          </cell>
          <cell r="G780">
            <v>50</v>
          </cell>
          <cell r="H780" t="str">
            <v>SDGE</v>
          </cell>
          <cell r="I780" t="str">
            <v>VARIOUS</v>
          </cell>
          <cell r="J780" t="str">
            <v>VARIOUS</v>
          </cell>
          <cell r="K780" t="str">
            <v>VARIOUS</v>
          </cell>
          <cell r="L780" t="str">
            <v>WATER</v>
          </cell>
          <cell r="M780" t="str">
            <v>SP15</v>
          </cell>
          <cell r="N780" t="str">
            <v>SDG1</v>
          </cell>
          <cell r="O780">
            <v>29221</v>
          </cell>
          <cell r="P780">
            <v>0</v>
          </cell>
          <cell r="Q780">
            <v>0</v>
          </cell>
          <cell r="R780">
            <v>19.03</v>
          </cell>
          <cell r="S780" t="str">
            <v>A</v>
          </cell>
        </row>
        <row r="781">
          <cell r="E781" t="str">
            <v>MSTANG_2_SOLAR</v>
          </cell>
          <cell r="F781" t="str">
            <v>Mustang</v>
          </cell>
          <cell r="G781">
            <v>30</v>
          </cell>
          <cell r="H781" t="str">
            <v>PGAE</v>
          </cell>
          <cell r="I781" t="str">
            <v>RE Mustang LLC</v>
          </cell>
          <cell r="J781" t="str">
            <v>SOLAR</v>
          </cell>
          <cell r="K781" t="str">
            <v>PHOTO VOLTAIC</v>
          </cell>
          <cell r="L781" t="str">
            <v>SUN</v>
          </cell>
          <cell r="M781" t="str">
            <v>ZP26</v>
          </cell>
          <cell r="N781" t="str">
            <v>PGE4</v>
          </cell>
          <cell r="O781">
            <v>42563</v>
          </cell>
          <cell r="P781">
            <v>0</v>
          </cell>
          <cell r="Q781">
            <v>0</v>
          </cell>
          <cell r="R781">
            <v>30</v>
          </cell>
          <cell r="S781" t="str">
            <v>A</v>
          </cell>
        </row>
        <row r="782">
          <cell r="E782" t="str">
            <v>MSTANG_2_SOLAR3</v>
          </cell>
          <cell r="F782" t="str">
            <v>Mustang 3</v>
          </cell>
          <cell r="G782">
            <v>40</v>
          </cell>
          <cell r="H782" t="str">
            <v>PGAE</v>
          </cell>
          <cell r="I782" t="str">
            <v>RE Mustang 3 LLC</v>
          </cell>
          <cell r="J782" t="str">
            <v>SOLAR</v>
          </cell>
          <cell r="K782" t="str">
            <v>PHOTO VOLTAIC</v>
          </cell>
          <cell r="L782" t="str">
            <v>SUN</v>
          </cell>
          <cell r="M782" t="str">
            <v>NP15</v>
          </cell>
          <cell r="N782" t="str">
            <v>PGE2</v>
          </cell>
          <cell r="O782">
            <v>42493</v>
          </cell>
          <cell r="P782">
            <v>0</v>
          </cell>
          <cell r="Q782">
            <v>0</v>
          </cell>
          <cell r="R782">
            <v>40</v>
          </cell>
          <cell r="S782" t="str">
            <v>A</v>
          </cell>
        </row>
        <row r="783">
          <cell r="E783" t="str">
            <v>MSTANG_2_SOLAR4</v>
          </cell>
          <cell r="F783" t="str">
            <v>Mustang 4</v>
          </cell>
          <cell r="G783">
            <v>30</v>
          </cell>
          <cell r="H783" t="str">
            <v>PGAE</v>
          </cell>
          <cell r="I783" t="str">
            <v>RE Mustang 4 LLC</v>
          </cell>
          <cell r="J783" t="str">
            <v>SOLAR</v>
          </cell>
          <cell r="K783" t="str">
            <v>PHOTO VOLTAIC</v>
          </cell>
          <cell r="L783" t="str">
            <v>SUN</v>
          </cell>
          <cell r="M783" t="str">
            <v>NP15</v>
          </cell>
          <cell r="N783" t="str">
            <v>PGE3</v>
          </cell>
          <cell r="O783">
            <v>42530</v>
          </cell>
          <cell r="P783">
            <v>0</v>
          </cell>
          <cell r="Q783">
            <v>0</v>
          </cell>
          <cell r="R783">
            <v>30</v>
          </cell>
          <cell r="S783" t="str">
            <v>A</v>
          </cell>
        </row>
        <row r="784">
          <cell r="E784" t="str">
            <v>MSTANG_2_SOLAR4</v>
          </cell>
          <cell r="F784" t="str">
            <v>Mustang 4</v>
          </cell>
          <cell r="G784">
            <v>30</v>
          </cell>
          <cell r="H784" t="str">
            <v>PGAE</v>
          </cell>
          <cell r="I784" t="str">
            <v>RE Mustang 4 LLC</v>
          </cell>
          <cell r="J784" t="str">
            <v>SOLAR</v>
          </cell>
          <cell r="K784" t="str">
            <v>PHOTO VOLTAIC</v>
          </cell>
          <cell r="L784" t="str">
            <v>SUN</v>
          </cell>
          <cell r="M784" t="str">
            <v>NP15</v>
          </cell>
          <cell r="N784" t="str">
            <v>PGE3</v>
          </cell>
          <cell r="O784">
            <v>42530</v>
          </cell>
          <cell r="P784">
            <v>0</v>
          </cell>
          <cell r="Q784">
            <v>0</v>
          </cell>
          <cell r="R784">
            <v>30</v>
          </cell>
          <cell r="S784" t="str">
            <v>A</v>
          </cell>
        </row>
        <row r="785">
          <cell r="E785" t="str">
            <v>MTNPOS_1_UNIT</v>
          </cell>
          <cell r="F785" t="str">
            <v>MT. POSO COGENERATION CO.</v>
          </cell>
          <cell r="G785">
            <v>46.64</v>
          </cell>
          <cell r="H785" t="str">
            <v>PGAE</v>
          </cell>
          <cell r="I785" t="str">
            <v>Mt. Poso Cogeneration Company</v>
          </cell>
          <cell r="J785" t="str">
            <v>COGENERATION</v>
          </cell>
          <cell r="K785" t="str">
            <v>STEAM</v>
          </cell>
          <cell r="L785" t="str">
            <v>WOOD WASTE</v>
          </cell>
          <cell r="M785" t="str">
            <v>ZP26</v>
          </cell>
          <cell r="N785" t="str">
            <v>PGE4</v>
          </cell>
          <cell r="O785">
            <v>32599</v>
          </cell>
          <cell r="P785" t="str">
            <v>No longer QF as of 7/14/2015</v>
          </cell>
          <cell r="Q785">
            <v>0</v>
          </cell>
          <cell r="R785">
            <v>63.33</v>
          </cell>
          <cell r="S785" t="str">
            <v>A</v>
          </cell>
        </row>
        <row r="786">
          <cell r="E786" t="str">
            <v>MTWIND_1_UNIT 1</v>
          </cell>
          <cell r="F786" t="str">
            <v>Mountain View I</v>
          </cell>
          <cell r="G786">
            <v>44.4</v>
          </cell>
          <cell r="H786" t="str">
            <v>SCE</v>
          </cell>
          <cell r="I786" t="str">
            <v>Mountain View Power Partners, L.L.C.</v>
          </cell>
          <cell r="J786" t="str">
            <v>WIND</v>
          </cell>
          <cell r="K786" t="str">
            <v>WIND</v>
          </cell>
          <cell r="L786" t="str">
            <v>WIND</v>
          </cell>
          <cell r="M786" t="str">
            <v>SP15</v>
          </cell>
          <cell r="N786" t="str">
            <v>SCE1</v>
          </cell>
          <cell r="O786">
            <v>36974</v>
          </cell>
          <cell r="P786">
            <v>0</v>
          </cell>
          <cell r="Q786">
            <v>0</v>
          </cell>
          <cell r="R786">
            <v>44.4</v>
          </cell>
          <cell r="S786" t="str">
            <v>A</v>
          </cell>
        </row>
        <row r="787">
          <cell r="E787" t="str">
            <v>MTWIND_1_UNIT 2</v>
          </cell>
          <cell r="F787" t="str">
            <v>Mountain View II</v>
          </cell>
          <cell r="G787">
            <v>22.2</v>
          </cell>
          <cell r="H787" t="str">
            <v>SCE</v>
          </cell>
          <cell r="I787" t="str">
            <v>Mountain View Power Partners, L.L.C.</v>
          </cell>
          <cell r="J787" t="str">
            <v>WIND</v>
          </cell>
          <cell r="K787" t="str">
            <v>WIND</v>
          </cell>
          <cell r="L787" t="str">
            <v>WIND</v>
          </cell>
          <cell r="M787" t="str">
            <v>SP15</v>
          </cell>
          <cell r="N787" t="str">
            <v>SCE1</v>
          </cell>
          <cell r="O787">
            <v>37151</v>
          </cell>
          <cell r="P787">
            <v>0</v>
          </cell>
          <cell r="Q787">
            <v>0</v>
          </cell>
          <cell r="R787">
            <v>22.2</v>
          </cell>
          <cell r="S787" t="str">
            <v>A</v>
          </cell>
        </row>
        <row r="788">
          <cell r="E788" t="str">
            <v>MTWIND_1_UNIT 3</v>
          </cell>
          <cell r="F788" t="str">
            <v>Mountain View III</v>
          </cell>
          <cell r="G788">
            <v>22.44</v>
          </cell>
          <cell r="H788" t="str">
            <v>SCE</v>
          </cell>
          <cell r="I788" t="str">
            <v>Mountain View III Power Partners</v>
          </cell>
          <cell r="J788" t="str">
            <v>WIND</v>
          </cell>
          <cell r="K788" t="str">
            <v>WIND</v>
          </cell>
          <cell r="L788" t="str">
            <v>WIND</v>
          </cell>
          <cell r="M788" t="str">
            <v>SP15</v>
          </cell>
          <cell r="N788" t="str">
            <v>SCE1</v>
          </cell>
          <cell r="O788">
            <v>37970</v>
          </cell>
          <cell r="P788">
            <v>0</v>
          </cell>
          <cell r="Q788">
            <v>0</v>
          </cell>
          <cell r="R788">
            <v>22.44</v>
          </cell>
          <cell r="S788" t="str">
            <v>A</v>
          </cell>
        </row>
        <row r="789">
          <cell r="E789" t="str">
            <v>NAROW1_2_UNIT</v>
          </cell>
          <cell r="F789" t="str">
            <v>Narrows PH 1 Unit</v>
          </cell>
          <cell r="G789">
            <v>12</v>
          </cell>
          <cell r="H789" t="str">
            <v>PGAE</v>
          </cell>
          <cell r="I789" t="str">
            <v>PG&amp;E</v>
          </cell>
          <cell r="J789" t="str">
            <v>HYDRO</v>
          </cell>
          <cell r="K789" t="str">
            <v>HYDRO</v>
          </cell>
          <cell r="L789" t="str">
            <v>WATER</v>
          </cell>
          <cell r="M789" t="str">
            <v>NP15</v>
          </cell>
          <cell r="N789" t="str">
            <v>PGE3</v>
          </cell>
          <cell r="O789">
            <v>15342</v>
          </cell>
          <cell r="P789">
            <v>0</v>
          </cell>
          <cell r="Q789" t="str">
            <v>South Yuba</v>
          </cell>
          <cell r="R789">
            <v>12</v>
          </cell>
          <cell r="S789" t="str">
            <v>A</v>
          </cell>
        </row>
        <row r="790">
          <cell r="E790" t="str">
            <v>NAROW2_2_UNIT</v>
          </cell>
          <cell r="F790" t="str">
            <v>NARROWS PH 2 UNIT</v>
          </cell>
          <cell r="G790">
            <v>55</v>
          </cell>
          <cell r="H790" t="str">
            <v>PGAE</v>
          </cell>
          <cell r="I790" t="str">
            <v>YCWA</v>
          </cell>
          <cell r="J790" t="str">
            <v>HYDRO</v>
          </cell>
          <cell r="K790" t="str">
            <v>HYDRO</v>
          </cell>
          <cell r="L790" t="str">
            <v>WATER</v>
          </cell>
          <cell r="M790" t="str">
            <v>NP15</v>
          </cell>
          <cell r="N790" t="str">
            <v>PGE3</v>
          </cell>
          <cell r="O790">
            <v>25204</v>
          </cell>
          <cell r="P790">
            <v>0</v>
          </cell>
          <cell r="Q790" t="str">
            <v>North Yuba River</v>
          </cell>
          <cell r="R790">
            <v>55</v>
          </cell>
          <cell r="S790" t="str">
            <v>A</v>
          </cell>
        </row>
        <row r="791">
          <cell r="E791" t="str">
            <v>NAVYII_2_UNIT 4</v>
          </cell>
          <cell r="F791" t="str">
            <v>COSO POWER DEVELOPERS UNIT 4</v>
          </cell>
          <cell r="G791">
            <v>35</v>
          </cell>
          <cell r="H791" t="str">
            <v>SCE</v>
          </cell>
          <cell r="I791">
            <v>0</v>
          </cell>
          <cell r="J791" t="str">
            <v>GEOTHERMAL</v>
          </cell>
          <cell r="K791" t="str">
            <v>STEAM</v>
          </cell>
          <cell r="L791" t="str">
            <v>GEOTHERMAL</v>
          </cell>
          <cell r="M791" t="str">
            <v>SP15</v>
          </cell>
          <cell r="N791" t="str">
            <v>SCE1</v>
          </cell>
          <cell r="O791">
            <v>32865</v>
          </cell>
          <cell r="P791">
            <v>0</v>
          </cell>
          <cell r="Q791">
            <v>0</v>
          </cell>
          <cell r="R791">
            <v>22.5</v>
          </cell>
          <cell r="S791" t="str">
            <v>A</v>
          </cell>
        </row>
        <row r="792">
          <cell r="E792" t="str">
            <v>NAVYII_2_UNIT 5</v>
          </cell>
          <cell r="F792" t="str">
            <v>COSO POWER DEVELOPERS UNIT 5</v>
          </cell>
          <cell r="G792">
            <v>32</v>
          </cell>
          <cell r="H792" t="str">
            <v>SCE</v>
          </cell>
          <cell r="I792">
            <v>0</v>
          </cell>
          <cell r="J792" t="str">
            <v>GEOTHERMAL</v>
          </cell>
          <cell r="K792" t="str">
            <v>STEAM</v>
          </cell>
          <cell r="L792" t="str">
            <v>GEOTHERMAL</v>
          </cell>
          <cell r="M792" t="str">
            <v>SP15</v>
          </cell>
          <cell r="N792" t="str">
            <v>SCE1</v>
          </cell>
          <cell r="O792">
            <v>32865</v>
          </cell>
          <cell r="P792">
            <v>0</v>
          </cell>
          <cell r="Q792">
            <v>0</v>
          </cell>
          <cell r="R792">
            <v>22.5</v>
          </cell>
          <cell r="S792" t="str">
            <v>A</v>
          </cell>
        </row>
        <row r="793">
          <cell r="E793" t="str">
            <v>NAVYII_2_UNIT 6</v>
          </cell>
          <cell r="F793" t="str">
            <v>COSO POWER DEVELOPERS UNIT 6</v>
          </cell>
          <cell r="G793">
            <v>32</v>
          </cell>
          <cell r="H793" t="str">
            <v>SCE</v>
          </cell>
          <cell r="I793">
            <v>0</v>
          </cell>
          <cell r="J793" t="str">
            <v>GEOTHERMAL</v>
          </cell>
          <cell r="K793" t="str">
            <v>STEAM</v>
          </cell>
          <cell r="L793" t="str">
            <v>GEOTHERMAL</v>
          </cell>
          <cell r="M793" t="str">
            <v>SP15</v>
          </cell>
          <cell r="N793" t="str">
            <v>SCE1</v>
          </cell>
          <cell r="O793">
            <v>32865</v>
          </cell>
          <cell r="P793">
            <v>0</v>
          </cell>
          <cell r="Q793">
            <v>0</v>
          </cell>
          <cell r="R793">
            <v>22.5</v>
          </cell>
          <cell r="S793" t="str">
            <v>A</v>
          </cell>
        </row>
        <row r="794">
          <cell r="E794" t="str">
            <v>NAVYII_2_UNITS</v>
          </cell>
          <cell r="F794" t="str">
            <v>COSO POWER DEVELOPERS (NAVY II) (Aggregate)</v>
          </cell>
          <cell r="G794">
            <v>99</v>
          </cell>
          <cell r="H794" t="str">
            <v>SCE</v>
          </cell>
          <cell r="I794" t="str">
            <v>Southern California Edison Company</v>
          </cell>
          <cell r="J794" t="str">
            <v>GEOTHERMAL</v>
          </cell>
          <cell r="K794" t="str">
            <v>STEAM</v>
          </cell>
          <cell r="L794" t="str">
            <v>GEOTHERMAL</v>
          </cell>
          <cell r="M794" t="str">
            <v>SP15</v>
          </cell>
          <cell r="N794" t="str">
            <v>SCE1</v>
          </cell>
          <cell r="O794">
            <v>32865</v>
          </cell>
          <cell r="P794" t="str">
            <v>SCE QF 3029</v>
          </cell>
          <cell r="Q794">
            <v>0</v>
          </cell>
          <cell r="R794">
            <v>67.5</v>
          </cell>
          <cell r="S794" t="str">
            <v>A</v>
          </cell>
        </row>
        <row r="795">
          <cell r="E795" t="str">
            <v>NCPA_7_GP1UN1</v>
          </cell>
          <cell r="F795" t="str">
            <v>Geothermal Plant 1 Unit 1</v>
          </cell>
          <cell r="G795">
            <v>38.85</v>
          </cell>
          <cell r="H795" t="str">
            <v>PGAE</v>
          </cell>
          <cell r="I795" t="str">
            <v>NCPA (MSS Agreement - S14)</v>
          </cell>
          <cell r="J795" t="str">
            <v>GEOTHERMAL</v>
          </cell>
          <cell r="K795" t="str">
            <v>STEAM</v>
          </cell>
          <cell r="L795" t="str">
            <v>GEOTHERMAL</v>
          </cell>
          <cell r="M795" t="str">
            <v>NP15</v>
          </cell>
          <cell r="N795" t="str">
            <v>NCP1</v>
          </cell>
          <cell r="O795">
            <v>30317</v>
          </cell>
          <cell r="P795">
            <v>0</v>
          </cell>
          <cell r="Q795">
            <v>0</v>
          </cell>
          <cell r="R795">
            <v>55</v>
          </cell>
          <cell r="S795" t="str">
            <v>A</v>
          </cell>
        </row>
        <row r="796">
          <cell r="E796" t="str">
            <v>NCPA_7_GP1UN2</v>
          </cell>
          <cell r="F796" t="str">
            <v>Geothermal Plant 1 Unit 2</v>
          </cell>
          <cell r="G796">
            <v>34</v>
          </cell>
          <cell r="H796" t="str">
            <v>PGAE</v>
          </cell>
          <cell r="I796" t="str">
            <v>NCPA (MSS Agreement - S14)</v>
          </cell>
          <cell r="J796" t="str">
            <v>GEOTHERMAL</v>
          </cell>
          <cell r="K796" t="str">
            <v>STEAM</v>
          </cell>
          <cell r="L796" t="str">
            <v>GEOTHERMAL</v>
          </cell>
          <cell r="M796" t="str">
            <v>NP15</v>
          </cell>
          <cell r="N796" t="str">
            <v>NCP1</v>
          </cell>
          <cell r="O796">
            <v>30317</v>
          </cell>
          <cell r="P796">
            <v>0</v>
          </cell>
          <cell r="Q796">
            <v>0</v>
          </cell>
          <cell r="R796">
            <v>55</v>
          </cell>
          <cell r="S796" t="str">
            <v>A</v>
          </cell>
        </row>
        <row r="797">
          <cell r="E797" t="str">
            <v>NCPA_7_GP2UN3</v>
          </cell>
          <cell r="F797" t="str">
            <v>Geothermal Plant 2 Unit 3</v>
          </cell>
          <cell r="G797">
            <v>42.42</v>
          </cell>
          <cell r="H797" t="str">
            <v>PGAE</v>
          </cell>
          <cell r="I797" t="str">
            <v>NCPA (MSS Agreement - S14)</v>
          </cell>
          <cell r="J797" t="str">
            <v>GEOTHERMAL</v>
          </cell>
          <cell r="K797" t="str">
            <v>STEAM</v>
          </cell>
          <cell r="L797" t="str">
            <v>GEOTHERMAL</v>
          </cell>
          <cell r="M797" t="str">
            <v>NP15</v>
          </cell>
          <cell r="N797" t="str">
            <v>NCP1</v>
          </cell>
          <cell r="O797">
            <v>31048</v>
          </cell>
          <cell r="P797">
            <v>0</v>
          </cell>
          <cell r="Q797">
            <v>0</v>
          </cell>
          <cell r="R797">
            <v>55</v>
          </cell>
          <cell r="S797" t="str">
            <v>A</v>
          </cell>
        </row>
        <row r="798">
          <cell r="E798" t="str">
            <v>NCPA_7_GP2UN4</v>
          </cell>
          <cell r="F798" t="str">
            <v>Geothermal Plant 2 Unit 4</v>
          </cell>
          <cell r="G798">
            <v>52.73</v>
          </cell>
          <cell r="H798" t="str">
            <v>PGAE</v>
          </cell>
          <cell r="I798" t="str">
            <v>NCPA (MSS Agreement - S14)</v>
          </cell>
          <cell r="J798" t="str">
            <v>GEOTHERMAL</v>
          </cell>
          <cell r="K798" t="str">
            <v>STEAM</v>
          </cell>
          <cell r="L798" t="str">
            <v>GEOTHERMAL</v>
          </cell>
          <cell r="M798" t="str">
            <v>NP15</v>
          </cell>
          <cell r="N798" t="str">
            <v>NCP1</v>
          </cell>
          <cell r="O798">
            <v>31413</v>
          </cell>
          <cell r="P798">
            <v>0</v>
          </cell>
          <cell r="Q798">
            <v>0</v>
          </cell>
          <cell r="R798">
            <v>55</v>
          </cell>
          <cell r="S798" t="str">
            <v>A</v>
          </cell>
        </row>
        <row r="799">
          <cell r="E799" t="str">
            <v>NEENCH_6_SOLAR</v>
          </cell>
          <cell r="F799" t="str">
            <v>Alpine Solar</v>
          </cell>
          <cell r="G799">
            <v>66</v>
          </cell>
          <cell r="H799" t="str">
            <v>SCE</v>
          </cell>
          <cell r="I799" t="str">
            <v>NRG Solar Alpine LLC</v>
          </cell>
          <cell r="J799" t="str">
            <v>SOLAR</v>
          </cell>
          <cell r="K799" t="str">
            <v>PHOTO VOLTAIC</v>
          </cell>
          <cell r="L799" t="str">
            <v>SUN</v>
          </cell>
          <cell r="M799" t="str">
            <v>SP15</v>
          </cell>
          <cell r="N799" t="str">
            <v>SCE1</v>
          </cell>
          <cell r="O799">
            <v>41292</v>
          </cell>
          <cell r="P799">
            <v>0</v>
          </cell>
          <cell r="Q799">
            <v>0</v>
          </cell>
          <cell r="R799">
            <v>66</v>
          </cell>
          <cell r="S799" t="str">
            <v>A</v>
          </cell>
        </row>
        <row r="800">
          <cell r="E800" t="str">
            <v>NEWARK_1_QF</v>
          </cell>
          <cell r="F800" t="str">
            <v>NEWARK AREA LUMPED QF UNITS</v>
          </cell>
          <cell r="G800">
            <v>1.1000000000000001</v>
          </cell>
          <cell r="H800" t="str">
            <v>PGAE</v>
          </cell>
          <cell r="I800" t="str">
            <v>Pacific Gas &amp; Electric Company</v>
          </cell>
          <cell r="J800" t="str">
            <v>WIND</v>
          </cell>
          <cell r="K800" t="str">
            <v>WIND</v>
          </cell>
          <cell r="L800" t="str">
            <v>WIND</v>
          </cell>
          <cell r="M800" t="str">
            <v>NP15</v>
          </cell>
          <cell r="N800" t="str">
            <v>PGE3</v>
          </cell>
          <cell r="O800">
            <v>0</v>
          </cell>
          <cell r="P800">
            <v>0</v>
          </cell>
          <cell r="Q800">
            <v>0</v>
          </cell>
          <cell r="R800">
            <v>1.1000000000000001</v>
          </cell>
          <cell r="S800" t="str">
            <v>A</v>
          </cell>
        </row>
        <row r="801">
          <cell r="E801" t="str">
            <v>NGILAA_5_SDGDYN</v>
          </cell>
          <cell r="F801" t="str">
            <v>NORTH GILA INTERCHANGE SCHEDULE (YUMA COGENERATION ASSOCIATION)</v>
          </cell>
          <cell r="G801">
            <v>57</v>
          </cell>
          <cell r="H801" t="str">
            <v>SDGE</v>
          </cell>
          <cell r="I801" t="str">
            <v>San Diego Gas and Electric Company</v>
          </cell>
          <cell r="J801" t="str">
            <v>DYNAMIC SCHEDULED</v>
          </cell>
          <cell r="K801" t="str">
            <v>COMBUSTION TURBINE</v>
          </cell>
          <cell r="L801" t="str">
            <v>NATURAL GAS</v>
          </cell>
          <cell r="M801" t="str">
            <v>SP15</v>
          </cell>
          <cell r="N801" t="str">
            <v>SDG1</v>
          </cell>
          <cell r="O801">
            <v>34408</v>
          </cell>
          <cell r="P801" t="str">
            <v>SDGE QF 416</v>
          </cell>
          <cell r="Q801">
            <v>0</v>
          </cell>
          <cell r="R801">
            <v>56.5</v>
          </cell>
          <cell r="S801" t="str">
            <v>C</v>
          </cell>
        </row>
        <row r="802">
          <cell r="E802" t="str">
            <v>NHOGAN_6_UNIT 1</v>
          </cell>
          <cell r="F802" t="str">
            <v>Hogan Unit 1</v>
          </cell>
          <cell r="G802">
            <v>2.2000000000000002</v>
          </cell>
          <cell r="H802" t="str">
            <v>PGAE</v>
          </cell>
          <cell r="I802" t="str">
            <v>Calaveras City Water District</v>
          </cell>
          <cell r="J802" t="str">
            <v>HYDRO</v>
          </cell>
          <cell r="K802" t="str">
            <v>HYDRO</v>
          </cell>
          <cell r="L802" t="str">
            <v>WATER</v>
          </cell>
          <cell r="M802" t="str">
            <v>NP15</v>
          </cell>
          <cell r="N802" t="str">
            <v>MID1</v>
          </cell>
          <cell r="O802">
            <v>31517</v>
          </cell>
          <cell r="P802">
            <v>0</v>
          </cell>
          <cell r="Q802">
            <v>0</v>
          </cell>
          <cell r="R802">
            <v>2.2000000000000002</v>
          </cell>
          <cell r="S802" t="str">
            <v>A</v>
          </cell>
        </row>
        <row r="803">
          <cell r="E803" t="str">
            <v>NHOGAN_6_UNIT 2</v>
          </cell>
          <cell r="F803" t="str">
            <v>Hogan Unit 2</v>
          </cell>
          <cell r="G803">
            <v>1.1000000000000001</v>
          </cell>
          <cell r="H803" t="str">
            <v>PGAE</v>
          </cell>
          <cell r="I803" t="str">
            <v>Calaveras City Water District</v>
          </cell>
          <cell r="J803" t="str">
            <v>HYDRO</v>
          </cell>
          <cell r="K803" t="str">
            <v>HYDRO</v>
          </cell>
          <cell r="L803" t="str">
            <v>WATER</v>
          </cell>
          <cell r="M803" t="str">
            <v>NP15</v>
          </cell>
          <cell r="N803" t="str">
            <v>MID1</v>
          </cell>
          <cell r="O803">
            <v>31517</v>
          </cell>
          <cell r="P803">
            <v>0</v>
          </cell>
          <cell r="Q803">
            <v>0</v>
          </cell>
          <cell r="R803">
            <v>1.1000000000000001</v>
          </cell>
          <cell r="S803" t="str">
            <v>A</v>
          </cell>
        </row>
        <row r="804">
          <cell r="E804" t="str">
            <v>NHOGAN_6_UNITS</v>
          </cell>
          <cell r="F804" t="str">
            <v>HOGAN PH (AGGREGATE)</v>
          </cell>
          <cell r="G804">
            <v>4</v>
          </cell>
          <cell r="H804" t="str">
            <v>PGAE</v>
          </cell>
          <cell r="I804" t="str">
            <v>Calaveras City Water District (16H008)</v>
          </cell>
          <cell r="J804" t="str">
            <v>HYDRO</v>
          </cell>
          <cell r="K804" t="str">
            <v>HYDRO</v>
          </cell>
          <cell r="L804" t="str">
            <v>WATER</v>
          </cell>
          <cell r="M804" t="str">
            <v>NP15</v>
          </cell>
          <cell r="N804" t="str">
            <v>MID1</v>
          </cell>
          <cell r="O804">
            <v>31517</v>
          </cell>
          <cell r="P804">
            <v>0</v>
          </cell>
          <cell r="Q804">
            <v>0</v>
          </cell>
          <cell r="R804">
            <v>4</v>
          </cell>
          <cell r="S804" t="str">
            <v>A</v>
          </cell>
        </row>
        <row r="805">
          <cell r="E805" t="str">
            <v>NIMTG_6_NICOGN</v>
          </cell>
          <cell r="F805" t="str">
            <v>NORTH ISLAND STEAM TURBINE</v>
          </cell>
          <cell r="G805">
            <v>4.05</v>
          </cell>
          <cell r="H805" t="str">
            <v>SDGE</v>
          </cell>
          <cell r="I805" t="str">
            <v>SDG&amp;E Exempt</v>
          </cell>
          <cell r="J805" t="str">
            <v>COGENERATION</v>
          </cell>
          <cell r="K805" t="str">
            <v>STEAM</v>
          </cell>
          <cell r="L805" t="str">
            <v>HEAT RECOVERY</v>
          </cell>
          <cell r="M805" t="str">
            <v>SP15</v>
          </cell>
          <cell r="N805" t="str">
            <v>SDG1</v>
          </cell>
          <cell r="O805">
            <v>32509</v>
          </cell>
          <cell r="P805" t="str">
            <v>SDGE QF 163</v>
          </cell>
          <cell r="Q805">
            <v>0</v>
          </cell>
          <cell r="R805">
            <v>4.05</v>
          </cell>
          <cell r="S805" t="str">
            <v>A</v>
          </cell>
        </row>
        <row r="806">
          <cell r="E806" t="str">
            <v>NIMTG_6_NIQF</v>
          </cell>
          <cell r="F806" t="str">
            <v>NORTH ISLAND COGENERATION</v>
          </cell>
          <cell r="G806">
            <v>42.7</v>
          </cell>
          <cell r="H806" t="str">
            <v>SDGE</v>
          </cell>
          <cell r="I806" t="str">
            <v>SDG&amp;E Exempt</v>
          </cell>
          <cell r="J806" t="str">
            <v>COGENERATION</v>
          </cell>
          <cell r="K806" t="str">
            <v>COMBUSTION TURBINE</v>
          </cell>
          <cell r="L806" t="str">
            <v>NATURAL GAS</v>
          </cell>
          <cell r="M806" t="str">
            <v>SP15</v>
          </cell>
          <cell r="N806" t="str">
            <v>SDG1</v>
          </cell>
          <cell r="O806">
            <v>32509</v>
          </cell>
          <cell r="P806" t="str">
            <v>SDGE QF 223</v>
          </cell>
          <cell r="Q806">
            <v>0</v>
          </cell>
          <cell r="R806">
            <v>34.5</v>
          </cell>
          <cell r="S806" t="str">
            <v>A</v>
          </cell>
        </row>
        <row r="807">
          <cell r="E807" t="str">
            <v>NWCSTL_7_UNIT 1</v>
          </cell>
          <cell r="F807" t="str">
            <v>Newcastle PH</v>
          </cell>
          <cell r="G807">
            <v>12</v>
          </cell>
          <cell r="H807" t="str">
            <v>PGAE</v>
          </cell>
          <cell r="I807" t="str">
            <v>PG&amp;E</v>
          </cell>
          <cell r="J807" t="str">
            <v>HYDRO</v>
          </cell>
          <cell r="K807" t="str">
            <v>HYDRO</v>
          </cell>
          <cell r="L807" t="str">
            <v>WATER</v>
          </cell>
          <cell r="M807" t="str">
            <v>NP15</v>
          </cell>
          <cell r="N807" t="str">
            <v>PGE3</v>
          </cell>
          <cell r="O807">
            <v>31413</v>
          </cell>
          <cell r="P807">
            <v>0</v>
          </cell>
          <cell r="Q807" t="str">
            <v>South Yuba</v>
          </cell>
          <cell r="R807">
            <v>12</v>
          </cell>
          <cell r="S807" t="str">
            <v>A</v>
          </cell>
        </row>
        <row r="808">
          <cell r="E808" t="str">
            <v>NZWIND_2_WDSTR5</v>
          </cell>
          <cell r="F808" t="str">
            <v>Windstream 6111</v>
          </cell>
          <cell r="G808">
            <v>6.31</v>
          </cell>
          <cell r="H808" t="str">
            <v>SCE</v>
          </cell>
          <cell r="I808" t="str">
            <v>Windstream Operations, LLC</v>
          </cell>
          <cell r="J808" t="str">
            <v>WIND</v>
          </cell>
          <cell r="K808" t="str">
            <v>WIND</v>
          </cell>
          <cell r="L808" t="str">
            <v>WIND</v>
          </cell>
          <cell r="M808" t="str">
            <v>SP15</v>
          </cell>
          <cell r="N808" t="str">
            <v>SCE1</v>
          </cell>
          <cell r="O808">
            <v>31436</v>
          </cell>
          <cell r="P808" t="str">
            <v>Formerly SCE QF 6111</v>
          </cell>
          <cell r="Q808">
            <v>0</v>
          </cell>
          <cell r="R808">
            <v>6.5</v>
          </cell>
          <cell r="S808" t="str">
            <v>A</v>
          </cell>
        </row>
        <row r="809">
          <cell r="E809" t="str">
            <v>NZWIND_6_CALWND</v>
          </cell>
          <cell r="F809" t="str">
            <v>Wind Resource I</v>
          </cell>
          <cell r="G809">
            <v>9</v>
          </cell>
          <cell r="H809" t="str">
            <v>PGAE</v>
          </cell>
          <cell r="I809" t="str">
            <v>CalWind Resources, Inc.</v>
          </cell>
          <cell r="J809" t="str">
            <v>WIND</v>
          </cell>
          <cell r="K809" t="str">
            <v>WIND</v>
          </cell>
          <cell r="L809" t="str">
            <v>WIND</v>
          </cell>
          <cell r="M809" t="str">
            <v>NP15</v>
          </cell>
          <cell r="N809" t="str">
            <v>PGE2</v>
          </cell>
          <cell r="O809">
            <v>40992</v>
          </cell>
          <cell r="P809">
            <v>0</v>
          </cell>
          <cell r="Q809">
            <v>0</v>
          </cell>
          <cell r="R809">
            <v>9</v>
          </cell>
          <cell r="S809" t="str">
            <v>A</v>
          </cell>
        </row>
        <row r="810">
          <cell r="E810" t="str">
            <v>NZWIND_6_WDSTR</v>
          </cell>
          <cell r="F810" t="str">
            <v>Windstream 39</v>
          </cell>
          <cell r="G810">
            <v>6.2</v>
          </cell>
          <cell r="H810" t="str">
            <v>SCE</v>
          </cell>
          <cell r="I810" t="str">
            <v>Windstream Operations, LLC</v>
          </cell>
          <cell r="J810" t="str">
            <v>WIND</v>
          </cell>
          <cell r="K810" t="str">
            <v>WIND</v>
          </cell>
          <cell r="L810" t="str">
            <v>WIND</v>
          </cell>
          <cell r="M810" t="str">
            <v>SP15</v>
          </cell>
          <cell r="N810" t="str">
            <v>SCE1</v>
          </cell>
          <cell r="O810">
            <v>30713</v>
          </cell>
          <cell r="P810" t="str">
            <v>QF Conversion completed. Formerly SCE QF 6039</v>
          </cell>
          <cell r="Q810">
            <v>0</v>
          </cell>
          <cell r="R810">
            <v>6.24</v>
          </cell>
          <cell r="S810" t="str">
            <v>A</v>
          </cell>
        </row>
        <row r="811">
          <cell r="E811" t="str">
            <v>NZWIND_6_WDSTR2</v>
          </cell>
          <cell r="F811" t="str">
            <v>Windstream 40</v>
          </cell>
          <cell r="G811">
            <v>6.9</v>
          </cell>
          <cell r="H811" t="str">
            <v>SCE</v>
          </cell>
          <cell r="I811" t="str">
            <v>Windstream Operations, LLC</v>
          </cell>
          <cell r="J811" t="str">
            <v>WIND</v>
          </cell>
          <cell r="K811" t="str">
            <v>WIND</v>
          </cell>
          <cell r="L811" t="str">
            <v>WIND</v>
          </cell>
          <cell r="M811" t="str">
            <v>SP15</v>
          </cell>
          <cell r="N811" t="str">
            <v>SCE1</v>
          </cell>
          <cell r="O811">
            <v>30926</v>
          </cell>
          <cell r="P811" t="str">
            <v>QF Conversion completed 10/6/2014. Formerly SCE QF 6040.</v>
          </cell>
          <cell r="Q811">
            <v>0</v>
          </cell>
          <cell r="R811">
            <v>6.93</v>
          </cell>
          <cell r="S811" t="str">
            <v>A</v>
          </cell>
        </row>
        <row r="812">
          <cell r="E812" t="str">
            <v>NZWIND_6_WDSTR3</v>
          </cell>
          <cell r="F812" t="str">
            <v>Windstream 41</v>
          </cell>
          <cell r="G812">
            <v>6</v>
          </cell>
          <cell r="H812" t="str">
            <v>SCE</v>
          </cell>
          <cell r="I812" t="str">
            <v>Windstream Operations, LLC</v>
          </cell>
          <cell r="J812" t="str">
            <v>WIND</v>
          </cell>
          <cell r="K812" t="str">
            <v>WIND</v>
          </cell>
          <cell r="L812" t="str">
            <v>WIND</v>
          </cell>
          <cell r="M812" t="str">
            <v>SP15</v>
          </cell>
          <cell r="N812" t="str">
            <v>SCE1</v>
          </cell>
          <cell r="O812">
            <v>31017</v>
          </cell>
          <cell r="P812" t="str">
            <v>QF Conversion completed 11/30/2014. Was SCE QF 6041.</v>
          </cell>
          <cell r="Q812">
            <v>0</v>
          </cell>
          <cell r="R812">
            <v>6.02</v>
          </cell>
          <cell r="S812" t="str">
            <v>A</v>
          </cell>
        </row>
        <row r="813">
          <cell r="E813" t="str">
            <v>NZWIND_6_WDSTR4</v>
          </cell>
          <cell r="F813" t="str">
            <v>Windstream 6042</v>
          </cell>
          <cell r="G813">
            <v>6.77</v>
          </cell>
          <cell r="H813" t="str">
            <v>SCE</v>
          </cell>
          <cell r="I813" t="str">
            <v>Windstream Operations, LLC</v>
          </cell>
          <cell r="J813" t="str">
            <v>WIND</v>
          </cell>
          <cell r="K813" t="str">
            <v>WIND</v>
          </cell>
          <cell r="L813" t="str">
            <v>WIND</v>
          </cell>
          <cell r="M813" t="str">
            <v>SP15</v>
          </cell>
          <cell r="N813" t="str">
            <v>SCE1</v>
          </cell>
          <cell r="O813">
            <v>31337</v>
          </cell>
          <cell r="P813" t="str">
            <v>QF Conversion. Formerly SCE QF 6042.</v>
          </cell>
          <cell r="Q813">
            <v>0</v>
          </cell>
          <cell r="R813">
            <v>6.77</v>
          </cell>
          <cell r="S813" t="str">
            <v>A</v>
          </cell>
        </row>
        <row r="814">
          <cell r="E814" t="str">
            <v>OAK C_1_EBMUD</v>
          </cell>
          <cell r="F814" t="str">
            <v>MWWTP PGS 1 - ENGINES</v>
          </cell>
          <cell r="G814">
            <v>6.9</v>
          </cell>
          <cell r="H814" t="str">
            <v>PGAE</v>
          </cell>
          <cell r="I814" t="str">
            <v>East Bay Municipal Utility District</v>
          </cell>
          <cell r="J814" t="str">
            <v>THERMAL</v>
          </cell>
          <cell r="K814" t="str">
            <v>INTERNAL COMBUSTION</v>
          </cell>
          <cell r="L814" t="str">
            <v>LANDFILL GAS</v>
          </cell>
          <cell r="M814" t="str">
            <v>NP15</v>
          </cell>
          <cell r="N814" t="str">
            <v>PGE3</v>
          </cell>
          <cell r="O814">
            <v>33532</v>
          </cell>
          <cell r="P814" t="str">
            <v>Name changed 12/19/2012. Originally OAK L_7_EBMUD. QF Conversion 12/18/2012. PGE QF 01P171</v>
          </cell>
          <cell r="Q814">
            <v>0</v>
          </cell>
          <cell r="R814">
            <v>6.9</v>
          </cell>
          <cell r="S814" t="str">
            <v>A</v>
          </cell>
        </row>
        <row r="815">
          <cell r="E815" t="str">
            <v>OAK C_7_UNIT 1</v>
          </cell>
          <cell r="F815" t="str">
            <v>Oakland GT #1</v>
          </cell>
          <cell r="G815">
            <v>55</v>
          </cell>
          <cell r="H815" t="str">
            <v>PGAE</v>
          </cell>
          <cell r="I815" t="str">
            <v>Dynegy Oakland LLC</v>
          </cell>
          <cell r="J815" t="str">
            <v>PEAKER</v>
          </cell>
          <cell r="K815" t="str">
            <v>COMBUSTION TURBINE</v>
          </cell>
          <cell r="L815" t="str">
            <v>DIESEL / OIL</v>
          </cell>
          <cell r="M815" t="str">
            <v>NP15</v>
          </cell>
          <cell r="N815" t="str">
            <v>PGE3</v>
          </cell>
          <cell r="O815">
            <v>28491</v>
          </cell>
          <cell r="P815">
            <v>0</v>
          </cell>
          <cell r="Q815">
            <v>0</v>
          </cell>
          <cell r="R815">
            <v>74.5</v>
          </cell>
          <cell r="S815" t="str">
            <v>A</v>
          </cell>
        </row>
        <row r="816">
          <cell r="E816" t="str">
            <v>OAK C_7_UNIT 2</v>
          </cell>
          <cell r="F816" t="str">
            <v>Oakland GT #2</v>
          </cell>
          <cell r="G816">
            <v>55</v>
          </cell>
          <cell r="H816" t="str">
            <v>PGAE</v>
          </cell>
          <cell r="I816" t="str">
            <v>Dynegy Oakland LLC</v>
          </cell>
          <cell r="J816" t="str">
            <v>PEAKER</v>
          </cell>
          <cell r="K816" t="str">
            <v>COMBUSTION TURBINE</v>
          </cell>
          <cell r="L816" t="str">
            <v>DIESEL / OIL</v>
          </cell>
          <cell r="M816" t="str">
            <v>NP15</v>
          </cell>
          <cell r="N816" t="str">
            <v>PGE3</v>
          </cell>
          <cell r="O816">
            <v>28491</v>
          </cell>
          <cell r="P816">
            <v>0</v>
          </cell>
          <cell r="Q816">
            <v>0</v>
          </cell>
          <cell r="R816">
            <v>74.5</v>
          </cell>
          <cell r="S816" t="str">
            <v>A</v>
          </cell>
        </row>
        <row r="817">
          <cell r="E817" t="str">
            <v>OAK C_7_UNIT 3</v>
          </cell>
          <cell r="F817" t="str">
            <v>Oakland GT #3</v>
          </cell>
          <cell r="G817">
            <v>55</v>
          </cell>
          <cell r="H817" t="str">
            <v>PGAE</v>
          </cell>
          <cell r="I817" t="str">
            <v>Dynegy Oakland LLC</v>
          </cell>
          <cell r="J817" t="str">
            <v>PEAKER</v>
          </cell>
          <cell r="K817" t="str">
            <v>COMBUSTION TURBINE</v>
          </cell>
          <cell r="L817" t="str">
            <v>DIESEL / OIL</v>
          </cell>
          <cell r="M817" t="str">
            <v>NP15</v>
          </cell>
          <cell r="N817" t="str">
            <v>PGE3</v>
          </cell>
          <cell r="O817">
            <v>28491</v>
          </cell>
          <cell r="P817">
            <v>0</v>
          </cell>
          <cell r="Q817">
            <v>0</v>
          </cell>
          <cell r="R817">
            <v>74.5</v>
          </cell>
          <cell r="S817" t="str">
            <v>A</v>
          </cell>
        </row>
        <row r="818">
          <cell r="E818" t="str">
            <v>OAK L_1_GTG1</v>
          </cell>
          <cell r="F818" t="str">
            <v>MWWTP PGS 2 - Turbine</v>
          </cell>
          <cell r="G818">
            <v>4.5999999999999996</v>
          </cell>
          <cell r="H818" t="str">
            <v>PGAE</v>
          </cell>
          <cell r="I818" t="str">
            <v>East Bay Municipal Utility District</v>
          </cell>
          <cell r="J818" t="str">
            <v>BIOGAS</v>
          </cell>
          <cell r="K818" t="str">
            <v>COMBUSTION TURBINE</v>
          </cell>
          <cell r="L818" t="str">
            <v>DIGESTER GAS</v>
          </cell>
          <cell r="M818" t="str">
            <v>NP15</v>
          </cell>
          <cell r="N818" t="str">
            <v>PGE3</v>
          </cell>
          <cell r="O818">
            <v>33532</v>
          </cell>
          <cell r="P818" t="str">
            <v>PGE QF 01P171</v>
          </cell>
          <cell r="Q818">
            <v>0</v>
          </cell>
          <cell r="R818">
            <v>4.5999999999999996</v>
          </cell>
          <cell r="S818" t="str">
            <v>A</v>
          </cell>
        </row>
        <row r="819">
          <cell r="E819" t="str">
            <v>OAKWD_6_ZEPHWD</v>
          </cell>
          <cell r="F819" t="str">
            <v>Zephyr Park</v>
          </cell>
          <cell r="G819">
            <v>3.5</v>
          </cell>
          <cell r="H819" t="str">
            <v>SCE</v>
          </cell>
          <cell r="I819" t="str">
            <v>Oak Creek Wind Power, LLC</v>
          </cell>
          <cell r="J819" t="str">
            <v>WIND</v>
          </cell>
          <cell r="K819" t="str">
            <v>WIND</v>
          </cell>
          <cell r="L819" t="str">
            <v>WIND</v>
          </cell>
          <cell r="M819" t="str">
            <v>SP15</v>
          </cell>
          <cell r="N819" t="str">
            <v>SCE1</v>
          </cell>
          <cell r="O819">
            <v>41677</v>
          </cell>
          <cell r="P819" t="str">
            <v>QF Conversion Completed: 2/7/2014</v>
          </cell>
          <cell r="Q819">
            <v>0</v>
          </cell>
          <cell r="R819">
            <v>4.2</v>
          </cell>
          <cell r="S819" t="str">
            <v>A</v>
          </cell>
        </row>
        <row r="820">
          <cell r="E820" t="str">
            <v>OASIS_6_SOLAR1</v>
          </cell>
          <cell r="F820" t="str">
            <v>Morgan Lancaster I</v>
          </cell>
          <cell r="G820">
            <v>1.5</v>
          </cell>
          <cell r="H820" t="str">
            <v>SCE</v>
          </cell>
          <cell r="I820" t="str">
            <v>WGL Energy Systems Inc</v>
          </cell>
          <cell r="J820" t="str">
            <v>SOLAR</v>
          </cell>
          <cell r="K820" t="str">
            <v>PHOTO VOLTAIC</v>
          </cell>
          <cell r="L820" t="str">
            <v>SUN</v>
          </cell>
          <cell r="M820" t="str">
            <v>SP15</v>
          </cell>
          <cell r="N820" t="str">
            <v>SCE1</v>
          </cell>
          <cell r="O820">
            <v>42347</v>
          </cell>
          <cell r="P820">
            <v>0</v>
          </cell>
          <cell r="Q820">
            <v>0</v>
          </cell>
          <cell r="R820">
            <v>1.5</v>
          </cell>
          <cell r="S820" t="str">
            <v>A</v>
          </cell>
        </row>
        <row r="821">
          <cell r="E821" t="str">
            <v>OASIS_6_SOLAR2</v>
          </cell>
          <cell r="F821" t="str">
            <v>Oasis Solar</v>
          </cell>
          <cell r="G821">
            <v>20</v>
          </cell>
          <cell r="H821" t="str">
            <v>SCE</v>
          </cell>
          <cell r="I821" t="str">
            <v>NRG Solar Oasis LLC</v>
          </cell>
          <cell r="J821" t="str">
            <v>SOLAR</v>
          </cell>
          <cell r="K821" t="str">
            <v>PHOTO VOLTAIC</v>
          </cell>
          <cell r="L821" t="str">
            <v>SUN</v>
          </cell>
          <cell r="M821" t="str">
            <v>SP15</v>
          </cell>
          <cell r="N821" t="str">
            <v>SCE1</v>
          </cell>
          <cell r="O821">
            <v>42388</v>
          </cell>
          <cell r="P821">
            <v>0</v>
          </cell>
          <cell r="Q821">
            <v>0</v>
          </cell>
          <cell r="R821">
            <v>27.8</v>
          </cell>
          <cell r="S821" t="str">
            <v>A</v>
          </cell>
        </row>
        <row r="822">
          <cell r="E822" t="str">
            <v>OCTILO_5_WIND</v>
          </cell>
          <cell r="F822" t="str">
            <v>Ocotillo Wind Energy Facility</v>
          </cell>
          <cell r="G822">
            <v>265</v>
          </cell>
          <cell r="H822" t="str">
            <v>SDGE</v>
          </cell>
          <cell r="I822" t="str">
            <v>Ocotillo Express LLC</v>
          </cell>
          <cell r="J822" t="str">
            <v>WIND</v>
          </cell>
          <cell r="K822" t="str">
            <v>WIND</v>
          </cell>
          <cell r="L822" t="str">
            <v>WIND</v>
          </cell>
          <cell r="M822" t="str">
            <v>SP15</v>
          </cell>
          <cell r="N822" t="str">
            <v>SDG1</v>
          </cell>
          <cell r="O822">
            <v>41485</v>
          </cell>
          <cell r="P822">
            <v>0</v>
          </cell>
          <cell r="Q822">
            <v>0</v>
          </cell>
          <cell r="R822">
            <v>265.39999999999998</v>
          </cell>
          <cell r="S822" t="str">
            <v>A</v>
          </cell>
        </row>
        <row r="823">
          <cell r="E823" t="str">
            <v>OGROVE_6_CTG1</v>
          </cell>
          <cell r="F823" t="str">
            <v>Orange Grove Energy CTG1</v>
          </cell>
          <cell r="G823">
            <v>48</v>
          </cell>
          <cell r="H823" t="str">
            <v>SDGE</v>
          </cell>
          <cell r="I823" t="str">
            <v>Orange Grove Energy, LP</v>
          </cell>
          <cell r="J823" t="str">
            <v>PEAKER</v>
          </cell>
          <cell r="K823" t="str">
            <v>COMBUSTION TURBINE</v>
          </cell>
          <cell r="L823" t="str">
            <v>NATURAL GAS</v>
          </cell>
          <cell r="M823" t="str">
            <v>SP15</v>
          </cell>
          <cell r="N823" t="str">
            <v>SDG1</v>
          </cell>
          <cell r="O823">
            <v>40346</v>
          </cell>
          <cell r="R823">
            <v>50</v>
          </cell>
          <cell r="S823" t="str">
            <v>A</v>
          </cell>
        </row>
        <row r="824">
          <cell r="E824" t="str">
            <v>OGROVE_6_CTG2</v>
          </cell>
          <cell r="F824" t="str">
            <v>Orange Grove Energy CTG2</v>
          </cell>
          <cell r="G824">
            <v>48</v>
          </cell>
          <cell r="H824" t="str">
            <v>SDGE</v>
          </cell>
          <cell r="I824" t="str">
            <v>Orange Grove Energy, LP</v>
          </cell>
          <cell r="J824" t="str">
            <v>PEAKER</v>
          </cell>
          <cell r="K824" t="str">
            <v>COMBUSTION TURBINE</v>
          </cell>
          <cell r="L824" t="str">
            <v>NATURAL GAS</v>
          </cell>
          <cell r="M824" t="str">
            <v>SP15</v>
          </cell>
          <cell r="N824" t="str">
            <v>SDG1</v>
          </cell>
          <cell r="O824">
            <v>40346</v>
          </cell>
          <cell r="P824">
            <v>0</v>
          </cell>
          <cell r="Q824">
            <v>0</v>
          </cell>
          <cell r="R824">
            <v>50</v>
          </cell>
          <cell r="S824" t="str">
            <v>A</v>
          </cell>
        </row>
        <row r="825">
          <cell r="E825" t="str">
            <v>OGROVE_6_PL1X2</v>
          </cell>
          <cell r="F825" t="str">
            <v>Orange Grove Energy Center</v>
          </cell>
          <cell r="G825">
            <v>96</v>
          </cell>
          <cell r="H825" t="str">
            <v>SDGE</v>
          </cell>
          <cell r="I825" t="str">
            <v>Orange Grove Energy, L.P.</v>
          </cell>
          <cell r="J825" t="str">
            <v>PEAKER</v>
          </cell>
          <cell r="K825" t="str">
            <v>COMBUSTION TURBINE</v>
          </cell>
          <cell r="L825" t="str">
            <v>NATURAL GAS</v>
          </cell>
          <cell r="M825" t="str">
            <v>SP15</v>
          </cell>
          <cell r="N825" t="str">
            <v>SDG1</v>
          </cell>
          <cell r="O825">
            <v>40346</v>
          </cell>
          <cell r="R825">
            <v>100</v>
          </cell>
          <cell r="S825" t="str">
            <v>A</v>
          </cell>
        </row>
        <row r="826">
          <cell r="E826" t="str">
            <v>OILDAL_1_UNIT 1</v>
          </cell>
          <cell r="F826" t="str">
            <v>OILDALE ENERGY</v>
          </cell>
          <cell r="G826">
            <v>40</v>
          </cell>
          <cell r="H826" t="str">
            <v>PGAE</v>
          </cell>
          <cell r="I826" t="str">
            <v>OILDALE ENERGY LLC</v>
          </cell>
          <cell r="J826" t="str">
            <v>COGENERATION</v>
          </cell>
          <cell r="K826" t="str">
            <v>COMBUSTION TURBINE</v>
          </cell>
          <cell r="L826" t="str">
            <v>NATURAL GAS</v>
          </cell>
          <cell r="M826" t="str">
            <v>ZP26</v>
          </cell>
          <cell r="N826" t="str">
            <v>PGE4</v>
          </cell>
          <cell r="O826">
            <v>31045</v>
          </cell>
          <cell r="P826" t="str">
            <v>QF Conversion, was PGE QF 25C170</v>
          </cell>
          <cell r="Q826">
            <v>0</v>
          </cell>
          <cell r="R826">
            <v>47.5</v>
          </cell>
          <cell r="S826" t="str">
            <v>A</v>
          </cell>
        </row>
        <row r="827">
          <cell r="E827" t="str">
            <v>OILFLD_7_QFUNTS</v>
          </cell>
          <cell r="F827" t="str">
            <v>OIL FIELDS QF AGGREGATION</v>
          </cell>
          <cell r="G827">
            <v>3.8</v>
          </cell>
          <cell r="H827" t="str">
            <v>PGAE</v>
          </cell>
          <cell r="J827" t="str">
            <v>HYDRO</v>
          </cell>
          <cell r="K827" t="str">
            <v>HYDRO</v>
          </cell>
          <cell r="L827" t="str">
            <v>WATER</v>
          </cell>
          <cell r="M827" t="str">
            <v>NP15</v>
          </cell>
          <cell r="N827" t="str">
            <v>PGE3</v>
          </cell>
          <cell r="R827">
            <v>3.8</v>
          </cell>
          <cell r="S827" t="str">
            <v>A</v>
          </cell>
        </row>
        <row r="828">
          <cell r="E828" t="str">
            <v>OLDRIV_6_BIOGAS</v>
          </cell>
          <cell r="F828" t="str">
            <v>Bidart Old River 1</v>
          </cell>
          <cell r="G828">
            <v>2</v>
          </cell>
          <cell r="H828" t="str">
            <v>PGAE</v>
          </cell>
          <cell r="I828" t="str">
            <v>ABEC Bidart-Old River LLC</v>
          </cell>
          <cell r="J828" t="str">
            <v>BIOMASS</v>
          </cell>
          <cell r="K828" t="str">
            <v>RECIPROCATING ENGINE</v>
          </cell>
          <cell r="L828" t="str">
            <v>LANDFILL GAS</v>
          </cell>
          <cell r="M828" t="str">
            <v>NP15</v>
          </cell>
          <cell r="N828" t="str">
            <v>PGE2</v>
          </cell>
          <cell r="O828">
            <v>41708</v>
          </cell>
          <cell r="P828">
            <v>0</v>
          </cell>
          <cell r="Q828">
            <v>0</v>
          </cell>
          <cell r="R828">
            <v>2</v>
          </cell>
          <cell r="S828" t="str">
            <v>A</v>
          </cell>
        </row>
        <row r="829">
          <cell r="E829" t="str">
            <v>OLDRV1_6_SOLAR</v>
          </cell>
          <cell r="F829" t="str">
            <v>Old River One</v>
          </cell>
          <cell r="G829">
            <v>20</v>
          </cell>
          <cell r="H829" t="str">
            <v>PGAE</v>
          </cell>
          <cell r="I829" t="str">
            <v>RE Old River One, LLC</v>
          </cell>
          <cell r="J829" t="str">
            <v>SOLAR</v>
          </cell>
          <cell r="K829" t="str">
            <v>PHOTO VOLTAIC</v>
          </cell>
          <cell r="L829" t="str">
            <v>SUN</v>
          </cell>
          <cell r="M829" t="str">
            <v>NP15</v>
          </cell>
          <cell r="N829" t="str">
            <v>PGE3</v>
          </cell>
          <cell r="O829">
            <v>42003</v>
          </cell>
          <cell r="R829">
            <v>20</v>
          </cell>
          <cell r="S829" t="str">
            <v>A</v>
          </cell>
        </row>
        <row r="830">
          <cell r="E830" t="str">
            <v>OLINDA_2_COYCRK</v>
          </cell>
          <cell r="F830" t="str">
            <v>MWD Coyote Creek Hydroelectric Recovery Plant</v>
          </cell>
          <cell r="G830">
            <v>3.13</v>
          </cell>
          <cell r="H830" t="str">
            <v>SCE</v>
          </cell>
          <cell r="I830" t="str">
            <v>MWD</v>
          </cell>
          <cell r="J830" t="str">
            <v>HYDRO</v>
          </cell>
          <cell r="K830" t="str">
            <v>HYDRO</v>
          </cell>
          <cell r="L830" t="str">
            <v>WATER</v>
          </cell>
          <cell r="M830" t="str">
            <v>SP15</v>
          </cell>
          <cell r="N830" t="str">
            <v>SCE1</v>
          </cell>
          <cell r="O830">
            <v>28907</v>
          </cell>
          <cell r="P830">
            <v>0</v>
          </cell>
          <cell r="Q830">
            <v>0</v>
          </cell>
          <cell r="R830">
            <v>3.13</v>
          </cell>
          <cell r="S830" t="str">
            <v>A</v>
          </cell>
        </row>
        <row r="831">
          <cell r="E831" t="str">
            <v>OLINDA_2_LNDFL2</v>
          </cell>
          <cell r="F831" t="str">
            <v>Brea Power II</v>
          </cell>
          <cell r="G831">
            <v>28.1</v>
          </cell>
          <cell r="H831" t="str">
            <v>SCE</v>
          </cell>
          <cell r="I831" t="str">
            <v>Brea Power II LLC</v>
          </cell>
          <cell r="J831" t="str">
            <v>THERMAL</v>
          </cell>
          <cell r="K831" t="str">
            <v>COMBINED CYCLE</v>
          </cell>
          <cell r="L831" t="str">
            <v>LANDFILL GAS</v>
          </cell>
          <cell r="M831" t="str">
            <v>SP15</v>
          </cell>
          <cell r="N831" t="str">
            <v>SCE1</v>
          </cell>
          <cell r="O831">
            <v>41214</v>
          </cell>
          <cell r="P831">
            <v>0</v>
          </cell>
          <cell r="Q831">
            <v>0</v>
          </cell>
          <cell r="R831">
            <v>28.1</v>
          </cell>
          <cell r="S831" t="str">
            <v>A</v>
          </cell>
        </row>
        <row r="832">
          <cell r="E832" t="str">
            <v>OLINDA_2_QF</v>
          </cell>
          <cell r="F832" t="str">
            <v>OLINDA AREA LUMPED UNITS</v>
          </cell>
          <cell r="G832">
            <v>13.3</v>
          </cell>
          <cell r="H832" t="str">
            <v>SCE</v>
          </cell>
          <cell r="I832" t="str">
            <v>VARIOUS</v>
          </cell>
          <cell r="J832" t="str">
            <v>HYDRO</v>
          </cell>
          <cell r="K832" t="str">
            <v>HYDRO</v>
          </cell>
          <cell r="L832" t="str">
            <v>WATER</v>
          </cell>
          <cell r="M832" t="str">
            <v>SP15</v>
          </cell>
          <cell r="N832" t="str">
            <v>SCE1</v>
          </cell>
          <cell r="O832">
            <v>30682</v>
          </cell>
          <cell r="P832">
            <v>0</v>
          </cell>
          <cell r="Q832">
            <v>0</v>
          </cell>
          <cell r="R832">
            <v>13.3</v>
          </cell>
          <cell r="S832" t="str">
            <v>A</v>
          </cell>
        </row>
        <row r="833">
          <cell r="E833" t="str">
            <v>OLINDA_7_BLKSND</v>
          </cell>
          <cell r="F833" t="str">
            <v>Blacksand Generating Facility</v>
          </cell>
          <cell r="G833">
            <v>8</v>
          </cell>
          <cell r="H833" t="str">
            <v>SCE</v>
          </cell>
          <cell r="I833" t="str">
            <v>Linn Western Processing, LLC</v>
          </cell>
          <cell r="J833" t="str">
            <v>PEAKER</v>
          </cell>
          <cell r="K833" t="str">
            <v>COMBUSTION TURBINE</v>
          </cell>
          <cell r="L833" t="str">
            <v>WASTE GAS</v>
          </cell>
          <cell r="M833" t="str">
            <v>SP15</v>
          </cell>
          <cell r="N833" t="str">
            <v>SCE1</v>
          </cell>
          <cell r="O833">
            <v>36678</v>
          </cell>
          <cell r="P833">
            <v>0</v>
          </cell>
          <cell r="Q833">
            <v>0</v>
          </cell>
          <cell r="R833">
            <v>8</v>
          </cell>
          <cell r="S833" t="str">
            <v>A</v>
          </cell>
        </row>
        <row r="834">
          <cell r="E834" t="str">
            <v>OLINDA_7_LNDFIL</v>
          </cell>
          <cell r="F834" t="str">
            <v>Olinda Landfill</v>
          </cell>
          <cell r="G834">
            <v>5.6</v>
          </cell>
          <cell r="H834" t="str">
            <v>SCE</v>
          </cell>
          <cell r="I834" t="str">
            <v>Brea Power Partners, L.P.</v>
          </cell>
          <cell r="J834" t="str">
            <v>BIOMASS</v>
          </cell>
          <cell r="K834" t="str">
            <v>RECIPROCATING ENGINE</v>
          </cell>
          <cell r="L834" t="str">
            <v>LANDFILL GAS</v>
          </cell>
          <cell r="M834" t="str">
            <v>SP15</v>
          </cell>
          <cell r="N834" t="str">
            <v>SCE1</v>
          </cell>
          <cell r="O834">
            <v>37377</v>
          </cell>
          <cell r="P834">
            <v>0</v>
          </cell>
          <cell r="Q834">
            <v>0</v>
          </cell>
          <cell r="R834">
            <v>5.63</v>
          </cell>
          <cell r="S834" t="str">
            <v>A</v>
          </cell>
        </row>
        <row r="835">
          <cell r="E835" t="str">
            <v>OLIVEP_1_SOLAR</v>
          </cell>
          <cell r="F835" t="str">
            <v>White River Solar</v>
          </cell>
          <cell r="G835">
            <v>20</v>
          </cell>
          <cell r="H835" t="str">
            <v>PGAE</v>
          </cell>
          <cell r="I835" t="str">
            <v>SPS White River, LLC</v>
          </cell>
          <cell r="J835" t="str">
            <v>SOLAR</v>
          </cell>
          <cell r="K835" t="str">
            <v>PHOTO VOLTAIC</v>
          </cell>
          <cell r="L835" t="str">
            <v>SUN</v>
          </cell>
          <cell r="M835" t="str">
            <v>NP15</v>
          </cell>
          <cell r="N835" t="str">
            <v>PGE2</v>
          </cell>
          <cell r="O835">
            <v>41447</v>
          </cell>
          <cell r="P835">
            <v>0</v>
          </cell>
          <cell r="Q835">
            <v>0</v>
          </cell>
          <cell r="R835">
            <v>20</v>
          </cell>
          <cell r="S835" t="str">
            <v>A</v>
          </cell>
        </row>
        <row r="836">
          <cell r="E836" t="str">
            <v>OLIVEP_1_SOLAR2</v>
          </cell>
          <cell r="F836" t="str">
            <v>White River West</v>
          </cell>
          <cell r="G836">
            <v>19.75</v>
          </cell>
          <cell r="H836" t="str">
            <v>PGAE</v>
          </cell>
          <cell r="I836" t="str">
            <v>CED White River Solar 2, LLC</v>
          </cell>
          <cell r="J836" t="str">
            <v>SOLAR</v>
          </cell>
          <cell r="K836" t="str">
            <v>PHOTO VOLTAIC</v>
          </cell>
          <cell r="L836" t="str">
            <v>SUN</v>
          </cell>
          <cell r="M836" t="str">
            <v>NP15</v>
          </cell>
          <cell r="N836" t="str">
            <v>PGE3</v>
          </cell>
          <cell r="O836">
            <v>41913</v>
          </cell>
          <cell r="P836">
            <v>0</v>
          </cell>
          <cell r="Q836">
            <v>0</v>
          </cell>
          <cell r="R836">
            <v>19.75</v>
          </cell>
          <cell r="S836" t="str">
            <v>A</v>
          </cell>
        </row>
        <row r="837">
          <cell r="E837" t="str">
            <v>OLSEN_2_UNIT</v>
          </cell>
          <cell r="F837" t="str">
            <v>OLSEN POWER PARTNERS</v>
          </cell>
          <cell r="G837">
            <v>5.8</v>
          </cell>
          <cell r="H837" t="str">
            <v>PGAE</v>
          </cell>
          <cell r="I837" t="str">
            <v>Pacific Gas &amp; Electric Company</v>
          </cell>
          <cell r="J837" t="str">
            <v>HYDRO</v>
          </cell>
          <cell r="K837" t="str">
            <v>HYDRO</v>
          </cell>
          <cell r="L837" t="str">
            <v>WATER</v>
          </cell>
          <cell r="M837" t="str">
            <v>NP15</v>
          </cell>
          <cell r="N837" t="str">
            <v>PGE3</v>
          </cell>
          <cell r="O837">
            <v>32876</v>
          </cell>
          <cell r="P837" t="str">
            <v>PGE QF 13H024</v>
          </cell>
          <cell r="Q837">
            <v>0</v>
          </cell>
          <cell r="R837">
            <v>5.8</v>
          </cell>
          <cell r="S837" t="str">
            <v>A</v>
          </cell>
        </row>
        <row r="838">
          <cell r="E838" t="str">
            <v>OMAR_2_UNIT 1</v>
          </cell>
          <cell r="F838" t="str">
            <v>KERN RIVER COGENERATION UNIT 1</v>
          </cell>
          <cell r="G838">
            <v>78</v>
          </cell>
          <cell r="H838" t="str">
            <v>SCE</v>
          </cell>
          <cell r="I838" t="str">
            <v>Chevron Power Holdings, Inc.</v>
          </cell>
          <cell r="J838" t="str">
            <v>COGENERATION</v>
          </cell>
          <cell r="K838" t="str">
            <v>COMBUSTION TURBINE</v>
          </cell>
          <cell r="L838" t="str">
            <v>NATURAL GAS</v>
          </cell>
          <cell r="M838" t="str">
            <v>SP15</v>
          </cell>
          <cell r="N838" t="str">
            <v>SCE1</v>
          </cell>
          <cell r="O838">
            <v>31168</v>
          </cell>
          <cell r="P838">
            <v>0</v>
          </cell>
          <cell r="Q838">
            <v>0</v>
          </cell>
          <cell r="R838">
            <v>85</v>
          </cell>
          <cell r="S838" t="str">
            <v>A</v>
          </cell>
        </row>
        <row r="839">
          <cell r="E839" t="str">
            <v>OMAR_2_UNIT 2</v>
          </cell>
          <cell r="F839" t="str">
            <v>KERN RIVER COGENERATION UNIT 2</v>
          </cell>
          <cell r="G839">
            <v>78.11</v>
          </cell>
          <cell r="H839" t="str">
            <v>SCE</v>
          </cell>
          <cell r="I839" t="str">
            <v>Chevron Power Holdings, Inc.</v>
          </cell>
          <cell r="J839" t="str">
            <v>COGENERATION</v>
          </cell>
          <cell r="K839" t="str">
            <v>COMBUSTION TURBINE</v>
          </cell>
          <cell r="L839" t="str">
            <v>NATURAL GAS</v>
          </cell>
          <cell r="M839" t="str">
            <v>SP15</v>
          </cell>
          <cell r="N839" t="str">
            <v>SCE1</v>
          </cell>
          <cell r="O839">
            <v>31168</v>
          </cell>
          <cell r="P839">
            <v>0</v>
          </cell>
          <cell r="Q839">
            <v>0</v>
          </cell>
          <cell r="R839">
            <v>85</v>
          </cell>
          <cell r="S839" t="str">
            <v>A</v>
          </cell>
        </row>
        <row r="840">
          <cell r="E840" t="str">
            <v>OMAR_2_UNIT 3</v>
          </cell>
          <cell r="F840" t="str">
            <v>KERN RIVER COGENERATION UNIT 3</v>
          </cell>
          <cell r="G840">
            <v>81.41</v>
          </cell>
          <cell r="H840" t="str">
            <v>SCE</v>
          </cell>
          <cell r="I840" t="str">
            <v>Chevron Power Holdings, Inc.</v>
          </cell>
          <cell r="J840" t="str">
            <v>COGENERATION</v>
          </cell>
          <cell r="K840" t="str">
            <v>COMBUSTION TURBINE</v>
          </cell>
          <cell r="L840" t="str">
            <v>NATURAL GAS</v>
          </cell>
          <cell r="M840" t="str">
            <v>SP15</v>
          </cell>
          <cell r="N840" t="str">
            <v>SCE1</v>
          </cell>
          <cell r="O840">
            <v>31168</v>
          </cell>
          <cell r="P840">
            <v>0</v>
          </cell>
          <cell r="Q840">
            <v>0</v>
          </cell>
          <cell r="R840">
            <v>85</v>
          </cell>
          <cell r="S840" t="str">
            <v>A</v>
          </cell>
        </row>
        <row r="841">
          <cell r="E841" t="str">
            <v>OMAR_2_UNIT 4</v>
          </cell>
          <cell r="F841" t="str">
            <v>KERN RIVER COGENERATION UNIT 4</v>
          </cell>
          <cell r="G841">
            <v>81.44</v>
          </cell>
          <cell r="H841" t="str">
            <v>SCE</v>
          </cell>
          <cell r="I841" t="str">
            <v>Chevron Power Holdings, Inc.</v>
          </cell>
          <cell r="J841" t="str">
            <v>COGENERATION</v>
          </cell>
          <cell r="K841" t="str">
            <v>COMBUSTION TURBINE</v>
          </cell>
          <cell r="L841" t="str">
            <v>NATURAL GAS</v>
          </cell>
          <cell r="M841" t="str">
            <v>SP15</v>
          </cell>
          <cell r="N841" t="str">
            <v>SCE1</v>
          </cell>
          <cell r="O841">
            <v>31168</v>
          </cell>
          <cell r="P841">
            <v>0</v>
          </cell>
          <cell r="Q841">
            <v>0</v>
          </cell>
          <cell r="R841">
            <v>85</v>
          </cell>
          <cell r="S841" t="str">
            <v>A</v>
          </cell>
        </row>
        <row r="842">
          <cell r="E842" t="str">
            <v>ONLLPP_6_UNIT 1</v>
          </cell>
          <cell r="F842" t="str">
            <v>ONeill Pump-Generator Plant Unit 1</v>
          </cell>
          <cell r="G842">
            <v>2.1</v>
          </cell>
          <cell r="H842" t="str">
            <v>PGAE</v>
          </cell>
          <cell r="I842" t="str">
            <v>USBR</v>
          </cell>
          <cell r="J842" t="str">
            <v>HYDRO</v>
          </cell>
          <cell r="K842" t="str">
            <v>PUMPED STORAGE</v>
          </cell>
          <cell r="L842" t="str">
            <v>WATER</v>
          </cell>
          <cell r="M842" t="str">
            <v>NP15</v>
          </cell>
          <cell r="N842" t="str">
            <v>PGE3</v>
          </cell>
          <cell r="O842">
            <v>24473</v>
          </cell>
          <cell r="R842">
            <v>2.4</v>
          </cell>
          <cell r="S842" t="str">
            <v>A</v>
          </cell>
        </row>
        <row r="843">
          <cell r="E843" t="str">
            <v>ONLLPP_6_UNIT 2</v>
          </cell>
          <cell r="F843" t="str">
            <v>ONeill Pump-Generator Plant Unit 2</v>
          </cell>
          <cell r="G843">
            <v>2.1</v>
          </cell>
          <cell r="H843" t="str">
            <v>PGAE</v>
          </cell>
          <cell r="I843" t="str">
            <v>USBR</v>
          </cell>
          <cell r="J843" t="str">
            <v>HYDRO</v>
          </cell>
          <cell r="K843" t="str">
            <v>PUMPED STORAGE</v>
          </cell>
          <cell r="L843" t="str">
            <v>WATER</v>
          </cell>
          <cell r="M843" t="str">
            <v>NP15</v>
          </cell>
          <cell r="N843" t="str">
            <v>PGE3</v>
          </cell>
          <cell r="O843">
            <v>24473</v>
          </cell>
          <cell r="P843">
            <v>0</v>
          </cell>
          <cell r="Q843">
            <v>0</v>
          </cell>
          <cell r="R843">
            <v>2.4</v>
          </cell>
          <cell r="S843" t="str">
            <v>A</v>
          </cell>
        </row>
        <row r="844">
          <cell r="E844" t="str">
            <v>ONLLPP_6_UNIT 3</v>
          </cell>
          <cell r="F844" t="str">
            <v>ONeill Pump-Generator Plant Unit 3</v>
          </cell>
          <cell r="G844">
            <v>2.1</v>
          </cell>
          <cell r="H844" t="str">
            <v>PGAE</v>
          </cell>
          <cell r="I844" t="str">
            <v>USBR</v>
          </cell>
          <cell r="J844" t="str">
            <v>HYDRO</v>
          </cell>
          <cell r="K844" t="str">
            <v>PUMPED STORAGE</v>
          </cell>
          <cell r="L844" t="str">
            <v>WATER</v>
          </cell>
          <cell r="M844" t="str">
            <v>NP15</v>
          </cell>
          <cell r="N844" t="str">
            <v>PGE3</v>
          </cell>
          <cell r="O844">
            <v>24473</v>
          </cell>
          <cell r="P844">
            <v>0</v>
          </cell>
          <cell r="Q844">
            <v>0</v>
          </cell>
          <cell r="R844">
            <v>2.4</v>
          </cell>
          <cell r="S844" t="str">
            <v>A</v>
          </cell>
        </row>
        <row r="845">
          <cell r="E845" t="str">
            <v>ONLLPP_6_UNIT 4</v>
          </cell>
          <cell r="F845" t="str">
            <v>ONeill Pump-Generator Plant Unit 4</v>
          </cell>
          <cell r="G845">
            <v>2.1</v>
          </cell>
          <cell r="H845" t="str">
            <v>PGAE</v>
          </cell>
          <cell r="I845" t="str">
            <v>USBR</v>
          </cell>
          <cell r="J845" t="str">
            <v>HYDRO</v>
          </cell>
          <cell r="K845" t="str">
            <v>PUMPED STORAGE</v>
          </cell>
          <cell r="L845" t="str">
            <v>WATER</v>
          </cell>
          <cell r="M845" t="str">
            <v>NP15</v>
          </cell>
          <cell r="N845" t="str">
            <v>PGE3</v>
          </cell>
          <cell r="O845">
            <v>24473</v>
          </cell>
          <cell r="P845">
            <v>0</v>
          </cell>
          <cell r="Q845">
            <v>0</v>
          </cell>
          <cell r="R845">
            <v>2.4</v>
          </cell>
          <cell r="S845" t="str">
            <v>A</v>
          </cell>
        </row>
        <row r="846">
          <cell r="E846" t="str">
            <v>ONLLPP_6_UNIT 5</v>
          </cell>
          <cell r="F846" t="str">
            <v>ONeill Pump-Generator Plant Unit 5</v>
          </cell>
          <cell r="G846">
            <v>2.1</v>
          </cell>
          <cell r="H846" t="str">
            <v>PGAE</v>
          </cell>
          <cell r="I846" t="str">
            <v>USBR</v>
          </cell>
          <cell r="J846" t="str">
            <v>HYDRO</v>
          </cell>
          <cell r="K846" t="str">
            <v>PUMPED STORAGE</v>
          </cell>
          <cell r="L846" t="str">
            <v>WATER</v>
          </cell>
          <cell r="M846" t="str">
            <v>NP15</v>
          </cell>
          <cell r="N846" t="str">
            <v>PGE3</v>
          </cell>
          <cell r="O846">
            <v>24473</v>
          </cell>
          <cell r="P846">
            <v>0</v>
          </cell>
          <cell r="Q846">
            <v>0</v>
          </cell>
          <cell r="R846">
            <v>2.4</v>
          </cell>
          <cell r="S846" t="str">
            <v>A</v>
          </cell>
        </row>
        <row r="847">
          <cell r="E847" t="str">
            <v>ONLLPP_6_UNIT 6</v>
          </cell>
          <cell r="F847" t="str">
            <v>ONeill Pump-Generator Plant Unit 6</v>
          </cell>
          <cell r="G847">
            <v>2.1</v>
          </cell>
          <cell r="H847" t="str">
            <v>PGAE</v>
          </cell>
          <cell r="I847" t="str">
            <v>USBR</v>
          </cell>
          <cell r="J847" t="str">
            <v>HYDRO</v>
          </cell>
          <cell r="K847" t="str">
            <v>PUMPED STORAGE</v>
          </cell>
          <cell r="L847" t="str">
            <v>WATER</v>
          </cell>
          <cell r="M847" t="str">
            <v>NP15</v>
          </cell>
          <cell r="N847" t="str">
            <v>PGE3</v>
          </cell>
          <cell r="O847">
            <v>24473</v>
          </cell>
          <cell r="R847">
            <v>2.4</v>
          </cell>
          <cell r="S847" t="str">
            <v>A</v>
          </cell>
        </row>
        <row r="848">
          <cell r="E848" t="str">
            <v>ONLLPP_6_UNITS</v>
          </cell>
          <cell r="F848" t="str">
            <v>ONEILL P-G PLANT (AGGREGATE)</v>
          </cell>
          <cell r="G848">
            <v>14</v>
          </cell>
          <cell r="H848" t="str">
            <v>PGAE</v>
          </cell>
          <cell r="I848" t="str">
            <v>USBR</v>
          </cell>
          <cell r="J848" t="str">
            <v>HYDRO</v>
          </cell>
          <cell r="K848" t="str">
            <v>PUMPED STORAGE</v>
          </cell>
          <cell r="L848" t="str">
            <v>WATER</v>
          </cell>
          <cell r="M848" t="str">
            <v>NP15</v>
          </cell>
          <cell r="N848" t="str">
            <v>PGE3</v>
          </cell>
          <cell r="O848">
            <v>24473</v>
          </cell>
          <cell r="P848">
            <v>0</v>
          </cell>
          <cell r="Q848">
            <v>0</v>
          </cell>
          <cell r="R848">
            <v>14.4</v>
          </cell>
          <cell r="S848" t="str">
            <v>A</v>
          </cell>
        </row>
        <row r="849">
          <cell r="E849" t="str">
            <v>ORLND_6_HIGHLI</v>
          </cell>
          <cell r="F849" t="str">
            <v>High Line Canal Hydro</v>
          </cell>
          <cell r="G849">
            <v>0.5</v>
          </cell>
          <cell r="H849" t="str">
            <v>PGAE</v>
          </cell>
          <cell r="I849" t="str">
            <v>City of Santa Clara DBA Silicon Valley Power</v>
          </cell>
          <cell r="J849" t="str">
            <v>HYDRO</v>
          </cell>
          <cell r="K849" t="str">
            <v>HYDRO</v>
          </cell>
          <cell r="L849" t="str">
            <v>WATER</v>
          </cell>
          <cell r="M849" t="str">
            <v>NP15</v>
          </cell>
          <cell r="N849" t="str">
            <v>PGE3</v>
          </cell>
          <cell r="O849">
            <v>41801</v>
          </cell>
          <cell r="P849">
            <v>0</v>
          </cell>
          <cell r="Q849">
            <v>0</v>
          </cell>
          <cell r="R849">
            <v>0.53</v>
          </cell>
          <cell r="S849" t="str">
            <v>A</v>
          </cell>
        </row>
        <row r="850">
          <cell r="E850" t="str">
            <v>ORLND_6_SOLAR1</v>
          </cell>
          <cell r="F850" t="str">
            <v>Enerparc California 2</v>
          </cell>
          <cell r="G850">
            <v>1.5</v>
          </cell>
          <cell r="H850" t="str">
            <v>PGAE</v>
          </cell>
          <cell r="I850" t="str">
            <v>Enerparc CA2, LLC</v>
          </cell>
          <cell r="J850" t="str">
            <v>SOLAR</v>
          </cell>
          <cell r="K850" t="str">
            <v>PHOTO VOLTAIC</v>
          </cell>
          <cell r="L850" t="str">
            <v>SUN</v>
          </cell>
          <cell r="M850" t="str">
            <v>NP15</v>
          </cell>
          <cell r="N850" t="str">
            <v>PGE2</v>
          </cell>
          <cell r="O850">
            <v>42452</v>
          </cell>
          <cell r="P850">
            <v>0</v>
          </cell>
          <cell r="Q850">
            <v>0</v>
          </cell>
          <cell r="R850">
            <v>1.5</v>
          </cell>
          <cell r="S850" t="str">
            <v>A</v>
          </cell>
        </row>
        <row r="851">
          <cell r="E851" t="str">
            <v>ORMOND_7_UNIT 1</v>
          </cell>
          <cell r="F851" t="str">
            <v>Ormond Beach Unit 1</v>
          </cell>
          <cell r="G851">
            <v>741.27</v>
          </cell>
          <cell r="H851" t="str">
            <v>SCE</v>
          </cell>
          <cell r="I851" t="str">
            <v>RRI Energy Ormond Beach, Inc.</v>
          </cell>
          <cell r="J851" t="str">
            <v>THERMAL</v>
          </cell>
          <cell r="K851" t="str">
            <v>STEAM</v>
          </cell>
          <cell r="L851" t="str">
            <v>NATURAL GAS</v>
          </cell>
          <cell r="M851" t="str">
            <v>SP15</v>
          </cell>
          <cell r="N851" t="str">
            <v>SCE1</v>
          </cell>
          <cell r="O851">
            <v>25934</v>
          </cell>
          <cell r="P851">
            <v>0</v>
          </cell>
          <cell r="Q851">
            <v>0</v>
          </cell>
          <cell r="R851">
            <v>750</v>
          </cell>
          <cell r="S851" t="str">
            <v>A</v>
          </cell>
        </row>
        <row r="852">
          <cell r="E852" t="str">
            <v>ORMOND_7_UNIT 2</v>
          </cell>
          <cell r="F852" t="str">
            <v>Ormond Beach Unit 2</v>
          </cell>
          <cell r="G852">
            <v>775</v>
          </cell>
          <cell r="H852" t="str">
            <v>SCE</v>
          </cell>
          <cell r="I852" t="str">
            <v>RRI Energy Ormond Beach, Inc.</v>
          </cell>
          <cell r="J852" t="str">
            <v>THERMAL</v>
          </cell>
          <cell r="K852" t="str">
            <v>STEAM</v>
          </cell>
          <cell r="L852" t="str">
            <v>NATURAL GAS</v>
          </cell>
          <cell r="M852" t="str">
            <v>SP15</v>
          </cell>
          <cell r="N852" t="str">
            <v>SCE1</v>
          </cell>
          <cell r="O852">
            <v>25934</v>
          </cell>
          <cell r="P852">
            <v>0</v>
          </cell>
          <cell r="Q852">
            <v>0</v>
          </cell>
          <cell r="R852">
            <v>750</v>
          </cell>
          <cell r="S852" t="str">
            <v>A</v>
          </cell>
        </row>
        <row r="853">
          <cell r="E853" t="str">
            <v>OROVIL_6_UNIT</v>
          </cell>
          <cell r="F853" t="str">
            <v>OROVILLE COGEN</v>
          </cell>
          <cell r="G853">
            <v>7.5</v>
          </cell>
          <cell r="H853" t="str">
            <v>PGAE</v>
          </cell>
          <cell r="I853" t="str">
            <v>Oroville Cogeneration, LP</v>
          </cell>
          <cell r="J853" t="str">
            <v>COGENERATION</v>
          </cell>
          <cell r="K853" t="str">
            <v>COMBUSTION TURBINE</v>
          </cell>
          <cell r="L853" t="str">
            <v>NATURAL GAS</v>
          </cell>
          <cell r="M853" t="str">
            <v>NP15</v>
          </cell>
          <cell r="N853" t="str">
            <v>PGE3</v>
          </cell>
          <cell r="O853">
            <v>32860</v>
          </cell>
          <cell r="P853" t="str">
            <v>QF Conversion Completed: 10/22/2013</v>
          </cell>
          <cell r="Q853">
            <v>0</v>
          </cell>
          <cell r="R853">
            <v>7.5</v>
          </cell>
          <cell r="S853" t="str">
            <v>A</v>
          </cell>
        </row>
        <row r="854">
          <cell r="E854" t="str">
            <v>OTAY_6_LNDFL5</v>
          </cell>
          <cell r="F854" t="str">
            <v>Otay 5</v>
          </cell>
          <cell r="G854">
            <v>1.5</v>
          </cell>
          <cell r="H854" t="str">
            <v>SDGE</v>
          </cell>
          <cell r="I854" t="str">
            <v>Otay Landfill Gas, LLC</v>
          </cell>
          <cell r="J854" t="str">
            <v>BIOMASS</v>
          </cell>
          <cell r="K854" t="str">
            <v>RECIPROCATING ENGINE</v>
          </cell>
          <cell r="L854" t="str">
            <v>LANDFILL GAS</v>
          </cell>
          <cell r="M854" t="str">
            <v>SP15</v>
          </cell>
          <cell r="N854" t="str">
            <v>SDG1</v>
          </cell>
          <cell r="O854">
            <v>41712</v>
          </cell>
          <cell r="P854">
            <v>0</v>
          </cell>
          <cell r="Q854">
            <v>0</v>
          </cell>
          <cell r="R854">
            <v>1.5</v>
          </cell>
          <cell r="S854" t="str">
            <v>A</v>
          </cell>
        </row>
        <row r="855">
          <cell r="E855" t="str">
            <v>OTAY_6_LNDFL6</v>
          </cell>
          <cell r="F855" t="str">
            <v>Otay 6</v>
          </cell>
          <cell r="G855">
            <v>1.5</v>
          </cell>
          <cell r="H855" t="str">
            <v>SDGE</v>
          </cell>
          <cell r="I855" t="str">
            <v>Otay Landfill Gas, LLC</v>
          </cell>
          <cell r="J855" t="str">
            <v>BIOMASS</v>
          </cell>
          <cell r="K855" t="str">
            <v>RECIPROCATING ENGINE</v>
          </cell>
          <cell r="L855" t="str">
            <v>LANDFILL GAS</v>
          </cell>
          <cell r="M855" t="str">
            <v>SP15</v>
          </cell>
          <cell r="N855" t="str">
            <v>SDG1</v>
          </cell>
          <cell r="O855">
            <v>41712</v>
          </cell>
          <cell r="P855">
            <v>0</v>
          </cell>
          <cell r="Q855">
            <v>0</v>
          </cell>
          <cell r="R855">
            <v>1.5</v>
          </cell>
          <cell r="S855" t="str">
            <v>A</v>
          </cell>
        </row>
        <row r="856">
          <cell r="E856" t="str">
            <v>OTAY_6_PL1X2</v>
          </cell>
          <cell r="F856" t="str">
            <v>Chula Vista Energy Center</v>
          </cell>
          <cell r="G856">
            <v>35.5</v>
          </cell>
          <cell r="H856" t="str">
            <v>SDGE</v>
          </cell>
          <cell r="I856" t="str">
            <v>Chula Vista Energy Center, LLC</v>
          </cell>
          <cell r="J856" t="str">
            <v>PEAKER</v>
          </cell>
          <cell r="K856" t="str">
            <v>COMBUSTION TURBINE</v>
          </cell>
          <cell r="L856" t="str">
            <v>NATURAL GAS</v>
          </cell>
          <cell r="M856" t="str">
            <v>SP15</v>
          </cell>
          <cell r="N856" t="str">
            <v>SDG1</v>
          </cell>
          <cell r="O856">
            <v>38876</v>
          </cell>
          <cell r="P856">
            <v>0</v>
          </cell>
          <cell r="Q856">
            <v>0</v>
          </cell>
          <cell r="R856">
            <v>44.02</v>
          </cell>
          <cell r="S856" t="str">
            <v>A</v>
          </cell>
        </row>
        <row r="857">
          <cell r="E857" t="str">
            <v>OTAY_6_UNITB1</v>
          </cell>
          <cell r="F857" t="str">
            <v>OTAY LANDFILL UNITS AGGREGATE</v>
          </cell>
          <cell r="G857">
            <v>3</v>
          </cell>
          <cell r="H857" t="str">
            <v>SDGE</v>
          </cell>
          <cell r="I857" t="str">
            <v>Otay Landfill Gas, LLC</v>
          </cell>
          <cell r="J857" t="str">
            <v>BIOMASS</v>
          </cell>
          <cell r="K857" t="str">
            <v>RECIPROCATING ENGINE</v>
          </cell>
          <cell r="L857" t="str">
            <v>LANDFILL GAS</v>
          </cell>
          <cell r="M857" t="str">
            <v>SP15</v>
          </cell>
          <cell r="N857" t="str">
            <v>SDG1</v>
          </cell>
          <cell r="O857">
            <v>31778</v>
          </cell>
          <cell r="R857">
            <v>3</v>
          </cell>
          <cell r="S857" t="str">
            <v>A</v>
          </cell>
        </row>
        <row r="858">
          <cell r="E858" t="str">
            <v>OTAY_7_UNITC1</v>
          </cell>
          <cell r="F858" t="str">
            <v>Otay 3 Landfill Generation Facility</v>
          </cell>
          <cell r="G858">
            <v>3.3</v>
          </cell>
          <cell r="H858" t="str">
            <v>SDGE</v>
          </cell>
          <cell r="I858" t="str">
            <v>Otay Landfill Gas, LLC</v>
          </cell>
          <cell r="J858" t="str">
            <v>BIOMASS</v>
          </cell>
          <cell r="K858" t="str">
            <v>RECIPROCATING ENGINE</v>
          </cell>
          <cell r="L858" t="str">
            <v>LANDFILL GAS</v>
          </cell>
          <cell r="M858" t="str">
            <v>SP15</v>
          </cell>
          <cell r="N858" t="str">
            <v>SDG1</v>
          </cell>
          <cell r="O858">
            <v>39149</v>
          </cell>
          <cell r="P858">
            <v>0</v>
          </cell>
          <cell r="Q858">
            <v>0</v>
          </cell>
          <cell r="R858">
            <v>3.75</v>
          </cell>
          <cell r="S858" t="str">
            <v>A</v>
          </cell>
        </row>
        <row r="859">
          <cell r="E859" t="str">
            <v>OTMESA_2_PL1X3</v>
          </cell>
          <cell r="F859" t="str">
            <v>Otay Mesa Energy Center</v>
          </cell>
          <cell r="G859">
            <v>603.67999999999995</v>
          </cell>
          <cell r="H859" t="str">
            <v>SDGE</v>
          </cell>
          <cell r="I859" t="str">
            <v>Otay Mesa Energy Center, LLC</v>
          </cell>
          <cell r="J859" t="str">
            <v>THERMAL</v>
          </cell>
          <cell r="K859" t="str">
            <v>COMBINED CYCLE</v>
          </cell>
          <cell r="L859" t="str">
            <v>NATURAL GAS</v>
          </cell>
          <cell r="M859" t="str">
            <v>SP15</v>
          </cell>
          <cell r="N859" t="str">
            <v>SDG1</v>
          </cell>
          <cell r="O859">
            <v>40089</v>
          </cell>
          <cell r="P859">
            <v>0</v>
          </cell>
          <cell r="Q859">
            <v>0</v>
          </cell>
          <cell r="R859">
            <v>669</v>
          </cell>
          <cell r="S859" t="str">
            <v>A</v>
          </cell>
        </row>
        <row r="860">
          <cell r="E860" t="str">
            <v>OXBOW_6_DRUM</v>
          </cell>
          <cell r="F860" t="str">
            <v>Oxbow PH</v>
          </cell>
          <cell r="G860">
            <v>6</v>
          </cell>
          <cell r="H860" t="str">
            <v>PGAE</v>
          </cell>
          <cell r="I860" t="str">
            <v>PCWA</v>
          </cell>
          <cell r="J860" t="str">
            <v>HYDRO</v>
          </cell>
          <cell r="K860" t="str">
            <v>HYDRO</v>
          </cell>
          <cell r="L860" t="str">
            <v>WATER</v>
          </cell>
          <cell r="M860" t="str">
            <v>NP15</v>
          </cell>
          <cell r="N860" t="str">
            <v>PGE3</v>
          </cell>
          <cell r="O860">
            <v>24108</v>
          </cell>
          <cell r="P860">
            <v>0</v>
          </cell>
          <cell r="Q860" t="str">
            <v>American River</v>
          </cell>
          <cell r="R860">
            <v>6</v>
          </cell>
          <cell r="S860" t="str">
            <v>A</v>
          </cell>
        </row>
        <row r="861">
          <cell r="E861" t="str">
            <v>OXMTN_6_LNDFIL</v>
          </cell>
          <cell r="F861" t="str">
            <v>Ox Mountain Landfill</v>
          </cell>
          <cell r="G861">
            <v>10.62</v>
          </cell>
          <cell r="H861" t="str">
            <v>PGAE</v>
          </cell>
          <cell r="I861" t="str">
            <v>Ameresco Half Moon Bay LLC</v>
          </cell>
          <cell r="J861" t="str">
            <v>BIOMASS</v>
          </cell>
          <cell r="K861" t="str">
            <v>RECIPROCATING ENGINE</v>
          </cell>
          <cell r="L861" t="str">
            <v>LANDFILL GAS</v>
          </cell>
          <cell r="M861" t="str">
            <v>NP15</v>
          </cell>
          <cell r="N861" t="str">
            <v>PGE3</v>
          </cell>
          <cell r="O861">
            <v>39904</v>
          </cell>
          <cell r="P861" t="str">
            <v>6 internal combustion generator sets @ approximately 1.9 MW each</v>
          </cell>
          <cell r="Q861">
            <v>0</v>
          </cell>
          <cell r="R861">
            <v>11.4</v>
          </cell>
          <cell r="S861" t="str">
            <v>A</v>
          </cell>
        </row>
        <row r="862">
          <cell r="E862" t="str">
            <v>PACLUM_6_UNIT</v>
          </cell>
          <cell r="F862" t="str">
            <v>PACIFIC LUMBER CO.</v>
          </cell>
          <cell r="G862">
            <v>28.8</v>
          </cell>
          <cell r="H862" t="str">
            <v>PGAE</v>
          </cell>
          <cell r="I862" t="str">
            <v>Pacific Gas &amp; Electric Company</v>
          </cell>
          <cell r="J862" t="str">
            <v>BIOMASS</v>
          </cell>
          <cell r="K862" t="str">
            <v>STEAM</v>
          </cell>
          <cell r="L862" t="str">
            <v>WOOD WASTE</v>
          </cell>
          <cell r="M862" t="str">
            <v>NP15</v>
          </cell>
          <cell r="N862" t="str">
            <v>PGE1</v>
          </cell>
          <cell r="O862">
            <v>31493</v>
          </cell>
          <cell r="P862" t="str">
            <v>PGE QF 19C010</v>
          </cell>
          <cell r="Q862">
            <v>0</v>
          </cell>
          <cell r="R862">
            <v>26.25</v>
          </cell>
          <cell r="S862" t="str">
            <v>A</v>
          </cell>
        </row>
        <row r="863">
          <cell r="E863" t="str">
            <v>PADUA_2_ONTARO</v>
          </cell>
          <cell r="F863" t="str">
            <v>ONTARIO/SIERRA HYDRO PROJECT (AGGREGATE)</v>
          </cell>
          <cell r="G863">
            <v>1.92</v>
          </cell>
          <cell r="H863" t="str">
            <v>SCE</v>
          </cell>
          <cell r="I863" t="str">
            <v>SCE</v>
          </cell>
          <cell r="J863" t="str">
            <v>HYDRO</v>
          </cell>
          <cell r="K863" t="str">
            <v>HYDRO</v>
          </cell>
          <cell r="L863" t="str">
            <v>WATER</v>
          </cell>
          <cell r="M863" t="str">
            <v>SP15</v>
          </cell>
          <cell r="N863" t="str">
            <v>SCE1</v>
          </cell>
          <cell r="O863">
            <v>732</v>
          </cell>
          <cell r="P863">
            <v>0</v>
          </cell>
          <cell r="Q863">
            <v>0</v>
          </cell>
          <cell r="R863">
            <v>1.97</v>
          </cell>
          <cell r="S863" t="str">
            <v>A</v>
          </cell>
        </row>
        <row r="864">
          <cell r="E864" t="str">
            <v>PADUA_2_SOLAR1</v>
          </cell>
          <cell r="F864" t="str">
            <v>Kona Solar - Rancho DC #1</v>
          </cell>
          <cell r="G864">
            <v>1.75</v>
          </cell>
          <cell r="H864" t="str">
            <v>SCE</v>
          </cell>
          <cell r="I864" t="str">
            <v>Kona Solar, LLC</v>
          </cell>
          <cell r="J864" t="str">
            <v>SOLAR</v>
          </cell>
          <cell r="K864" t="str">
            <v>PHOTO VOLTAIC</v>
          </cell>
          <cell r="L864" t="str">
            <v>SUN</v>
          </cell>
          <cell r="M864" t="str">
            <v>SP15</v>
          </cell>
          <cell r="N864" t="str">
            <v>SCE1</v>
          </cell>
          <cell r="O864">
            <v>42157</v>
          </cell>
          <cell r="P864">
            <v>0</v>
          </cell>
          <cell r="Q864">
            <v>0</v>
          </cell>
          <cell r="R864">
            <v>0</v>
          </cell>
          <cell r="S864" t="str">
            <v>A</v>
          </cell>
        </row>
        <row r="865">
          <cell r="E865" t="str">
            <v>PADUA_6_MWDSDM</v>
          </cell>
          <cell r="F865" t="str">
            <v>SAN DIMAS HYDRO RECOVERY PLANT</v>
          </cell>
          <cell r="G865">
            <v>9.9</v>
          </cell>
          <cell r="H865" t="str">
            <v>SCE</v>
          </cell>
          <cell r="I865" t="str">
            <v>Metropolitan Water Districe</v>
          </cell>
          <cell r="J865" t="str">
            <v>HYDRO</v>
          </cell>
          <cell r="K865" t="str">
            <v>HYDRO</v>
          </cell>
          <cell r="L865" t="str">
            <v>WATER</v>
          </cell>
          <cell r="M865" t="str">
            <v>SP15</v>
          </cell>
          <cell r="N865" t="str">
            <v>SCE1</v>
          </cell>
          <cell r="O865">
            <v>29587</v>
          </cell>
          <cell r="P865">
            <v>0</v>
          </cell>
          <cell r="Q865">
            <v>0</v>
          </cell>
          <cell r="R865">
            <v>9.9</v>
          </cell>
          <cell r="S865" t="str">
            <v>A</v>
          </cell>
        </row>
        <row r="866">
          <cell r="E866" t="str">
            <v>PADUA_6_QF</v>
          </cell>
          <cell r="F866" t="str">
            <v>PADUA AREA LUMPED UNITS</v>
          </cell>
          <cell r="G866">
            <v>30.1</v>
          </cell>
          <cell r="H866" t="str">
            <v>SCE</v>
          </cell>
          <cell r="I866" t="str">
            <v>VARIOUS</v>
          </cell>
          <cell r="J866" t="str">
            <v>HYDRO</v>
          </cell>
          <cell r="K866" t="str">
            <v>HYDRO</v>
          </cell>
          <cell r="L866" t="str">
            <v>WATER</v>
          </cell>
          <cell r="M866" t="str">
            <v>SP15</v>
          </cell>
          <cell r="N866" t="str">
            <v>SCE1</v>
          </cell>
          <cell r="O866">
            <v>30682</v>
          </cell>
          <cell r="P866">
            <v>0</v>
          </cell>
          <cell r="Q866">
            <v>0</v>
          </cell>
          <cell r="R866">
            <v>29</v>
          </cell>
          <cell r="S866" t="str">
            <v>A</v>
          </cell>
        </row>
        <row r="867">
          <cell r="E867" t="str">
            <v>PADUA_7_SDIMAS</v>
          </cell>
          <cell r="F867" t="str">
            <v>SAN DIMAS WASH HYDRO</v>
          </cell>
          <cell r="G867">
            <v>1.05</v>
          </cell>
          <cell r="H867" t="str">
            <v>SCE</v>
          </cell>
          <cell r="I867" t="str">
            <v>SAN GABRIEL VALLEY MWD (formerly QFID 4011)</v>
          </cell>
          <cell r="J867" t="str">
            <v>HYDRO</v>
          </cell>
          <cell r="K867" t="str">
            <v>HYDRO</v>
          </cell>
          <cell r="L867" t="str">
            <v>WATER</v>
          </cell>
          <cell r="M867" t="str">
            <v>SP15</v>
          </cell>
          <cell r="N867" t="str">
            <v>SCE1</v>
          </cell>
          <cell r="O867">
            <v>31440</v>
          </cell>
          <cell r="P867" t="str">
            <v>Became Participating Generator on 9/29/2006</v>
          </cell>
          <cell r="Q867">
            <v>0</v>
          </cell>
          <cell r="R867">
            <v>1.05</v>
          </cell>
          <cell r="S867" t="str">
            <v>A</v>
          </cell>
        </row>
        <row r="868">
          <cell r="E868" t="str">
            <v>PALALT_7_COBUG</v>
          </cell>
          <cell r="F868" t="str">
            <v>Cooperatively Owned Back Up Generator</v>
          </cell>
          <cell r="G868">
            <v>4.5</v>
          </cell>
          <cell r="H868" t="str">
            <v>PGAE</v>
          </cell>
          <cell r="I868" t="str">
            <v>NCPA (MSS Agreement - S14)</v>
          </cell>
          <cell r="J868" t="str">
            <v>PEAKER</v>
          </cell>
          <cell r="K868" t="str">
            <v>COMBUSTION TURBINE</v>
          </cell>
          <cell r="L868" t="str">
            <v>NATURAL GAS</v>
          </cell>
          <cell r="M868" t="str">
            <v>NP15</v>
          </cell>
          <cell r="N868" t="str">
            <v>NCP1</v>
          </cell>
          <cell r="O868">
            <v>39370</v>
          </cell>
          <cell r="P868">
            <v>0</v>
          </cell>
          <cell r="Q868">
            <v>0</v>
          </cell>
          <cell r="R868">
            <v>4.8</v>
          </cell>
          <cell r="S868" t="str">
            <v>A</v>
          </cell>
        </row>
        <row r="869">
          <cell r="E869" t="str">
            <v>PALOMR_2_PL1X3</v>
          </cell>
          <cell r="F869" t="str">
            <v>PALOMAR ENERGY CENTER</v>
          </cell>
          <cell r="G869">
            <v>575</v>
          </cell>
          <cell r="H869" t="str">
            <v>SDGE</v>
          </cell>
          <cell r="I869" t="str">
            <v>San Diego Gas &amp; Electric</v>
          </cell>
          <cell r="J869" t="str">
            <v>THERMAL</v>
          </cell>
          <cell r="K869" t="str">
            <v>COMBINED CYCLE</v>
          </cell>
          <cell r="L869" t="str">
            <v>NATURAL GAS</v>
          </cell>
          <cell r="M869" t="str">
            <v>SP15</v>
          </cell>
          <cell r="N869" t="str">
            <v>SDG1</v>
          </cell>
          <cell r="O869">
            <v>38807</v>
          </cell>
          <cell r="R869">
            <v>595</v>
          </cell>
          <cell r="S869" t="str">
            <v>A</v>
          </cell>
        </row>
        <row r="870">
          <cell r="E870" t="str">
            <v>PALOMR_7_CTG1</v>
          </cell>
          <cell r="F870" t="str">
            <v>PALOMAR ENERGY CENTER CTG UNIT 1</v>
          </cell>
          <cell r="G870">
            <v>180.6</v>
          </cell>
          <cell r="H870" t="str">
            <v>SDGE</v>
          </cell>
          <cell r="I870" t="str">
            <v>San Diego Gas &amp; Electric</v>
          </cell>
          <cell r="J870" t="str">
            <v>THERMAL</v>
          </cell>
          <cell r="K870" t="str">
            <v>COMBUSTION TURBINE</v>
          </cell>
          <cell r="L870" t="str">
            <v>NATURAL GAS</v>
          </cell>
          <cell r="M870" t="str">
            <v>SP15</v>
          </cell>
          <cell r="N870" t="str">
            <v>SDG1</v>
          </cell>
          <cell r="O870">
            <v>38807</v>
          </cell>
          <cell r="P870">
            <v>0</v>
          </cell>
          <cell r="Q870">
            <v>0</v>
          </cell>
          <cell r="R870">
            <v>180.5</v>
          </cell>
          <cell r="S870" t="str">
            <v>A</v>
          </cell>
        </row>
        <row r="871">
          <cell r="E871" t="str">
            <v>PALOMR_7_CTG2</v>
          </cell>
          <cell r="F871" t="str">
            <v>PALOMAR ENERGY CENTER CTG UNIT 2</v>
          </cell>
          <cell r="G871">
            <v>180.6</v>
          </cell>
          <cell r="H871" t="str">
            <v>SDGE</v>
          </cell>
          <cell r="I871" t="str">
            <v>San Diego Gas &amp; Electric</v>
          </cell>
          <cell r="J871" t="str">
            <v>THERMAL</v>
          </cell>
          <cell r="K871" t="str">
            <v>COMBUSTION TURBINE</v>
          </cell>
          <cell r="L871" t="str">
            <v>NATURAL GAS</v>
          </cell>
          <cell r="M871" t="str">
            <v>SP15</v>
          </cell>
          <cell r="N871" t="str">
            <v>SDG1</v>
          </cell>
          <cell r="O871">
            <v>38807</v>
          </cell>
          <cell r="P871">
            <v>0</v>
          </cell>
          <cell r="Q871">
            <v>0</v>
          </cell>
          <cell r="R871">
            <v>180.5</v>
          </cell>
          <cell r="S871" t="str">
            <v>A</v>
          </cell>
        </row>
        <row r="872">
          <cell r="E872" t="str">
            <v>PALOMR_7_STG3</v>
          </cell>
          <cell r="F872" t="str">
            <v>PALOMAR ENERGY CENTER STG UNIT 3</v>
          </cell>
          <cell r="G872">
            <v>234.5</v>
          </cell>
          <cell r="H872" t="str">
            <v>SDGE</v>
          </cell>
          <cell r="I872" t="str">
            <v>San Diego Gas &amp; Electric</v>
          </cell>
          <cell r="J872" t="str">
            <v>THERMAL</v>
          </cell>
          <cell r="K872" t="str">
            <v>STEAM</v>
          </cell>
          <cell r="L872" t="str">
            <v>HEAT RECOVERY</v>
          </cell>
          <cell r="M872" t="str">
            <v>SP15</v>
          </cell>
          <cell r="N872" t="str">
            <v>SDG1</v>
          </cell>
          <cell r="O872">
            <v>38807</v>
          </cell>
          <cell r="P872">
            <v>0</v>
          </cell>
          <cell r="Q872">
            <v>0</v>
          </cell>
          <cell r="R872">
            <v>233.9</v>
          </cell>
          <cell r="S872" t="str">
            <v>A</v>
          </cell>
        </row>
        <row r="873">
          <cell r="E873" t="str">
            <v>PANDOL_6_UNIT</v>
          </cell>
          <cell r="F873" t="str">
            <v>Covanta Delano, Inc.</v>
          </cell>
          <cell r="G873">
            <v>49</v>
          </cell>
          <cell r="H873" t="str">
            <v>SCE</v>
          </cell>
          <cell r="I873" t="str">
            <v>Covanta Delano, Inc.</v>
          </cell>
          <cell r="J873" t="str">
            <v>BIOMASS</v>
          </cell>
          <cell r="K873" t="str">
            <v>STEAM</v>
          </cell>
          <cell r="L873" t="str">
            <v>WOOD WASTE</v>
          </cell>
          <cell r="M873" t="str">
            <v>SP15</v>
          </cell>
          <cell r="N873" t="str">
            <v>SCE1</v>
          </cell>
          <cell r="O873">
            <v>32874</v>
          </cell>
          <cell r="P873">
            <v>0</v>
          </cell>
          <cell r="Q873">
            <v>0</v>
          </cell>
          <cell r="R873">
            <v>58</v>
          </cell>
          <cell r="S873" t="str">
            <v>A</v>
          </cell>
        </row>
        <row r="874">
          <cell r="E874" t="str">
            <v>PANDOL_6_UNIT 1</v>
          </cell>
          <cell r="F874" t="str">
            <v>Covanta Delano, Inc. Unit 1</v>
          </cell>
          <cell r="G874">
            <v>32</v>
          </cell>
          <cell r="H874" t="str">
            <v>SCE</v>
          </cell>
          <cell r="I874" t="str">
            <v>Covanta Delano, Inc.</v>
          </cell>
          <cell r="J874" t="str">
            <v>BIOMASS</v>
          </cell>
          <cell r="K874" t="str">
            <v>STEAM</v>
          </cell>
          <cell r="L874" t="str">
            <v>WOOD WASTE</v>
          </cell>
          <cell r="M874" t="str">
            <v>SP15</v>
          </cell>
          <cell r="N874" t="str">
            <v>SCE1</v>
          </cell>
          <cell r="O874">
            <v>32874</v>
          </cell>
          <cell r="P874">
            <v>0</v>
          </cell>
          <cell r="Q874">
            <v>0</v>
          </cell>
          <cell r="R874">
            <v>32</v>
          </cell>
          <cell r="S874" t="str">
            <v>A</v>
          </cell>
        </row>
        <row r="875">
          <cell r="E875" t="str">
            <v>PANDOL_6_UNIT 2</v>
          </cell>
          <cell r="F875" t="str">
            <v>Covanta Delano, Inc. Unit 2</v>
          </cell>
          <cell r="G875">
            <v>26</v>
          </cell>
          <cell r="H875" t="str">
            <v>SCE</v>
          </cell>
          <cell r="I875" t="str">
            <v>Covanta Delano, Inc.</v>
          </cell>
          <cell r="J875" t="str">
            <v>BIOMASS</v>
          </cell>
          <cell r="K875" t="str">
            <v>STEAM</v>
          </cell>
          <cell r="L875" t="str">
            <v>WOOD WASTE</v>
          </cell>
          <cell r="M875" t="str">
            <v>SP15</v>
          </cell>
          <cell r="N875" t="str">
            <v>SCE1</v>
          </cell>
          <cell r="O875">
            <v>33970</v>
          </cell>
          <cell r="P875">
            <v>0</v>
          </cell>
          <cell r="Q875">
            <v>0</v>
          </cell>
          <cell r="R875">
            <v>26</v>
          </cell>
          <cell r="S875" t="str">
            <v>A</v>
          </cell>
        </row>
        <row r="876">
          <cell r="E876" t="str">
            <v>PANSEA_1_PANARO</v>
          </cell>
          <cell r="F876" t="str">
            <v>Mesa Wind Project</v>
          </cell>
          <cell r="G876">
            <v>30</v>
          </cell>
          <cell r="H876" t="str">
            <v>SCE</v>
          </cell>
          <cell r="I876" t="str">
            <v>Mesa Wind Power Corporation</v>
          </cell>
          <cell r="J876" t="str">
            <v>WIND</v>
          </cell>
          <cell r="K876" t="str">
            <v>WIND</v>
          </cell>
          <cell r="L876" t="str">
            <v>WIND</v>
          </cell>
          <cell r="M876" t="str">
            <v>SP15</v>
          </cell>
          <cell r="N876" t="str">
            <v>SCE1</v>
          </cell>
          <cell r="O876">
            <v>36160</v>
          </cell>
          <cell r="P876" t="str">
            <v>Formerly SCE QF 6090</v>
          </cell>
          <cell r="Q876">
            <v>0</v>
          </cell>
          <cell r="R876">
            <v>30</v>
          </cell>
          <cell r="S876" t="str">
            <v>A</v>
          </cell>
        </row>
        <row r="877">
          <cell r="E877" t="str">
            <v>PARDEB_2_UNIT 1</v>
          </cell>
          <cell r="F877" t="str">
            <v>Pardee Unit 1</v>
          </cell>
          <cell r="G877">
            <v>10</v>
          </cell>
          <cell r="H877" t="str">
            <v>PGAE</v>
          </cell>
          <cell r="I877" t="str">
            <v>East Bay Municipal Utility District</v>
          </cell>
          <cell r="J877" t="str">
            <v>HYDRO</v>
          </cell>
          <cell r="K877" t="str">
            <v>HYDRO</v>
          </cell>
          <cell r="L877" t="str">
            <v>WATER</v>
          </cell>
          <cell r="M877" t="str">
            <v>NP15</v>
          </cell>
          <cell r="N877" t="str">
            <v>PGE3</v>
          </cell>
          <cell r="O877">
            <v>10959</v>
          </cell>
          <cell r="P877">
            <v>0</v>
          </cell>
          <cell r="Q877" t="str">
            <v>Mokelumne River</v>
          </cell>
          <cell r="R877">
            <v>9.3800000000000008</v>
          </cell>
          <cell r="S877" t="str">
            <v>A</v>
          </cell>
        </row>
        <row r="878">
          <cell r="E878" t="str">
            <v>PARDEB_2_UNIT 2</v>
          </cell>
          <cell r="F878" t="str">
            <v>Pardee Unit 2</v>
          </cell>
          <cell r="G878">
            <v>10</v>
          </cell>
          <cell r="H878" t="str">
            <v>PGAE</v>
          </cell>
          <cell r="I878" t="str">
            <v>East Bay Municipal Utility District</v>
          </cell>
          <cell r="J878" t="str">
            <v>HYDRO</v>
          </cell>
          <cell r="K878" t="str">
            <v>HYDRO</v>
          </cell>
          <cell r="L878" t="str">
            <v>WATER</v>
          </cell>
          <cell r="M878" t="str">
            <v>NP15</v>
          </cell>
          <cell r="N878" t="str">
            <v>PGE3</v>
          </cell>
          <cell r="O878">
            <v>10959</v>
          </cell>
          <cell r="P878">
            <v>0</v>
          </cell>
          <cell r="Q878" t="str">
            <v>Mokelumne River</v>
          </cell>
          <cell r="R878">
            <v>9.3800000000000008</v>
          </cell>
          <cell r="S878" t="str">
            <v>A</v>
          </cell>
        </row>
        <row r="879">
          <cell r="E879" t="str">
            <v>PARDEB_2_UNIT 3</v>
          </cell>
          <cell r="F879" t="str">
            <v>Pardee Unit 3</v>
          </cell>
          <cell r="G879">
            <v>10</v>
          </cell>
          <cell r="H879" t="str">
            <v>PGAE</v>
          </cell>
          <cell r="I879" t="str">
            <v>East Bay Municipal Utility District</v>
          </cell>
          <cell r="J879" t="str">
            <v>HYDRO</v>
          </cell>
          <cell r="K879" t="str">
            <v>HYDRO</v>
          </cell>
          <cell r="L879" t="str">
            <v>WATER</v>
          </cell>
          <cell r="M879" t="str">
            <v>NP15</v>
          </cell>
          <cell r="N879" t="str">
            <v>PGE3</v>
          </cell>
          <cell r="O879">
            <v>10959</v>
          </cell>
          <cell r="P879">
            <v>0</v>
          </cell>
          <cell r="Q879" t="str">
            <v>Mokelumne River</v>
          </cell>
          <cell r="R879">
            <v>9.0500000000000007</v>
          </cell>
          <cell r="S879" t="str">
            <v>A</v>
          </cell>
        </row>
        <row r="880">
          <cell r="E880" t="str">
            <v>PARDEB_6_UNITS</v>
          </cell>
          <cell r="F880" t="str">
            <v>Pardee Power House</v>
          </cell>
          <cell r="G880">
            <v>30</v>
          </cell>
          <cell r="H880" t="str">
            <v>PGAE</v>
          </cell>
          <cell r="I880" t="str">
            <v>East Bay Municipal Utility District</v>
          </cell>
          <cell r="J880" t="str">
            <v>HYDRO</v>
          </cell>
          <cell r="K880" t="str">
            <v>HYDRO</v>
          </cell>
          <cell r="L880" t="str">
            <v>WATER</v>
          </cell>
          <cell r="M880" t="str">
            <v>NP15</v>
          </cell>
          <cell r="N880" t="str">
            <v>PGE3</v>
          </cell>
          <cell r="O880">
            <v>10959</v>
          </cell>
          <cell r="P880">
            <v>0</v>
          </cell>
          <cell r="Q880" t="str">
            <v>Mokelumne River</v>
          </cell>
          <cell r="R880">
            <v>27.8</v>
          </cell>
          <cell r="S880" t="str">
            <v>A</v>
          </cell>
        </row>
        <row r="881">
          <cell r="E881" t="str">
            <v>PEABDY_2_LNDFIL</v>
          </cell>
          <cell r="F881" t="str">
            <v>G2 Energy Hay Road Power Plant</v>
          </cell>
          <cell r="G881">
            <v>1.6</v>
          </cell>
          <cell r="H881" t="str">
            <v>PGAE</v>
          </cell>
          <cell r="I881" t="str">
            <v>G2 Energy, Hay Road, LLC</v>
          </cell>
          <cell r="J881" t="str">
            <v>BIOMASS</v>
          </cell>
          <cell r="K881" t="str">
            <v>RECIPROCATING ENGINE</v>
          </cell>
          <cell r="L881" t="str">
            <v>LANDFILL GAS</v>
          </cell>
          <cell r="M881" t="str">
            <v>NP15</v>
          </cell>
          <cell r="N881" t="str">
            <v>PGE3</v>
          </cell>
          <cell r="O881">
            <v>41464</v>
          </cell>
          <cell r="P881">
            <v>0</v>
          </cell>
          <cell r="Q881">
            <v>0</v>
          </cell>
          <cell r="R881">
            <v>1.6</v>
          </cell>
          <cell r="S881" t="str">
            <v>A</v>
          </cell>
        </row>
        <row r="882">
          <cell r="E882" t="str">
            <v>PEABDY_2_LNDFL1</v>
          </cell>
          <cell r="F882" t="str">
            <v>Potrero Hills Energy Producers</v>
          </cell>
          <cell r="G882">
            <v>8</v>
          </cell>
          <cell r="H882" t="str">
            <v>PGAE</v>
          </cell>
          <cell r="I882" t="str">
            <v>Potrero Hills Energy Producers, LLC</v>
          </cell>
          <cell r="J882" t="str">
            <v>BIOGAS</v>
          </cell>
          <cell r="K882" t="str">
            <v>RECIPROCATING ENGINE</v>
          </cell>
          <cell r="L882" t="str">
            <v>LANDFILL GAS</v>
          </cell>
          <cell r="M882" t="str">
            <v>NP15</v>
          </cell>
          <cell r="N882" t="str">
            <v>PGE3</v>
          </cell>
          <cell r="O882">
            <v>42467</v>
          </cell>
          <cell r="P882">
            <v>0</v>
          </cell>
          <cell r="Q882">
            <v>0</v>
          </cell>
          <cell r="R882">
            <v>8</v>
          </cell>
          <cell r="S882" t="str">
            <v>A</v>
          </cell>
        </row>
        <row r="883">
          <cell r="E883" t="str">
            <v>PEORIA_1_SOLAR</v>
          </cell>
          <cell r="F883" t="str">
            <v>Sonora 1</v>
          </cell>
          <cell r="G883">
            <v>1.5</v>
          </cell>
          <cell r="H883" t="str">
            <v>PGAE</v>
          </cell>
          <cell r="I883" t="str">
            <v>Fresh Air Energy IV</v>
          </cell>
          <cell r="J883" t="str">
            <v>SOLAR</v>
          </cell>
          <cell r="K883" t="str">
            <v>PHOTO VOLTAIC</v>
          </cell>
          <cell r="L883" t="str">
            <v>SUN</v>
          </cell>
          <cell r="M883" t="str">
            <v>NP15</v>
          </cell>
          <cell r="N883" t="str">
            <v>PGE2</v>
          </cell>
          <cell r="O883">
            <v>41631</v>
          </cell>
          <cell r="P883">
            <v>0</v>
          </cell>
          <cell r="Q883">
            <v>0</v>
          </cell>
          <cell r="R883">
            <v>1.5</v>
          </cell>
          <cell r="S883" t="str">
            <v>A</v>
          </cell>
        </row>
        <row r="884">
          <cell r="E884" t="str">
            <v>PHOENX_1_UNIT</v>
          </cell>
          <cell r="F884" t="str">
            <v>PHOENIX PH</v>
          </cell>
          <cell r="G884">
            <v>2</v>
          </cell>
          <cell r="H884" t="str">
            <v>PGAE</v>
          </cell>
          <cell r="I884" t="str">
            <v>PG&amp;E</v>
          </cell>
          <cell r="J884" t="str">
            <v>HYDRO</v>
          </cell>
          <cell r="K884" t="str">
            <v>HYDRO</v>
          </cell>
          <cell r="L884" t="str">
            <v>WATER</v>
          </cell>
          <cell r="M884" t="str">
            <v>NP15</v>
          </cell>
          <cell r="N884" t="str">
            <v>PGE3</v>
          </cell>
          <cell r="O884">
            <v>14611</v>
          </cell>
          <cell r="P884">
            <v>0</v>
          </cell>
          <cell r="Q884" t="str">
            <v>Tuolemne River</v>
          </cell>
          <cell r="R884">
            <v>2</v>
          </cell>
          <cell r="S884" t="str">
            <v>A</v>
          </cell>
        </row>
        <row r="885">
          <cell r="E885" t="str">
            <v>PICO_6_THUMS1</v>
          </cell>
          <cell r="F885" t="str">
            <v>THUMS GENERATION FACILITY</v>
          </cell>
          <cell r="G885">
            <v>47</v>
          </cell>
          <cell r="H885" t="str">
            <v>SCE</v>
          </cell>
          <cell r="I885" t="str">
            <v>THUMS Long Beach Company</v>
          </cell>
          <cell r="J885" t="str">
            <v>PEAKER</v>
          </cell>
          <cell r="K885" t="str">
            <v>COMBUSTION TURBINE</v>
          </cell>
          <cell r="L885" t="str">
            <v>NATURAL GAS</v>
          </cell>
          <cell r="M885" t="str">
            <v>SP15</v>
          </cell>
          <cell r="N885" t="str">
            <v>SCE1</v>
          </cell>
          <cell r="O885">
            <v>37610</v>
          </cell>
          <cell r="P885" t="str">
            <v>Self-Gen. No export to grid.</v>
          </cell>
          <cell r="Q885">
            <v>0</v>
          </cell>
          <cell r="R885">
            <v>47</v>
          </cell>
          <cell r="S885" t="str">
            <v>A</v>
          </cell>
        </row>
        <row r="886">
          <cell r="E886" t="str">
            <v>PINFLT_7_UNIT 1</v>
          </cell>
          <cell r="F886" t="str">
            <v>Pine Flat Unit 1</v>
          </cell>
          <cell r="G886">
            <v>63.3</v>
          </cell>
          <cell r="H886" t="str">
            <v>PGAE</v>
          </cell>
          <cell r="I886" t="str">
            <v>CDWR</v>
          </cell>
          <cell r="J886" t="str">
            <v>HYDRO</v>
          </cell>
          <cell r="K886" t="str">
            <v>HYDRO</v>
          </cell>
          <cell r="L886" t="str">
            <v>WATER</v>
          </cell>
          <cell r="M886" t="str">
            <v>NP15</v>
          </cell>
          <cell r="N886" t="str">
            <v>PGE3</v>
          </cell>
          <cell r="O886">
            <v>30682</v>
          </cell>
          <cell r="P886">
            <v>0</v>
          </cell>
          <cell r="Q886">
            <v>0</v>
          </cell>
          <cell r="R886">
            <v>57.9</v>
          </cell>
          <cell r="S886" t="str">
            <v>A</v>
          </cell>
        </row>
        <row r="887">
          <cell r="E887" t="str">
            <v>PINFLT_7_UNIT 2</v>
          </cell>
          <cell r="F887" t="str">
            <v>Pine Flat Unit 2</v>
          </cell>
          <cell r="G887">
            <v>63.3</v>
          </cell>
          <cell r="H887" t="str">
            <v>PGAE</v>
          </cell>
          <cell r="I887" t="str">
            <v>CDWR</v>
          </cell>
          <cell r="J887" t="str">
            <v>HYDRO</v>
          </cell>
          <cell r="K887" t="str">
            <v>HYDRO</v>
          </cell>
          <cell r="L887" t="str">
            <v>WATER</v>
          </cell>
          <cell r="M887" t="str">
            <v>NP15</v>
          </cell>
          <cell r="N887" t="str">
            <v>PGE3</v>
          </cell>
          <cell r="O887">
            <v>30682</v>
          </cell>
          <cell r="P887">
            <v>0</v>
          </cell>
          <cell r="Q887">
            <v>0</v>
          </cell>
          <cell r="R887">
            <v>57.9</v>
          </cell>
          <cell r="S887" t="str">
            <v>A</v>
          </cell>
        </row>
        <row r="888">
          <cell r="E888" t="str">
            <v>PINFLT_7_UNIT 3</v>
          </cell>
          <cell r="F888" t="str">
            <v>Pine Flat Unit 3</v>
          </cell>
          <cell r="G888">
            <v>63.3</v>
          </cell>
          <cell r="H888" t="str">
            <v>PGAE</v>
          </cell>
          <cell r="I888" t="str">
            <v>CDWR</v>
          </cell>
          <cell r="J888" t="str">
            <v>HYDRO</v>
          </cell>
          <cell r="K888" t="str">
            <v>HYDRO</v>
          </cell>
          <cell r="L888" t="str">
            <v>WATER</v>
          </cell>
          <cell r="M888" t="str">
            <v>NP15</v>
          </cell>
          <cell r="N888" t="str">
            <v>PGE3</v>
          </cell>
          <cell r="O888">
            <v>30682</v>
          </cell>
          <cell r="P888">
            <v>0</v>
          </cell>
          <cell r="Q888">
            <v>0</v>
          </cell>
          <cell r="R888">
            <v>57.9</v>
          </cell>
          <cell r="S888" t="str">
            <v>A</v>
          </cell>
        </row>
        <row r="889">
          <cell r="E889" t="str">
            <v>PINFLT_7_UNITS</v>
          </cell>
          <cell r="F889" t="str">
            <v>PINE FLAT PH (AGGREGATE)</v>
          </cell>
          <cell r="G889">
            <v>210</v>
          </cell>
          <cell r="H889" t="str">
            <v>PGAE</v>
          </cell>
          <cell r="I889" t="str">
            <v>CDWR</v>
          </cell>
          <cell r="J889" t="str">
            <v>HYDRO</v>
          </cell>
          <cell r="K889" t="str">
            <v>HYDRO</v>
          </cell>
          <cell r="L889" t="str">
            <v>WATER</v>
          </cell>
          <cell r="M889" t="str">
            <v>NP15</v>
          </cell>
          <cell r="N889" t="str">
            <v>PGE3</v>
          </cell>
          <cell r="O889">
            <v>30682</v>
          </cell>
          <cell r="R889">
            <v>173.7</v>
          </cell>
          <cell r="S889" t="str">
            <v>A</v>
          </cell>
        </row>
        <row r="890">
          <cell r="E890" t="str">
            <v>PIT1_6_FRIVRA</v>
          </cell>
          <cell r="F890" t="str">
            <v>Fall River Mills Project A</v>
          </cell>
          <cell r="G890">
            <v>1.5</v>
          </cell>
          <cell r="H890" t="str">
            <v>PGAE</v>
          </cell>
          <cell r="I890" t="str">
            <v>Ignite Solar Holdings 1, LLC</v>
          </cell>
          <cell r="J890" t="str">
            <v>SOLAR</v>
          </cell>
          <cell r="K890" t="str">
            <v>PHOTO VOLTAIC</v>
          </cell>
          <cell r="L890" t="str">
            <v>SUN</v>
          </cell>
          <cell r="M890" t="str">
            <v>NP15</v>
          </cell>
          <cell r="N890" t="str">
            <v>PGE2</v>
          </cell>
          <cell r="O890">
            <v>41703</v>
          </cell>
          <cell r="P890">
            <v>0</v>
          </cell>
          <cell r="Q890">
            <v>0</v>
          </cell>
          <cell r="R890">
            <v>1.5</v>
          </cell>
          <cell r="S890" t="str">
            <v>A</v>
          </cell>
        </row>
        <row r="891">
          <cell r="E891" t="str">
            <v>PIT1_7_UNIT 1</v>
          </cell>
          <cell r="F891" t="str">
            <v>Pit PH 1 Unit 1</v>
          </cell>
          <cell r="G891">
            <v>32</v>
          </cell>
          <cell r="H891" t="str">
            <v>PGAE</v>
          </cell>
          <cell r="I891" t="str">
            <v>PG&amp;E</v>
          </cell>
          <cell r="J891" t="str">
            <v>HYDRO</v>
          </cell>
          <cell r="K891" t="str">
            <v>HYDRO</v>
          </cell>
          <cell r="L891" t="str">
            <v>WATER</v>
          </cell>
          <cell r="M891" t="str">
            <v>NP15</v>
          </cell>
          <cell r="N891" t="str">
            <v>PGE3</v>
          </cell>
          <cell r="O891">
            <v>8037</v>
          </cell>
          <cell r="P891">
            <v>0</v>
          </cell>
          <cell r="Q891" t="str">
            <v>Pit River</v>
          </cell>
          <cell r="R891">
            <v>32</v>
          </cell>
          <cell r="S891" t="str">
            <v>A</v>
          </cell>
        </row>
        <row r="892">
          <cell r="E892" t="str">
            <v>PIT1_7_UNIT 2</v>
          </cell>
          <cell r="F892" t="str">
            <v>Pit PH 1 Unit 2</v>
          </cell>
          <cell r="G892">
            <v>32</v>
          </cell>
          <cell r="H892" t="str">
            <v>PGAE</v>
          </cell>
          <cell r="I892" t="str">
            <v>PG&amp;E</v>
          </cell>
          <cell r="J892" t="str">
            <v>HYDRO</v>
          </cell>
          <cell r="K892" t="str">
            <v>HYDRO</v>
          </cell>
          <cell r="L892" t="str">
            <v>WATER</v>
          </cell>
          <cell r="M892" t="str">
            <v>NP15</v>
          </cell>
          <cell r="N892" t="str">
            <v>PGE3</v>
          </cell>
          <cell r="O892">
            <v>8037</v>
          </cell>
          <cell r="P892">
            <v>0</v>
          </cell>
          <cell r="Q892" t="str">
            <v>Pit River</v>
          </cell>
          <cell r="R892">
            <v>32</v>
          </cell>
          <cell r="S892" t="str">
            <v>A</v>
          </cell>
        </row>
        <row r="893">
          <cell r="E893" t="str">
            <v>PIT3_7_PL1X3</v>
          </cell>
          <cell r="F893" t="str">
            <v>PIT PH 3 (AGGREGATE)</v>
          </cell>
          <cell r="G893">
            <v>70.599999999999994</v>
          </cell>
          <cell r="H893" t="str">
            <v>PGAE</v>
          </cell>
          <cell r="I893" t="str">
            <v>PG&amp;E</v>
          </cell>
          <cell r="J893" t="str">
            <v>HYDRO</v>
          </cell>
          <cell r="K893" t="str">
            <v>HYDRO</v>
          </cell>
          <cell r="L893" t="str">
            <v>WATER</v>
          </cell>
          <cell r="M893" t="str">
            <v>NP15</v>
          </cell>
          <cell r="N893" t="str">
            <v>PGE3</v>
          </cell>
          <cell r="O893">
            <v>9133</v>
          </cell>
          <cell r="P893">
            <v>0</v>
          </cell>
          <cell r="Q893" t="str">
            <v>Pit River</v>
          </cell>
          <cell r="R893">
            <v>70.599999999999994</v>
          </cell>
          <cell r="S893" t="str">
            <v>A</v>
          </cell>
        </row>
        <row r="894">
          <cell r="E894" t="str">
            <v>PIT3_7_UNIT 1</v>
          </cell>
          <cell r="F894" t="str">
            <v>Pit PH 3 Unit 1</v>
          </cell>
          <cell r="G894">
            <v>24</v>
          </cell>
          <cell r="H894" t="str">
            <v>PGAE</v>
          </cell>
          <cell r="I894" t="str">
            <v>PG&amp;E</v>
          </cell>
          <cell r="J894" t="str">
            <v>HYDRO</v>
          </cell>
          <cell r="K894" t="str">
            <v>HYDRO</v>
          </cell>
          <cell r="L894" t="str">
            <v>WATER</v>
          </cell>
          <cell r="M894" t="str">
            <v>NP15</v>
          </cell>
          <cell r="N894" t="str">
            <v>PGE3</v>
          </cell>
          <cell r="O894">
            <v>9133</v>
          </cell>
          <cell r="P894">
            <v>0</v>
          </cell>
          <cell r="Q894" t="str">
            <v>Pit River</v>
          </cell>
          <cell r="R894">
            <v>24</v>
          </cell>
          <cell r="S894" t="str">
            <v>A</v>
          </cell>
        </row>
        <row r="895">
          <cell r="E895" t="str">
            <v>PIT3_7_UNIT 2</v>
          </cell>
          <cell r="F895" t="str">
            <v>Pit PH 3 Unit 2</v>
          </cell>
          <cell r="G895">
            <v>26</v>
          </cell>
          <cell r="H895" t="str">
            <v>PGAE</v>
          </cell>
          <cell r="I895" t="str">
            <v>PG&amp;E</v>
          </cell>
          <cell r="J895" t="str">
            <v>HYDRO</v>
          </cell>
          <cell r="K895" t="str">
            <v>HYDRO</v>
          </cell>
          <cell r="L895" t="str">
            <v>WATER</v>
          </cell>
          <cell r="M895" t="str">
            <v>NP15</v>
          </cell>
          <cell r="N895" t="str">
            <v>PGE3</v>
          </cell>
          <cell r="O895">
            <v>9133</v>
          </cell>
          <cell r="Q895" t="str">
            <v>Pit River</v>
          </cell>
          <cell r="R895">
            <v>26</v>
          </cell>
          <cell r="S895" t="str">
            <v>A</v>
          </cell>
        </row>
        <row r="896">
          <cell r="E896" t="str">
            <v>PIT3_7_UNIT 3</v>
          </cell>
          <cell r="F896" t="str">
            <v>Pit PH 3 Unit 3</v>
          </cell>
          <cell r="G896">
            <v>25</v>
          </cell>
          <cell r="H896" t="str">
            <v>PGAE</v>
          </cell>
          <cell r="I896" t="str">
            <v>PG&amp;E</v>
          </cell>
          <cell r="J896" t="str">
            <v>HYDRO</v>
          </cell>
          <cell r="K896" t="str">
            <v>HYDRO</v>
          </cell>
          <cell r="L896" t="str">
            <v>WATER</v>
          </cell>
          <cell r="M896" t="str">
            <v>NP15</v>
          </cell>
          <cell r="N896" t="str">
            <v>PGE3</v>
          </cell>
          <cell r="O896">
            <v>9133</v>
          </cell>
          <cell r="P896">
            <v>0</v>
          </cell>
          <cell r="Q896" t="str">
            <v>Pit River</v>
          </cell>
          <cell r="R896">
            <v>25</v>
          </cell>
          <cell r="S896" t="str">
            <v>A</v>
          </cell>
        </row>
        <row r="897">
          <cell r="E897" t="str">
            <v>PIT4_7_PL1X2</v>
          </cell>
          <cell r="F897" t="str">
            <v>PIT PH 4 (AGGREGATE)</v>
          </cell>
          <cell r="G897">
            <v>95</v>
          </cell>
          <cell r="H897" t="str">
            <v>PGAE</v>
          </cell>
          <cell r="I897" t="str">
            <v>PG&amp;E</v>
          </cell>
          <cell r="J897" t="str">
            <v>HYDRO</v>
          </cell>
          <cell r="K897" t="str">
            <v>HYDRO</v>
          </cell>
          <cell r="L897" t="str">
            <v>WATER</v>
          </cell>
          <cell r="M897" t="str">
            <v>NP15</v>
          </cell>
          <cell r="N897" t="str">
            <v>PGE3</v>
          </cell>
          <cell r="O897">
            <v>20090</v>
          </cell>
          <cell r="P897">
            <v>0</v>
          </cell>
          <cell r="Q897" t="str">
            <v>Pit River</v>
          </cell>
          <cell r="R897">
            <v>95</v>
          </cell>
          <cell r="S897" t="str">
            <v>A</v>
          </cell>
        </row>
        <row r="898">
          <cell r="E898" t="str">
            <v>PIT4_7_UNIT 1</v>
          </cell>
          <cell r="F898" t="str">
            <v>Pit PH 4 Unit 1</v>
          </cell>
          <cell r="G898">
            <v>55</v>
          </cell>
          <cell r="H898" t="str">
            <v>PGAE</v>
          </cell>
          <cell r="I898" t="str">
            <v>PG&amp;E</v>
          </cell>
          <cell r="J898" t="str">
            <v>HYDRO</v>
          </cell>
          <cell r="K898" t="str">
            <v>HYDRO</v>
          </cell>
          <cell r="L898" t="str">
            <v>WATER</v>
          </cell>
          <cell r="M898" t="str">
            <v>NP15</v>
          </cell>
          <cell r="N898" t="str">
            <v>PGE3</v>
          </cell>
          <cell r="O898">
            <v>20090</v>
          </cell>
          <cell r="P898">
            <v>0</v>
          </cell>
          <cell r="Q898" t="str">
            <v>Pit River</v>
          </cell>
          <cell r="R898">
            <v>55</v>
          </cell>
          <cell r="S898" t="str">
            <v>A</v>
          </cell>
        </row>
        <row r="899">
          <cell r="E899" t="str">
            <v>PIT4_7_UNIT 2</v>
          </cell>
          <cell r="F899" t="str">
            <v>Pit PH 4 Unit 2</v>
          </cell>
          <cell r="G899">
            <v>47</v>
          </cell>
          <cell r="H899" t="str">
            <v>PGAE</v>
          </cell>
          <cell r="I899" t="str">
            <v>PG&amp;E</v>
          </cell>
          <cell r="J899" t="str">
            <v>HYDRO</v>
          </cell>
          <cell r="K899" t="str">
            <v>HYDRO</v>
          </cell>
          <cell r="L899" t="str">
            <v>WATER</v>
          </cell>
          <cell r="M899" t="str">
            <v>NP15</v>
          </cell>
          <cell r="N899" t="str">
            <v>PGE3</v>
          </cell>
          <cell r="O899">
            <v>20090</v>
          </cell>
          <cell r="Q899" t="str">
            <v>Pit River</v>
          </cell>
          <cell r="R899">
            <v>47</v>
          </cell>
          <cell r="S899" t="str">
            <v>A</v>
          </cell>
        </row>
        <row r="900">
          <cell r="E900" t="str">
            <v>PIT5_7_PL1X2</v>
          </cell>
          <cell r="F900" t="str">
            <v>PIT PH 5 UNITS 1 &amp; 2 (AGGREGATE)</v>
          </cell>
          <cell r="G900">
            <v>82</v>
          </cell>
          <cell r="H900" t="str">
            <v>PGAE</v>
          </cell>
          <cell r="I900" t="str">
            <v>PG&amp;E</v>
          </cell>
          <cell r="J900" t="str">
            <v>HYDRO</v>
          </cell>
          <cell r="K900" t="str">
            <v>HYDRO</v>
          </cell>
          <cell r="L900" t="str">
            <v>WATER</v>
          </cell>
          <cell r="M900" t="str">
            <v>NP15</v>
          </cell>
          <cell r="N900" t="str">
            <v>PGE3</v>
          </cell>
          <cell r="O900">
            <v>16072</v>
          </cell>
          <cell r="P900">
            <v>0</v>
          </cell>
          <cell r="Q900" t="str">
            <v>Pit River</v>
          </cell>
          <cell r="R900">
            <v>82</v>
          </cell>
          <cell r="S900" t="str">
            <v>A</v>
          </cell>
        </row>
        <row r="901">
          <cell r="E901" t="str">
            <v>PIT5_7_PL3X4</v>
          </cell>
          <cell r="F901" t="str">
            <v>PIT PH 5 UNITS 3 &amp; 4 (AGGREGATE)</v>
          </cell>
          <cell r="G901">
            <v>82</v>
          </cell>
          <cell r="H901" t="str">
            <v>PGAE</v>
          </cell>
          <cell r="I901" t="str">
            <v>PG&amp;E</v>
          </cell>
          <cell r="J901" t="str">
            <v>HYDRO</v>
          </cell>
          <cell r="K901" t="str">
            <v>HYDRO</v>
          </cell>
          <cell r="L901" t="str">
            <v>WATER</v>
          </cell>
          <cell r="M901" t="str">
            <v>NP15</v>
          </cell>
          <cell r="N901" t="str">
            <v>PGE3</v>
          </cell>
          <cell r="O901">
            <v>16072</v>
          </cell>
          <cell r="P901">
            <v>0</v>
          </cell>
          <cell r="Q901" t="str">
            <v>Pit River</v>
          </cell>
          <cell r="R901">
            <v>82</v>
          </cell>
          <cell r="S901" t="str">
            <v>A</v>
          </cell>
        </row>
        <row r="902">
          <cell r="E902" t="str">
            <v>PIT5_7_QFUNTS</v>
          </cell>
          <cell r="F902" t="str">
            <v>PIT5 AREA LUMPED UNITS</v>
          </cell>
          <cell r="G902">
            <v>3.75</v>
          </cell>
          <cell r="H902" t="str">
            <v>PGAE</v>
          </cell>
          <cell r="I902" t="str">
            <v>Pacific Gas &amp; Electric Company</v>
          </cell>
          <cell r="J902" t="str">
            <v>HYDRO</v>
          </cell>
          <cell r="K902" t="str">
            <v>HYDRO</v>
          </cell>
          <cell r="L902" t="str">
            <v>WATER</v>
          </cell>
          <cell r="M902" t="str">
            <v>NP15</v>
          </cell>
          <cell r="N902" t="str">
            <v>PGE3</v>
          </cell>
          <cell r="O902">
            <v>32004</v>
          </cell>
          <cell r="P902">
            <v>0</v>
          </cell>
          <cell r="Q902">
            <v>0</v>
          </cell>
          <cell r="R902">
            <v>3.75</v>
          </cell>
          <cell r="S902" t="str">
            <v>A</v>
          </cell>
        </row>
        <row r="903">
          <cell r="E903" t="str">
            <v>PIT5_7_UNIT 1</v>
          </cell>
          <cell r="F903" t="str">
            <v>Pit PH 5 Unit 1</v>
          </cell>
          <cell r="G903">
            <v>41</v>
          </cell>
          <cell r="H903" t="str">
            <v>PGAE</v>
          </cell>
          <cell r="I903" t="str">
            <v>PG&amp;E</v>
          </cell>
          <cell r="J903" t="str">
            <v>HYDRO</v>
          </cell>
          <cell r="K903" t="str">
            <v>HYDRO</v>
          </cell>
          <cell r="L903" t="str">
            <v>WATER</v>
          </cell>
          <cell r="M903" t="str">
            <v>NP15</v>
          </cell>
          <cell r="N903" t="str">
            <v>PGE3</v>
          </cell>
          <cell r="O903">
            <v>16072</v>
          </cell>
          <cell r="P903">
            <v>0</v>
          </cell>
          <cell r="Q903" t="str">
            <v>Pit River</v>
          </cell>
          <cell r="R903">
            <v>41</v>
          </cell>
          <cell r="S903" t="str">
            <v>A</v>
          </cell>
        </row>
        <row r="904">
          <cell r="E904" t="str">
            <v>PIT5_7_UNIT 2</v>
          </cell>
          <cell r="F904" t="str">
            <v>Pit PH 5 Unit 2</v>
          </cell>
          <cell r="G904">
            <v>41</v>
          </cell>
          <cell r="H904" t="str">
            <v>PGAE</v>
          </cell>
          <cell r="I904" t="str">
            <v>PG&amp;E</v>
          </cell>
          <cell r="J904" t="str">
            <v>HYDRO</v>
          </cell>
          <cell r="K904" t="str">
            <v>HYDRO</v>
          </cell>
          <cell r="L904" t="str">
            <v>WATER</v>
          </cell>
          <cell r="M904" t="str">
            <v>NP15</v>
          </cell>
          <cell r="N904" t="str">
            <v>PGE3</v>
          </cell>
          <cell r="O904">
            <v>16072</v>
          </cell>
          <cell r="P904">
            <v>0</v>
          </cell>
          <cell r="Q904" t="str">
            <v>Pit River</v>
          </cell>
          <cell r="R904">
            <v>41</v>
          </cell>
          <cell r="S904" t="str">
            <v>A</v>
          </cell>
        </row>
        <row r="905">
          <cell r="E905" t="str">
            <v>PIT5_7_UNIT 3</v>
          </cell>
          <cell r="F905" t="str">
            <v>Pit PH 5 Unit 3</v>
          </cell>
          <cell r="G905">
            <v>41</v>
          </cell>
          <cell r="H905" t="str">
            <v>PGAE</v>
          </cell>
          <cell r="I905" t="str">
            <v>PG&amp;E</v>
          </cell>
          <cell r="J905" t="str">
            <v>HYDRO</v>
          </cell>
          <cell r="K905" t="str">
            <v>HYDRO</v>
          </cell>
          <cell r="L905" t="str">
            <v>WATER</v>
          </cell>
          <cell r="M905" t="str">
            <v>NP15</v>
          </cell>
          <cell r="N905" t="str">
            <v>PGE3</v>
          </cell>
          <cell r="O905">
            <v>16072</v>
          </cell>
          <cell r="P905">
            <v>0</v>
          </cell>
          <cell r="Q905" t="str">
            <v>Pit River</v>
          </cell>
          <cell r="R905">
            <v>41</v>
          </cell>
          <cell r="S905" t="str">
            <v>A</v>
          </cell>
        </row>
        <row r="906">
          <cell r="E906" t="str">
            <v>PIT5_7_UNIT 4</v>
          </cell>
          <cell r="F906" t="str">
            <v>Pit PH 5 Unit 4</v>
          </cell>
          <cell r="G906">
            <v>41</v>
          </cell>
          <cell r="H906" t="str">
            <v>PGAE</v>
          </cell>
          <cell r="I906" t="str">
            <v>PG&amp;E</v>
          </cell>
          <cell r="J906" t="str">
            <v>HYDRO</v>
          </cell>
          <cell r="K906" t="str">
            <v>HYDRO</v>
          </cell>
          <cell r="L906" t="str">
            <v>WATER</v>
          </cell>
          <cell r="M906" t="str">
            <v>NP15</v>
          </cell>
          <cell r="N906" t="str">
            <v>PGE3</v>
          </cell>
          <cell r="O906">
            <v>16072</v>
          </cell>
          <cell r="P906">
            <v>0</v>
          </cell>
          <cell r="Q906" t="str">
            <v>Pit River</v>
          </cell>
          <cell r="R906">
            <v>41</v>
          </cell>
          <cell r="S906" t="str">
            <v>A</v>
          </cell>
        </row>
        <row r="907">
          <cell r="E907" t="str">
            <v>PIT6_7_UNIT 1</v>
          </cell>
          <cell r="F907" t="str">
            <v>Pit PH 6 Unit 1</v>
          </cell>
          <cell r="G907">
            <v>39</v>
          </cell>
          <cell r="H907" t="str">
            <v>PGAE</v>
          </cell>
          <cell r="I907" t="str">
            <v>PG&amp;E</v>
          </cell>
          <cell r="J907" t="str">
            <v>HYDRO</v>
          </cell>
          <cell r="K907" t="str">
            <v>HYDRO</v>
          </cell>
          <cell r="L907" t="str">
            <v>WATER</v>
          </cell>
          <cell r="M907" t="str">
            <v>NP15</v>
          </cell>
          <cell r="N907" t="str">
            <v>PGE3</v>
          </cell>
          <cell r="O907">
            <v>23743</v>
          </cell>
          <cell r="P907">
            <v>0</v>
          </cell>
          <cell r="Q907" t="str">
            <v>Pit River</v>
          </cell>
          <cell r="R907">
            <v>39</v>
          </cell>
          <cell r="S907" t="str">
            <v>A</v>
          </cell>
        </row>
        <row r="908">
          <cell r="E908" t="str">
            <v>PIT6_7_UNIT 2</v>
          </cell>
          <cell r="F908" t="str">
            <v>Pit PH 6 Unit 2</v>
          </cell>
          <cell r="G908">
            <v>40</v>
          </cell>
          <cell r="H908" t="str">
            <v>PGAE</v>
          </cell>
          <cell r="I908" t="str">
            <v>PG&amp;E</v>
          </cell>
          <cell r="J908" t="str">
            <v>HYDRO</v>
          </cell>
          <cell r="K908" t="str">
            <v>HYDRO</v>
          </cell>
          <cell r="L908" t="str">
            <v>WATER</v>
          </cell>
          <cell r="M908" t="str">
            <v>NP15</v>
          </cell>
          <cell r="N908" t="str">
            <v>PGE3</v>
          </cell>
          <cell r="O908">
            <v>23743</v>
          </cell>
          <cell r="P908">
            <v>0</v>
          </cell>
          <cell r="Q908" t="str">
            <v>Pit River</v>
          </cell>
          <cell r="R908">
            <v>40</v>
          </cell>
          <cell r="S908" t="str">
            <v>A</v>
          </cell>
        </row>
        <row r="909">
          <cell r="E909" t="str">
            <v>PIT7_7_UNIT 1</v>
          </cell>
          <cell r="F909" t="str">
            <v>Pit PH 7 Unit 1</v>
          </cell>
          <cell r="G909">
            <v>55.7</v>
          </cell>
          <cell r="H909" t="str">
            <v>PGAE</v>
          </cell>
          <cell r="I909" t="str">
            <v>PG&amp;E</v>
          </cell>
          <cell r="J909" t="str">
            <v>HYDRO</v>
          </cell>
          <cell r="K909" t="str">
            <v>HYDRO</v>
          </cell>
          <cell r="L909" t="str">
            <v>WATER</v>
          </cell>
          <cell r="M909" t="str">
            <v>NP15</v>
          </cell>
          <cell r="N909" t="str">
            <v>PGE3</v>
          </cell>
          <cell r="O909">
            <v>23743</v>
          </cell>
          <cell r="P909">
            <v>0</v>
          </cell>
          <cell r="Q909" t="str">
            <v>Pit River</v>
          </cell>
          <cell r="R909">
            <v>55.7</v>
          </cell>
          <cell r="S909" t="str">
            <v>A</v>
          </cell>
        </row>
        <row r="910">
          <cell r="E910" t="str">
            <v>PIT7_7_UNIT 2</v>
          </cell>
          <cell r="F910" t="str">
            <v>Pit PH 7 Unit 2</v>
          </cell>
          <cell r="G910">
            <v>54.6</v>
          </cell>
          <cell r="H910" t="str">
            <v>PGAE</v>
          </cell>
          <cell r="I910" t="str">
            <v>PG&amp;E</v>
          </cell>
          <cell r="J910" t="str">
            <v>HYDRO</v>
          </cell>
          <cell r="K910" t="str">
            <v>HYDRO</v>
          </cell>
          <cell r="L910" t="str">
            <v>WATER</v>
          </cell>
          <cell r="M910" t="str">
            <v>NP15</v>
          </cell>
          <cell r="N910" t="str">
            <v>PGE3</v>
          </cell>
          <cell r="O910">
            <v>23743</v>
          </cell>
          <cell r="P910">
            <v>0</v>
          </cell>
          <cell r="Q910" t="str">
            <v>Pit River</v>
          </cell>
          <cell r="R910">
            <v>54.6</v>
          </cell>
          <cell r="S910" t="str">
            <v>A</v>
          </cell>
        </row>
        <row r="911">
          <cell r="E911" t="str">
            <v>PITTSP_7_UNIT 5</v>
          </cell>
          <cell r="F911" t="str">
            <v>Pittsburg Unit 5</v>
          </cell>
          <cell r="G911">
            <v>312</v>
          </cell>
          <cell r="H911" t="str">
            <v>PGAE</v>
          </cell>
          <cell r="I911" t="str">
            <v>Mirant</v>
          </cell>
          <cell r="J911" t="str">
            <v>THERMAL</v>
          </cell>
          <cell r="K911" t="str">
            <v>STEAM</v>
          </cell>
          <cell r="L911" t="str">
            <v>NATURAL GAS</v>
          </cell>
          <cell r="M911" t="str">
            <v>NP15</v>
          </cell>
          <cell r="N911" t="str">
            <v>PGE3</v>
          </cell>
          <cell r="O911">
            <v>21916</v>
          </cell>
          <cell r="P911">
            <v>0</v>
          </cell>
          <cell r="Q911">
            <v>0</v>
          </cell>
          <cell r="R911">
            <v>320</v>
          </cell>
          <cell r="S911" t="str">
            <v>A</v>
          </cell>
        </row>
        <row r="912">
          <cell r="E912" t="str">
            <v>PITTSP_7_UNIT 6</v>
          </cell>
          <cell r="F912" t="str">
            <v>Pittsburg Unit 6</v>
          </cell>
          <cell r="G912">
            <v>317</v>
          </cell>
          <cell r="H912" t="str">
            <v>PGAE</v>
          </cell>
          <cell r="I912" t="str">
            <v>Mirant</v>
          </cell>
          <cell r="J912" t="str">
            <v>THERMAL</v>
          </cell>
          <cell r="K912" t="str">
            <v>STEAM</v>
          </cell>
          <cell r="L912" t="str">
            <v>NATURAL GAS</v>
          </cell>
          <cell r="M912" t="str">
            <v>NP15</v>
          </cell>
          <cell r="N912" t="str">
            <v>PGE3</v>
          </cell>
          <cell r="O912">
            <v>22282</v>
          </cell>
          <cell r="P912">
            <v>0</v>
          </cell>
          <cell r="Q912">
            <v>0</v>
          </cell>
          <cell r="R912">
            <v>325</v>
          </cell>
          <cell r="S912" t="str">
            <v>A</v>
          </cell>
        </row>
        <row r="913">
          <cell r="E913" t="str">
            <v>PITTSP_7_UNIT 7</v>
          </cell>
          <cell r="F913" t="str">
            <v>Pittsburg Unit 7</v>
          </cell>
          <cell r="G913">
            <v>530</v>
          </cell>
          <cell r="H913" t="str">
            <v>PGAE</v>
          </cell>
          <cell r="I913" t="str">
            <v>Mirant</v>
          </cell>
          <cell r="J913" t="str">
            <v>THERMAL</v>
          </cell>
          <cell r="K913" t="str">
            <v>STEAM</v>
          </cell>
          <cell r="L913" t="str">
            <v>NATURAL GAS</v>
          </cell>
          <cell r="M913" t="str">
            <v>NP15</v>
          </cell>
          <cell r="N913" t="str">
            <v>PGE3</v>
          </cell>
          <cell r="O913">
            <v>26299</v>
          </cell>
          <cell r="P913">
            <v>0</v>
          </cell>
          <cell r="Q913">
            <v>0</v>
          </cell>
          <cell r="R913">
            <v>712</v>
          </cell>
          <cell r="S913" t="str">
            <v>A</v>
          </cell>
        </row>
        <row r="914">
          <cell r="E914" t="str">
            <v>PLACVL_1_CHILIB</v>
          </cell>
          <cell r="F914" t="str">
            <v>CHILI BAR</v>
          </cell>
          <cell r="G914">
            <v>8.4</v>
          </cell>
          <cell r="H914" t="str">
            <v>PGAE</v>
          </cell>
          <cell r="I914" t="str">
            <v>PG&amp;E</v>
          </cell>
          <cell r="J914" t="str">
            <v>HYDRO</v>
          </cell>
          <cell r="K914" t="str">
            <v>HYDRO</v>
          </cell>
          <cell r="L914" t="str">
            <v>WATER</v>
          </cell>
          <cell r="M914" t="str">
            <v>NP15</v>
          </cell>
          <cell r="N914" t="str">
            <v>PGE3</v>
          </cell>
          <cell r="O914">
            <v>23743</v>
          </cell>
          <cell r="P914">
            <v>0</v>
          </cell>
          <cell r="Q914">
            <v>0</v>
          </cell>
          <cell r="R914">
            <v>7</v>
          </cell>
          <cell r="S914" t="str">
            <v>A</v>
          </cell>
        </row>
        <row r="915">
          <cell r="E915" t="str">
            <v>PLACVL_1_RCKCRE</v>
          </cell>
          <cell r="F915" t="str">
            <v>ROCK CREEK L.P.</v>
          </cell>
          <cell r="G915">
            <v>5</v>
          </cell>
          <cell r="H915" t="str">
            <v>PGAE</v>
          </cell>
          <cell r="I915" t="str">
            <v>Pacific Gas &amp; Electric Company</v>
          </cell>
          <cell r="J915" t="str">
            <v>HYDRO</v>
          </cell>
          <cell r="K915" t="str">
            <v>HYDRO</v>
          </cell>
          <cell r="L915" t="str">
            <v>WATER</v>
          </cell>
          <cell r="M915" t="str">
            <v>NP15</v>
          </cell>
          <cell r="N915" t="str">
            <v>PGE3</v>
          </cell>
          <cell r="O915">
            <v>31526</v>
          </cell>
          <cell r="P915" t="str">
            <v>PGE QF 06H011</v>
          </cell>
          <cell r="Q915">
            <v>0</v>
          </cell>
          <cell r="R915">
            <v>5</v>
          </cell>
          <cell r="S915" t="str">
            <v>A</v>
          </cell>
        </row>
        <row r="916">
          <cell r="E916" t="str">
            <v>PLAINV_6_BSOLAR</v>
          </cell>
          <cell r="F916" t="str">
            <v>Western Antelope Blue Sky Ranch A</v>
          </cell>
          <cell r="G916">
            <v>20</v>
          </cell>
          <cell r="H916" t="str">
            <v>SCE</v>
          </cell>
          <cell r="I916" t="str">
            <v>Western Antelope Blue Sky Ranch A LLC</v>
          </cell>
          <cell r="J916" t="str">
            <v>SOLAR</v>
          </cell>
          <cell r="K916" t="str">
            <v>PHOTO VOLTAIC</v>
          </cell>
          <cell r="L916" t="str">
            <v>SUN</v>
          </cell>
          <cell r="M916" t="str">
            <v>SP15</v>
          </cell>
          <cell r="N916" t="str">
            <v>SCE1</v>
          </cell>
          <cell r="O916">
            <v>41950</v>
          </cell>
          <cell r="R916">
            <v>20</v>
          </cell>
          <cell r="S916" t="str">
            <v>A</v>
          </cell>
        </row>
        <row r="917">
          <cell r="E917" t="str">
            <v>PLAINV_6_SOLAR3</v>
          </cell>
          <cell r="F917" t="str">
            <v>Sierra Solar Greenworks LLC</v>
          </cell>
          <cell r="G917">
            <v>20</v>
          </cell>
          <cell r="H917" t="str">
            <v>SCE</v>
          </cell>
          <cell r="I917" t="str">
            <v>Sierra Solar Greenworks LLC</v>
          </cell>
          <cell r="J917" t="str">
            <v>SOLAR</v>
          </cell>
          <cell r="K917" t="str">
            <v>PHOTO VOLTAIC</v>
          </cell>
          <cell r="L917" t="str">
            <v>SUN</v>
          </cell>
          <cell r="M917" t="str">
            <v>SP15</v>
          </cell>
          <cell r="N917" t="str">
            <v>SCE1</v>
          </cell>
          <cell r="O917">
            <v>42338</v>
          </cell>
          <cell r="P917">
            <v>0</v>
          </cell>
          <cell r="Q917">
            <v>0</v>
          </cell>
          <cell r="R917">
            <v>20</v>
          </cell>
          <cell r="S917" t="str">
            <v>A</v>
          </cell>
        </row>
        <row r="918">
          <cell r="E918" t="str">
            <v>PLAINV_6_SOLARC</v>
          </cell>
          <cell r="F918" t="str">
            <v>Central Antelope Dry Ranch C</v>
          </cell>
          <cell r="G918">
            <v>20</v>
          </cell>
          <cell r="H918" t="str">
            <v>SCE</v>
          </cell>
          <cell r="I918" t="str">
            <v>Central Antelope Dry Ranch C, LLC</v>
          </cell>
          <cell r="J918" t="str">
            <v>SOLAR</v>
          </cell>
          <cell r="K918" t="str">
            <v>PHOTO VOLTAIC</v>
          </cell>
          <cell r="L918" t="str">
            <v>SUN</v>
          </cell>
          <cell r="M918" t="str">
            <v>SP15</v>
          </cell>
          <cell r="N918" t="str">
            <v>SCE1</v>
          </cell>
          <cell r="O918">
            <v>42496</v>
          </cell>
          <cell r="P918">
            <v>0</v>
          </cell>
          <cell r="Q918">
            <v>0</v>
          </cell>
          <cell r="R918">
            <v>20</v>
          </cell>
          <cell r="S918" t="str">
            <v>A</v>
          </cell>
        </row>
        <row r="919">
          <cell r="E919" t="str">
            <v>PLMSSR_6_HISIER</v>
          </cell>
          <cell r="F919" t="str">
            <v>High Sierra Cogeneration Aggregate</v>
          </cell>
          <cell r="G919">
            <v>6</v>
          </cell>
          <cell r="H919" t="str">
            <v>PGAE</v>
          </cell>
          <cell r="I919" t="str">
            <v>NCPA (MSS Agreement - S14)</v>
          </cell>
          <cell r="J919" t="str">
            <v>THERMAL</v>
          </cell>
          <cell r="K919" t="str">
            <v>INTERNAL COMBUSTION</v>
          </cell>
          <cell r="L919" t="str">
            <v>NATURAL GAS</v>
          </cell>
          <cell r="M919" t="str">
            <v>NP15</v>
          </cell>
          <cell r="N919" t="str">
            <v>NCP1</v>
          </cell>
          <cell r="O919">
            <v>40290</v>
          </cell>
          <cell r="P919">
            <v>0</v>
          </cell>
          <cell r="Q919">
            <v>0</v>
          </cell>
          <cell r="R919">
            <v>6</v>
          </cell>
          <cell r="S919" t="str">
            <v>A</v>
          </cell>
        </row>
        <row r="920">
          <cell r="E920" t="str">
            <v>PLSNTG_7_LNCLND</v>
          </cell>
          <cell r="F920" t="str">
            <v>LINCOLN LANDFILL POWER PLANT</v>
          </cell>
          <cell r="G920">
            <v>4.9800000000000004</v>
          </cell>
          <cell r="H920" t="str">
            <v>PGAE</v>
          </cell>
          <cell r="I920" t="str">
            <v>Energy 2001, Inc.</v>
          </cell>
          <cell r="J920" t="str">
            <v>BIOMASS</v>
          </cell>
          <cell r="K920" t="str">
            <v>RECIPROCATING ENGINE</v>
          </cell>
          <cell r="L920" t="str">
            <v>LANDFILL GAS</v>
          </cell>
          <cell r="M920" t="str">
            <v>NP15</v>
          </cell>
          <cell r="N920" t="str">
            <v>PGE3</v>
          </cell>
          <cell r="O920">
            <v>31048</v>
          </cell>
          <cell r="P920">
            <v>0</v>
          </cell>
          <cell r="Q920">
            <v>0</v>
          </cell>
          <cell r="R920">
            <v>1.6</v>
          </cell>
          <cell r="S920" t="str">
            <v>A</v>
          </cell>
        </row>
        <row r="921">
          <cell r="E921" t="str">
            <v>PMDLET_6_SOLAR1</v>
          </cell>
          <cell r="F921" t="str">
            <v>Palmdale East</v>
          </cell>
          <cell r="G921">
            <v>10</v>
          </cell>
          <cell r="H921" t="str">
            <v>SCE</v>
          </cell>
          <cell r="I921" t="str">
            <v>SEPV Palmdale East, LLC</v>
          </cell>
          <cell r="J921" t="str">
            <v>SOLAR</v>
          </cell>
          <cell r="K921" t="str">
            <v>PHOTO VOLTAIC</v>
          </cell>
          <cell r="L921" t="str">
            <v>SUN</v>
          </cell>
          <cell r="M921" t="str">
            <v>SP15</v>
          </cell>
          <cell r="N921" t="str">
            <v>SCE1</v>
          </cell>
          <cell r="O921">
            <v>42216</v>
          </cell>
          <cell r="P921">
            <v>0</v>
          </cell>
          <cell r="Q921">
            <v>0</v>
          </cell>
          <cell r="R921">
            <v>10</v>
          </cell>
          <cell r="S921" t="str">
            <v>A</v>
          </cell>
        </row>
        <row r="922">
          <cell r="E922" t="str">
            <v>PMPJCK_1_SOLAR1</v>
          </cell>
          <cell r="F922" t="str">
            <v>Pumpjack Solar 1</v>
          </cell>
          <cell r="G922">
            <v>19.48</v>
          </cell>
          <cell r="H922" t="str">
            <v>SCE</v>
          </cell>
          <cell r="I922" t="str">
            <v>Pumpjack Solar 1, LLC</v>
          </cell>
          <cell r="J922" t="str">
            <v>SOLAR</v>
          </cell>
          <cell r="K922" t="str">
            <v>PHOTO VOLTAIC</v>
          </cell>
          <cell r="L922" t="str">
            <v>SUN</v>
          </cell>
          <cell r="M922" t="str">
            <v>SP15</v>
          </cell>
          <cell r="N922" t="str">
            <v>SCE1</v>
          </cell>
          <cell r="O922">
            <v>42031</v>
          </cell>
          <cell r="P922">
            <v>0</v>
          </cell>
          <cell r="Q922">
            <v>0</v>
          </cell>
          <cell r="R922">
            <v>20</v>
          </cell>
          <cell r="S922" t="str">
            <v>A</v>
          </cell>
        </row>
        <row r="923">
          <cell r="E923" t="str">
            <v>PNCHEG_2_CTG1</v>
          </cell>
          <cell r="F923" t="str">
            <v>PANOCHE ENERGY CENTER (CTG1)</v>
          </cell>
          <cell r="G923">
            <v>100</v>
          </cell>
          <cell r="H923" t="str">
            <v>PGAE</v>
          </cell>
          <cell r="I923" t="str">
            <v>Panoche Energy Center, LLC</v>
          </cell>
          <cell r="J923" t="str">
            <v>THERMAL</v>
          </cell>
          <cell r="K923" t="str">
            <v>COMBUSTION TURBINE</v>
          </cell>
          <cell r="L923" t="str">
            <v>NATURAL GAS</v>
          </cell>
          <cell r="M923" t="str">
            <v>NP15</v>
          </cell>
          <cell r="N923" t="str">
            <v>PGE2</v>
          </cell>
          <cell r="O923">
            <v>39961</v>
          </cell>
          <cell r="P923">
            <v>0</v>
          </cell>
          <cell r="Q923">
            <v>0</v>
          </cell>
          <cell r="R923">
            <v>104.65</v>
          </cell>
          <cell r="S923" t="str">
            <v>A</v>
          </cell>
        </row>
        <row r="924">
          <cell r="E924" t="str">
            <v>PNCHEG_2_CTG2</v>
          </cell>
          <cell r="F924" t="str">
            <v>PANOCHE ENERGY CENTER (CTG2)</v>
          </cell>
          <cell r="G924">
            <v>100</v>
          </cell>
          <cell r="H924" t="str">
            <v>PGAE</v>
          </cell>
          <cell r="I924" t="str">
            <v>Panoche Energy Center, LLC</v>
          </cell>
          <cell r="J924" t="str">
            <v>THERMAL</v>
          </cell>
          <cell r="K924" t="str">
            <v>COMBUSTION TURBINE</v>
          </cell>
          <cell r="L924" t="str">
            <v>NATURAL GAS</v>
          </cell>
          <cell r="M924" t="str">
            <v>NP15</v>
          </cell>
          <cell r="N924" t="str">
            <v>PGE2</v>
          </cell>
          <cell r="O924">
            <v>39961</v>
          </cell>
          <cell r="P924">
            <v>0</v>
          </cell>
          <cell r="Q924">
            <v>0</v>
          </cell>
          <cell r="R924">
            <v>104.65</v>
          </cell>
          <cell r="S924" t="str">
            <v>A</v>
          </cell>
        </row>
        <row r="925">
          <cell r="E925" t="str">
            <v>PNCHEG_2_CTG3</v>
          </cell>
          <cell r="F925" t="str">
            <v>PANOCHE ENERGY CENTER (CTG3)</v>
          </cell>
          <cell r="G925">
            <v>100</v>
          </cell>
          <cell r="H925" t="str">
            <v>PGAE</v>
          </cell>
          <cell r="I925" t="str">
            <v>Panoche Energy Center, LLC</v>
          </cell>
          <cell r="J925" t="str">
            <v>THERMAL</v>
          </cell>
          <cell r="K925" t="str">
            <v>COMBUSTION TURBINE</v>
          </cell>
          <cell r="L925" t="str">
            <v>NATURAL GAS</v>
          </cell>
          <cell r="M925" t="str">
            <v>NP15</v>
          </cell>
          <cell r="N925" t="str">
            <v>PGE2</v>
          </cell>
          <cell r="O925">
            <v>39961</v>
          </cell>
          <cell r="P925">
            <v>0</v>
          </cell>
          <cell r="Q925">
            <v>0</v>
          </cell>
          <cell r="R925">
            <v>104.65</v>
          </cell>
          <cell r="S925" t="str">
            <v>A</v>
          </cell>
        </row>
        <row r="926">
          <cell r="E926" t="str">
            <v>PNCHEG_2_CTG4</v>
          </cell>
          <cell r="F926" t="str">
            <v>PANOCHE ENERGY CENTER (CTG4)</v>
          </cell>
          <cell r="G926">
            <v>100</v>
          </cell>
          <cell r="H926" t="str">
            <v>PGAE</v>
          </cell>
          <cell r="I926" t="str">
            <v>Panoche Energy Center, LLC</v>
          </cell>
          <cell r="J926" t="str">
            <v>THERMAL</v>
          </cell>
          <cell r="K926" t="str">
            <v>COMBUSTION TURBINE</v>
          </cell>
          <cell r="L926" t="str">
            <v>NATURAL GAS</v>
          </cell>
          <cell r="M926" t="str">
            <v>NP15</v>
          </cell>
          <cell r="N926" t="str">
            <v>PGE2</v>
          </cell>
          <cell r="O926">
            <v>39961</v>
          </cell>
          <cell r="P926">
            <v>0</v>
          </cell>
          <cell r="Q926">
            <v>0</v>
          </cell>
          <cell r="R926">
            <v>104.65</v>
          </cell>
          <cell r="S926" t="str">
            <v>A</v>
          </cell>
        </row>
        <row r="927">
          <cell r="E927" t="str">
            <v>PNCHEG_2_PL1X4</v>
          </cell>
          <cell r="F927" t="str">
            <v>Panoche Energy Center</v>
          </cell>
          <cell r="G927">
            <v>401</v>
          </cell>
          <cell r="H927" t="str">
            <v>PGAE</v>
          </cell>
          <cell r="I927" t="str">
            <v>Panoche Energy Center, LLC</v>
          </cell>
          <cell r="J927" t="str">
            <v>PEAKER</v>
          </cell>
          <cell r="K927" t="str">
            <v>COMBUSTION TURBINE</v>
          </cell>
          <cell r="L927" t="str">
            <v>NATURAL GAS</v>
          </cell>
          <cell r="M927" t="str">
            <v>NP15</v>
          </cell>
          <cell r="N927" t="str">
            <v>PGE3</v>
          </cell>
          <cell r="O927">
            <v>39961</v>
          </cell>
          <cell r="P927">
            <v>0</v>
          </cell>
          <cell r="Q927">
            <v>0</v>
          </cell>
          <cell r="R927">
            <v>418.6</v>
          </cell>
          <cell r="S927" t="str">
            <v>A</v>
          </cell>
        </row>
        <row r="928">
          <cell r="E928" t="str">
            <v>PNCHPP_1_CTG1</v>
          </cell>
          <cell r="F928" t="str">
            <v>Midway Peaking Unit 1</v>
          </cell>
          <cell r="G928">
            <v>60</v>
          </cell>
          <cell r="H928" t="str">
            <v>PGAE</v>
          </cell>
          <cell r="I928" t="str">
            <v>Midway Peaking, LLC</v>
          </cell>
          <cell r="J928" t="str">
            <v>PEAKER</v>
          </cell>
          <cell r="K928" t="str">
            <v>COMBUSTION TURBINE</v>
          </cell>
          <cell r="L928" t="str">
            <v>NATURAL GAS</v>
          </cell>
          <cell r="M928" t="str">
            <v>NP15</v>
          </cell>
          <cell r="N928" t="str">
            <v>PGE2</v>
          </cell>
          <cell r="O928">
            <v>39937</v>
          </cell>
          <cell r="P928">
            <v>0</v>
          </cell>
          <cell r="Q928">
            <v>0</v>
          </cell>
          <cell r="R928">
            <v>69.900000000000006</v>
          </cell>
          <cell r="S928" t="str">
            <v>A</v>
          </cell>
        </row>
        <row r="929">
          <cell r="E929" t="str">
            <v>PNCHPP_1_CTG2</v>
          </cell>
          <cell r="F929" t="str">
            <v>Midway Peaking Unit 2</v>
          </cell>
          <cell r="G929">
            <v>60</v>
          </cell>
          <cell r="H929" t="str">
            <v>PGAE</v>
          </cell>
          <cell r="I929" t="str">
            <v>Midway Peaking, LLC</v>
          </cell>
          <cell r="J929" t="str">
            <v>PEAKER</v>
          </cell>
          <cell r="K929" t="str">
            <v>COMBUSTION TURBINE</v>
          </cell>
          <cell r="L929" t="str">
            <v>NATURAL GAS</v>
          </cell>
          <cell r="M929" t="str">
            <v>NP15</v>
          </cell>
          <cell r="N929" t="str">
            <v>PGE2</v>
          </cell>
          <cell r="O929">
            <v>39937</v>
          </cell>
          <cell r="P929">
            <v>0</v>
          </cell>
          <cell r="Q929">
            <v>0</v>
          </cell>
          <cell r="R929">
            <v>69.900000000000006</v>
          </cell>
          <cell r="S929" t="str">
            <v>A</v>
          </cell>
        </row>
        <row r="930">
          <cell r="E930" t="str">
            <v>PNCHPP_1_PL1X2</v>
          </cell>
          <cell r="F930" t="str">
            <v>Midway Peaking LLC</v>
          </cell>
          <cell r="G930">
            <v>119.91</v>
          </cell>
          <cell r="H930" t="str">
            <v>PGAE</v>
          </cell>
          <cell r="I930" t="str">
            <v>Midway Peaking, LLC</v>
          </cell>
          <cell r="J930" t="str">
            <v>PEAKER</v>
          </cell>
          <cell r="K930" t="str">
            <v>COMBUSTION TURBINE</v>
          </cell>
          <cell r="L930" t="str">
            <v>NATURAL GAS</v>
          </cell>
          <cell r="M930" t="str">
            <v>NP15</v>
          </cell>
          <cell r="N930" t="str">
            <v>PGE3</v>
          </cell>
          <cell r="O930">
            <v>39937</v>
          </cell>
          <cell r="P930">
            <v>0</v>
          </cell>
          <cell r="Q930">
            <v>0</v>
          </cell>
          <cell r="R930">
            <v>139.80000000000001</v>
          </cell>
          <cell r="S930" t="str">
            <v>A</v>
          </cell>
        </row>
        <row r="931">
          <cell r="E931" t="str">
            <v>PNOCHE_1_PL1X2</v>
          </cell>
          <cell r="F931" t="str">
            <v>WELLHEAD - PANOCHE PEAKER</v>
          </cell>
          <cell r="G931">
            <v>49.97</v>
          </cell>
          <cell r="H931" t="str">
            <v>PGAE</v>
          </cell>
          <cell r="I931" t="str">
            <v>Wellhead Power Panoche</v>
          </cell>
          <cell r="J931" t="str">
            <v>PEAKER</v>
          </cell>
          <cell r="K931" t="str">
            <v>COMBUSTION TURBINE</v>
          </cell>
          <cell r="L931" t="str">
            <v>NATURAL GAS</v>
          </cell>
          <cell r="M931" t="str">
            <v>NP15</v>
          </cell>
          <cell r="N931" t="str">
            <v>PGE3</v>
          </cell>
          <cell r="O931">
            <v>38517</v>
          </cell>
          <cell r="P931">
            <v>0</v>
          </cell>
          <cell r="Q931">
            <v>0</v>
          </cell>
          <cell r="R931">
            <v>49.35</v>
          </cell>
          <cell r="S931" t="str">
            <v>A</v>
          </cell>
        </row>
        <row r="932">
          <cell r="E932" t="str">
            <v>PNOCHE_1_UNITA1</v>
          </cell>
          <cell r="F932" t="str">
            <v>Panoche - CalPeak</v>
          </cell>
          <cell r="G932">
            <v>52.01</v>
          </cell>
          <cell r="H932" t="str">
            <v>PGAE</v>
          </cell>
          <cell r="I932" t="str">
            <v>CalPeak Power LLC</v>
          </cell>
          <cell r="J932" t="str">
            <v>PEAKER</v>
          </cell>
          <cell r="K932" t="str">
            <v>COMBUSTION TURBINE</v>
          </cell>
          <cell r="L932" t="str">
            <v>NATURAL GAS</v>
          </cell>
          <cell r="M932" t="str">
            <v>NP15</v>
          </cell>
          <cell r="N932" t="str">
            <v>PGE3</v>
          </cell>
          <cell r="O932">
            <v>37252</v>
          </cell>
          <cell r="P932">
            <v>0</v>
          </cell>
          <cell r="Q932">
            <v>0</v>
          </cell>
          <cell r="R932">
            <v>49</v>
          </cell>
          <cell r="S932" t="str">
            <v>A</v>
          </cell>
        </row>
        <row r="933">
          <cell r="E933" t="str">
            <v>PNOCHE_7_CTG1</v>
          </cell>
          <cell r="F933" t="str">
            <v>WELLHEAD - PANOCHE CTG UNIT 1</v>
          </cell>
          <cell r="G933">
            <v>49</v>
          </cell>
          <cell r="H933" t="str">
            <v>PGAE</v>
          </cell>
          <cell r="I933" t="str">
            <v>Wellhead Power Panoche</v>
          </cell>
          <cell r="J933" t="str">
            <v>PEAKER</v>
          </cell>
          <cell r="K933" t="str">
            <v>COMBUSTION TURBINE</v>
          </cell>
          <cell r="L933" t="str">
            <v>NATURAL GAS</v>
          </cell>
          <cell r="M933" t="str">
            <v>NP15</v>
          </cell>
          <cell r="N933" t="str">
            <v>PGE3</v>
          </cell>
          <cell r="O933">
            <v>37239</v>
          </cell>
          <cell r="P933">
            <v>0</v>
          </cell>
          <cell r="Q933">
            <v>0</v>
          </cell>
          <cell r="R933">
            <v>49</v>
          </cell>
          <cell r="S933" t="str">
            <v>A</v>
          </cell>
        </row>
        <row r="934">
          <cell r="E934" t="str">
            <v>PNOCHE_7_ICE2</v>
          </cell>
          <cell r="F934" t="str">
            <v>WELLHEAD - PANOCHE ICE UNIT 2</v>
          </cell>
          <cell r="G934">
            <v>0.3</v>
          </cell>
          <cell r="H934" t="str">
            <v>PGAE</v>
          </cell>
          <cell r="I934" t="str">
            <v>Wellhead Power Panoche</v>
          </cell>
          <cell r="J934" t="str">
            <v>PEAKER</v>
          </cell>
          <cell r="K934" t="str">
            <v>INTERNAL COMBUSTION</v>
          </cell>
          <cell r="L934" t="str">
            <v>NATURAL GAS</v>
          </cell>
          <cell r="M934" t="str">
            <v>NP15</v>
          </cell>
          <cell r="N934" t="str">
            <v>PGE3</v>
          </cell>
          <cell r="O934">
            <v>38517</v>
          </cell>
          <cell r="P934">
            <v>0</v>
          </cell>
          <cell r="Q934">
            <v>0</v>
          </cell>
          <cell r="R934">
            <v>0.35</v>
          </cell>
          <cell r="S934" t="str">
            <v>A</v>
          </cell>
        </row>
        <row r="935">
          <cell r="E935" t="str">
            <v>POEPH_7_UNIT 1</v>
          </cell>
          <cell r="F935" t="str">
            <v>Poe PH Unit 1</v>
          </cell>
          <cell r="G935">
            <v>69</v>
          </cell>
          <cell r="H935" t="str">
            <v>PGAE</v>
          </cell>
          <cell r="I935" t="str">
            <v>PG&amp;E</v>
          </cell>
          <cell r="J935" t="str">
            <v>HYDRO</v>
          </cell>
          <cell r="K935" t="str">
            <v>HYDRO</v>
          </cell>
          <cell r="L935" t="str">
            <v>WATER</v>
          </cell>
          <cell r="M935" t="str">
            <v>NP15</v>
          </cell>
          <cell r="N935" t="str">
            <v>PGE3</v>
          </cell>
          <cell r="O935">
            <v>21186</v>
          </cell>
          <cell r="P935">
            <v>0</v>
          </cell>
          <cell r="Q935" t="str">
            <v>NF Feather River</v>
          </cell>
          <cell r="R935">
            <v>68</v>
          </cell>
          <cell r="S935" t="str">
            <v>A</v>
          </cell>
        </row>
        <row r="936">
          <cell r="E936" t="str">
            <v>POEPH_7_UNIT 2</v>
          </cell>
          <cell r="F936" t="str">
            <v>Poe PH Unit 2</v>
          </cell>
          <cell r="G936">
            <v>68.5</v>
          </cell>
          <cell r="H936" t="str">
            <v>PGAE</v>
          </cell>
          <cell r="I936" t="str">
            <v>PG&amp;E</v>
          </cell>
          <cell r="J936" t="str">
            <v>HYDRO</v>
          </cell>
          <cell r="K936" t="str">
            <v>HYDRO</v>
          </cell>
          <cell r="L936" t="str">
            <v>WATER</v>
          </cell>
          <cell r="M936" t="str">
            <v>NP15</v>
          </cell>
          <cell r="N936" t="str">
            <v>PGE3</v>
          </cell>
          <cell r="O936">
            <v>21186</v>
          </cell>
          <cell r="P936">
            <v>0</v>
          </cell>
          <cell r="Q936" t="str">
            <v>NF Feather River</v>
          </cell>
          <cell r="R936">
            <v>68.5</v>
          </cell>
          <cell r="S936" t="str">
            <v>A</v>
          </cell>
        </row>
        <row r="937">
          <cell r="E937" t="str">
            <v>POTTER_6_UNITS</v>
          </cell>
          <cell r="F937" t="str">
            <v>POTTER VALLEY PH (AGGREGATE)</v>
          </cell>
          <cell r="G937">
            <v>10.1</v>
          </cell>
          <cell r="H937" t="str">
            <v>PGAE</v>
          </cell>
          <cell r="I937" t="str">
            <v>Pacific Gas &amp; Electric Company</v>
          </cell>
          <cell r="J937" t="str">
            <v>HYDRO</v>
          </cell>
          <cell r="K937" t="str">
            <v>HYDRO</v>
          </cell>
          <cell r="L937" t="str">
            <v>WATER</v>
          </cell>
          <cell r="M937" t="str">
            <v>NP15</v>
          </cell>
          <cell r="N937" t="str">
            <v>PGE3</v>
          </cell>
          <cell r="O937">
            <v>3654</v>
          </cell>
          <cell r="P937">
            <v>0</v>
          </cell>
          <cell r="Q937" t="str">
            <v>Eel</v>
          </cell>
          <cell r="R937">
            <v>9.8000000000000007</v>
          </cell>
          <cell r="S937" t="str">
            <v>A</v>
          </cell>
        </row>
        <row r="938">
          <cell r="E938" t="str">
            <v>POTTER_7_VECINO</v>
          </cell>
          <cell r="F938" t="str">
            <v>VECINO VINEYARDS LLC</v>
          </cell>
          <cell r="G938">
            <v>1.25</v>
          </cell>
          <cell r="H938" t="str">
            <v>PGAE</v>
          </cell>
          <cell r="I938" t="str">
            <v>Pacific Gas &amp; Electric Company</v>
          </cell>
          <cell r="J938" t="str">
            <v>HYDRO</v>
          </cell>
          <cell r="K938" t="str">
            <v>HYDRO</v>
          </cell>
          <cell r="L938" t="str">
            <v>WATER</v>
          </cell>
          <cell r="M938" t="str">
            <v>NP15</v>
          </cell>
          <cell r="N938" t="str">
            <v>PGE3</v>
          </cell>
          <cell r="O938">
            <v>32959</v>
          </cell>
          <cell r="P938">
            <v>0</v>
          </cell>
          <cell r="Q938">
            <v>0</v>
          </cell>
          <cell r="R938">
            <v>1.25</v>
          </cell>
          <cell r="S938" t="str">
            <v>A</v>
          </cell>
        </row>
        <row r="939">
          <cell r="E939" t="str">
            <v>PRIMM_2_SOLAR1</v>
          </cell>
          <cell r="F939" t="str">
            <v>Silver State South</v>
          </cell>
          <cell r="G939">
            <v>250</v>
          </cell>
          <cell r="H939" t="str">
            <v>SCE</v>
          </cell>
          <cell r="I939" t="str">
            <v>Silver State Solar Power South, LLC</v>
          </cell>
          <cell r="J939" t="str">
            <v>SOLAR</v>
          </cell>
          <cell r="K939" t="str">
            <v>PHOTO VOLTAIC</v>
          </cell>
          <cell r="L939" t="str">
            <v>SUN</v>
          </cell>
          <cell r="M939" t="str">
            <v>SP15</v>
          </cell>
          <cell r="N939" t="str">
            <v>SCE1</v>
          </cell>
          <cell r="O939">
            <v>42605</v>
          </cell>
          <cell r="P939">
            <v>0</v>
          </cell>
          <cell r="Q939">
            <v>0</v>
          </cell>
          <cell r="R939">
            <v>250</v>
          </cell>
          <cell r="S939" t="str">
            <v>A</v>
          </cell>
        </row>
        <row r="940">
          <cell r="E940" t="str">
            <v>PSWEET_1_STCRUZ</v>
          </cell>
          <cell r="F940" t="str">
            <v>Santa Cruz Energy LLC</v>
          </cell>
          <cell r="G940">
            <v>1.6</v>
          </cell>
          <cell r="H940" t="str">
            <v>PGAE</v>
          </cell>
          <cell r="I940" t="str">
            <v>Santa Cruz Energy LLC</v>
          </cell>
          <cell r="J940" t="str">
            <v>BIOMASS</v>
          </cell>
          <cell r="K940" t="str">
            <v>RECIPROCATING ENGINE</v>
          </cell>
          <cell r="L940" t="str">
            <v>LANDFILL GAS</v>
          </cell>
          <cell r="M940" t="str">
            <v>NP15</v>
          </cell>
          <cell r="N940" t="str">
            <v>PGE3</v>
          </cell>
          <cell r="O940">
            <v>40215</v>
          </cell>
          <cell r="P940">
            <v>0</v>
          </cell>
          <cell r="Q940">
            <v>0</v>
          </cell>
          <cell r="R940">
            <v>1.6</v>
          </cell>
          <cell r="S940" t="str">
            <v>A</v>
          </cell>
        </row>
        <row r="941">
          <cell r="E941" t="str">
            <v>PSWEET_7_QFUNTS</v>
          </cell>
          <cell r="F941" t="str">
            <v>PAUL SWEET QF AGGREGATION</v>
          </cell>
          <cell r="G941">
            <v>1</v>
          </cell>
          <cell r="H941" t="str">
            <v>PGAE</v>
          </cell>
          <cell r="I941" t="str">
            <v>Pacific Gas &amp; Electric Company</v>
          </cell>
          <cell r="J941" t="str">
            <v>BIOGAS</v>
          </cell>
          <cell r="K941" t="str">
            <v>AGGREGATION</v>
          </cell>
          <cell r="L941" t="str">
            <v>LANDFILL GAS</v>
          </cell>
          <cell r="M941" t="str">
            <v>NP15</v>
          </cell>
          <cell r="N941" t="str">
            <v>PGE3</v>
          </cell>
          <cell r="O941">
            <v>0</v>
          </cell>
          <cell r="P941">
            <v>0</v>
          </cell>
          <cell r="Q941">
            <v>0</v>
          </cell>
          <cell r="R941">
            <v>1</v>
          </cell>
          <cell r="S941" t="str">
            <v>A</v>
          </cell>
        </row>
        <row r="942">
          <cell r="E942" t="str">
            <v>PTLOMA_6_NTCCGN</v>
          </cell>
          <cell r="F942" t="str">
            <v>AEI MCRD STEAM TURBINE</v>
          </cell>
          <cell r="G942">
            <v>2.58</v>
          </cell>
          <cell r="H942" t="str">
            <v>SDGE</v>
          </cell>
          <cell r="I942" t="str">
            <v>SDG&amp;E Exempt</v>
          </cell>
          <cell r="J942" t="str">
            <v>COGENERATION</v>
          </cell>
          <cell r="K942" t="str">
            <v>STEAM</v>
          </cell>
          <cell r="L942" t="str">
            <v>HEAT RECOVERY</v>
          </cell>
          <cell r="M942" t="str">
            <v>SP15</v>
          </cell>
          <cell r="N942" t="str">
            <v>SDG1</v>
          </cell>
          <cell r="O942">
            <v>32509</v>
          </cell>
          <cell r="P942" t="str">
            <v>SDGE QF 162</v>
          </cell>
          <cell r="Q942">
            <v>0</v>
          </cell>
          <cell r="R942">
            <v>2.58</v>
          </cell>
          <cell r="S942" t="str">
            <v>A</v>
          </cell>
        </row>
        <row r="943">
          <cell r="E943" t="str">
            <v>PTLOMA_6_NTCQF</v>
          </cell>
          <cell r="F943" t="str">
            <v>NTC/MCRD COGENERATION</v>
          </cell>
          <cell r="G943">
            <v>22.3</v>
          </cell>
          <cell r="H943" t="str">
            <v>SDGE</v>
          </cell>
          <cell r="I943" t="str">
            <v>SDG&amp;E Exempt</v>
          </cell>
          <cell r="J943" t="str">
            <v>COGENERATION</v>
          </cell>
          <cell r="K943" t="str">
            <v>COMBUSTION TURBINE</v>
          </cell>
          <cell r="L943" t="str">
            <v>NATURAL GAS</v>
          </cell>
          <cell r="M943" t="str">
            <v>SP15</v>
          </cell>
          <cell r="N943" t="str">
            <v>SDG1</v>
          </cell>
          <cell r="O943">
            <v>32509</v>
          </cell>
          <cell r="P943" t="str">
            <v>SDGE QF 232</v>
          </cell>
          <cell r="Q943">
            <v>0</v>
          </cell>
          <cell r="R943">
            <v>22.3</v>
          </cell>
          <cell r="S943" t="str">
            <v>A</v>
          </cell>
        </row>
        <row r="944">
          <cell r="E944" t="str">
            <v>PUTHCR_1_SOLAR1</v>
          </cell>
          <cell r="F944" t="str">
            <v>Putah Creek Solar Farm</v>
          </cell>
          <cell r="G944">
            <v>1.98</v>
          </cell>
          <cell r="H944" t="str">
            <v>PGAE</v>
          </cell>
          <cell r="I944" t="str">
            <v>Putah Creek Solar Farms LLC</v>
          </cell>
          <cell r="J944" t="str">
            <v>SOLAR</v>
          </cell>
          <cell r="K944" t="str">
            <v>PHOTO VOLTAIC</v>
          </cell>
          <cell r="L944" t="str">
            <v>SUN</v>
          </cell>
          <cell r="M944" t="str">
            <v>NP15</v>
          </cell>
          <cell r="N944" t="str">
            <v>PGE3</v>
          </cell>
          <cell r="O944">
            <v>41992</v>
          </cell>
          <cell r="P944">
            <v>0</v>
          </cell>
          <cell r="Q944">
            <v>0</v>
          </cell>
          <cell r="R944">
            <v>2</v>
          </cell>
          <cell r="S944" t="str">
            <v>A</v>
          </cell>
        </row>
        <row r="945">
          <cell r="E945" t="str">
            <v>PWEST_1_UNIT</v>
          </cell>
          <cell r="F945" t="str">
            <v>PACIFIC WEST I</v>
          </cell>
          <cell r="G945">
            <v>2.1</v>
          </cell>
          <cell r="H945" t="str">
            <v>SCE</v>
          </cell>
          <cell r="I945" t="str">
            <v>Phoenix Wind Power, LLC</v>
          </cell>
          <cell r="J945" t="str">
            <v>WIND</v>
          </cell>
          <cell r="K945" t="str">
            <v>WIND</v>
          </cell>
          <cell r="L945" t="str">
            <v>WIND</v>
          </cell>
          <cell r="M945" t="str">
            <v>SP15</v>
          </cell>
          <cell r="N945" t="str">
            <v>SCE1</v>
          </cell>
          <cell r="O945">
            <v>0</v>
          </cell>
          <cell r="P945">
            <v>0</v>
          </cell>
          <cell r="Q945">
            <v>0</v>
          </cell>
          <cell r="R945">
            <v>2.1</v>
          </cell>
          <cell r="S945" t="str">
            <v>A</v>
          </cell>
        </row>
        <row r="946">
          <cell r="E946" t="str">
            <v>RALSTN_7_UNIT 1</v>
          </cell>
          <cell r="F946" t="str">
            <v>Ralston PH</v>
          </cell>
          <cell r="G946">
            <v>86</v>
          </cell>
          <cell r="H946" t="str">
            <v>PGAE</v>
          </cell>
          <cell r="I946" t="str">
            <v>PCWA</v>
          </cell>
          <cell r="J946" t="str">
            <v>HYDRO</v>
          </cell>
          <cell r="K946" t="str">
            <v>HYDRO</v>
          </cell>
          <cell r="L946" t="str">
            <v>WATER</v>
          </cell>
          <cell r="M946" t="str">
            <v>NP15</v>
          </cell>
          <cell r="N946" t="str">
            <v>PGE3</v>
          </cell>
          <cell r="O946">
            <v>24108</v>
          </cell>
          <cell r="P946">
            <v>0</v>
          </cell>
          <cell r="Q946" t="str">
            <v>American River</v>
          </cell>
          <cell r="R946">
            <v>86</v>
          </cell>
          <cell r="S946" t="str">
            <v>A</v>
          </cell>
        </row>
        <row r="947">
          <cell r="E947" t="str">
            <v>RAMON_2_SCEDYN</v>
          </cell>
          <cell r="F947" t="str">
            <v>IID Mirage Dynamic Schedule</v>
          </cell>
          <cell r="G947">
            <v>414.4</v>
          </cell>
          <cell r="H947" t="str">
            <v>SCE</v>
          </cell>
          <cell r="I947" t="str">
            <v>Imperial Irrigation District DTBAOA</v>
          </cell>
          <cell r="J947" t="str">
            <v>DYNAMIC SCHEDULED</v>
          </cell>
          <cell r="K947" t="str">
            <v>VARIOUS</v>
          </cell>
          <cell r="L947" t="str">
            <v>VARIOUS</v>
          </cell>
          <cell r="M947" t="str">
            <v>SP15</v>
          </cell>
          <cell r="N947" t="str">
            <v>IID</v>
          </cell>
          <cell r="O947">
            <v>0</v>
          </cell>
          <cell r="P947">
            <v>0</v>
          </cell>
          <cell r="Q947">
            <v>0</v>
          </cell>
          <cell r="R947">
            <v>451.6</v>
          </cell>
          <cell r="S947" t="str">
            <v>C</v>
          </cell>
        </row>
        <row r="948">
          <cell r="E948" t="str">
            <v>RCKCRK_7_UNIT 1</v>
          </cell>
          <cell r="F948" t="str">
            <v>Rock Creek Unit 1</v>
          </cell>
          <cell r="G948">
            <v>57</v>
          </cell>
          <cell r="H948" t="str">
            <v>PGAE</v>
          </cell>
          <cell r="I948" t="str">
            <v>PG&amp;E</v>
          </cell>
          <cell r="J948" t="str">
            <v>HYDRO</v>
          </cell>
          <cell r="K948" t="str">
            <v>HYDRO</v>
          </cell>
          <cell r="L948" t="str">
            <v>WATER</v>
          </cell>
          <cell r="M948" t="str">
            <v>NP15</v>
          </cell>
          <cell r="N948" t="str">
            <v>PGE3</v>
          </cell>
          <cell r="O948">
            <v>18264</v>
          </cell>
          <cell r="P948">
            <v>0</v>
          </cell>
          <cell r="Q948" t="str">
            <v>NF Feather River</v>
          </cell>
          <cell r="R948">
            <v>57</v>
          </cell>
          <cell r="S948" t="str">
            <v>A</v>
          </cell>
        </row>
        <row r="949">
          <cell r="E949" t="str">
            <v>RCKCRK_7_UNIT 2</v>
          </cell>
          <cell r="F949" t="str">
            <v>Rock Creek Unit 2</v>
          </cell>
          <cell r="G949">
            <v>56.9</v>
          </cell>
          <cell r="H949" t="str">
            <v>PGAE</v>
          </cell>
          <cell r="I949" t="str">
            <v>PG&amp;E</v>
          </cell>
          <cell r="J949" t="str">
            <v>HYDRO</v>
          </cell>
          <cell r="K949" t="str">
            <v>HYDRO</v>
          </cell>
          <cell r="L949" t="str">
            <v>WATER</v>
          </cell>
          <cell r="M949" t="str">
            <v>NP15</v>
          </cell>
          <cell r="N949" t="str">
            <v>PGE3</v>
          </cell>
          <cell r="O949">
            <v>18264</v>
          </cell>
          <cell r="P949">
            <v>0</v>
          </cell>
          <cell r="Q949" t="str">
            <v>NF Feather River</v>
          </cell>
          <cell r="R949">
            <v>56.9</v>
          </cell>
          <cell r="S949" t="str">
            <v>A</v>
          </cell>
        </row>
        <row r="950">
          <cell r="E950" t="str">
            <v>RECTOR_2_KAWEAH</v>
          </cell>
          <cell r="F950" t="str">
            <v>KAWEAH HYDRO PROJECT (AGGREGATE)</v>
          </cell>
          <cell r="G950">
            <v>6.55</v>
          </cell>
          <cell r="H950" t="str">
            <v>SCE</v>
          </cell>
          <cell r="I950" t="str">
            <v>SCE</v>
          </cell>
          <cell r="J950" t="str">
            <v>HYDRO</v>
          </cell>
          <cell r="K950" t="str">
            <v>HYDRO</v>
          </cell>
          <cell r="L950" t="str">
            <v>WATER</v>
          </cell>
          <cell r="M950" t="str">
            <v>SP15</v>
          </cell>
          <cell r="N950" t="str">
            <v>SCE1</v>
          </cell>
          <cell r="O950">
            <v>4750</v>
          </cell>
          <cell r="P950">
            <v>0</v>
          </cell>
          <cell r="Q950">
            <v>0</v>
          </cell>
          <cell r="R950">
            <v>6.6</v>
          </cell>
          <cell r="S950" t="str">
            <v>A</v>
          </cell>
        </row>
        <row r="951">
          <cell r="E951" t="str">
            <v>RECTOR_2_KAWH 1</v>
          </cell>
          <cell r="F951" t="str">
            <v>Kaweah PH 1 Unit 1</v>
          </cell>
          <cell r="G951">
            <v>2.25</v>
          </cell>
          <cell r="H951" t="str">
            <v>SCE</v>
          </cell>
          <cell r="I951" t="str">
            <v>SCE</v>
          </cell>
          <cell r="J951" t="str">
            <v>HYDRO</v>
          </cell>
          <cell r="K951" t="str">
            <v>HYDRO</v>
          </cell>
          <cell r="L951" t="str">
            <v>WATER</v>
          </cell>
          <cell r="M951" t="str">
            <v>SP15</v>
          </cell>
          <cell r="N951" t="str">
            <v>SCE1</v>
          </cell>
          <cell r="O951">
            <v>10594</v>
          </cell>
          <cell r="P951">
            <v>0</v>
          </cell>
          <cell r="Q951">
            <v>0</v>
          </cell>
          <cell r="R951">
            <v>2.25</v>
          </cell>
          <cell r="S951" t="str">
            <v>A</v>
          </cell>
        </row>
        <row r="952">
          <cell r="E952" t="str">
            <v>RECTOR_2_QF</v>
          </cell>
          <cell r="F952" t="str">
            <v>RECTOR AREA LUMPED UNITS</v>
          </cell>
          <cell r="G952">
            <v>19.5</v>
          </cell>
          <cell r="H952" t="str">
            <v>SCE</v>
          </cell>
          <cell r="I952" t="str">
            <v>VARIOUS</v>
          </cell>
          <cell r="J952" t="str">
            <v>HYDRO</v>
          </cell>
          <cell r="K952" t="str">
            <v>HYDRO</v>
          </cell>
          <cell r="L952" t="str">
            <v>WATER</v>
          </cell>
          <cell r="M952" t="str">
            <v>SP15</v>
          </cell>
          <cell r="N952" t="str">
            <v>SCE1</v>
          </cell>
          <cell r="O952">
            <v>30682</v>
          </cell>
          <cell r="P952">
            <v>0</v>
          </cell>
          <cell r="Q952">
            <v>0</v>
          </cell>
          <cell r="R952">
            <v>19.53</v>
          </cell>
          <cell r="S952" t="str">
            <v>A</v>
          </cell>
        </row>
        <row r="953">
          <cell r="E953" t="str">
            <v>RECTOR_7_TULARE</v>
          </cell>
          <cell r="F953" t="str">
            <v>MM TULARE ENERGY, LLC</v>
          </cell>
          <cell r="G953">
            <v>1.6</v>
          </cell>
          <cell r="H953" t="str">
            <v>SCE</v>
          </cell>
          <cell r="I953" t="str">
            <v>MM TULARE ENERGY, LLC (formerly QF #1103)</v>
          </cell>
          <cell r="J953" t="str">
            <v>BIOMASS</v>
          </cell>
          <cell r="K953" t="str">
            <v>RECIPROCATING ENGINE</v>
          </cell>
          <cell r="L953" t="str">
            <v>LANDFILL GAS</v>
          </cell>
          <cell r="M953" t="str">
            <v>SP15</v>
          </cell>
          <cell r="N953" t="str">
            <v>SCE1</v>
          </cell>
          <cell r="O953">
            <v>35923</v>
          </cell>
          <cell r="P953" t="str">
            <v>Converted to Participating generator on 12/11/2006. (Two units)</v>
          </cell>
          <cell r="Q953">
            <v>0</v>
          </cell>
          <cell r="R953">
            <v>1.63</v>
          </cell>
          <cell r="S953" t="str">
            <v>A</v>
          </cell>
        </row>
        <row r="954">
          <cell r="E954" t="str">
            <v>REDBLF_6_UNIT</v>
          </cell>
          <cell r="F954" t="str">
            <v>RED BLUFF PEAKER PLANT</v>
          </cell>
          <cell r="G954">
            <v>44</v>
          </cell>
          <cell r="H954" t="str">
            <v>PGAE</v>
          </cell>
          <cell r="I954" t="str">
            <v>California Power Holdings, LLC</v>
          </cell>
          <cell r="J954" t="str">
            <v>PEAKER</v>
          </cell>
          <cell r="K954" t="str">
            <v>RECIPROCATING ENGINE</v>
          </cell>
          <cell r="L954" t="str">
            <v>NATURAL GAS</v>
          </cell>
          <cell r="M954" t="str">
            <v>NP15</v>
          </cell>
          <cell r="N954" t="str">
            <v>PGE3</v>
          </cell>
          <cell r="O954">
            <v>37114</v>
          </cell>
          <cell r="P954">
            <v>0</v>
          </cell>
          <cell r="Q954">
            <v>0</v>
          </cell>
          <cell r="R954">
            <v>44</v>
          </cell>
          <cell r="S954" t="str">
            <v>A</v>
          </cell>
        </row>
        <row r="955">
          <cell r="E955" t="str">
            <v>REDOND_7_UNIT 5</v>
          </cell>
          <cell r="F955" t="str">
            <v>Redondo Unit 5</v>
          </cell>
          <cell r="G955">
            <v>178.87</v>
          </cell>
          <cell r="H955" t="str">
            <v>SCE</v>
          </cell>
          <cell r="I955" t="str">
            <v>AES</v>
          </cell>
          <cell r="J955" t="str">
            <v>THERMAL</v>
          </cell>
          <cell r="K955" t="str">
            <v>STEAM</v>
          </cell>
          <cell r="L955" t="str">
            <v>NATURAL GAS</v>
          </cell>
          <cell r="M955" t="str">
            <v>SP15</v>
          </cell>
          <cell r="N955" t="str">
            <v>SCE1</v>
          </cell>
          <cell r="O955">
            <v>19725</v>
          </cell>
          <cell r="P955">
            <v>0</v>
          </cell>
          <cell r="Q955">
            <v>0</v>
          </cell>
          <cell r="R955">
            <v>175</v>
          </cell>
          <cell r="S955" t="str">
            <v>A</v>
          </cell>
        </row>
        <row r="956">
          <cell r="E956" t="str">
            <v>REDOND_7_UNIT 6</v>
          </cell>
          <cell r="F956" t="str">
            <v>Redondo Unit 6</v>
          </cell>
          <cell r="G956">
            <v>175</v>
          </cell>
          <cell r="H956" t="str">
            <v>SCE</v>
          </cell>
          <cell r="I956" t="str">
            <v>AES</v>
          </cell>
          <cell r="J956" t="str">
            <v>THERMAL</v>
          </cell>
          <cell r="K956" t="str">
            <v>STEAM</v>
          </cell>
          <cell r="L956" t="str">
            <v>NATURAL GAS</v>
          </cell>
          <cell r="M956" t="str">
            <v>SP15</v>
          </cell>
          <cell r="N956" t="str">
            <v>SCE1</v>
          </cell>
          <cell r="O956">
            <v>20821</v>
          </cell>
          <cell r="P956">
            <v>0</v>
          </cell>
          <cell r="Q956">
            <v>0</v>
          </cell>
          <cell r="R956">
            <v>175</v>
          </cell>
          <cell r="S956" t="str">
            <v>A</v>
          </cell>
        </row>
        <row r="957">
          <cell r="E957" t="str">
            <v>REDOND_7_UNIT 7</v>
          </cell>
          <cell r="F957" t="str">
            <v>Redondo Unit 7</v>
          </cell>
          <cell r="G957">
            <v>505.96</v>
          </cell>
          <cell r="H957" t="str">
            <v>SCE</v>
          </cell>
          <cell r="I957" t="str">
            <v>AES</v>
          </cell>
          <cell r="J957" t="str">
            <v>THERMAL</v>
          </cell>
          <cell r="K957" t="str">
            <v>STEAM</v>
          </cell>
          <cell r="L957" t="str">
            <v>NATURAL GAS</v>
          </cell>
          <cell r="M957" t="str">
            <v>SP15</v>
          </cell>
          <cell r="N957" t="str">
            <v>SCE1</v>
          </cell>
          <cell r="O957">
            <v>24473</v>
          </cell>
          <cell r="P957">
            <v>0</v>
          </cell>
          <cell r="Q957">
            <v>0</v>
          </cell>
          <cell r="R957">
            <v>480</v>
          </cell>
          <cell r="S957" t="str">
            <v>A</v>
          </cell>
        </row>
        <row r="958">
          <cell r="E958" t="str">
            <v>REDOND_7_UNIT 8</v>
          </cell>
          <cell r="F958" t="str">
            <v>Redondo Unit 8</v>
          </cell>
          <cell r="G958">
            <v>495.9</v>
          </cell>
          <cell r="H958" t="str">
            <v>SCE</v>
          </cell>
          <cell r="I958" t="str">
            <v>AES</v>
          </cell>
          <cell r="J958" t="str">
            <v>THERMAL</v>
          </cell>
          <cell r="K958" t="str">
            <v>STEAM</v>
          </cell>
          <cell r="L958" t="str">
            <v>NATURAL GAS</v>
          </cell>
          <cell r="M958" t="str">
            <v>SP15</v>
          </cell>
          <cell r="N958" t="str">
            <v>SCE1</v>
          </cell>
          <cell r="O958">
            <v>24473</v>
          </cell>
          <cell r="P958">
            <v>0</v>
          </cell>
          <cell r="Q958">
            <v>0</v>
          </cell>
          <cell r="R958">
            <v>480</v>
          </cell>
          <cell r="S958" t="str">
            <v>A</v>
          </cell>
        </row>
        <row r="959">
          <cell r="E959" t="str">
            <v>REEDLY_6_SOLAR</v>
          </cell>
          <cell r="F959" t="str">
            <v>Terzian</v>
          </cell>
          <cell r="G959">
            <v>1.23</v>
          </cell>
          <cell r="H959" t="str">
            <v>PGAE</v>
          </cell>
          <cell r="I959" t="str">
            <v>Pristine Sun, LLC</v>
          </cell>
          <cell r="J959" t="str">
            <v>SOLAR</v>
          </cell>
          <cell r="K959" t="str">
            <v>PHOTO VOLTAIC</v>
          </cell>
          <cell r="L959" t="str">
            <v>SUN</v>
          </cell>
          <cell r="M959" t="str">
            <v>NP15</v>
          </cell>
          <cell r="N959" t="str">
            <v>PGE3</v>
          </cell>
          <cell r="O959">
            <v>41807</v>
          </cell>
          <cell r="P959">
            <v>0</v>
          </cell>
          <cell r="Q959">
            <v>0</v>
          </cell>
          <cell r="R959">
            <v>1.25</v>
          </cell>
          <cell r="S959" t="str">
            <v>A</v>
          </cell>
        </row>
        <row r="960">
          <cell r="E960" t="str">
            <v>RENWD_1_QF</v>
          </cell>
          <cell r="F960" t="str">
            <v>San Gorgonio Renwind</v>
          </cell>
          <cell r="G960">
            <v>10</v>
          </cell>
          <cell r="H960" t="str">
            <v>SCE</v>
          </cell>
          <cell r="I960" t="str">
            <v>Windpower Partners 1993, LLC</v>
          </cell>
          <cell r="J960" t="str">
            <v>WIND</v>
          </cell>
          <cell r="K960" t="str">
            <v>WIND</v>
          </cell>
          <cell r="L960" t="str">
            <v>WIND</v>
          </cell>
          <cell r="M960" t="str">
            <v>SP15</v>
          </cell>
          <cell r="N960" t="str">
            <v>SCE1</v>
          </cell>
          <cell r="O960">
            <v>0</v>
          </cell>
          <cell r="P960" t="str">
            <v>Formerly SCE QFs 6035, 6118</v>
          </cell>
          <cell r="Q960">
            <v>0</v>
          </cell>
          <cell r="R960">
            <v>10.5</v>
          </cell>
          <cell r="S960" t="str">
            <v>A</v>
          </cell>
        </row>
        <row r="961">
          <cell r="E961" t="str">
            <v>RHONDO_2_QF</v>
          </cell>
          <cell r="F961" t="str">
            <v>RHONDO AREA LUMPED UNITS</v>
          </cell>
          <cell r="G961">
            <v>5.0999999999999996</v>
          </cell>
          <cell r="H961" t="str">
            <v>SCE</v>
          </cell>
          <cell r="I961" t="str">
            <v>VARIOUS</v>
          </cell>
          <cell r="J961" t="str">
            <v>VARIOUS</v>
          </cell>
          <cell r="K961">
            <v>0</v>
          </cell>
          <cell r="L961" t="str">
            <v>WATER</v>
          </cell>
          <cell r="M961" t="str">
            <v>SP15</v>
          </cell>
          <cell r="N961" t="str">
            <v>SCE1</v>
          </cell>
          <cell r="O961">
            <v>31778</v>
          </cell>
          <cell r="P961">
            <v>0</v>
          </cell>
          <cell r="Q961">
            <v>0</v>
          </cell>
          <cell r="R961">
            <v>5.12</v>
          </cell>
          <cell r="S961" t="str">
            <v>A</v>
          </cell>
        </row>
        <row r="962">
          <cell r="E962" t="str">
            <v>RHONDO_6_PUENTE</v>
          </cell>
          <cell r="F962" t="str">
            <v>Puente Hills Phase 2</v>
          </cell>
          <cell r="G962">
            <v>4</v>
          </cell>
          <cell r="H962" t="str">
            <v>SCE</v>
          </cell>
          <cell r="I962" t="str">
            <v>County Sanitation District No. 2 of Los Angeles County</v>
          </cell>
          <cell r="J962" t="str">
            <v>BIOGAS</v>
          </cell>
          <cell r="K962" t="str">
            <v>RECIPROCATING ENGINE</v>
          </cell>
          <cell r="L962" t="str">
            <v>LANDFILL GAS</v>
          </cell>
          <cell r="M962" t="str">
            <v>SP15</v>
          </cell>
          <cell r="N962" t="str">
            <v>SCE1</v>
          </cell>
          <cell r="O962">
            <v>39423</v>
          </cell>
          <cell r="P962">
            <v>0</v>
          </cell>
          <cell r="Q962">
            <v>0</v>
          </cell>
          <cell r="R962">
            <v>35.5</v>
          </cell>
          <cell r="S962" t="str">
            <v>A</v>
          </cell>
        </row>
        <row r="963">
          <cell r="E963" t="str">
            <v>RICHMN_7_BAYENV</v>
          </cell>
          <cell r="F963" t="str">
            <v>BAY EVIRONMENTAL MANAGEMENT</v>
          </cell>
          <cell r="G963">
            <v>2.5</v>
          </cell>
          <cell r="H963" t="str">
            <v>PGAE</v>
          </cell>
          <cell r="I963" t="str">
            <v>Bay Environmental Mgt. (formerly 01P070)</v>
          </cell>
          <cell r="J963" t="str">
            <v>BIOMASS</v>
          </cell>
          <cell r="K963" t="str">
            <v>RECIPROCATING ENGINE</v>
          </cell>
          <cell r="L963" t="str">
            <v>LANDFILL GAS</v>
          </cell>
          <cell r="M963" t="str">
            <v>NP15</v>
          </cell>
          <cell r="N963" t="str">
            <v>PGE3</v>
          </cell>
          <cell r="O963">
            <v>31048</v>
          </cell>
          <cell r="P963">
            <v>0</v>
          </cell>
          <cell r="Q963">
            <v>0</v>
          </cell>
          <cell r="R963">
            <v>3</v>
          </cell>
          <cell r="S963" t="str">
            <v>A</v>
          </cell>
        </row>
        <row r="964">
          <cell r="E964" t="str">
            <v>RIOBRV_6_UNIT 1</v>
          </cell>
          <cell r="F964" t="str">
            <v>KERN HYDRO (OLCESE) (aka RIO BRAVO HYDRO)</v>
          </cell>
          <cell r="G964">
            <v>18.399999999999999</v>
          </cell>
          <cell r="H964" t="str">
            <v>PGAE</v>
          </cell>
          <cell r="I964" t="str">
            <v>Pacific Gas &amp; Electric Company</v>
          </cell>
          <cell r="J964" t="str">
            <v>HYDRO</v>
          </cell>
          <cell r="K964" t="str">
            <v>HYDRO</v>
          </cell>
          <cell r="L964" t="str">
            <v>WATER</v>
          </cell>
          <cell r="M964" t="str">
            <v>ZP26</v>
          </cell>
          <cell r="N964" t="str">
            <v>PGE4</v>
          </cell>
          <cell r="O964">
            <v>32646</v>
          </cell>
          <cell r="P964" t="str">
            <v>PGE QF 25H073</v>
          </cell>
          <cell r="Q964">
            <v>0</v>
          </cell>
          <cell r="R964">
            <v>18.399999999999999</v>
          </cell>
          <cell r="S964" t="str">
            <v>A</v>
          </cell>
        </row>
        <row r="965">
          <cell r="E965" t="str">
            <v>RIOOSO_1_QF</v>
          </cell>
          <cell r="F965" t="str">
            <v>RIO OSO AREA LUMPED QF UNITS</v>
          </cell>
          <cell r="G965">
            <v>1.7</v>
          </cell>
          <cell r="H965" t="str">
            <v>PGAE</v>
          </cell>
          <cell r="I965" t="str">
            <v>VARIOUS</v>
          </cell>
          <cell r="J965" t="str">
            <v>HYDRO</v>
          </cell>
          <cell r="K965" t="str">
            <v>AGGREGATION</v>
          </cell>
          <cell r="L965" t="str">
            <v>WATER</v>
          </cell>
          <cell r="M965" t="str">
            <v>NP15</v>
          </cell>
          <cell r="N965" t="str">
            <v>PGE3</v>
          </cell>
          <cell r="O965">
            <v>30682</v>
          </cell>
          <cell r="P965">
            <v>0</v>
          </cell>
          <cell r="Q965">
            <v>0</v>
          </cell>
          <cell r="R965">
            <v>2.5</v>
          </cell>
          <cell r="S965" t="str">
            <v>A</v>
          </cell>
        </row>
        <row r="966">
          <cell r="E966" t="str">
            <v>ROLLIN_6_UNIT</v>
          </cell>
          <cell r="F966" t="str">
            <v>Rollins PH</v>
          </cell>
          <cell r="G966">
            <v>13.5</v>
          </cell>
          <cell r="H966" t="str">
            <v>PGAE</v>
          </cell>
          <cell r="I966" t="str">
            <v>Nevada Irrigation District</v>
          </cell>
          <cell r="J966" t="str">
            <v>HYDRO</v>
          </cell>
          <cell r="K966" t="str">
            <v>HYDRO</v>
          </cell>
          <cell r="L966" t="str">
            <v>WATER</v>
          </cell>
          <cell r="M966" t="str">
            <v>NP15</v>
          </cell>
          <cell r="N966" t="str">
            <v>PGE3</v>
          </cell>
          <cell r="O966">
            <v>29221</v>
          </cell>
          <cell r="P966" t="str">
            <v>QF Conversion Completed: 2/10/2014</v>
          </cell>
          <cell r="Q966">
            <v>0</v>
          </cell>
          <cell r="R966">
            <v>12.15</v>
          </cell>
          <cell r="S966" t="str">
            <v>A</v>
          </cell>
        </row>
        <row r="967">
          <cell r="E967" t="str">
            <v>ROSMDW_2_WIND1</v>
          </cell>
          <cell r="F967" t="str">
            <v>Pacific Wind - Phase 1</v>
          </cell>
          <cell r="G967">
            <v>140</v>
          </cell>
          <cell r="H967" t="str">
            <v>SDGE</v>
          </cell>
          <cell r="I967" t="str">
            <v>Pacific Wind, LLC</v>
          </cell>
          <cell r="J967" t="str">
            <v>WIND</v>
          </cell>
          <cell r="K967" t="str">
            <v>WIND</v>
          </cell>
          <cell r="L967" t="str">
            <v>WIND</v>
          </cell>
          <cell r="M967" t="str">
            <v>SP15</v>
          </cell>
          <cell r="N967" t="str">
            <v>SDG1</v>
          </cell>
          <cell r="O967">
            <v>0</v>
          </cell>
          <cell r="P967" t="str">
            <v>Phased Implementation: 140 MW commercial out of 250 MW total at completion. As of 7/20/2012</v>
          </cell>
          <cell r="Q967">
            <v>0</v>
          </cell>
          <cell r="R967">
            <v>140</v>
          </cell>
          <cell r="S967" t="str">
            <v>A</v>
          </cell>
        </row>
        <row r="968">
          <cell r="E968" t="str">
            <v>RSMSLR_6_SOLAR1</v>
          </cell>
          <cell r="F968" t="str">
            <v>Rosamond One</v>
          </cell>
          <cell r="G968">
            <v>20</v>
          </cell>
          <cell r="H968" t="str">
            <v>SCE</v>
          </cell>
          <cell r="I968" t="str">
            <v>RE Rosamond One, LLC</v>
          </cell>
          <cell r="J968" t="str">
            <v>SOLAR</v>
          </cell>
          <cell r="K968" t="str">
            <v>PHOTO VOLTAIC</v>
          </cell>
          <cell r="L968" t="str">
            <v>SUN</v>
          </cell>
          <cell r="M968" t="str">
            <v>SP15</v>
          </cell>
          <cell r="N968" t="str">
            <v>SCE1</v>
          </cell>
          <cell r="O968">
            <v>41628</v>
          </cell>
          <cell r="P968">
            <v>0</v>
          </cell>
          <cell r="Q968">
            <v>0</v>
          </cell>
          <cell r="R968">
            <v>20</v>
          </cell>
          <cell r="S968" t="str">
            <v>A</v>
          </cell>
        </row>
        <row r="969">
          <cell r="E969" t="str">
            <v>RSMSLR_6_SOLAR2</v>
          </cell>
          <cell r="F969" t="str">
            <v>Rosamond Two</v>
          </cell>
          <cell r="G969">
            <v>20</v>
          </cell>
          <cell r="H969" t="str">
            <v>SCE</v>
          </cell>
          <cell r="I969" t="str">
            <v>RE Rosamond Two, LLC</v>
          </cell>
          <cell r="J969" t="str">
            <v>SOLAR</v>
          </cell>
          <cell r="K969" t="str">
            <v>PHOTO VOLTAIC</v>
          </cell>
          <cell r="L969" t="str">
            <v>SUN</v>
          </cell>
          <cell r="M969" t="str">
            <v>SP15</v>
          </cell>
          <cell r="N969" t="str">
            <v>SCE1</v>
          </cell>
          <cell r="O969">
            <v>41628</v>
          </cell>
          <cell r="P969">
            <v>0</v>
          </cell>
          <cell r="Q969">
            <v>0</v>
          </cell>
          <cell r="R969">
            <v>20</v>
          </cell>
          <cell r="S969" t="str">
            <v>A</v>
          </cell>
        </row>
        <row r="970">
          <cell r="E970" t="str">
            <v>RTREE_2_WIND1</v>
          </cell>
          <cell r="F970" t="str">
            <v>Rising Tree 1</v>
          </cell>
          <cell r="G970">
            <v>79.2</v>
          </cell>
          <cell r="H970" t="str">
            <v>SCE</v>
          </cell>
          <cell r="I970" t="str">
            <v>Rising Tree Wind Farm LLC</v>
          </cell>
          <cell r="J970" t="str">
            <v>WIND</v>
          </cell>
          <cell r="K970" t="str">
            <v>WIND</v>
          </cell>
          <cell r="L970" t="str">
            <v>WIND</v>
          </cell>
          <cell r="M970" t="str">
            <v>SP15</v>
          </cell>
          <cell r="N970" t="str">
            <v>SCE1</v>
          </cell>
          <cell r="O970">
            <v>42016</v>
          </cell>
          <cell r="P970">
            <v>0</v>
          </cell>
          <cell r="Q970">
            <v>0</v>
          </cell>
          <cell r="R970">
            <v>79.2</v>
          </cell>
          <cell r="S970" t="str">
            <v>A</v>
          </cell>
        </row>
        <row r="971">
          <cell r="E971" t="str">
            <v>RTREE_2_WIND2</v>
          </cell>
          <cell r="F971" t="str">
            <v>Rising Tree 2</v>
          </cell>
          <cell r="G971">
            <v>19.8</v>
          </cell>
          <cell r="H971" t="str">
            <v>SCE</v>
          </cell>
          <cell r="I971" t="str">
            <v>Rising Tree Wind Farm II LLC</v>
          </cell>
          <cell r="J971" t="str">
            <v>WIND</v>
          </cell>
          <cell r="K971" t="str">
            <v>WIND</v>
          </cell>
          <cell r="L971" t="str">
            <v>WIND</v>
          </cell>
          <cell r="M971" t="str">
            <v>SP15</v>
          </cell>
          <cell r="N971" t="str">
            <v>SCE1</v>
          </cell>
          <cell r="O971">
            <v>42016</v>
          </cell>
          <cell r="P971">
            <v>0</v>
          </cell>
          <cell r="Q971">
            <v>0</v>
          </cell>
          <cell r="R971">
            <v>19.8</v>
          </cell>
          <cell r="S971" t="str">
            <v>A</v>
          </cell>
        </row>
        <row r="972">
          <cell r="E972" t="str">
            <v>RTREE_2_WIND3</v>
          </cell>
          <cell r="F972" t="str">
            <v>Rising Tree 3</v>
          </cell>
          <cell r="G972">
            <v>99</v>
          </cell>
          <cell r="H972" t="str">
            <v>SCE</v>
          </cell>
          <cell r="I972" t="str">
            <v>Rising Tree Wind Farm III LLC</v>
          </cell>
          <cell r="J972" t="str">
            <v>WIND</v>
          </cell>
          <cell r="K972" t="str">
            <v>WIND</v>
          </cell>
          <cell r="L972" t="str">
            <v>WIND</v>
          </cell>
          <cell r="M972" t="str">
            <v>SP15</v>
          </cell>
          <cell r="N972" t="str">
            <v>SCE1</v>
          </cell>
          <cell r="O972">
            <v>42180</v>
          </cell>
          <cell r="P972">
            <v>0</v>
          </cell>
          <cell r="Q972">
            <v>0</v>
          </cell>
          <cell r="R972">
            <v>99</v>
          </cell>
          <cell r="S972" t="str">
            <v>A</v>
          </cell>
        </row>
        <row r="973">
          <cell r="E973" t="str">
            <v>RUSCTY_2_CTG1</v>
          </cell>
          <cell r="F973" t="str">
            <v>RCEC Unit 1</v>
          </cell>
          <cell r="G973">
            <v>180</v>
          </cell>
          <cell r="H973" t="str">
            <v>PGAE</v>
          </cell>
          <cell r="I973" t="str">
            <v>Russell City Energy Center, LLC</v>
          </cell>
          <cell r="J973" t="str">
            <v>THERMAL</v>
          </cell>
          <cell r="K973" t="str">
            <v>COMBUSTION TURBINE</v>
          </cell>
          <cell r="L973" t="str">
            <v>NATURAL GAS</v>
          </cell>
          <cell r="M973" t="str">
            <v>NP15</v>
          </cell>
          <cell r="N973" t="str">
            <v>PGE3</v>
          </cell>
          <cell r="O973">
            <v>41494</v>
          </cell>
          <cell r="P973">
            <v>0</v>
          </cell>
          <cell r="Q973">
            <v>0</v>
          </cell>
          <cell r="R973">
            <v>193</v>
          </cell>
          <cell r="S973" t="str">
            <v>A</v>
          </cell>
        </row>
        <row r="974">
          <cell r="E974" t="str">
            <v>RUSCTY_2_CTG2</v>
          </cell>
          <cell r="F974" t="str">
            <v>RCEC Unit 2</v>
          </cell>
          <cell r="G974">
            <v>180</v>
          </cell>
          <cell r="H974" t="str">
            <v>PGAE</v>
          </cell>
          <cell r="I974" t="str">
            <v>Russell City Energy Center, LLC</v>
          </cell>
          <cell r="J974" t="str">
            <v>THERMAL</v>
          </cell>
          <cell r="K974" t="str">
            <v>COMBUSTION TURBINE</v>
          </cell>
          <cell r="L974" t="str">
            <v>NATURAL GAS</v>
          </cell>
          <cell r="M974" t="str">
            <v>NP15</v>
          </cell>
          <cell r="N974" t="str">
            <v>PGE3</v>
          </cell>
          <cell r="O974">
            <v>41494</v>
          </cell>
          <cell r="P974">
            <v>0</v>
          </cell>
          <cell r="Q974">
            <v>0</v>
          </cell>
          <cell r="R974">
            <v>193</v>
          </cell>
          <cell r="S974" t="str">
            <v>A</v>
          </cell>
        </row>
        <row r="975">
          <cell r="E975" t="str">
            <v>RUSCTY_2_STG</v>
          </cell>
          <cell r="F975" t="str">
            <v>RCEC Unit 3</v>
          </cell>
          <cell r="G975">
            <v>254</v>
          </cell>
          <cell r="H975" t="str">
            <v>PGAE</v>
          </cell>
          <cell r="I975" t="str">
            <v>Russell City Energy Center, LLC</v>
          </cell>
          <cell r="J975" t="str">
            <v>THERMAL</v>
          </cell>
          <cell r="K975" t="str">
            <v>COMBUSTION TURBINE</v>
          </cell>
          <cell r="L975" t="str">
            <v>NATURAL GAS</v>
          </cell>
          <cell r="M975" t="str">
            <v>NP15</v>
          </cell>
          <cell r="N975" t="str">
            <v>PGE3</v>
          </cell>
          <cell r="O975">
            <v>41494</v>
          </cell>
          <cell r="P975">
            <v>0</v>
          </cell>
          <cell r="Q975">
            <v>0</v>
          </cell>
          <cell r="R975">
            <v>254</v>
          </cell>
          <cell r="S975" t="str">
            <v>A</v>
          </cell>
        </row>
        <row r="976">
          <cell r="E976" t="str">
            <v>RUSCTY_2_UNITS</v>
          </cell>
          <cell r="F976" t="str">
            <v>Russell City Energy Center</v>
          </cell>
          <cell r="G976">
            <v>620</v>
          </cell>
          <cell r="H976" t="str">
            <v>PGAE</v>
          </cell>
          <cell r="I976" t="str">
            <v>Russell City Energy Company, LLC</v>
          </cell>
          <cell r="J976" t="str">
            <v>THERMAL</v>
          </cell>
          <cell r="K976" t="str">
            <v>COMBINED CYCLE</v>
          </cell>
          <cell r="L976" t="str">
            <v>NATURAL GAS</v>
          </cell>
          <cell r="M976" t="str">
            <v>NP15</v>
          </cell>
          <cell r="N976" t="str">
            <v>PGE3</v>
          </cell>
          <cell r="O976">
            <v>41494</v>
          </cell>
          <cell r="P976">
            <v>0</v>
          </cell>
          <cell r="Q976">
            <v>0</v>
          </cell>
          <cell r="R976">
            <v>600</v>
          </cell>
          <cell r="S976" t="str">
            <v>A</v>
          </cell>
        </row>
        <row r="977">
          <cell r="E977" t="str">
            <v>RVRVEW_1_UNITA1</v>
          </cell>
          <cell r="F977" t="str">
            <v>RIVERVIEW ENERGY CENTER</v>
          </cell>
          <cell r="G977">
            <v>48.7</v>
          </cell>
          <cell r="H977" t="str">
            <v>PGAE</v>
          </cell>
          <cell r="I977" t="str">
            <v>Riverview Energy Center LLC</v>
          </cell>
          <cell r="J977" t="str">
            <v>PEAKER</v>
          </cell>
          <cell r="K977" t="str">
            <v>COMBUSTION TURBINE</v>
          </cell>
          <cell r="L977" t="str">
            <v>NATURAL GAS</v>
          </cell>
          <cell r="M977" t="str">
            <v>NP15</v>
          </cell>
          <cell r="N977" t="str">
            <v>PGE3</v>
          </cell>
          <cell r="O977">
            <v>37743</v>
          </cell>
          <cell r="P977">
            <v>0</v>
          </cell>
          <cell r="Q977">
            <v>0</v>
          </cell>
          <cell r="R977">
            <v>49.9</v>
          </cell>
          <cell r="S977" t="str">
            <v>A</v>
          </cell>
        </row>
        <row r="978">
          <cell r="E978" t="str">
            <v>RVSIDE_2_RERCU3</v>
          </cell>
          <cell r="F978" t="str">
            <v>Riverside Energy Resource Center (RERC) Unit 3</v>
          </cell>
          <cell r="G978">
            <v>49</v>
          </cell>
          <cell r="H978" t="str">
            <v>SCE</v>
          </cell>
          <cell r="I978" t="str">
            <v>City of Riverside (MSSA)</v>
          </cell>
          <cell r="J978" t="str">
            <v>PEAKER</v>
          </cell>
          <cell r="K978" t="str">
            <v>COMBUSTION TURBINE</v>
          </cell>
          <cell r="L978" t="str">
            <v>NATURAL GAS</v>
          </cell>
          <cell r="M978" t="str">
            <v>SP15</v>
          </cell>
          <cell r="N978" t="str">
            <v>RVD1</v>
          </cell>
          <cell r="O978">
            <v>40634</v>
          </cell>
          <cell r="P978">
            <v>0</v>
          </cell>
          <cell r="Q978">
            <v>0</v>
          </cell>
          <cell r="R978">
            <v>48.5</v>
          </cell>
          <cell r="S978" t="str">
            <v>A</v>
          </cell>
        </row>
        <row r="979">
          <cell r="E979" t="str">
            <v>RVSIDE_2_RERCU4</v>
          </cell>
          <cell r="F979" t="str">
            <v>Riverside Energy Resource Center (RERC) Unit 4</v>
          </cell>
          <cell r="G979">
            <v>49</v>
          </cell>
          <cell r="H979" t="str">
            <v>SCE</v>
          </cell>
          <cell r="I979" t="str">
            <v>City of Riverside (MSSA)</v>
          </cell>
          <cell r="J979" t="str">
            <v>PEAKER</v>
          </cell>
          <cell r="K979" t="str">
            <v>COMBUSTION TURBINE</v>
          </cell>
          <cell r="L979" t="str">
            <v>NATURAL GAS</v>
          </cell>
          <cell r="M979" t="str">
            <v>SP15</v>
          </cell>
          <cell r="N979" t="str">
            <v>RVD1</v>
          </cell>
          <cell r="O979">
            <v>40634</v>
          </cell>
          <cell r="P979">
            <v>0</v>
          </cell>
          <cell r="Q979">
            <v>0</v>
          </cell>
          <cell r="R979">
            <v>48.5</v>
          </cell>
          <cell r="S979" t="str">
            <v>A</v>
          </cell>
        </row>
        <row r="980">
          <cell r="E980" t="str">
            <v>RVSIDE_6_RERCU1</v>
          </cell>
          <cell r="F980" t="str">
            <v>Riverside Energy Res. Ctr Unit 1</v>
          </cell>
          <cell r="G980">
            <v>48.35</v>
          </cell>
          <cell r="H980" t="str">
            <v>SCE</v>
          </cell>
          <cell r="I980" t="str">
            <v>City of Riverside (MSSA)</v>
          </cell>
          <cell r="J980" t="str">
            <v>COGENERATION</v>
          </cell>
          <cell r="K980" t="str">
            <v>COMBUSTION TURBINE</v>
          </cell>
          <cell r="L980" t="str">
            <v>NATURAL GAS</v>
          </cell>
          <cell r="M980" t="str">
            <v>SP15</v>
          </cell>
          <cell r="N980" t="str">
            <v>RVD1</v>
          </cell>
          <cell r="O980">
            <v>38869</v>
          </cell>
          <cell r="P980">
            <v>0</v>
          </cell>
          <cell r="Q980">
            <v>0</v>
          </cell>
          <cell r="R980">
            <v>48.5</v>
          </cell>
          <cell r="S980" t="str">
            <v>A</v>
          </cell>
        </row>
        <row r="981">
          <cell r="E981" t="str">
            <v>RVSIDE_6_RERCU2</v>
          </cell>
          <cell r="F981" t="str">
            <v>Riverside Energy Res. Ctr Unit 2</v>
          </cell>
          <cell r="G981">
            <v>48.5</v>
          </cell>
          <cell r="H981" t="str">
            <v>SCE</v>
          </cell>
          <cell r="I981" t="str">
            <v>City of Riverside (MSSA)</v>
          </cell>
          <cell r="J981" t="str">
            <v>COGENERATION</v>
          </cell>
          <cell r="K981" t="str">
            <v>COMBUSTION TURBINE</v>
          </cell>
          <cell r="L981" t="str">
            <v>NATURAL GAS</v>
          </cell>
          <cell r="M981" t="str">
            <v>SP15</v>
          </cell>
          <cell r="N981" t="str">
            <v>RVD1</v>
          </cell>
          <cell r="O981">
            <v>38869</v>
          </cell>
          <cell r="P981">
            <v>0</v>
          </cell>
          <cell r="Q981">
            <v>0</v>
          </cell>
          <cell r="R981">
            <v>48.5</v>
          </cell>
          <cell r="S981" t="str">
            <v>A</v>
          </cell>
        </row>
        <row r="982">
          <cell r="E982" t="str">
            <v>RVSIDE_6_SOLAR1</v>
          </cell>
          <cell r="F982" t="str">
            <v>Tequesquite Landfill Solar Project</v>
          </cell>
          <cell r="G982">
            <v>7.5</v>
          </cell>
          <cell r="H982" t="str">
            <v>SCE</v>
          </cell>
          <cell r="I982" t="str">
            <v>Solar Star California XXXI, LLC</v>
          </cell>
          <cell r="J982" t="str">
            <v>SOLAR</v>
          </cell>
          <cell r="K982" t="str">
            <v>PHOTO VOLTAIC</v>
          </cell>
          <cell r="L982" t="str">
            <v>SUN</v>
          </cell>
          <cell r="M982" t="str">
            <v>SP15</v>
          </cell>
          <cell r="N982" t="str">
            <v>SCE1</v>
          </cell>
          <cell r="O982">
            <v>42256</v>
          </cell>
          <cell r="P982">
            <v>0</v>
          </cell>
          <cell r="Q982">
            <v>0</v>
          </cell>
          <cell r="R982">
            <v>7.5</v>
          </cell>
          <cell r="S982" t="str">
            <v>A</v>
          </cell>
        </row>
        <row r="983">
          <cell r="E983" t="str">
            <v>RVSIDE_6_SPRING</v>
          </cell>
          <cell r="F983" t="str">
            <v>Springs Generation Project</v>
          </cell>
          <cell r="G983">
            <v>36</v>
          </cell>
          <cell r="H983" t="str">
            <v>SCE</v>
          </cell>
          <cell r="I983" t="str">
            <v>City of Riverside (MSSA)</v>
          </cell>
          <cell r="J983" t="str">
            <v>PEAKER</v>
          </cell>
          <cell r="K983" t="str">
            <v>COMBUSTION TURBINE</v>
          </cell>
          <cell r="L983" t="str">
            <v>NATURAL GAS</v>
          </cell>
          <cell r="M983" t="str">
            <v>SP15</v>
          </cell>
          <cell r="N983" t="str">
            <v>SCE1</v>
          </cell>
          <cell r="O983">
            <v>37420</v>
          </cell>
          <cell r="P983">
            <v>0</v>
          </cell>
          <cell r="Q983">
            <v>0</v>
          </cell>
          <cell r="R983">
            <v>38</v>
          </cell>
          <cell r="S983" t="str">
            <v>A</v>
          </cell>
        </row>
        <row r="984">
          <cell r="E984" t="str">
            <v>RVSIDE_7_SPRGU1</v>
          </cell>
          <cell r="F984" t="str">
            <v>Springs Generation Project Unit 1</v>
          </cell>
          <cell r="G984">
            <v>11</v>
          </cell>
          <cell r="H984" t="str">
            <v>SCE</v>
          </cell>
          <cell r="I984" t="str">
            <v>City of Riverside (MSSA)</v>
          </cell>
          <cell r="J984" t="str">
            <v>PEAKER</v>
          </cell>
          <cell r="K984" t="str">
            <v>COMBUSTION TURBINE</v>
          </cell>
          <cell r="L984" t="str">
            <v>NATURAL GAS</v>
          </cell>
          <cell r="M984" t="str">
            <v>SP15</v>
          </cell>
          <cell r="N984" t="str">
            <v>SCE1</v>
          </cell>
          <cell r="O984">
            <v>37410</v>
          </cell>
          <cell r="P984">
            <v>0</v>
          </cell>
          <cell r="Q984">
            <v>0</v>
          </cell>
          <cell r="R984">
            <v>9.5</v>
          </cell>
          <cell r="S984" t="str">
            <v>A</v>
          </cell>
        </row>
        <row r="985">
          <cell r="E985" t="str">
            <v>RVSIDE_7_SPRGU2</v>
          </cell>
          <cell r="F985" t="str">
            <v>Springs Generation Project Unit 2</v>
          </cell>
          <cell r="G985">
            <v>11</v>
          </cell>
          <cell r="H985" t="str">
            <v>SCE</v>
          </cell>
          <cell r="I985" t="str">
            <v>City of Riverside (MSSA)</v>
          </cell>
          <cell r="J985" t="str">
            <v>PEAKER</v>
          </cell>
          <cell r="K985" t="str">
            <v>COMBUSTION TURBINE</v>
          </cell>
          <cell r="L985" t="str">
            <v>NATURAL GAS</v>
          </cell>
          <cell r="M985" t="str">
            <v>SP15</v>
          </cell>
          <cell r="N985" t="str">
            <v>SCE1</v>
          </cell>
          <cell r="O985">
            <v>37413</v>
          </cell>
          <cell r="P985">
            <v>0</v>
          </cell>
          <cell r="Q985">
            <v>0</v>
          </cell>
          <cell r="R985">
            <v>9.5</v>
          </cell>
          <cell r="S985" t="str">
            <v>A</v>
          </cell>
        </row>
        <row r="986">
          <cell r="E986" t="str">
            <v>RVSIDE_7_SPRGU3</v>
          </cell>
          <cell r="F986" t="str">
            <v>Springs Generation Project Unit 3</v>
          </cell>
          <cell r="G986">
            <v>11</v>
          </cell>
          <cell r="H986" t="str">
            <v>SCE</v>
          </cell>
          <cell r="I986" t="str">
            <v>City of Riverside (MSSA)</v>
          </cell>
          <cell r="J986" t="str">
            <v>PEAKER</v>
          </cell>
          <cell r="K986" t="str">
            <v>COMBUSTION TURBINE</v>
          </cell>
          <cell r="L986" t="str">
            <v>NATURAL GAS</v>
          </cell>
          <cell r="M986" t="str">
            <v>SP15</v>
          </cell>
          <cell r="N986" t="str">
            <v>SCE1</v>
          </cell>
          <cell r="O986">
            <v>37413</v>
          </cell>
          <cell r="P986">
            <v>0</v>
          </cell>
          <cell r="Q986">
            <v>0</v>
          </cell>
          <cell r="R986">
            <v>9.5</v>
          </cell>
          <cell r="S986" t="str">
            <v>A</v>
          </cell>
        </row>
        <row r="987">
          <cell r="E987" t="str">
            <v>RVSIDE_7_SPRGU4</v>
          </cell>
          <cell r="F987" t="str">
            <v>Springs Generation Project Unit 4</v>
          </cell>
          <cell r="G987">
            <v>11</v>
          </cell>
          <cell r="H987" t="str">
            <v>SCE</v>
          </cell>
          <cell r="I987" t="str">
            <v>City of Riverside (MSSA)</v>
          </cell>
          <cell r="J987" t="str">
            <v>PEAKER</v>
          </cell>
          <cell r="K987" t="str">
            <v>COMBUSTION TURBINE</v>
          </cell>
          <cell r="L987" t="str">
            <v>NATURAL GAS</v>
          </cell>
          <cell r="M987" t="str">
            <v>SP15</v>
          </cell>
          <cell r="N987" t="str">
            <v>SCE1</v>
          </cell>
          <cell r="O987">
            <v>37420</v>
          </cell>
          <cell r="P987">
            <v>0</v>
          </cell>
          <cell r="Q987">
            <v>0</v>
          </cell>
          <cell r="R987">
            <v>9.5</v>
          </cell>
          <cell r="S987" t="str">
            <v>A</v>
          </cell>
        </row>
        <row r="988">
          <cell r="E988" t="str">
            <v>S_RITA_6_SOLAR1</v>
          </cell>
          <cell r="F988" t="str">
            <v>Sun Harvest Solar</v>
          </cell>
          <cell r="G988">
            <v>1.5</v>
          </cell>
          <cell r="H988" t="str">
            <v>PGAE</v>
          </cell>
          <cell r="I988" t="str">
            <v>Sun Harvest Solar</v>
          </cell>
          <cell r="J988" t="str">
            <v>SOLAR</v>
          </cell>
          <cell r="K988" t="str">
            <v>PHOTO VOLTAIC</v>
          </cell>
          <cell r="L988" t="str">
            <v>SUN</v>
          </cell>
          <cell r="M988" t="str">
            <v>NP15</v>
          </cell>
          <cell r="N988" t="str">
            <v>PGE3</v>
          </cell>
          <cell r="O988">
            <v>42152</v>
          </cell>
          <cell r="P988">
            <v>0</v>
          </cell>
          <cell r="Q988">
            <v>0</v>
          </cell>
          <cell r="R988">
            <v>0</v>
          </cell>
          <cell r="S988" t="str">
            <v>A</v>
          </cell>
        </row>
        <row r="989">
          <cell r="E989" t="str">
            <v>SALIRV_2_UNIT</v>
          </cell>
          <cell r="F989" t="str">
            <v>SALINAS RIVER COGENERATION</v>
          </cell>
          <cell r="G989">
            <v>57</v>
          </cell>
          <cell r="H989" t="str">
            <v>PGAE</v>
          </cell>
          <cell r="I989" t="str">
            <v>Chevron Power Holdings, Inc.</v>
          </cell>
          <cell r="J989" t="str">
            <v>COGENERATION</v>
          </cell>
          <cell r="K989" t="str">
            <v>COMBUSTION TURBINE</v>
          </cell>
          <cell r="L989" t="str">
            <v>NATURAL GAS</v>
          </cell>
          <cell r="M989" t="str">
            <v>NP15</v>
          </cell>
          <cell r="N989" t="str">
            <v>PGE3</v>
          </cell>
          <cell r="O989">
            <v>33522</v>
          </cell>
          <cell r="P989" t="str">
            <v>QF Conversion, was PGE QF 18C053</v>
          </cell>
          <cell r="Q989">
            <v>0</v>
          </cell>
          <cell r="R989">
            <v>45</v>
          </cell>
          <cell r="S989" t="str">
            <v>A</v>
          </cell>
        </row>
        <row r="990">
          <cell r="E990" t="str">
            <v>SALTSP_7_UNIT 1</v>
          </cell>
          <cell r="F990" t="str">
            <v>Salt Springs Unit 1</v>
          </cell>
          <cell r="G990">
            <v>12</v>
          </cell>
          <cell r="H990" t="str">
            <v>PGAE</v>
          </cell>
          <cell r="I990" t="str">
            <v>PG&amp;E</v>
          </cell>
          <cell r="J990" t="str">
            <v>HYDRO</v>
          </cell>
          <cell r="K990" t="str">
            <v>HYDRO</v>
          </cell>
          <cell r="L990" t="str">
            <v>WATER</v>
          </cell>
          <cell r="M990" t="str">
            <v>NP15</v>
          </cell>
          <cell r="N990" t="str">
            <v>PGE3</v>
          </cell>
          <cell r="O990">
            <v>11324</v>
          </cell>
          <cell r="P990">
            <v>0</v>
          </cell>
          <cell r="Q990" t="str">
            <v>Mokelumne River</v>
          </cell>
          <cell r="R990">
            <v>12</v>
          </cell>
          <cell r="S990" t="str">
            <v>A</v>
          </cell>
        </row>
        <row r="991">
          <cell r="E991" t="str">
            <v>SALTSP_7_UNIT 2</v>
          </cell>
          <cell r="F991" t="str">
            <v>Salt Springs Unit 2</v>
          </cell>
          <cell r="G991">
            <v>34</v>
          </cell>
          <cell r="H991" t="str">
            <v>PGAE</v>
          </cell>
          <cell r="I991" t="str">
            <v>PG&amp;E</v>
          </cell>
          <cell r="J991" t="str">
            <v>HYDRO</v>
          </cell>
          <cell r="K991" t="str">
            <v>HYDRO</v>
          </cell>
          <cell r="L991" t="str">
            <v>WATER</v>
          </cell>
          <cell r="M991" t="str">
            <v>NP15</v>
          </cell>
          <cell r="N991" t="str">
            <v>PGE3</v>
          </cell>
          <cell r="O991">
            <v>19360</v>
          </cell>
          <cell r="P991">
            <v>0</v>
          </cell>
          <cell r="Q991" t="str">
            <v>Mokelumne River</v>
          </cell>
          <cell r="R991">
            <v>34</v>
          </cell>
          <cell r="S991" t="str">
            <v>A</v>
          </cell>
        </row>
        <row r="992">
          <cell r="E992" t="str">
            <v>SALTSP_7_UNITS</v>
          </cell>
          <cell r="F992" t="str">
            <v>SALT SPRINGS PH (AGGREGATE)</v>
          </cell>
          <cell r="G992">
            <v>46</v>
          </cell>
          <cell r="H992" t="str">
            <v>PGAE</v>
          </cell>
          <cell r="I992" t="str">
            <v>PG&amp;E</v>
          </cell>
          <cell r="J992" t="str">
            <v>HYDRO</v>
          </cell>
          <cell r="K992" t="str">
            <v>HYDRO</v>
          </cell>
          <cell r="L992" t="str">
            <v>WATER</v>
          </cell>
          <cell r="M992" t="str">
            <v>NP15</v>
          </cell>
          <cell r="N992" t="str">
            <v>PGE3</v>
          </cell>
          <cell r="O992">
            <v>11324</v>
          </cell>
          <cell r="P992">
            <v>0</v>
          </cell>
          <cell r="Q992" t="str">
            <v>Mokelumne River</v>
          </cell>
          <cell r="R992">
            <v>46</v>
          </cell>
          <cell r="S992" t="str">
            <v>A</v>
          </cell>
        </row>
        <row r="993">
          <cell r="E993" t="str">
            <v>SAMPSN_6_KELCO1</v>
          </cell>
          <cell r="F993" t="str">
            <v>CP Kelco Cogeneration Facility</v>
          </cell>
          <cell r="G993">
            <v>25</v>
          </cell>
          <cell r="H993" t="str">
            <v>SDGE</v>
          </cell>
          <cell r="I993" t="str">
            <v>CP Kelco U.S., Inc.</v>
          </cell>
          <cell r="J993" t="str">
            <v>COGENERATION</v>
          </cell>
          <cell r="K993" t="str">
            <v>COMBUSTION TURBINE</v>
          </cell>
          <cell r="L993" t="str">
            <v>NATURAL GAS</v>
          </cell>
          <cell r="M993" t="str">
            <v>SP15</v>
          </cell>
          <cell r="N993" t="str">
            <v>SDG1</v>
          </cell>
          <cell r="O993">
            <v>41703</v>
          </cell>
          <cell r="P993">
            <v>0</v>
          </cell>
          <cell r="Q993">
            <v>0</v>
          </cell>
          <cell r="R993">
            <v>26.95</v>
          </cell>
          <cell r="S993" t="str">
            <v>A</v>
          </cell>
        </row>
        <row r="994">
          <cell r="E994" t="str">
            <v>SANDLT_2_STGA</v>
          </cell>
          <cell r="F994" t="str">
            <v>SANDLT_2_STGA</v>
          </cell>
          <cell r="G994">
            <v>137.5</v>
          </cell>
          <cell r="H994" t="str">
            <v>SCE</v>
          </cell>
          <cell r="I994" t="str">
            <v>Mojave Solar Inc.</v>
          </cell>
          <cell r="J994" t="str">
            <v>SOLAR</v>
          </cell>
          <cell r="K994" t="str">
            <v>STEAM</v>
          </cell>
          <cell r="L994" t="str">
            <v>SUN</v>
          </cell>
          <cell r="M994" t="str">
            <v>NP15</v>
          </cell>
          <cell r="N994" t="str">
            <v>SCE1</v>
          </cell>
          <cell r="O994">
            <v>41977</v>
          </cell>
          <cell r="P994">
            <v>0</v>
          </cell>
          <cell r="Q994">
            <v>0</v>
          </cell>
          <cell r="R994">
            <v>140</v>
          </cell>
          <cell r="S994" t="str">
            <v>A</v>
          </cell>
        </row>
        <row r="995">
          <cell r="E995" t="str">
            <v>SANDLT_2_STGB</v>
          </cell>
          <cell r="F995" t="str">
            <v>SANDLT_2_STGB</v>
          </cell>
          <cell r="G995">
            <v>137.5</v>
          </cell>
          <cell r="H995" t="str">
            <v>SCE</v>
          </cell>
          <cell r="I995" t="str">
            <v>Mojave Solar Inc.</v>
          </cell>
          <cell r="J995" t="str">
            <v>SOLAR</v>
          </cell>
          <cell r="K995" t="str">
            <v>STEAM</v>
          </cell>
          <cell r="L995" t="str">
            <v>SUN</v>
          </cell>
          <cell r="M995" t="str">
            <v>NP15</v>
          </cell>
          <cell r="N995" t="str">
            <v>SCE1</v>
          </cell>
          <cell r="O995">
            <v>41977</v>
          </cell>
          <cell r="P995">
            <v>0</v>
          </cell>
          <cell r="Q995">
            <v>0</v>
          </cell>
          <cell r="R995">
            <v>140</v>
          </cell>
          <cell r="S995" t="str">
            <v>A</v>
          </cell>
        </row>
        <row r="996">
          <cell r="E996" t="str">
            <v>SANDLT_2_SUNITS</v>
          </cell>
          <cell r="F996" t="str">
            <v>Mojave Solar</v>
          </cell>
          <cell r="G996">
            <v>275</v>
          </cell>
          <cell r="H996" t="str">
            <v>SCE</v>
          </cell>
          <cell r="I996" t="str">
            <v>Mojave Solar Inc.</v>
          </cell>
          <cell r="J996" t="str">
            <v>SOLAR</v>
          </cell>
          <cell r="K996" t="str">
            <v>STEAM</v>
          </cell>
          <cell r="L996" t="str">
            <v>SUN</v>
          </cell>
          <cell r="M996" t="str">
            <v>NP15</v>
          </cell>
          <cell r="N996" t="str">
            <v>SCE1</v>
          </cell>
          <cell r="O996">
            <v>41977</v>
          </cell>
          <cell r="P996">
            <v>0</v>
          </cell>
          <cell r="Q996">
            <v>0</v>
          </cell>
          <cell r="R996">
            <v>311.10000000000002</v>
          </cell>
          <cell r="S996" t="str">
            <v>A</v>
          </cell>
        </row>
        <row r="997">
          <cell r="E997" t="str">
            <v>SANITR_6_CTG1</v>
          </cell>
          <cell r="F997" t="str">
            <v>Total Energy Facility of Joint Water Polution Control Plant - CTG UNIT 1</v>
          </cell>
          <cell r="G997">
            <v>10</v>
          </cell>
          <cell r="H997" t="str">
            <v>SCE</v>
          </cell>
          <cell r="I997" t="str">
            <v>County Sanitation District No. 2 of Los Angeles County</v>
          </cell>
          <cell r="J997" t="str">
            <v>BIOGAS</v>
          </cell>
          <cell r="K997" t="str">
            <v>COMBUSTION TURBINE</v>
          </cell>
          <cell r="L997" t="str">
            <v>DIGESTER GAS</v>
          </cell>
          <cell r="M997" t="str">
            <v>SP15</v>
          </cell>
          <cell r="N997" t="str">
            <v>SCE1</v>
          </cell>
          <cell r="O997">
            <v>0</v>
          </cell>
          <cell r="P997">
            <v>0</v>
          </cell>
          <cell r="Q997">
            <v>0</v>
          </cell>
          <cell r="R997">
            <v>10</v>
          </cell>
          <cell r="S997" t="str">
            <v>A</v>
          </cell>
        </row>
        <row r="998">
          <cell r="E998" t="str">
            <v>SANITR_6_CTG2</v>
          </cell>
          <cell r="F998" t="str">
            <v>Total Energy Facility of Joint Water Polution Control Plant - CTG UNIT 2</v>
          </cell>
          <cell r="G998">
            <v>10</v>
          </cell>
          <cell r="H998" t="str">
            <v>SCE</v>
          </cell>
          <cell r="I998" t="str">
            <v>County Sanitation District No. 2 of Los Angeles County</v>
          </cell>
          <cell r="J998" t="str">
            <v>BIOMASS</v>
          </cell>
          <cell r="K998" t="str">
            <v>COMBUSTION TURBINE</v>
          </cell>
          <cell r="L998" t="str">
            <v>DIGESTER GAS</v>
          </cell>
          <cell r="M998" t="str">
            <v>SP15</v>
          </cell>
          <cell r="N998" t="str">
            <v>SCE1</v>
          </cell>
          <cell r="O998">
            <v>0</v>
          </cell>
          <cell r="P998">
            <v>0</v>
          </cell>
          <cell r="Q998">
            <v>0</v>
          </cell>
          <cell r="R998">
            <v>10</v>
          </cell>
          <cell r="S998" t="str">
            <v>A</v>
          </cell>
        </row>
        <row r="999">
          <cell r="E999" t="str">
            <v>SANITR_6_CTG3</v>
          </cell>
          <cell r="F999" t="str">
            <v>Total Energy Facility of Joint Water Polution Control Plant - CTG UNIT 3</v>
          </cell>
          <cell r="G999">
            <v>10</v>
          </cell>
          <cell r="H999" t="str">
            <v>SCE</v>
          </cell>
          <cell r="I999" t="str">
            <v>County Sanitation District No. 2 of Los Angeles County</v>
          </cell>
          <cell r="J999" t="str">
            <v>BIOGAS</v>
          </cell>
          <cell r="K999" t="str">
            <v>COMBUSTION TURBINE</v>
          </cell>
          <cell r="L999" t="str">
            <v>DIGESTER GAS</v>
          </cell>
          <cell r="M999" t="str">
            <v>SP15</v>
          </cell>
          <cell r="N999" t="str">
            <v>SCE1</v>
          </cell>
          <cell r="O999">
            <v>0</v>
          </cell>
          <cell r="P999">
            <v>0</v>
          </cell>
          <cell r="Q999">
            <v>0</v>
          </cell>
          <cell r="R999">
            <v>10</v>
          </cell>
          <cell r="S999" t="str">
            <v>A</v>
          </cell>
        </row>
        <row r="1000">
          <cell r="E1000" t="str">
            <v>SANITR_6_STG4</v>
          </cell>
          <cell r="F1000" t="str">
            <v>Total Energy Facility of Joint Water Polution Control Plant - STG UNIT 4</v>
          </cell>
          <cell r="G1000">
            <v>5.5</v>
          </cell>
          <cell r="H1000" t="str">
            <v>SCE</v>
          </cell>
          <cell r="I1000" t="str">
            <v>County Sanitation District No. 2 of Los Angeles County</v>
          </cell>
          <cell r="J1000" t="str">
            <v>BIOGAS</v>
          </cell>
          <cell r="K1000" t="str">
            <v>STEAM</v>
          </cell>
          <cell r="L1000" t="str">
            <v>HEAT RECOVERY</v>
          </cell>
          <cell r="M1000" t="str">
            <v>SP15</v>
          </cell>
          <cell r="N1000" t="str">
            <v>SCE1</v>
          </cell>
          <cell r="O1000">
            <v>0</v>
          </cell>
          <cell r="P1000">
            <v>0</v>
          </cell>
          <cell r="Q1000">
            <v>0</v>
          </cell>
          <cell r="R1000">
            <v>5.5</v>
          </cell>
          <cell r="S1000" t="str">
            <v>A</v>
          </cell>
        </row>
        <row r="1001">
          <cell r="E1001" t="str">
            <v>SANITR_6_UNITS</v>
          </cell>
          <cell r="F1001" t="str">
            <v>Total Energy Facility of Joint Water Pollution Control Plant</v>
          </cell>
          <cell r="G1001">
            <v>8</v>
          </cell>
          <cell r="H1001" t="str">
            <v>SCE</v>
          </cell>
          <cell r="I1001" t="str">
            <v>County Sanitation District No. 2 of Los Angeles County</v>
          </cell>
          <cell r="J1001" t="str">
            <v>BIOGAS</v>
          </cell>
          <cell r="K1001" t="str">
            <v>COMBINED CYCLE</v>
          </cell>
          <cell r="L1001" t="str">
            <v>DIGESTER GAS</v>
          </cell>
          <cell r="M1001" t="str">
            <v>SP15</v>
          </cell>
          <cell r="N1001" t="str">
            <v>SCE1</v>
          </cell>
          <cell r="O1001">
            <v>0</v>
          </cell>
          <cell r="P1001">
            <v>0</v>
          </cell>
          <cell r="Q1001">
            <v>0</v>
          </cell>
          <cell r="R1001">
            <v>35.5</v>
          </cell>
          <cell r="S1001" t="str">
            <v>A</v>
          </cell>
        </row>
        <row r="1002">
          <cell r="E1002" t="str">
            <v>SANLOB_1_LNDFIL</v>
          </cell>
          <cell r="F1002" t="str">
            <v>Cold Canyon</v>
          </cell>
          <cell r="G1002">
            <v>1.5</v>
          </cell>
          <cell r="H1002" t="str">
            <v>PGAE</v>
          </cell>
          <cell r="I1002" t="str">
            <v>Cold Canyon</v>
          </cell>
          <cell r="J1002" t="str">
            <v>BIOMASS</v>
          </cell>
          <cell r="K1002" t="str">
            <v>RECIPROCATING ENGINE</v>
          </cell>
          <cell r="L1002" t="str">
            <v>LANDFILL GAS</v>
          </cell>
          <cell r="M1002" t="str">
            <v>NP15</v>
          </cell>
          <cell r="N1002" t="str">
            <v>PGE3</v>
          </cell>
          <cell r="O1002">
            <v>41473</v>
          </cell>
          <cell r="P1002">
            <v>0</v>
          </cell>
          <cell r="Q1002">
            <v>0</v>
          </cell>
          <cell r="R1002">
            <v>1.5</v>
          </cell>
          <cell r="S1002" t="str">
            <v>A</v>
          </cell>
        </row>
        <row r="1003">
          <cell r="E1003" t="str">
            <v>SANTFG_7_UNIT 1</v>
          </cell>
          <cell r="F1003" t="str">
            <v>GEYSERS POWER COMPANY, LLC. UNIT 1</v>
          </cell>
          <cell r="G1003">
            <v>46</v>
          </cell>
          <cell r="H1003" t="str">
            <v>PGAE</v>
          </cell>
          <cell r="I1003" t="str">
            <v>Geysers Power Co.</v>
          </cell>
          <cell r="J1003" t="str">
            <v>GEOTHERMAL</v>
          </cell>
          <cell r="K1003" t="str">
            <v>STEAM</v>
          </cell>
          <cell r="L1003" t="str">
            <v>GEOTHERMAL</v>
          </cell>
          <cell r="M1003" t="str">
            <v>NP15</v>
          </cell>
          <cell r="N1003" t="str">
            <v>PGE3</v>
          </cell>
          <cell r="O1003">
            <v>30755</v>
          </cell>
          <cell r="P1003" t="str">
            <v>Was PGE QF 04G057</v>
          </cell>
          <cell r="Q1003">
            <v>0</v>
          </cell>
          <cell r="R1003">
            <v>46</v>
          </cell>
          <cell r="S1003" t="str">
            <v>A</v>
          </cell>
        </row>
        <row r="1004">
          <cell r="E1004" t="str">
            <v>SANTFG_7_UNIT 2</v>
          </cell>
          <cell r="F1004" t="str">
            <v>GEYSERS POWER COMPANY, LLC. UNIT 2</v>
          </cell>
          <cell r="G1004">
            <v>46</v>
          </cell>
          <cell r="H1004" t="str">
            <v>PGAE</v>
          </cell>
          <cell r="I1004" t="str">
            <v>Geysers Power Co.</v>
          </cell>
          <cell r="J1004" t="str">
            <v>GEOTHERMAL</v>
          </cell>
          <cell r="K1004" t="str">
            <v>STEAM</v>
          </cell>
          <cell r="L1004" t="str">
            <v>GEOTHERMAL</v>
          </cell>
          <cell r="M1004" t="str">
            <v>NP15</v>
          </cell>
          <cell r="N1004" t="str">
            <v>PGE3</v>
          </cell>
          <cell r="O1004">
            <v>30755</v>
          </cell>
          <cell r="P1004" t="str">
            <v>Was PGE QF 04G057</v>
          </cell>
          <cell r="Q1004">
            <v>0</v>
          </cell>
          <cell r="R1004">
            <v>46</v>
          </cell>
          <cell r="S1004" t="str">
            <v>A</v>
          </cell>
        </row>
        <row r="1005">
          <cell r="E1005" t="str">
            <v>SANTFG_7_UNITS</v>
          </cell>
          <cell r="F1005" t="str">
            <v>Calistoga Power Plant</v>
          </cell>
          <cell r="G1005">
            <v>92.1</v>
          </cell>
          <cell r="H1005" t="str">
            <v>PGAE</v>
          </cell>
          <cell r="I1005" t="str">
            <v>Geysers Power Co.</v>
          </cell>
          <cell r="J1005" t="str">
            <v>GEOTHERMAL</v>
          </cell>
          <cell r="K1005" t="str">
            <v>STEAM</v>
          </cell>
          <cell r="L1005" t="str">
            <v>GEOTHERMAL</v>
          </cell>
          <cell r="M1005" t="str">
            <v>NP15</v>
          </cell>
          <cell r="N1005" t="str">
            <v>PGE3</v>
          </cell>
          <cell r="O1005">
            <v>30755</v>
          </cell>
          <cell r="P1005" t="str">
            <v>Was PGE QF 04G057</v>
          </cell>
          <cell r="Q1005">
            <v>0</v>
          </cell>
          <cell r="R1005">
            <v>92.1</v>
          </cell>
          <cell r="S1005" t="str">
            <v>A</v>
          </cell>
        </row>
        <row r="1006">
          <cell r="E1006" t="str">
            <v>SANTGO_2_LNDFL1</v>
          </cell>
          <cell r="F1006" t="str">
            <v>Bowerman Power</v>
          </cell>
          <cell r="G1006">
            <v>19.600000000000001</v>
          </cell>
          <cell r="H1006" t="str">
            <v>SCE</v>
          </cell>
          <cell r="I1006" t="str">
            <v>Bowerman Power</v>
          </cell>
          <cell r="J1006" t="str">
            <v>BIOGAS</v>
          </cell>
          <cell r="K1006" t="str">
            <v>RECIPROCATING ENGINE</v>
          </cell>
          <cell r="L1006" t="str">
            <v>LANDFILL GAS</v>
          </cell>
          <cell r="M1006" t="str">
            <v>SP15</v>
          </cell>
          <cell r="N1006" t="str">
            <v>SCE1</v>
          </cell>
          <cell r="O1006">
            <v>42487</v>
          </cell>
          <cell r="P1006">
            <v>0</v>
          </cell>
          <cell r="Q1006">
            <v>0</v>
          </cell>
          <cell r="R1006">
            <v>20</v>
          </cell>
          <cell r="S1006" t="str">
            <v>A</v>
          </cell>
        </row>
        <row r="1007">
          <cell r="E1007" t="str">
            <v>SANTGO_6_COYOTE</v>
          </cell>
          <cell r="F1007" t="str">
            <v>Coyote Canyon</v>
          </cell>
          <cell r="G1007">
            <v>9.99</v>
          </cell>
          <cell r="H1007" t="str">
            <v>SCE</v>
          </cell>
          <cell r="I1007" t="str">
            <v>Gas Recovery Systems, Inc.</v>
          </cell>
          <cell r="J1007" t="str">
            <v>BIOMASS</v>
          </cell>
          <cell r="K1007" t="str">
            <v>STEAM</v>
          </cell>
          <cell r="L1007" t="str">
            <v>LANDFILL GAS</v>
          </cell>
          <cell r="M1007" t="str">
            <v>SP15</v>
          </cell>
          <cell r="N1007" t="str">
            <v>SCE1</v>
          </cell>
          <cell r="O1007">
            <v>32509</v>
          </cell>
          <cell r="P1007">
            <v>0</v>
          </cell>
          <cell r="Q1007">
            <v>0</v>
          </cell>
          <cell r="R1007">
            <v>17.100000000000001</v>
          </cell>
          <cell r="S1007" t="str">
            <v>A</v>
          </cell>
        </row>
        <row r="1008">
          <cell r="E1008" t="str">
            <v>SANWD_1_QF</v>
          </cell>
          <cell r="F1008" t="str">
            <v>San Gorgonio Farms Wind Farm</v>
          </cell>
          <cell r="G1008">
            <v>31</v>
          </cell>
          <cell r="H1008" t="str">
            <v>SCE</v>
          </cell>
          <cell r="I1008" t="str">
            <v>Southern California Edison</v>
          </cell>
          <cell r="J1008" t="str">
            <v>WIND</v>
          </cell>
          <cell r="K1008" t="str">
            <v>WIND</v>
          </cell>
          <cell r="L1008" t="str">
            <v>WIND</v>
          </cell>
          <cell r="M1008" t="str">
            <v>SP15</v>
          </cell>
          <cell r="N1008" t="str">
            <v>SCE1</v>
          </cell>
          <cell r="O1008">
            <v>30376</v>
          </cell>
          <cell r="P1008" t="str">
            <v>Formerly SCE QFs 6009, 6064</v>
          </cell>
          <cell r="Q1008">
            <v>0</v>
          </cell>
          <cell r="R1008">
            <v>31</v>
          </cell>
          <cell r="S1008" t="str">
            <v>A</v>
          </cell>
        </row>
        <row r="1009">
          <cell r="E1009" t="str">
            <v>SARGNT_2_UNIT</v>
          </cell>
          <cell r="F1009" t="str">
            <v>SARGENT CANYON COGENERATION</v>
          </cell>
          <cell r="G1009">
            <v>57.1</v>
          </cell>
          <cell r="H1009" t="str">
            <v>PGAE</v>
          </cell>
          <cell r="I1009" t="str">
            <v>Chevron Power Holdings, Inc.</v>
          </cell>
          <cell r="J1009" t="str">
            <v>COGENERATION</v>
          </cell>
          <cell r="K1009" t="str">
            <v>COMBUSTION TURBINE</v>
          </cell>
          <cell r="L1009" t="str">
            <v>NATURAL GAS</v>
          </cell>
          <cell r="M1009" t="str">
            <v>NP15</v>
          </cell>
          <cell r="N1009" t="str">
            <v>PGE3</v>
          </cell>
          <cell r="O1009">
            <v>33518</v>
          </cell>
          <cell r="P1009" t="str">
            <v>QF Conversion, was PGE QF 18C052</v>
          </cell>
          <cell r="Q1009">
            <v>0</v>
          </cell>
          <cell r="R1009">
            <v>45</v>
          </cell>
          <cell r="S1009" t="str">
            <v>A</v>
          </cell>
        </row>
        <row r="1010">
          <cell r="E1010" t="str">
            <v>SAUGUS_2_TOLAND</v>
          </cell>
          <cell r="F1010" t="str">
            <v>Toland Landfill gas to Energy Project</v>
          </cell>
          <cell r="G1010">
            <v>1.57</v>
          </cell>
          <cell r="H1010" t="str">
            <v>SCE</v>
          </cell>
          <cell r="I1010" t="str">
            <v>Ventura Regional Sanitation District</v>
          </cell>
          <cell r="J1010" t="str">
            <v>BIOMASS</v>
          </cell>
          <cell r="K1010" t="str">
            <v>COMBUSTION TURBINE</v>
          </cell>
          <cell r="L1010" t="str">
            <v>LANDFILL GAS</v>
          </cell>
          <cell r="M1010" t="str">
            <v>SP15</v>
          </cell>
          <cell r="N1010" t="str">
            <v>SCE1</v>
          </cell>
          <cell r="O1010">
            <v>40050</v>
          </cell>
          <cell r="P1010">
            <v>0</v>
          </cell>
          <cell r="Q1010">
            <v>0</v>
          </cell>
          <cell r="R1010">
            <v>2.8</v>
          </cell>
          <cell r="S1010" t="str">
            <v>A</v>
          </cell>
        </row>
        <row r="1011">
          <cell r="E1011" t="str">
            <v>SAUGUS_6_MWDFTH</v>
          </cell>
          <cell r="F1011" t="str">
            <v>FOOTHILL HYDROELECTRIC RECOVERY PLANT</v>
          </cell>
          <cell r="G1011">
            <v>9.1</v>
          </cell>
          <cell r="H1011" t="str">
            <v>SCE</v>
          </cell>
          <cell r="I1011" t="str">
            <v>The Metropolitan Water District of Southern California</v>
          </cell>
          <cell r="J1011" t="str">
            <v>HYDRO</v>
          </cell>
          <cell r="K1011" t="str">
            <v>HYDRO</v>
          </cell>
          <cell r="L1011" t="str">
            <v>WATER</v>
          </cell>
          <cell r="M1011" t="str">
            <v>SP15</v>
          </cell>
          <cell r="N1011" t="str">
            <v>SCE1</v>
          </cell>
          <cell r="O1011">
            <v>29587</v>
          </cell>
          <cell r="P1011">
            <v>0</v>
          </cell>
          <cell r="Q1011">
            <v>0</v>
          </cell>
          <cell r="R1011">
            <v>9.1</v>
          </cell>
          <cell r="S1011" t="str">
            <v>A</v>
          </cell>
        </row>
        <row r="1012">
          <cell r="E1012" t="str">
            <v>SAUGUS_6_PTCHGN</v>
          </cell>
          <cell r="F1012" t="str">
            <v>COUNTY OF LOS ANGELES (PITCHESS HONOR RANCH)</v>
          </cell>
          <cell r="G1012">
            <v>29.8</v>
          </cell>
          <cell r="H1012" t="str">
            <v>SCE</v>
          </cell>
          <cell r="I1012" t="str">
            <v>Southern California Edison Company</v>
          </cell>
          <cell r="J1012" t="str">
            <v>COGENERATION</v>
          </cell>
          <cell r="K1012" t="str">
            <v>COMBINED CYCLE</v>
          </cell>
          <cell r="L1012" t="str">
            <v>NATURAL GAS</v>
          </cell>
          <cell r="M1012" t="str">
            <v>SP15</v>
          </cell>
          <cell r="N1012" t="str">
            <v>SCE1</v>
          </cell>
          <cell r="O1012">
            <v>32338</v>
          </cell>
          <cell r="P1012" t="str">
            <v>SCE QF 2180</v>
          </cell>
          <cell r="Q1012">
            <v>0</v>
          </cell>
          <cell r="R1012">
            <v>28.71</v>
          </cell>
          <cell r="S1012" t="str">
            <v>A</v>
          </cell>
        </row>
        <row r="1013">
          <cell r="E1013" t="str">
            <v>SAUGUS_6_QF</v>
          </cell>
          <cell r="F1013" t="str">
            <v>SAUGUS AREA LUMPED UNITS</v>
          </cell>
          <cell r="G1013">
            <v>8.9</v>
          </cell>
          <cell r="H1013" t="str">
            <v>SCE</v>
          </cell>
          <cell r="I1013" t="str">
            <v>VARIOUS</v>
          </cell>
          <cell r="J1013" t="str">
            <v>HYDRO</v>
          </cell>
          <cell r="K1013" t="str">
            <v>HYDRO</v>
          </cell>
          <cell r="L1013" t="str">
            <v>WATER</v>
          </cell>
          <cell r="M1013" t="str">
            <v>SP15</v>
          </cell>
          <cell r="N1013" t="str">
            <v>SCE1</v>
          </cell>
          <cell r="O1013">
            <v>31778</v>
          </cell>
          <cell r="P1013">
            <v>0</v>
          </cell>
          <cell r="Q1013">
            <v>0</v>
          </cell>
          <cell r="R1013">
            <v>9.33</v>
          </cell>
          <cell r="S1013" t="str">
            <v>A</v>
          </cell>
        </row>
        <row r="1014">
          <cell r="E1014" t="str">
            <v>SAUGUS_7_CHIQCN</v>
          </cell>
          <cell r="F1014" t="str">
            <v>Chiquita Canyon Landfill Generating Facility</v>
          </cell>
          <cell r="G1014">
            <v>8</v>
          </cell>
          <cell r="H1014" t="str">
            <v>SCE</v>
          </cell>
          <cell r="I1014" t="str">
            <v>Ameresco Chiquita Energy, LLC</v>
          </cell>
          <cell r="J1014" t="str">
            <v>BIOMASS</v>
          </cell>
          <cell r="K1014" t="str">
            <v>RECIPROCATING ENGINE</v>
          </cell>
          <cell r="L1014" t="str">
            <v>LANDFILL GAS</v>
          </cell>
          <cell r="M1014" t="str">
            <v>SP15</v>
          </cell>
          <cell r="N1014" t="str">
            <v>SCE1</v>
          </cell>
          <cell r="O1014">
            <v>40505</v>
          </cell>
          <cell r="P1014">
            <v>0</v>
          </cell>
          <cell r="Q1014">
            <v>0</v>
          </cell>
          <cell r="R1014">
            <v>9.1999999999999993</v>
          </cell>
          <cell r="S1014" t="str">
            <v>A</v>
          </cell>
        </row>
        <row r="1015">
          <cell r="E1015" t="str">
            <v>SAUGUS_7_LOPEZ</v>
          </cell>
          <cell r="F1015" t="str">
            <v>MM LOPEZ ENERGY, LLC</v>
          </cell>
          <cell r="G1015">
            <v>6.1</v>
          </cell>
          <cell r="H1015" t="str">
            <v>SCE</v>
          </cell>
          <cell r="I1015" t="str">
            <v>MM Lopez Energy LLC (formerly QFID 1105)</v>
          </cell>
          <cell r="J1015" t="str">
            <v>BIOMASS</v>
          </cell>
          <cell r="K1015" t="str">
            <v>INTERNAL COMBUSTION</v>
          </cell>
          <cell r="L1015" t="str">
            <v>LANDFILL GAS</v>
          </cell>
          <cell r="M1015" t="str">
            <v>SP15</v>
          </cell>
          <cell r="N1015" t="str">
            <v>SCE1</v>
          </cell>
          <cell r="O1015">
            <v>36165</v>
          </cell>
          <cell r="P1015">
            <v>0</v>
          </cell>
          <cell r="Q1015">
            <v>0</v>
          </cell>
          <cell r="R1015">
            <v>6.1</v>
          </cell>
          <cell r="S1015" t="str">
            <v>A</v>
          </cell>
        </row>
        <row r="1016">
          <cell r="E1016" t="str">
            <v>SBERDO_2_PSP3</v>
          </cell>
          <cell r="F1016" t="str">
            <v>MOUNTAINVIEW POWER PLANT POWER BLOCK 3</v>
          </cell>
          <cell r="G1016">
            <v>525</v>
          </cell>
          <cell r="H1016" t="str">
            <v>SCE</v>
          </cell>
          <cell r="I1016" t="str">
            <v>Monutainview Power Company. LLC</v>
          </cell>
          <cell r="J1016" t="str">
            <v>THERMAL</v>
          </cell>
          <cell r="K1016" t="str">
            <v>COMBINED CYCLE</v>
          </cell>
          <cell r="L1016" t="str">
            <v>NATURAL GAS</v>
          </cell>
          <cell r="M1016" t="str">
            <v>SP15</v>
          </cell>
          <cell r="N1016" t="str">
            <v>SCE1</v>
          </cell>
          <cell r="O1016">
            <v>38696</v>
          </cell>
          <cell r="P1016">
            <v>0</v>
          </cell>
          <cell r="Q1016">
            <v>0</v>
          </cell>
          <cell r="R1016">
            <v>543</v>
          </cell>
          <cell r="S1016" t="str">
            <v>A</v>
          </cell>
        </row>
        <row r="1017">
          <cell r="E1017" t="str">
            <v>SBERDO_2_PSP4</v>
          </cell>
          <cell r="F1017" t="str">
            <v>MOUNTAINVIEW POWER PLANT POWER BLOCK 4</v>
          </cell>
          <cell r="G1017">
            <v>525</v>
          </cell>
          <cell r="H1017" t="str">
            <v>SCE</v>
          </cell>
          <cell r="I1017" t="str">
            <v>Mountainview Power Company</v>
          </cell>
          <cell r="J1017" t="str">
            <v>THERMAL</v>
          </cell>
          <cell r="K1017" t="str">
            <v>COMBINED CYCLE</v>
          </cell>
          <cell r="L1017" t="str">
            <v>NATURAL GAS</v>
          </cell>
          <cell r="M1017" t="str">
            <v>SP15</v>
          </cell>
          <cell r="N1017" t="str">
            <v>SCE1</v>
          </cell>
          <cell r="O1017">
            <v>38736</v>
          </cell>
          <cell r="P1017">
            <v>0</v>
          </cell>
          <cell r="Q1017">
            <v>0</v>
          </cell>
          <cell r="R1017">
            <v>543</v>
          </cell>
          <cell r="S1017" t="str">
            <v>A</v>
          </cell>
        </row>
        <row r="1018">
          <cell r="E1018" t="str">
            <v>SBERDO_2_QF</v>
          </cell>
          <cell r="F1018" t="str">
            <v>SAN BERNARDINO AREA LUMPED UNITS</v>
          </cell>
          <cell r="G1018">
            <v>10.6</v>
          </cell>
          <cell r="H1018" t="str">
            <v>SCE</v>
          </cell>
          <cell r="I1018" t="str">
            <v>VARIOUS</v>
          </cell>
          <cell r="J1018" t="str">
            <v>COGENERATION</v>
          </cell>
          <cell r="K1018">
            <v>0</v>
          </cell>
          <cell r="L1018" t="str">
            <v>NATURAL GAS</v>
          </cell>
          <cell r="M1018" t="str">
            <v>SP15</v>
          </cell>
          <cell r="N1018" t="str">
            <v>SCE1</v>
          </cell>
          <cell r="O1018">
            <v>32509</v>
          </cell>
          <cell r="P1018">
            <v>0</v>
          </cell>
          <cell r="Q1018">
            <v>0</v>
          </cell>
          <cell r="R1018">
            <v>11.85</v>
          </cell>
          <cell r="S1018" t="str">
            <v>A</v>
          </cell>
        </row>
        <row r="1019">
          <cell r="E1019" t="str">
            <v>SBERDO_2_REDLND</v>
          </cell>
          <cell r="F1019" t="str">
            <v>SPVP022 Redlands RT Solar</v>
          </cell>
          <cell r="G1019">
            <v>2</v>
          </cell>
          <cell r="H1019" t="str">
            <v>SCE</v>
          </cell>
          <cell r="I1019" t="str">
            <v>Southern California Edison</v>
          </cell>
          <cell r="J1019" t="str">
            <v>SOLAR</v>
          </cell>
          <cell r="K1019" t="str">
            <v>PHOTO VOLTAIC</v>
          </cell>
          <cell r="L1019" t="str">
            <v>SUN</v>
          </cell>
          <cell r="M1019" t="str">
            <v>SP15</v>
          </cell>
          <cell r="N1019" t="str">
            <v>SCE1</v>
          </cell>
          <cell r="O1019">
            <v>40625</v>
          </cell>
          <cell r="P1019">
            <v>0</v>
          </cell>
          <cell r="Q1019">
            <v>0</v>
          </cell>
          <cell r="R1019">
            <v>2.5</v>
          </cell>
          <cell r="S1019" t="str">
            <v>A</v>
          </cell>
        </row>
        <row r="1020">
          <cell r="E1020" t="str">
            <v>SBERDO_2_RTS005</v>
          </cell>
          <cell r="F1020" t="str">
            <v>SPVP005 Redlands RT Solar</v>
          </cell>
          <cell r="G1020">
            <v>2.5</v>
          </cell>
          <cell r="H1020" t="str">
            <v>SCE</v>
          </cell>
          <cell r="I1020" t="str">
            <v>Southern California Edison</v>
          </cell>
          <cell r="J1020" t="str">
            <v>SOLAR</v>
          </cell>
          <cell r="K1020" t="str">
            <v>PHOTO VOLTAIC</v>
          </cell>
          <cell r="L1020" t="str">
            <v>SUN</v>
          </cell>
          <cell r="M1020" t="str">
            <v>SP15</v>
          </cell>
          <cell r="N1020" t="str">
            <v>SCE1</v>
          </cell>
          <cell r="O1020">
            <v>41237</v>
          </cell>
          <cell r="P1020">
            <v>0</v>
          </cell>
          <cell r="Q1020">
            <v>0</v>
          </cell>
          <cell r="R1020">
            <v>2.5</v>
          </cell>
          <cell r="S1020" t="str">
            <v>A</v>
          </cell>
        </row>
        <row r="1021">
          <cell r="E1021" t="str">
            <v>SBERDO_2_RTS007</v>
          </cell>
          <cell r="F1021" t="str">
            <v>SPVP007 Redlands RT Solar</v>
          </cell>
          <cell r="G1021">
            <v>2.5</v>
          </cell>
          <cell r="H1021" t="str">
            <v>SCE</v>
          </cell>
          <cell r="I1021" t="str">
            <v>Southern California Edison</v>
          </cell>
          <cell r="J1021" t="str">
            <v>SOLAR</v>
          </cell>
          <cell r="K1021" t="str">
            <v>PHOTO VOLTAIC</v>
          </cell>
          <cell r="L1021" t="str">
            <v>SUN</v>
          </cell>
          <cell r="M1021" t="str">
            <v>SP15</v>
          </cell>
          <cell r="N1021" t="str">
            <v>SCE1</v>
          </cell>
          <cell r="O1021">
            <v>41237</v>
          </cell>
          <cell r="P1021">
            <v>0</v>
          </cell>
          <cell r="Q1021">
            <v>0</v>
          </cell>
          <cell r="R1021">
            <v>2.5</v>
          </cell>
          <cell r="S1021" t="str">
            <v>A</v>
          </cell>
        </row>
        <row r="1022">
          <cell r="E1022" t="str">
            <v>SBERDO_2_RTS011</v>
          </cell>
          <cell r="F1022" t="str">
            <v>SPVP011</v>
          </cell>
          <cell r="G1022">
            <v>3.5</v>
          </cell>
          <cell r="H1022" t="str">
            <v>SCE</v>
          </cell>
          <cell r="I1022" t="str">
            <v>Southern California Edison</v>
          </cell>
          <cell r="J1022" t="str">
            <v>SOLAR</v>
          </cell>
          <cell r="K1022" t="str">
            <v>PHOTO VOLTAIC</v>
          </cell>
          <cell r="L1022" t="str">
            <v>SUN</v>
          </cell>
          <cell r="M1022" t="str">
            <v>SP15</v>
          </cell>
          <cell r="N1022" t="str">
            <v>SCE1</v>
          </cell>
          <cell r="O1022">
            <v>41442</v>
          </cell>
          <cell r="P1022">
            <v>0</v>
          </cell>
          <cell r="Q1022">
            <v>0</v>
          </cell>
          <cell r="R1022">
            <v>3.5</v>
          </cell>
          <cell r="S1022" t="str">
            <v>A</v>
          </cell>
        </row>
        <row r="1023">
          <cell r="E1023" t="str">
            <v>SBERDO_2_RTS013</v>
          </cell>
          <cell r="F1023" t="str">
            <v>SPVP013</v>
          </cell>
          <cell r="G1023">
            <v>3.5</v>
          </cell>
          <cell r="H1023" t="str">
            <v>SCE</v>
          </cell>
          <cell r="I1023" t="str">
            <v>Southern California Edison</v>
          </cell>
          <cell r="J1023" t="str">
            <v>SOLAR</v>
          </cell>
          <cell r="K1023" t="str">
            <v>PHOTO VOLTAIC</v>
          </cell>
          <cell r="L1023" t="str">
            <v>SUN</v>
          </cell>
          <cell r="M1023" t="str">
            <v>SP15</v>
          </cell>
          <cell r="N1023" t="str">
            <v>SCE1</v>
          </cell>
          <cell r="O1023">
            <v>41436</v>
          </cell>
          <cell r="P1023">
            <v>0</v>
          </cell>
          <cell r="Q1023">
            <v>0</v>
          </cell>
          <cell r="R1023">
            <v>3.5</v>
          </cell>
          <cell r="S1023" t="str">
            <v>A</v>
          </cell>
        </row>
        <row r="1024">
          <cell r="E1024" t="str">
            <v>SBERDO_2_RTS016</v>
          </cell>
          <cell r="F1024" t="str">
            <v>SPVP016 Redlands RT Solar</v>
          </cell>
          <cell r="G1024">
            <v>1.5</v>
          </cell>
          <cell r="H1024" t="str">
            <v>SCE</v>
          </cell>
          <cell r="I1024" t="str">
            <v>Southern California Edison</v>
          </cell>
          <cell r="J1024" t="str">
            <v>SOLAR</v>
          </cell>
          <cell r="K1024" t="str">
            <v>PHOTO VOLTAIC</v>
          </cell>
          <cell r="L1024" t="str">
            <v>SUN</v>
          </cell>
          <cell r="M1024" t="str">
            <v>SP15</v>
          </cell>
          <cell r="N1024" t="str">
            <v>SCE1</v>
          </cell>
          <cell r="O1024">
            <v>40757</v>
          </cell>
          <cell r="P1024">
            <v>0</v>
          </cell>
          <cell r="Q1024">
            <v>0</v>
          </cell>
          <cell r="R1024">
            <v>1.5</v>
          </cell>
          <cell r="S1024" t="str">
            <v>A</v>
          </cell>
        </row>
        <row r="1025">
          <cell r="E1025" t="str">
            <v>SBERDO_2_RTS048</v>
          </cell>
          <cell r="F1025" t="str">
            <v>SPVP048</v>
          </cell>
          <cell r="G1025">
            <v>5</v>
          </cell>
          <cell r="H1025" t="str">
            <v>SCE</v>
          </cell>
          <cell r="I1025" t="str">
            <v>Southern California Edison Company</v>
          </cell>
          <cell r="J1025" t="str">
            <v>SOLAR</v>
          </cell>
          <cell r="K1025" t="str">
            <v>PHOTO VOLTAIC</v>
          </cell>
          <cell r="L1025" t="str">
            <v>SUN</v>
          </cell>
          <cell r="M1025" t="str">
            <v>SP15</v>
          </cell>
          <cell r="N1025" t="str">
            <v>SCE1</v>
          </cell>
          <cell r="O1025">
            <v>41518</v>
          </cell>
          <cell r="P1025">
            <v>0</v>
          </cell>
          <cell r="Q1025">
            <v>0</v>
          </cell>
          <cell r="R1025">
            <v>5</v>
          </cell>
          <cell r="S1025" t="str">
            <v>A</v>
          </cell>
        </row>
        <row r="1026">
          <cell r="E1026" t="str">
            <v>SBERDO_2_SNTANA</v>
          </cell>
          <cell r="F1026" t="str">
            <v>SANTA ANA RIVER PROJECT (AGGREGATE)</v>
          </cell>
          <cell r="G1026">
            <v>6.95</v>
          </cell>
          <cell r="H1026" t="str">
            <v>SCE</v>
          </cell>
          <cell r="I1026" t="str">
            <v>SCE</v>
          </cell>
          <cell r="J1026" t="str">
            <v>HYDRO</v>
          </cell>
          <cell r="K1026" t="str">
            <v>HYDRO</v>
          </cell>
          <cell r="L1026" t="str">
            <v>WATER</v>
          </cell>
          <cell r="M1026" t="str">
            <v>SP15</v>
          </cell>
          <cell r="N1026" t="str">
            <v>SCE1</v>
          </cell>
          <cell r="O1026">
            <v>0</v>
          </cell>
          <cell r="P1026">
            <v>0</v>
          </cell>
          <cell r="Q1026">
            <v>0</v>
          </cell>
          <cell r="R1026">
            <v>6.95</v>
          </cell>
          <cell r="S1026" t="str">
            <v>A</v>
          </cell>
        </row>
        <row r="1027">
          <cell r="E1027" t="str">
            <v>SBERDO_6_MILLCK</v>
          </cell>
          <cell r="F1027" t="str">
            <v>MILL CREEK HYDRO PROJECT (AGGREGATE)</v>
          </cell>
          <cell r="G1027">
            <v>3.93</v>
          </cell>
          <cell r="H1027" t="str">
            <v>SCE</v>
          </cell>
          <cell r="I1027" t="str">
            <v>SCE</v>
          </cell>
          <cell r="J1027" t="str">
            <v>HYDRO</v>
          </cell>
          <cell r="K1027" t="str">
            <v>HYDRO</v>
          </cell>
          <cell r="L1027" t="str">
            <v>WATER</v>
          </cell>
          <cell r="M1027" t="str">
            <v>SP15</v>
          </cell>
          <cell r="N1027" t="str">
            <v>SCE1</v>
          </cell>
          <cell r="O1027">
            <v>0</v>
          </cell>
          <cell r="P1027">
            <v>0</v>
          </cell>
          <cell r="Q1027">
            <v>0</v>
          </cell>
          <cell r="R1027">
            <v>3.61</v>
          </cell>
          <cell r="S1027" t="str">
            <v>A</v>
          </cell>
        </row>
        <row r="1028">
          <cell r="E1028" t="str">
            <v>SBERDO_7_CT3A</v>
          </cell>
          <cell r="F1028" t="str">
            <v>MOUNTAINVIEW POWER, POWER BLOCK 3, CT3A</v>
          </cell>
          <cell r="G1028">
            <v>160</v>
          </cell>
          <cell r="H1028" t="str">
            <v>SCE</v>
          </cell>
          <cell r="I1028" t="str">
            <v>Mountainview Power Company, LLC</v>
          </cell>
          <cell r="J1028" t="str">
            <v>THERMAL</v>
          </cell>
          <cell r="K1028" t="str">
            <v>COMBUSTION TURBINE</v>
          </cell>
          <cell r="L1028" t="str">
            <v>NATURAL GAS</v>
          </cell>
          <cell r="M1028" t="str">
            <v>SP15</v>
          </cell>
          <cell r="N1028" t="str">
            <v>SCE1</v>
          </cell>
          <cell r="O1028">
            <v>38696</v>
          </cell>
          <cell r="P1028">
            <v>0</v>
          </cell>
          <cell r="Q1028">
            <v>0</v>
          </cell>
          <cell r="R1028">
            <v>160</v>
          </cell>
          <cell r="S1028" t="str">
            <v>A</v>
          </cell>
        </row>
        <row r="1029">
          <cell r="E1029" t="str">
            <v>SBERDO_7_CT3B</v>
          </cell>
          <cell r="F1029" t="str">
            <v>MOUNTAINVIEW POWER, POWER BLOCK 3, CT3B</v>
          </cell>
          <cell r="G1029">
            <v>160</v>
          </cell>
          <cell r="H1029" t="str">
            <v>SCE</v>
          </cell>
          <cell r="I1029" t="str">
            <v>Mountainview Power Company, LLC</v>
          </cell>
          <cell r="J1029" t="str">
            <v>THERMAL</v>
          </cell>
          <cell r="K1029" t="str">
            <v>COMBUSTION TURBINE</v>
          </cell>
          <cell r="L1029" t="str">
            <v>NATURAL GAS</v>
          </cell>
          <cell r="M1029" t="str">
            <v>SP15</v>
          </cell>
          <cell r="N1029" t="str">
            <v>SCE1</v>
          </cell>
          <cell r="O1029">
            <v>38696</v>
          </cell>
          <cell r="P1029">
            <v>0</v>
          </cell>
          <cell r="Q1029">
            <v>0</v>
          </cell>
          <cell r="R1029">
            <v>160</v>
          </cell>
          <cell r="S1029" t="str">
            <v>A</v>
          </cell>
        </row>
        <row r="1030">
          <cell r="E1030" t="str">
            <v>SBERDO_7_CT4A</v>
          </cell>
          <cell r="F1030" t="str">
            <v>MOUNTAINVIEW POWER, POWER BLOCK 4, CT4A</v>
          </cell>
          <cell r="G1030">
            <v>160</v>
          </cell>
          <cell r="H1030" t="str">
            <v>SCE</v>
          </cell>
          <cell r="I1030" t="str">
            <v>Mountainview Power Company</v>
          </cell>
          <cell r="J1030" t="str">
            <v>THERMAL</v>
          </cell>
          <cell r="K1030" t="str">
            <v>COMBUSTION TURBINE</v>
          </cell>
          <cell r="L1030" t="str">
            <v>NATURAL GAS</v>
          </cell>
          <cell r="M1030" t="str">
            <v>SP15</v>
          </cell>
          <cell r="N1030" t="str">
            <v>SCE1</v>
          </cell>
          <cell r="O1030">
            <v>38736</v>
          </cell>
          <cell r="P1030">
            <v>0</v>
          </cell>
          <cell r="Q1030">
            <v>0</v>
          </cell>
          <cell r="R1030">
            <v>160</v>
          </cell>
          <cell r="S1030" t="str">
            <v>A</v>
          </cell>
        </row>
        <row r="1031">
          <cell r="E1031" t="str">
            <v>SBERDO_7_CT4B</v>
          </cell>
          <cell r="F1031" t="str">
            <v>MOUNTAINVIEW POWER, POWER BLOCK 4, CT4B</v>
          </cell>
          <cell r="G1031">
            <v>160</v>
          </cell>
          <cell r="H1031" t="str">
            <v>SCE</v>
          </cell>
          <cell r="I1031" t="str">
            <v>Mountainview Power Company</v>
          </cell>
          <cell r="J1031" t="str">
            <v>THERMAL</v>
          </cell>
          <cell r="K1031" t="str">
            <v>COMBUSTION TURBINE</v>
          </cell>
          <cell r="L1031" t="str">
            <v>NATURAL GAS</v>
          </cell>
          <cell r="M1031" t="str">
            <v>SP15</v>
          </cell>
          <cell r="N1031" t="str">
            <v>SCE1</v>
          </cell>
          <cell r="O1031">
            <v>38736</v>
          </cell>
          <cell r="P1031">
            <v>0</v>
          </cell>
          <cell r="Q1031">
            <v>0</v>
          </cell>
          <cell r="R1031">
            <v>160</v>
          </cell>
          <cell r="S1031" t="str">
            <v>A</v>
          </cell>
        </row>
        <row r="1032">
          <cell r="E1032" t="str">
            <v>SBERDO_7_STG3</v>
          </cell>
          <cell r="F1032" t="str">
            <v>MOUNTAINVIEW POWER, POWER BLOCK 3, STG3</v>
          </cell>
          <cell r="G1032">
            <v>202</v>
          </cell>
          <cell r="H1032" t="str">
            <v>SCE</v>
          </cell>
          <cell r="I1032" t="str">
            <v>Mountainview Power Company, LLC</v>
          </cell>
          <cell r="J1032" t="str">
            <v>THERMAL</v>
          </cell>
          <cell r="K1032" t="str">
            <v>STEAM</v>
          </cell>
          <cell r="L1032" t="str">
            <v>HEAT RECOVERY</v>
          </cell>
          <cell r="M1032" t="str">
            <v>SP15</v>
          </cell>
          <cell r="N1032" t="str">
            <v>SCE1</v>
          </cell>
          <cell r="O1032">
            <v>38696</v>
          </cell>
          <cell r="P1032">
            <v>0</v>
          </cell>
          <cell r="Q1032">
            <v>0</v>
          </cell>
          <cell r="R1032">
            <v>202</v>
          </cell>
          <cell r="S1032" t="str">
            <v>A</v>
          </cell>
        </row>
        <row r="1033">
          <cell r="E1033" t="str">
            <v>SBERDO_7_STG4</v>
          </cell>
          <cell r="F1033" t="str">
            <v>MOUNTAINVIEW POWER, POWER BLOCK 4, STG4</v>
          </cell>
          <cell r="G1033">
            <v>202</v>
          </cell>
          <cell r="H1033" t="str">
            <v>SCE</v>
          </cell>
          <cell r="I1033" t="str">
            <v>Mountainview Power Company</v>
          </cell>
          <cell r="J1033" t="str">
            <v>THERMAL</v>
          </cell>
          <cell r="K1033" t="str">
            <v>STEAM</v>
          </cell>
          <cell r="L1033" t="str">
            <v>HEAT RECOVERY</v>
          </cell>
          <cell r="M1033" t="str">
            <v>SP15</v>
          </cell>
          <cell r="N1033" t="str">
            <v>SCE1</v>
          </cell>
          <cell r="O1033">
            <v>38736</v>
          </cell>
          <cell r="P1033">
            <v>0</v>
          </cell>
          <cell r="Q1033">
            <v>0</v>
          </cell>
          <cell r="R1033">
            <v>202</v>
          </cell>
          <cell r="S1033" t="str">
            <v>A</v>
          </cell>
        </row>
        <row r="1034">
          <cell r="E1034" t="str">
            <v>SCEHOV_2_HOOVER</v>
          </cell>
          <cell r="F1034" t="str">
            <v>Hoover Dam</v>
          </cell>
          <cell r="G1034">
            <v>525</v>
          </cell>
          <cell r="H1034" t="str">
            <v>SCE</v>
          </cell>
          <cell r="I1034" t="str">
            <v>WAPA-Desert Southwest Region</v>
          </cell>
          <cell r="J1034" t="str">
            <v>DYNAMIC SCHEDULED</v>
          </cell>
          <cell r="K1034" t="str">
            <v>HYDRO</v>
          </cell>
          <cell r="L1034" t="str">
            <v>WATER</v>
          </cell>
          <cell r="M1034" t="str">
            <v>SP15</v>
          </cell>
          <cell r="N1034" t="str">
            <v>SCE1</v>
          </cell>
          <cell r="O1034">
            <v>0</v>
          </cell>
          <cell r="P1034">
            <v>0</v>
          </cell>
          <cell r="Q1034" t="str">
            <v>Colorado River</v>
          </cell>
          <cell r="R1034">
            <v>357</v>
          </cell>
          <cell r="S1034" t="str">
            <v>C</v>
          </cell>
        </row>
        <row r="1035">
          <cell r="E1035" t="str">
            <v>SCHLTE_1_PL1X3</v>
          </cell>
          <cell r="F1035" t="str">
            <v>Tracy Combined Cycle Power Plant</v>
          </cell>
          <cell r="G1035">
            <v>332.28</v>
          </cell>
          <cell r="H1035" t="str">
            <v>PGAE</v>
          </cell>
          <cell r="I1035" t="str">
            <v>GWF Energy LLC</v>
          </cell>
          <cell r="J1035" t="str">
            <v>PEAKER</v>
          </cell>
          <cell r="K1035" t="str">
            <v>COMBINED CYCLE</v>
          </cell>
          <cell r="L1035" t="str">
            <v>NATURAL GAS</v>
          </cell>
          <cell r="M1035" t="str">
            <v>NP15</v>
          </cell>
          <cell r="N1035" t="str">
            <v>PGE3</v>
          </cell>
          <cell r="O1035">
            <v>41213</v>
          </cell>
          <cell r="P1035" t="str">
            <v>This project was a 175 MW steam turbine addition to the existing two combustion turbines on site to create a combined cycle resource.</v>
          </cell>
          <cell r="Q1035">
            <v>0</v>
          </cell>
          <cell r="R1035">
            <v>332.28</v>
          </cell>
          <cell r="S1035" t="str">
            <v>A</v>
          </cell>
        </row>
        <row r="1036">
          <cell r="E1036" t="str">
            <v>SCHLTE_1_UNITA1</v>
          </cell>
          <cell r="F1036" t="str">
            <v>TRACY PEAKER PLANT UNIT 1</v>
          </cell>
          <cell r="G1036">
            <v>86</v>
          </cell>
          <cell r="H1036" t="str">
            <v>PGAE</v>
          </cell>
          <cell r="I1036" t="str">
            <v>GWF Energy LLC</v>
          </cell>
          <cell r="J1036" t="str">
            <v>PEAKER</v>
          </cell>
          <cell r="K1036" t="str">
            <v>COMBUSTION TURBINE</v>
          </cell>
          <cell r="L1036" t="str">
            <v>NATURAL GAS</v>
          </cell>
          <cell r="M1036" t="str">
            <v>NP15</v>
          </cell>
          <cell r="N1036" t="str">
            <v>PGE3</v>
          </cell>
          <cell r="O1036">
            <v>37771</v>
          </cell>
          <cell r="P1036" t="str">
            <v>Changed to non-participant 11/1/2012</v>
          </cell>
          <cell r="Q1036">
            <v>0</v>
          </cell>
          <cell r="R1036">
            <v>85</v>
          </cell>
          <cell r="S1036" t="str">
            <v>A</v>
          </cell>
        </row>
        <row r="1037">
          <cell r="E1037" t="str">
            <v>SCHLTE_1_UNITA2</v>
          </cell>
          <cell r="F1037" t="str">
            <v>TRACY PEAKER PLANT UNIT 2</v>
          </cell>
          <cell r="G1037">
            <v>86</v>
          </cell>
          <cell r="H1037" t="str">
            <v>PGAE</v>
          </cell>
          <cell r="I1037" t="str">
            <v>GWF Energy LLC</v>
          </cell>
          <cell r="J1037" t="str">
            <v>PEAKER</v>
          </cell>
          <cell r="K1037" t="str">
            <v>COMBUSTION TURBINE</v>
          </cell>
          <cell r="L1037" t="str">
            <v>NATURAL GAS</v>
          </cell>
          <cell r="M1037" t="str">
            <v>NP15</v>
          </cell>
          <cell r="N1037" t="str">
            <v>PGE3</v>
          </cell>
          <cell r="O1037">
            <v>37771</v>
          </cell>
          <cell r="P1037" t="str">
            <v>Changed to non-participant 11/1/2012</v>
          </cell>
          <cell r="Q1037">
            <v>0</v>
          </cell>
          <cell r="R1037">
            <v>85</v>
          </cell>
          <cell r="S1037" t="str">
            <v>A</v>
          </cell>
        </row>
        <row r="1038">
          <cell r="E1038" t="str">
            <v>SCHNDR_1_FIVPTS</v>
          </cell>
          <cell r="F1038" t="str">
            <v>Five Points Solar Station</v>
          </cell>
          <cell r="G1038">
            <v>15</v>
          </cell>
          <cell r="H1038" t="str">
            <v>PGAE</v>
          </cell>
          <cell r="I1038" t="str">
            <v>Pacific Gas &amp; Electric Company</v>
          </cell>
          <cell r="J1038" t="str">
            <v>SOLAR</v>
          </cell>
          <cell r="K1038" t="str">
            <v>PHOTO VOLTAIC</v>
          </cell>
          <cell r="L1038" t="str">
            <v>SUN</v>
          </cell>
          <cell r="M1038" t="str">
            <v>NP15</v>
          </cell>
          <cell r="N1038" t="str">
            <v>PGE2</v>
          </cell>
          <cell r="O1038">
            <v>40823</v>
          </cell>
          <cell r="P1038">
            <v>0</v>
          </cell>
          <cell r="Q1038">
            <v>0</v>
          </cell>
          <cell r="R1038">
            <v>15</v>
          </cell>
          <cell r="S1038" t="str">
            <v>A</v>
          </cell>
        </row>
        <row r="1039">
          <cell r="E1039" t="str">
            <v>SCHNDR_1_WSTSDE</v>
          </cell>
          <cell r="F1039" t="str">
            <v>Westside Solar Station</v>
          </cell>
          <cell r="G1039">
            <v>15</v>
          </cell>
          <cell r="H1039" t="str">
            <v>PGAE</v>
          </cell>
          <cell r="I1039" t="str">
            <v>Pacific Gas &amp; Electric Company</v>
          </cell>
          <cell r="J1039" t="str">
            <v>SOLAR</v>
          </cell>
          <cell r="K1039" t="str">
            <v>PHOTO VOLTAIC</v>
          </cell>
          <cell r="L1039" t="str">
            <v>SUN</v>
          </cell>
          <cell r="M1039" t="str">
            <v>NP15</v>
          </cell>
          <cell r="N1039" t="str">
            <v>PGE2</v>
          </cell>
          <cell r="O1039">
            <v>40799</v>
          </cell>
          <cell r="P1039">
            <v>0</v>
          </cell>
          <cell r="Q1039">
            <v>0</v>
          </cell>
          <cell r="R1039">
            <v>15</v>
          </cell>
          <cell r="S1039" t="str">
            <v>A</v>
          </cell>
        </row>
        <row r="1040">
          <cell r="E1040" t="str">
            <v>SEARLS_7_ARGUS</v>
          </cell>
          <cell r="F1040" t="str">
            <v>SEARLES VALLEY MINERALS OPERATIONS, INC. (ARGUS)</v>
          </cell>
          <cell r="G1040">
            <v>62.5</v>
          </cell>
          <cell r="H1040" t="str">
            <v>SCE</v>
          </cell>
          <cell r="I1040" t="str">
            <v>Searles Valley Minerals Inc.</v>
          </cell>
          <cell r="J1040" t="str">
            <v>COGENERATION</v>
          </cell>
          <cell r="K1040" t="str">
            <v>STEAM</v>
          </cell>
          <cell r="L1040" t="str">
            <v>COAL</v>
          </cell>
          <cell r="M1040" t="str">
            <v>SP15</v>
          </cell>
          <cell r="N1040" t="str">
            <v>SCE1</v>
          </cell>
          <cell r="O1040">
            <v>30407</v>
          </cell>
          <cell r="P1040" t="str">
            <v>Completed QF Conversion: 11/15/2013</v>
          </cell>
          <cell r="R1040">
            <v>62.5</v>
          </cell>
          <cell r="S1040" t="str">
            <v>A</v>
          </cell>
        </row>
        <row r="1041">
          <cell r="E1041" t="str">
            <v>SENTNL_2_CTG1</v>
          </cell>
          <cell r="F1041" t="str">
            <v>CPV Sentinel Unit 1</v>
          </cell>
          <cell r="G1041">
            <v>92.09</v>
          </cell>
          <cell r="H1041" t="str">
            <v>SCE</v>
          </cell>
          <cell r="I1041" t="str">
            <v>CPV Sentinel, LLC</v>
          </cell>
          <cell r="J1041" t="str">
            <v>THERMAL</v>
          </cell>
          <cell r="K1041" t="str">
            <v>COMBUSTION TURBINE</v>
          </cell>
          <cell r="L1041" t="str">
            <v>NATURAL GAS</v>
          </cell>
          <cell r="M1041" t="str">
            <v>SP15</v>
          </cell>
          <cell r="N1041" t="str">
            <v>SCE1</v>
          </cell>
          <cell r="O1041">
            <v>41400</v>
          </cell>
          <cell r="P1041">
            <v>0</v>
          </cell>
          <cell r="Q1041">
            <v>0</v>
          </cell>
          <cell r="R1041">
            <v>106.5</v>
          </cell>
          <cell r="S1041" t="str">
            <v>A</v>
          </cell>
        </row>
        <row r="1042">
          <cell r="E1042" t="str">
            <v>SENTNL_2_CTG2</v>
          </cell>
          <cell r="F1042" t="str">
            <v>CPV Sentinel Unit 2</v>
          </cell>
          <cell r="G1042">
            <v>92.4</v>
          </cell>
          <cell r="H1042" t="str">
            <v>SCE</v>
          </cell>
          <cell r="I1042" t="str">
            <v>CPV Sentinel, LLC</v>
          </cell>
          <cell r="J1042" t="str">
            <v>THERMAL</v>
          </cell>
          <cell r="K1042" t="str">
            <v>COMBUSTION TURBINE</v>
          </cell>
          <cell r="L1042" t="str">
            <v>NATURAL GAS</v>
          </cell>
          <cell r="M1042" t="str">
            <v>SP15</v>
          </cell>
          <cell r="N1042" t="str">
            <v>SCE1</v>
          </cell>
          <cell r="O1042">
            <v>41400</v>
          </cell>
          <cell r="P1042">
            <v>0</v>
          </cell>
          <cell r="Q1042">
            <v>0</v>
          </cell>
          <cell r="R1042">
            <v>106.5</v>
          </cell>
          <cell r="S1042" t="str">
            <v>A</v>
          </cell>
        </row>
        <row r="1043">
          <cell r="E1043" t="str">
            <v>SENTNL_2_CTG3</v>
          </cell>
          <cell r="F1043" t="str">
            <v>CPV Sentinel Unit 3</v>
          </cell>
          <cell r="G1043">
            <v>92.36</v>
          </cell>
          <cell r="H1043" t="str">
            <v>SCE</v>
          </cell>
          <cell r="I1043" t="str">
            <v>CPV Sentinel, LLC</v>
          </cell>
          <cell r="J1043" t="str">
            <v>THERMAL</v>
          </cell>
          <cell r="K1043" t="str">
            <v>COMBUSTION TURBINE</v>
          </cell>
          <cell r="L1043" t="str">
            <v>NATURAL GAS</v>
          </cell>
          <cell r="M1043" t="str">
            <v>SP15</v>
          </cell>
          <cell r="N1043" t="str">
            <v>SCE1</v>
          </cell>
          <cell r="O1043">
            <v>41400</v>
          </cell>
          <cell r="P1043">
            <v>0</v>
          </cell>
          <cell r="Q1043">
            <v>0</v>
          </cell>
          <cell r="R1043">
            <v>106.5</v>
          </cell>
          <cell r="S1043" t="str">
            <v>A</v>
          </cell>
        </row>
        <row r="1044">
          <cell r="E1044" t="str">
            <v>SENTNL_2_CTG4</v>
          </cell>
          <cell r="F1044" t="str">
            <v>CPV Sentinel Unit 4</v>
          </cell>
          <cell r="G1044">
            <v>91.98</v>
          </cell>
          <cell r="H1044" t="str">
            <v>SCE</v>
          </cell>
          <cell r="I1044" t="str">
            <v>CPV Sentinel, LLC</v>
          </cell>
          <cell r="J1044" t="str">
            <v>THERMAL</v>
          </cell>
          <cell r="K1044" t="str">
            <v>COMBUSTION TURBINE</v>
          </cell>
          <cell r="L1044" t="str">
            <v>NATURAL GAS</v>
          </cell>
          <cell r="M1044" t="str">
            <v>SP15</v>
          </cell>
          <cell r="N1044" t="str">
            <v>SCE1</v>
          </cell>
          <cell r="O1044">
            <v>41400</v>
          </cell>
          <cell r="P1044">
            <v>0</v>
          </cell>
          <cell r="Q1044">
            <v>0</v>
          </cell>
          <cell r="R1044">
            <v>106.5</v>
          </cell>
          <cell r="S1044" t="str">
            <v>A</v>
          </cell>
        </row>
        <row r="1045">
          <cell r="E1045" t="str">
            <v>SENTNL_2_CTG5</v>
          </cell>
          <cell r="F1045" t="str">
            <v>CPV Sentinel Unit 5</v>
          </cell>
          <cell r="G1045">
            <v>91.83</v>
          </cell>
          <cell r="H1045" t="str">
            <v>SCE</v>
          </cell>
          <cell r="I1045" t="str">
            <v>CPV Sentinel, LLC</v>
          </cell>
          <cell r="J1045" t="str">
            <v>THERMAL</v>
          </cell>
          <cell r="K1045" t="str">
            <v>COMBUSTION TURBINE</v>
          </cell>
          <cell r="L1045" t="str">
            <v>NATURAL GAS</v>
          </cell>
          <cell r="M1045" t="str">
            <v>SP15</v>
          </cell>
          <cell r="N1045" t="str">
            <v>SCE1</v>
          </cell>
          <cell r="O1045">
            <v>41400</v>
          </cell>
          <cell r="P1045">
            <v>0</v>
          </cell>
          <cell r="Q1045">
            <v>0</v>
          </cell>
          <cell r="R1045">
            <v>106.5</v>
          </cell>
          <cell r="S1045" t="str">
            <v>A</v>
          </cell>
        </row>
        <row r="1046">
          <cell r="E1046" t="str">
            <v>SENTNL_2_CTG6</v>
          </cell>
          <cell r="F1046" t="str">
            <v>CPV Sentinel Unit 6</v>
          </cell>
          <cell r="G1046">
            <v>92.16</v>
          </cell>
          <cell r="H1046" t="str">
            <v>SCE</v>
          </cell>
          <cell r="I1046" t="str">
            <v>CPV Sentinel, LLC</v>
          </cell>
          <cell r="J1046" t="str">
            <v>THERMAL</v>
          </cell>
          <cell r="K1046" t="str">
            <v>COMBUSTION TURBINE</v>
          </cell>
          <cell r="L1046" t="str">
            <v>NATURAL GAS</v>
          </cell>
          <cell r="M1046" t="str">
            <v>SP15</v>
          </cell>
          <cell r="N1046" t="str">
            <v>SCE1</v>
          </cell>
          <cell r="O1046">
            <v>41400</v>
          </cell>
          <cell r="P1046">
            <v>0</v>
          </cell>
          <cell r="Q1046">
            <v>0</v>
          </cell>
          <cell r="R1046">
            <v>106.5</v>
          </cell>
          <cell r="S1046" t="str">
            <v>A</v>
          </cell>
        </row>
        <row r="1047">
          <cell r="E1047" t="str">
            <v>SENTNL_2_CTG7</v>
          </cell>
          <cell r="F1047" t="str">
            <v>CPV Sentinel Unit 7</v>
          </cell>
          <cell r="G1047">
            <v>91.84</v>
          </cell>
          <cell r="H1047" t="str">
            <v>SCE</v>
          </cell>
          <cell r="I1047" t="str">
            <v>CPV Sentinel, LLC</v>
          </cell>
          <cell r="J1047" t="str">
            <v>THERMAL</v>
          </cell>
          <cell r="K1047" t="str">
            <v>COMBUSTION TURBINE</v>
          </cell>
          <cell r="L1047" t="str">
            <v>NATURAL GAS</v>
          </cell>
          <cell r="M1047" t="str">
            <v>SP15</v>
          </cell>
          <cell r="N1047" t="str">
            <v>SCE1</v>
          </cell>
          <cell r="O1047">
            <v>41400</v>
          </cell>
          <cell r="P1047">
            <v>0</v>
          </cell>
          <cell r="Q1047">
            <v>0</v>
          </cell>
          <cell r="R1047">
            <v>106.5</v>
          </cell>
          <cell r="S1047" t="str">
            <v>A</v>
          </cell>
        </row>
        <row r="1048">
          <cell r="E1048" t="str">
            <v>SENTNL_2_CTG8</v>
          </cell>
          <cell r="F1048" t="str">
            <v>CPV Sentinel Unit 8</v>
          </cell>
          <cell r="G1048">
            <v>91.56</v>
          </cell>
          <cell r="H1048" t="str">
            <v>SCE</v>
          </cell>
          <cell r="I1048" t="str">
            <v>CPV Sentinel, LLC</v>
          </cell>
          <cell r="J1048" t="str">
            <v>THERMAL</v>
          </cell>
          <cell r="K1048" t="str">
            <v>COMBUSTION TURBINE</v>
          </cell>
          <cell r="L1048" t="str">
            <v>NATURAL GAS</v>
          </cell>
          <cell r="M1048" t="str">
            <v>SP15</v>
          </cell>
          <cell r="N1048" t="str">
            <v>SCE1</v>
          </cell>
          <cell r="O1048">
            <v>41400</v>
          </cell>
          <cell r="P1048">
            <v>0</v>
          </cell>
          <cell r="Q1048">
            <v>0</v>
          </cell>
          <cell r="R1048">
            <v>106.5</v>
          </cell>
          <cell r="S1048" t="str">
            <v>A</v>
          </cell>
        </row>
        <row r="1049">
          <cell r="E1049" t="str">
            <v>SGREGY_6_SANGER</v>
          </cell>
          <cell r="F1049" t="str">
            <v>SANGER POWER, LLC</v>
          </cell>
          <cell r="G1049">
            <v>48.3</v>
          </cell>
          <cell r="H1049" t="str">
            <v>PGAE</v>
          </cell>
          <cell r="I1049" t="str">
            <v>Pacific Gas &amp; Electric Company</v>
          </cell>
          <cell r="J1049" t="str">
            <v>COGENERATION</v>
          </cell>
          <cell r="K1049" t="str">
            <v>COMBUSTION TURBINE</v>
          </cell>
          <cell r="L1049" t="str">
            <v>NATURAL GAS</v>
          </cell>
          <cell r="M1049" t="str">
            <v>NP15</v>
          </cell>
          <cell r="N1049" t="str">
            <v>PGE3</v>
          </cell>
          <cell r="O1049">
            <v>33218</v>
          </cell>
          <cell r="P1049" t="str">
            <v>PGE QF 25C016</v>
          </cell>
          <cell r="Q1049">
            <v>0</v>
          </cell>
          <cell r="R1049">
            <v>48.3</v>
          </cell>
          <cell r="S1049" t="str">
            <v>A</v>
          </cell>
        </row>
        <row r="1050">
          <cell r="E1050" t="str">
            <v>SHELRF_1_UNITS</v>
          </cell>
          <cell r="F1050" t="str">
            <v>Martinez Refining Company (Aggregate)</v>
          </cell>
          <cell r="G1050">
            <v>100</v>
          </cell>
          <cell r="H1050" t="str">
            <v>PGAE</v>
          </cell>
          <cell r="I1050" t="str">
            <v>Martinez Refining Co.</v>
          </cell>
          <cell r="J1050" t="str">
            <v>THERMAL</v>
          </cell>
          <cell r="K1050" t="str">
            <v>COMBINED CYCLE</v>
          </cell>
          <cell r="L1050" t="str">
            <v>NATURAL GAS</v>
          </cell>
          <cell r="M1050" t="str">
            <v>NP15</v>
          </cell>
          <cell r="N1050" t="str">
            <v>PGE3</v>
          </cell>
          <cell r="O1050">
            <v>34700</v>
          </cell>
          <cell r="P1050">
            <v>0</v>
          </cell>
          <cell r="Q1050">
            <v>0</v>
          </cell>
          <cell r="R1050">
            <v>100</v>
          </cell>
          <cell r="S1050" t="str">
            <v>A</v>
          </cell>
        </row>
        <row r="1051">
          <cell r="E1051" t="str">
            <v>SHELRF_7_UNIT 1</v>
          </cell>
          <cell r="F1051" t="str">
            <v>Martinez Refining Company Unit 1</v>
          </cell>
          <cell r="G1051">
            <v>20</v>
          </cell>
          <cell r="H1051" t="str">
            <v>PGAE</v>
          </cell>
          <cell r="I1051" t="str">
            <v>Martinez Refining Co.</v>
          </cell>
          <cell r="J1051" t="str">
            <v>THERMAL</v>
          </cell>
          <cell r="K1051" t="str">
            <v>STEAM</v>
          </cell>
          <cell r="L1051" t="str">
            <v>HEAT RECOVERY</v>
          </cell>
          <cell r="M1051" t="str">
            <v>NP15</v>
          </cell>
          <cell r="N1051" t="str">
            <v>PGE3</v>
          </cell>
          <cell r="O1051">
            <v>34700</v>
          </cell>
          <cell r="P1051">
            <v>0</v>
          </cell>
          <cell r="Q1051">
            <v>0</v>
          </cell>
          <cell r="R1051">
            <v>20</v>
          </cell>
          <cell r="S1051" t="str">
            <v>A</v>
          </cell>
        </row>
        <row r="1052">
          <cell r="E1052" t="str">
            <v>SHELRF_7_UNIT 2</v>
          </cell>
          <cell r="F1052" t="str">
            <v>Martinez Refining Company Unit 2</v>
          </cell>
          <cell r="G1052">
            <v>40</v>
          </cell>
          <cell r="H1052" t="str">
            <v>PGAE</v>
          </cell>
          <cell r="I1052" t="str">
            <v>Martinez Refining Co.</v>
          </cell>
          <cell r="J1052" t="str">
            <v>THERMAL</v>
          </cell>
          <cell r="K1052" t="str">
            <v>COMBUSTION TURBINE</v>
          </cell>
          <cell r="L1052" t="str">
            <v>NATURAL GAS</v>
          </cell>
          <cell r="M1052" t="str">
            <v>NP15</v>
          </cell>
          <cell r="N1052" t="str">
            <v>PGE3</v>
          </cell>
          <cell r="O1052">
            <v>35065</v>
          </cell>
          <cell r="P1052">
            <v>0</v>
          </cell>
          <cell r="Q1052">
            <v>0</v>
          </cell>
          <cell r="R1052">
            <v>40</v>
          </cell>
          <cell r="S1052" t="str">
            <v>A</v>
          </cell>
        </row>
        <row r="1053">
          <cell r="E1053" t="str">
            <v>SHELRF_7_UNIT 3</v>
          </cell>
          <cell r="F1053" t="str">
            <v>Martinez Refining Company Unit 3</v>
          </cell>
          <cell r="G1053">
            <v>40</v>
          </cell>
          <cell r="H1053" t="str">
            <v>PGAE</v>
          </cell>
          <cell r="I1053" t="str">
            <v>Martinez Refining Co.</v>
          </cell>
          <cell r="J1053" t="str">
            <v>THERMAL</v>
          </cell>
          <cell r="K1053" t="str">
            <v>COMBUSTION TURBINE</v>
          </cell>
          <cell r="L1053" t="str">
            <v>NATURAL GAS</v>
          </cell>
          <cell r="M1053" t="str">
            <v>NP15</v>
          </cell>
          <cell r="N1053" t="str">
            <v>PGE3</v>
          </cell>
          <cell r="O1053">
            <v>34700</v>
          </cell>
          <cell r="P1053">
            <v>0</v>
          </cell>
          <cell r="Q1053">
            <v>0</v>
          </cell>
          <cell r="R1053">
            <v>40</v>
          </cell>
          <cell r="S1053" t="str">
            <v>A</v>
          </cell>
        </row>
        <row r="1054">
          <cell r="E1054" t="str">
            <v>SIERRA_1_UNITS</v>
          </cell>
          <cell r="F1054" t="str">
            <v>HIGH SIERRA LIMITED</v>
          </cell>
          <cell r="G1054">
            <v>52.43</v>
          </cell>
          <cell r="H1054" t="str">
            <v>PGAE</v>
          </cell>
          <cell r="I1054" t="str">
            <v>HIGH SIERRA LIMITED</v>
          </cell>
          <cell r="J1054" t="str">
            <v>COGENERATION</v>
          </cell>
          <cell r="K1054" t="str">
            <v>COMBUSTION TURBINE</v>
          </cell>
          <cell r="L1054" t="str">
            <v>NATURAL GAS</v>
          </cell>
          <cell r="M1054" t="str">
            <v>ZP26</v>
          </cell>
          <cell r="N1054" t="str">
            <v>PGE4</v>
          </cell>
          <cell r="O1054">
            <v>32563</v>
          </cell>
          <cell r="P1054">
            <v>0</v>
          </cell>
          <cell r="Q1054">
            <v>0</v>
          </cell>
          <cell r="R1054">
            <v>48.08</v>
          </cell>
          <cell r="S1054" t="str">
            <v>A</v>
          </cell>
        </row>
        <row r="1055">
          <cell r="E1055" t="str">
            <v>SISQUC_1_SMARIA</v>
          </cell>
          <cell r="F1055" t="str">
            <v>Santa Maria II LFG Power Plant</v>
          </cell>
          <cell r="G1055">
            <v>1.42</v>
          </cell>
          <cell r="H1055" t="str">
            <v>PGAE</v>
          </cell>
          <cell r="I1055" t="str">
            <v>J&amp;A-Santa Maria II, LLC</v>
          </cell>
          <cell r="J1055" t="str">
            <v>BIOMASS</v>
          </cell>
          <cell r="K1055" t="str">
            <v>RECIPROCATING ENGINE</v>
          </cell>
          <cell r="L1055" t="str">
            <v>LANDFILL GAS</v>
          </cell>
          <cell r="M1055" t="str">
            <v>NP15</v>
          </cell>
          <cell r="N1055" t="str">
            <v>PGE1</v>
          </cell>
          <cell r="O1055">
            <v>40448</v>
          </cell>
          <cell r="P1055">
            <v>0</v>
          </cell>
          <cell r="Q1055">
            <v>0</v>
          </cell>
          <cell r="R1055">
            <v>1.48</v>
          </cell>
          <cell r="S1055" t="str">
            <v>A</v>
          </cell>
        </row>
        <row r="1056">
          <cell r="E1056" t="str">
            <v>SKERN_6_SOLAR1</v>
          </cell>
          <cell r="F1056" t="str">
            <v>South Kern Solar PV Plant</v>
          </cell>
          <cell r="G1056">
            <v>20</v>
          </cell>
          <cell r="H1056" t="str">
            <v>PGAE</v>
          </cell>
          <cell r="I1056" t="str">
            <v>Algonquin SKIC 20 Solar, LLC</v>
          </cell>
          <cell r="J1056" t="str">
            <v>SOLAR</v>
          </cell>
          <cell r="K1056" t="str">
            <v>PHOTO VOLTAIC</v>
          </cell>
          <cell r="L1056" t="str">
            <v>SUN</v>
          </cell>
          <cell r="M1056" t="str">
            <v>ZP26</v>
          </cell>
          <cell r="N1056" t="str">
            <v>PGE3</v>
          </cell>
          <cell r="O1056">
            <v>42101</v>
          </cell>
          <cell r="P1056">
            <v>0</v>
          </cell>
          <cell r="Q1056">
            <v>0</v>
          </cell>
          <cell r="R1056">
            <v>20</v>
          </cell>
          <cell r="S1056" t="str">
            <v>A</v>
          </cell>
        </row>
        <row r="1057">
          <cell r="E1057" t="str">
            <v>SLST13_2_SOLAR1</v>
          </cell>
          <cell r="F1057" t="str">
            <v>Quinto Solar PV Project</v>
          </cell>
          <cell r="G1057">
            <v>107.6</v>
          </cell>
          <cell r="H1057" t="str">
            <v>PGAE</v>
          </cell>
          <cell r="I1057" t="str">
            <v>Solar Star California XIII, LLC</v>
          </cell>
          <cell r="J1057" t="str">
            <v>SOLAR</v>
          </cell>
          <cell r="K1057" t="str">
            <v>PHOTO VOLTAIC</v>
          </cell>
          <cell r="L1057" t="str">
            <v>SUN</v>
          </cell>
          <cell r="M1057" t="str">
            <v>NP15</v>
          </cell>
          <cell r="N1057" t="str">
            <v>PGE3</v>
          </cell>
          <cell r="O1057">
            <v>42338</v>
          </cell>
          <cell r="P1057">
            <v>0</v>
          </cell>
          <cell r="Q1057">
            <v>0</v>
          </cell>
          <cell r="R1057">
            <v>107.6</v>
          </cell>
          <cell r="S1057" t="str">
            <v>A</v>
          </cell>
        </row>
        <row r="1058">
          <cell r="E1058" t="str">
            <v>SLSTR1_2_SOLAR1</v>
          </cell>
          <cell r="F1058" t="str">
            <v>Solar Star 1</v>
          </cell>
          <cell r="G1058">
            <v>310</v>
          </cell>
          <cell r="H1058" t="str">
            <v>SCE</v>
          </cell>
          <cell r="I1058" t="str">
            <v>Solar Star California XIX, LLC</v>
          </cell>
          <cell r="J1058" t="str">
            <v>SOLAR</v>
          </cell>
          <cell r="K1058" t="str">
            <v>PHOTO VOLTAIC</v>
          </cell>
          <cell r="L1058" t="str">
            <v>SUN</v>
          </cell>
          <cell r="M1058" t="str">
            <v>SP15</v>
          </cell>
          <cell r="N1058" t="str">
            <v>SCE1</v>
          </cell>
          <cell r="O1058">
            <v>42180</v>
          </cell>
          <cell r="P1058">
            <v>0</v>
          </cell>
          <cell r="Q1058">
            <v>0</v>
          </cell>
          <cell r="R1058">
            <v>0</v>
          </cell>
          <cell r="S1058" t="str">
            <v>A</v>
          </cell>
        </row>
        <row r="1059">
          <cell r="E1059" t="str">
            <v>SLSTR2_2_SOLAR2</v>
          </cell>
          <cell r="F1059" t="str">
            <v>Solar Star 2</v>
          </cell>
          <cell r="G1059">
            <v>276</v>
          </cell>
          <cell r="H1059" t="str">
            <v>SCE</v>
          </cell>
          <cell r="I1059" t="str">
            <v>Solar Star California XX, LLC</v>
          </cell>
          <cell r="J1059" t="str">
            <v>SOLAR</v>
          </cell>
          <cell r="K1059" t="str">
            <v>PHOTO VOLTAIC</v>
          </cell>
          <cell r="L1059" t="str">
            <v>SUN</v>
          </cell>
          <cell r="M1059" t="str">
            <v>SP15</v>
          </cell>
          <cell r="N1059" t="str">
            <v>SCE1</v>
          </cell>
          <cell r="O1059">
            <v>42174</v>
          </cell>
          <cell r="P1059">
            <v>0</v>
          </cell>
          <cell r="Q1059">
            <v>0</v>
          </cell>
          <cell r="R1059">
            <v>276</v>
          </cell>
          <cell r="S1059" t="str">
            <v>A</v>
          </cell>
        </row>
        <row r="1060">
          <cell r="E1060" t="str">
            <v>SLUISP_2_UNIT 1</v>
          </cell>
          <cell r="F1060" t="str">
            <v>San Luis P-G Unit 1</v>
          </cell>
          <cell r="G1060">
            <v>55</v>
          </cell>
          <cell r="H1060" t="str">
            <v>PGAE</v>
          </cell>
          <cell r="I1060" t="str">
            <v>CDWR</v>
          </cell>
          <cell r="J1060" t="str">
            <v>HYDRO</v>
          </cell>
          <cell r="K1060" t="str">
            <v>PUMPED STORAGE</v>
          </cell>
          <cell r="L1060" t="str">
            <v>WATER</v>
          </cell>
          <cell r="M1060" t="str">
            <v>NP15</v>
          </cell>
          <cell r="N1060" t="str">
            <v>PGE3</v>
          </cell>
          <cell r="O1060">
            <v>24473</v>
          </cell>
          <cell r="P1060" t="str">
            <v>Aggregated into SLUISP_2_UNITS 12/5/2012</v>
          </cell>
          <cell r="Q1060">
            <v>0</v>
          </cell>
          <cell r="R1060">
            <v>53</v>
          </cell>
          <cell r="S1060" t="str">
            <v>A</v>
          </cell>
        </row>
        <row r="1061">
          <cell r="E1061" t="str">
            <v>SLUISP_2_UNIT 2</v>
          </cell>
          <cell r="F1061" t="str">
            <v>San Luis P-G Unit 2</v>
          </cell>
          <cell r="G1061">
            <v>55</v>
          </cell>
          <cell r="H1061" t="str">
            <v>PGAE</v>
          </cell>
          <cell r="I1061" t="str">
            <v>CDWR</v>
          </cell>
          <cell r="J1061" t="str">
            <v>HYDRO</v>
          </cell>
          <cell r="K1061" t="str">
            <v>PUMPED STORAGE</v>
          </cell>
          <cell r="L1061" t="str">
            <v>WATER</v>
          </cell>
          <cell r="M1061" t="str">
            <v>NP15</v>
          </cell>
          <cell r="N1061" t="str">
            <v>PGE3</v>
          </cell>
          <cell r="O1061">
            <v>24473</v>
          </cell>
          <cell r="P1061" t="str">
            <v>Aggregated into SLUISP_2_UNITS 12/5/2012</v>
          </cell>
          <cell r="Q1061">
            <v>0</v>
          </cell>
          <cell r="R1061">
            <v>53</v>
          </cell>
          <cell r="S1061" t="str">
            <v>A</v>
          </cell>
        </row>
        <row r="1062">
          <cell r="E1062" t="str">
            <v>SLUISP_2_UNIT 3</v>
          </cell>
          <cell r="F1062" t="str">
            <v>San Luis P-G Unit 3</v>
          </cell>
          <cell r="G1062">
            <v>55</v>
          </cell>
          <cell r="H1062" t="str">
            <v>PGAE</v>
          </cell>
          <cell r="I1062" t="str">
            <v>CDWR</v>
          </cell>
          <cell r="J1062" t="str">
            <v>HYDRO</v>
          </cell>
          <cell r="K1062" t="str">
            <v>PUMPED STORAGE</v>
          </cell>
          <cell r="L1062" t="str">
            <v>WATER</v>
          </cell>
          <cell r="M1062" t="str">
            <v>NP15</v>
          </cell>
          <cell r="N1062" t="str">
            <v>PGE3</v>
          </cell>
          <cell r="O1062">
            <v>24473</v>
          </cell>
          <cell r="P1062" t="str">
            <v>Aggregated into SLUISP_2_UNITS 12/5/2012</v>
          </cell>
          <cell r="Q1062">
            <v>0</v>
          </cell>
          <cell r="R1062">
            <v>53</v>
          </cell>
          <cell r="S1062" t="str">
            <v>A</v>
          </cell>
        </row>
        <row r="1063">
          <cell r="E1063" t="str">
            <v>SLUISP_2_UNIT 4</v>
          </cell>
          <cell r="F1063" t="str">
            <v>San Luis P-G Unit 4</v>
          </cell>
          <cell r="G1063">
            <v>55</v>
          </cell>
          <cell r="H1063" t="str">
            <v>PGAE</v>
          </cell>
          <cell r="I1063" t="str">
            <v>CDWR</v>
          </cell>
          <cell r="J1063" t="str">
            <v>HYDRO</v>
          </cell>
          <cell r="K1063" t="str">
            <v>PUMPED STORAGE</v>
          </cell>
          <cell r="L1063" t="str">
            <v>WATER</v>
          </cell>
          <cell r="M1063" t="str">
            <v>NP15</v>
          </cell>
          <cell r="N1063" t="str">
            <v>PGE3</v>
          </cell>
          <cell r="O1063">
            <v>24473</v>
          </cell>
          <cell r="P1063" t="str">
            <v>Aggregated into SLUISP_2_UNITS 12/5/2012</v>
          </cell>
          <cell r="Q1063">
            <v>0</v>
          </cell>
          <cell r="R1063">
            <v>53</v>
          </cell>
          <cell r="S1063" t="str">
            <v>A</v>
          </cell>
        </row>
        <row r="1064">
          <cell r="E1064" t="str">
            <v>SLUISP_2_UNIT 5</v>
          </cell>
          <cell r="F1064" t="str">
            <v>San Luis P-G Unit 5</v>
          </cell>
          <cell r="G1064">
            <v>55</v>
          </cell>
          <cell r="H1064" t="str">
            <v>PGAE</v>
          </cell>
          <cell r="I1064" t="str">
            <v>CDWR</v>
          </cell>
          <cell r="J1064" t="str">
            <v>HYDRO</v>
          </cell>
          <cell r="K1064" t="str">
            <v>PUMPED STORAGE</v>
          </cell>
          <cell r="L1064" t="str">
            <v>WATER</v>
          </cell>
          <cell r="M1064" t="str">
            <v>NP15</v>
          </cell>
          <cell r="N1064" t="str">
            <v>PGE3</v>
          </cell>
          <cell r="O1064">
            <v>24473</v>
          </cell>
          <cell r="P1064" t="str">
            <v>Aggregated into SLUISP_2_UNITS 12/5/2012</v>
          </cell>
          <cell r="Q1064">
            <v>0</v>
          </cell>
          <cell r="R1064">
            <v>53</v>
          </cell>
          <cell r="S1064" t="str">
            <v>A</v>
          </cell>
        </row>
        <row r="1065">
          <cell r="E1065" t="str">
            <v>SLUISP_2_UNIT 6</v>
          </cell>
          <cell r="F1065" t="str">
            <v>San Luis P-G Unit 6</v>
          </cell>
          <cell r="G1065">
            <v>55</v>
          </cell>
          <cell r="H1065" t="str">
            <v>PGAE</v>
          </cell>
          <cell r="I1065" t="str">
            <v>CDWR</v>
          </cell>
          <cell r="J1065" t="str">
            <v>HYDRO</v>
          </cell>
          <cell r="K1065" t="str">
            <v>PUMPED STORAGE</v>
          </cell>
          <cell r="L1065" t="str">
            <v>WATER</v>
          </cell>
          <cell r="M1065" t="str">
            <v>NP15</v>
          </cell>
          <cell r="N1065" t="str">
            <v>PGE3</v>
          </cell>
          <cell r="O1065">
            <v>24473</v>
          </cell>
          <cell r="P1065" t="str">
            <v>Aggregated into SLUISP_2_UNITS 12/5/2012</v>
          </cell>
          <cell r="Q1065">
            <v>0</v>
          </cell>
          <cell r="R1065">
            <v>53</v>
          </cell>
          <cell r="S1065" t="str">
            <v>A</v>
          </cell>
        </row>
        <row r="1066">
          <cell r="E1066" t="str">
            <v>SLUISP_2_UNIT 7</v>
          </cell>
          <cell r="F1066" t="str">
            <v>San Luis P-G Unit 7</v>
          </cell>
          <cell r="G1066">
            <v>55</v>
          </cell>
          <cell r="H1066" t="str">
            <v>PGAE</v>
          </cell>
          <cell r="I1066" t="str">
            <v>CDWR</v>
          </cell>
          <cell r="J1066" t="str">
            <v>HYDRO</v>
          </cell>
          <cell r="K1066" t="str">
            <v>PUMPED STORAGE</v>
          </cell>
          <cell r="L1066" t="str">
            <v>WATER</v>
          </cell>
          <cell r="M1066" t="str">
            <v>NP15</v>
          </cell>
          <cell r="N1066" t="str">
            <v>PGE3</v>
          </cell>
          <cell r="O1066">
            <v>24473</v>
          </cell>
          <cell r="P1066" t="str">
            <v>Aggregated into SLUISP_2_UNITS 12/5/2012</v>
          </cell>
          <cell r="Q1066">
            <v>0</v>
          </cell>
          <cell r="R1066">
            <v>53</v>
          </cell>
          <cell r="S1066" t="str">
            <v>A</v>
          </cell>
        </row>
        <row r="1067">
          <cell r="E1067" t="str">
            <v>SLUISP_2_UNIT 8</v>
          </cell>
          <cell r="F1067" t="str">
            <v>San Luis P-G Unit 8</v>
          </cell>
          <cell r="G1067">
            <v>55</v>
          </cell>
          <cell r="H1067" t="str">
            <v>PGAE</v>
          </cell>
          <cell r="I1067" t="str">
            <v>CDWR</v>
          </cell>
          <cell r="J1067" t="str">
            <v>HYDRO</v>
          </cell>
          <cell r="K1067" t="str">
            <v>PUMPED STORAGE</v>
          </cell>
          <cell r="L1067" t="str">
            <v>WATER</v>
          </cell>
          <cell r="M1067" t="str">
            <v>NP15</v>
          </cell>
          <cell r="N1067" t="str">
            <v>PGE3</v>
          </cell>
          <cell r="O1067">
            <v>24473</v>
          </cell>
          <cell r="P1067" t="str">
            <v>Aggregated into SLUISP_2_UNITS 12/5/2012</v>
          </cell>
          <cell r="Q1067">
            <v>0</v>
          </cell>
          <cell r="R1067">
            <v>53</v>
          </cell>
          <cell r="S1067" t="str">
            <v>A</v>
          </cell>
        </row>
        <row r="1068">
          <cell r="E1068" t="str">
            <v>SLUISP_2_UNITS</v>
          </cell>
          <cell r="F1068" t="str">
            <v>SAN LUIS (GIANELLI) P-G PLANT (AGGREGATE)</v>
          </cell>
          <cell r="G1068">
            <v>374.43</v>
          </cell>
          <cell r="H1068" t="str">
            <v>PGAE</v>
          </cell>
          <cell r="I1068" t="str">
            <v>CDWR</v>
          </cell>
          <cell r="J1068" t="str">
            <v>HYDRO</v>
          </cell>
          <cell r="K1068" t="str">
            <v>PUMPED STORAGE</v>
          </cell>
          <cell r="L1068" t="str">
            <v>WATER</v>
          </cell>
          <cell r="M1068" t="str">
            <v>NP15</v>
          </cell>
          <cell r="N1068" t="str">
            <v>PGE3</v>
          </cell>
          <cell r="O1068">
            <v>24473</v>
          </cell>
          <cell r="P1068">
            <v>0</v>
          </cell>
          <cell r="Q1068">
            <v>0</v>
          </cell>
          <cell r="R1068">
            <v>424</v>
          </cell>
          <cell r="S1068" t="str">
            <v>A</v>
          </cell>
        </row>
        <row r="1069">
          <cell r="E1069" t="str">
            <v>SLYCRK_1_UNIT 1</v>
          </cell>
          <cell r="F1069" t="str">
            <v>Sly Creek PH</v>
          </cell>
          <cell r="G1069">
            <v>13</v>
          </cell>
          <cell r="H1069" t="str">
            <v>PGAE</v>
          </cell>
          <cell r="I1069" t="str">
            <v>OWID</v>
          </cell>
          <cell r="J1069" t="str">
            <v>HYDRO</v>
          </cell>
          <cell r="K1069" t="str">
            <v>HYDRO</v>
          </cell>
          <cell r="L1069" t="str">
            <v>WATER</v>
          </cell>
          <cell r="M1069" t="str">
            <v>NP15</v>
          </cell>
          <cell r="N1069" t="str">
            <v>PGE3</v>
          </cell>
          <cell r="O1069">
            <v>30317</v>
          </cell>
          <cell r="P1069">
            <v>0</v>
          </cell>
          <cell r="Q1069" t="str">
            <v>SF Feather River</v>
          </cell>
          <cell r="R1069">
            <v>13</v>
          </cell>
          <cell r="S1069" t="str">
            <v>A</v>
          </cell>
        </row>
        <row r="1070">
          <cell r="E1070" t="str">
            <v>SMPRIP_1_SMPSON</v>
          </cell>
          <cell r="F1070" t="str">
            <v>Ripon Cogeneration Unit 1</v>
          </cell>
          <cell r="G1070">
            <v>46.05</v>
          </cell>
          <cell r="H1070" t="str">
            <v>PGAE</v>
          </cell>
          <cell r="I1070" t="str">
            <v>Veresen U.S. Power Inc.</v>
          </cell>
          <cell r="J1070" t="str">
            <v>COGENERATION</v>
          </cell>
          <cell r="K1070" t="str">
            <v>COMBUSTION TURBINE</v>
          </cell>
          <cell r="L1070" t="str">
            <v>NATURAL GAS</v>
          </cell>
          <cell r="M1070" t="str">
            <v>NP15</v>
          </cell>
          <cell r="N1070" t="str">
            <v>PGE3</v>
          </cell>
          <cell r="O1070">
            <v>32252</v>
          </cell>
          <cell r="P1070" t="str">
            <v>QF Conversion completed 2/24/2015. Formerly PGAE QF 16C034</v>
          </cell>
          <cell r="Q1070">
            <v>0</v>
          </cell>
          <cell r="R1070">
            <v>49.5</v>
          </cell>
          <cell r="S1070" t="str">
            <v>A</v>
          </cell>
        </row>
        <row r="1071">
          <cell r="E1071" t="str">
            <v>SMRCOS_6_LNDFIL</v>
          </cell>
          <cell r="F1071" t="str">
            <v>San Marcos Energy</v>
          </cell>
          <cell r="G1071">
            <v>1.5</v>
          </cell>
          <cell r="H1071" t="str">
            <v>SDGE</v>
          </cell>
          <cell r="I1071" t="str">
            <v>San Marcos Energy LLC</v>
          </cell>
          <cell r="J1071" t="str">
            <v>BIOMASS</v>
          </cell>
          <cell r="K1071" t="str">
            <v>RECIPROCATING ENGINE</v>
          </cell>
          <cell r="L1071" t="str">
            <v>LANDFILL GAS</v>
          </cell>
          <cell r="M1071" t="str">
            <v>SP15</v>
          </cell>
          <cell r="N1071" t="str">
            <v>SDG1</v>
          </cell>
          <cell r="O1071">
            <v>40683</v>
          </cell>
          <cell r="P1071">
            <v>0</v>
          </cell>
          <cell r="Q1071">
            <v>0</v>
          </cell>
          <cell r="R1071">
            <v>1.6</v>
          </cell>
          <cell r="S1071" t="str">
            <v>A</v>
          </cell>
        </row>
        <row r="1072">
          <cell r="E1072" t="str">
            <v>SMUDGO_7_UNIT 1</v>
          </cell>
          <cell r="F1072" t="str">
            <v>Calpine Geothermal (formerly a SMUD unit)</v>
          </cell>
          <cell r="G1072">
            <v>53</v>
          </cell>
          <cell r="H1072" t="str">
            <v>PGAE</v>
          </cell>
          <cell r="I1072" t="str">
            <v>CALPINE</v>
          </cell>
          <cell r="J1072" t="str">
            <v>GEOTHERMAL</v>
          </cell>
          <cell r="K1072" t="str">
            <v>STEAM</v>
          </cell>
          <cell r="L1072" t="str">
            <v>GEOTHERMAL</v>
          </cell>
          <cell r="M1072" t="str">
            <v>NP15</v>
          </cell>
          <cell r="N1072" t="str">
            <v>PGE3</v>
          </cell>
          <cell r="O1072">
            <v>30317</v>
          </cell>
          <cell r="P1072">
            <v>0</v>
          </cell>
          <cell r="Q1072">
            <v>0</v>
          </cell>
          <cell r="R1072">
            <v>78</v>
          </cell>
          <cell r="S1072" t="str">
            <v>A</v>
          </cell>
        </row>
        <row r="1073">
          <cell r="E1073" t="str">
            <v>SNCLRA_2_HOWLNG</v>
          </cell>
          <cell r="F1073" t="str">
            <v>Houweling Nurseries Oxnard, Inc</v>
          </cell>
          <cell r="G1073">
            <v>13</v>
          </cell>
          <cell r="H1073" t="str">
            <v>SCE</v>
          </cell>
          <cell r="I1073" t="str">
            <v>Houweling Nurseries Oxnard, Inc</v>
          </cell>
          <cell r="J1073" t="str">
            <v>THERMAL</v>
          </cell>
          <cell r="K1073" t="str">
            <v>INTERNAL COMBUSTION</v>
          </cell>
          <cell r="L1073" t="str">
            <v>NATURAL GAS</v>
          </cell>
          <cell r="M1073" t="str">
            <v>SP15</v>
          </cell>
          <cell r="N1073" t="str">
            <v>SCE1</v>
          </cell>
          <cell r="O1073">
            <v>41439</v>
          </cell>
          <cell r="P1073">
            <v>0</v>
          </cell>
          <cell r="Q1073">
            <v>0</v>
          </cell>
          <cell r="R1073">
            <v>13.2</v>
          </cell>
          <cell r="S1073" t="str">
            <v>A</v>
          </cell>
        </row>
        <row r="1074">
          <cell r="E1074" t="str">
            <v>SNCLRA_2_SPRHYD</v>
          </cell>
          <cell r="F1074" t="str">
            <v>Springville Hydroelectric Generator</v>
          </cell>
          <cell r="G1074">
            <v>1</v>
          </cell>
          <cell r="H1074" t="str">
            <v>SCE</v>
          </cell>
          <cell r="I1074" t="str">
            <v>Calleguas MWD</v>
          </cell>
          <cell r="J1074" t="str">
            <v>HYDRO</v>
          </cell>
          <cell r="K1074" t="str">
            <v>HYDRO</v>
          </cell>
          <cell r="L1074" t="str">
            <v>WATER</v>
          </cell>
          <cell r="M1074" t="str">
            <v>SP15</v>
          </cell>
          <cell r="N1074" t="str">
            <v>SCE1</v>
          </cell>
          <cell r="O1074">
            <v>34410</v>
          </cell>
          <cell r="P1074" t="str">
            <v>QF Conversion 4/19/2016. Formerly SCE QF 4152</v>
          </cell>
          <cell r="Q1074">
            <v>0</v>
          </cell>
          <cell r="R1074">
            <v>1</v>
          </cell>
          <cell r="S1074" t="str">
            <v>A</v>
          </cell>
        </row>
        <row r="1075">
          <cell r="E1075" t="str">
            <v>SNCLRA_2_UNIT1</v>
          </cell>
          <cell r="F1075" t="str">
            <v>New-Indy Oxnard LLC</v>
          </cell>
          <cell r="G1075">
            <v>27.8</v>
          </cell>
          <cell r="H1075" t="str">
            <v>SCE</v>
          </cell>
          <cell r="I1075" t="str">
            <v>New-Indy Oxnard LLC</v>
          </cell>
          <cell r="J1075" t="str">
            <v>COGENERATION</v>
          </cell>
          <cell r="K1075" t="str">
            <v>COMBUSTION TURBINE</v>
          </cell>
          <cell r="L1075" t="str">
            <v>NATURAL GAS</v>
          </cell>
          <cell r="M1075" t="str">
            <v>SP15</v>
          </cell>
          <cell r="N1075" t="str">
            <v>SCE1</v>
          </cell>
          <cell r="O1075">
            <v>31485</v>
          </cell>
          <cell r="P1075" t="str">
            <v>Formerly SCE QF 2055</v>
          </cell>
          <cell r="Q1075">
            <v>0</v>
          </cell>
          <cell r="R1075">
            <v>27.8</v>
          </cell>
          <cell r="S1075" t="str">
            <v>A</v>
          </cell>
        </row>
        <row r="1076">
          <cell r="E1076" t="str">
            <v>SNCLRA_6_OXGEN</v>
          </cell>
          <cell r="F1076" t="str">
            <v>E. F. OXNARD, INCORPORATED</v>
          </cell>
          <cell r="G1076">
            <v>48.9</v>
          </cell>
          <cell r="H1076" t="str">
            <v>SCE</v>
          </cell>
          <cell r="I1076" t="str">
            <v>Southern California Edison Company</v>
          </cell>
          <cell r="J1076" t="str">
            <v>COGENERATION</v>
          </cell>
          <cell r="K1076" t="str">
            <v>COMBUSTION TURBINE</v>
          </cell>
          <cell r="L1076" t="str">
            <v>NATURAL GAS</v>
          </cell>
          <cell r="M1076" t="str">
            <v>SP15</v>
          </cell>
          <cell r="N1076" t="str">
            <v>SCE1</v>
          </cell>
          <cell r="O1076">
            <v>32976</v>
          </cell>
          <cell r="P1076" t="str">
            <v>SCE QF 2205</v>
          </cell>
          <cell r="Q1076">
            <v>0</v>
          </cell>
          <cell r="R1076">
            <v>47.7</v>
          </cell>
          <cell r="S1076" t="str">
            <v>A</v>
          </cell>
        </row>
        <row r="1077">
          <cell r="E1077" t="str">
            <v>SNCLRA_6_PROCGN</v>
          </cell>
          <cell r="F1077" t="str">
            <v>PROCTER &amp; GAMBLE PAPER PROD. (OXNARD II)</v>
          </cell>
          <cell r="G1077">
            <v>49.5</v>
          </cell>
          <cell r="H1077" t="str">
            <v>SCE</v>
          </cell>
          <cell r="I1077" t="str">
            <v>Southern California Edison Company</v>
          </cell>
          <cell r="J1077" t="str">
            <v>COGENERATION</v>
          </cell>
          <cell r="K1077" t="str">
            <v>COMBUSTION TURBINE</v>
          </cell>
          <cell r="L1077" t="str">
            <v>NATURAL GAS</v>
          </cell>
          <cell r="M1077" t="str">
            <v>SP15</v>
          </cell>
          <cell r="N1077" t="str">
            <v>SCE1</v>
          </cell>
          <cell r="O1077">
            <v>36116</v>
          </cell>
          <cell r="P1077" t="str">
            <v>SCE QF 2072</v>
          </cell>
          <cell r="Q1077">
            <v>0</v>
          </cell>
          <cell r="R1077">
            <v>46.1</v>
          </cell>
          <cell r="S1077" t="str">
            <v>A</v>
          </cell>
        </row>
        <row r="1078">
          <cell r="E1078" t="str">
            <v>SNCLRA_6_QF</v>
          </cell>
          <cell r="F1078" t="str">
            <v>SANTA CLARA AREA LUMPED UNITS</v>
          </cell>
          <cell r="G1078">
            <v>12.9</v>
          </cell>
          <cell r="H1078" t="str">
            <v>SCE</v>
          </cell>
          <cell r="I1078" t="str">
            <v>VARIOUS</v>
          </cell>
          <cell r="J1078" t="str">
            <v>VARIOUS</v>
          </cell>
          <cell r="K1078">
            <v>0</v>
          </cell>
          <cell r="L1078" t="str">
            <v>LANDFILL GAS</v>
          </cell>
          <cell r="M1078" t="str">
            <v>SP15</v>
          </cell>
          <cell r="N1078" t="str">
            <v>SCE1</v>
          </cell>
          <cell r="O1078">
            <v>31778</v>
          </cell>
          <cell r="P1078">
            <v>0</v>
          </cell>
          <cell r="Q1078">
            <v>0</v>
          </cell>
          <cell r="R1078">
            <v>11.16</v>
          </cell>
          <cell r="S1078" t="str">
            <v>A</v>
          </cell>
        </row>
        <row r="1079">
          <cell r="E1079" t="str">
            <v>SNDBAR_7_UNIT 1</v>
          </cell>
          <cell r="F1079" t="str">
            <v>Sand Bar Hydro</v>
          </cell>
          <cell r="G1079">
            <v>18.600000000000001</v>
          </cell>
          <cell r="H1079" t="str">
            <v>PGAE</v>
          </cell>
          <cell r="I1079" t="str">
            <v>Pacific Gas &amp; Electric Company</v>
          </cell>
          <cell r="J1079" t="str">
            <v>HYDRO</v>
          </cell>
          <cell r="K1079" t="str">
            <v>HYDRO</v>
          </cell>
          <cell r="L1079" t="str">
            <v>WATER</v>
          </cell>
          <cell r="M1079" t="str">
            <v>NP15</v>
          </cell>
          <cell r="N1079" t="str">
            <v>PGE3</v>
          </cell>
          <cell r="O1079">
            <v>31551</v>
          </cell>
          <cell r="P1079" t="str">
            <v>PGE QF 16H003</v>
          </cell>
          <cell r="Q1079" t="str">
            <v>Stanislaus River</v>
          </cell>
          <cell r="R1079">
            <v>18.600000000000001</v>
          </cell>
          <cell r="S1079" t="str">
            <v>A</v>
          </cell>
        </row>
        <row r="1080">
          <cell r="E1080" t="str">
            <v>SNMALF_6_UNITS</v>
          </cell>
          <cell r="F1080" t="str">
            <v>Central Disposal Site LFG Power Plant</v>
          </cell>
          <cell r="G1080">
            <v>7.5</v>
          </cell>
          <cell r="H1080" t="str">
            <v>PGAE</v>
          </cell>
          <cell r="I1080" t="str">
            <v>County of Sonoma</v>
          </cell>
          <cell r="J1080" t="str">
            <v>BIOMASS</v>
          </cell>
          <cell r="K1080" t="str">
            <v>RECIPROCATING ENGINE</v>
          </cell>
          <cell r="L1080" t="str">
            <v>LANDFILL GAS</v>
          </cell>
          <cell r="M1080" t="str">
            <v>NP15</v>
          </cell>
          <cell r="N1080" t="str">
            <v>PGE3</v>
          </cell>
          <cell r="O1080">
            <v>34089</v>
          </cell>
          <cell r="P1080">
            <v>0</v>
          </cell>
          <cell r="Q1080">
            <v>0</v>
          </cell>
          <cell r="R1080">
            <v>8</v>
          </cell>
          <cell r="S1080" t="str">
            <v>A</v>
          </cell>
        </row>
        <row r="1081">
          <cell r="E1081" t="str">
            <v>SNORA_2_SNRSLR</v>
          </cell>
          <cell r="F1081" t="str">
            <v>SG Sorrento</v>
          </cell>
          <cell r="G1081">
            <v>50</v>
          </cell>
          <cell r="H1081" t="str">
            <v>SDGE</v>
          </cell>
          <cell r="I1081" t="str">
            <v>Imperial Irrigation District</v>
          </cell>
          <cell r="J1081" t="str">
            <v>DYNAMIC SCHEDULED</v>
          </cell>
          <cell r="K1081" t="str">
            <v>PHOTO VOLTAIC</v>
          </cell>
          <cell r="L1081" t="str">
            <v>SUN</v>
          </cell>
          <cell r="M1081" t="str">
            <v>SP15</v>
          </cell>
          <cell r="N1081" t="str">
            <v>SDG1</v>
          </cell>
          <cell r="O1081">
            <v>42245</v>
          </cell>
          <cell r="P1081">
            <v>0</v>
          </cell>
          <cell r="Q1081">
            <v>0</v>
          </cell>
          <cell r="R1081">
            <v>50</v>
          </cell>
          <cell r="S1081" t="str">
            <v>C</v>
          </cell>
        </row>
        <row r="1082">
          <cell r="E1082" t="str">
            <v>SOUTH_2_UNIT</v>
          </cell>
          <cell r="F1082" t="str">
            <v>SOUTH PH</v>
          </cell>
          <cell r="G1082">
            <v>7.1</v>
          </cell>
          <cell r="H1082" t="str">
            <v>PGAE</v>
          </cell>
          <cell r="I1082" t="str">
            <v>PG&amp;E</v>
          </cell>
          <cell r="J1082" t="str">
            <v>HYDRO</v>
          </cell>
          <cell r="K1082" t="str">
            <v>HYDRO</v>
          </cell>
          <cell r="L1082" t="str">
            <v>WATER</v>
          </cell>
          <cell r="M1082" t="str">
            <v>NP15</v>
          </cell>
          <cell r="N1082" t="str">
            <v>PGE3</v>
          </cell>
          <cell r="O1082">
            <v>28856</v>
          </cell>
          <cell r="P1082">
            <v>0</v>
          </cell>
          <cell r="Q1082">
            <v>0</v>
          </cell>
          <cell r="R1082">
            <v>7.1</v>
          </cell>
          <cell r="S1082" t="str">
            <v>A</v>
          </cell>
        </row>
        <row r="1083">
          <cell r="E1083" t="str">
            <v>SPAULD_6_UNIT 1</v>
          </cell>
          <cell r="F1083" t="str">
            <v>Spaulding Unit 1</v>
          </cell>
          <cell r="G1083">
            <v>7</v>
          </cell>
          <cell r="H1083" t="str">
            <v>PGAE</v>
          </cell>
          <cell r="I1083" t="str">
            <v>PG&amp;E</v>
          </cell>
          <cell r="J1083" t="str">
            <v>HYDRO</v>
          </cell>
          <cell r="K1083" t="str">
            <v>HYDRO</v>
          </cell>
          <cell r="L1083" t="str">
            <v>WATER</v>
          </cell>
          <cell r="M1083" t="str">
            <v>NP15</v>
          </cell>
          <cell r="N1083" t="str">
            <v>PGE3</v>
          </cell>
          <cell r="O1083">
            <v>10594</v>
          </cell>
          <cell r="P1083">
            <v>0</v>
          </cell>
          <cell r="Q1083" t="str">
            <v>South Yuba</v>
          </cell>
          <cell r="R1083">
            <v>7</v>
          </cell>
          <cell r="S1083" t="str">
            <v>A</v>
          </cell>
        </row>
        <row r="1084">
          <cell r="E1084" t="str">
            <v>SPAULD_6_UNIT 2</v>
          </cell>
          <cell r="F1084" t="str">
            <v>Spaulding Unit 2</v>
          </cell>
          <cell r="G1084">
            <v>4.4000000000000004</v>
          </cell>
          <cell r="H1084" t="str">
            <v>PGAE</v>
          </cell>
          <cell r="I1084" t="str">
            <v>PG&amp;E</v>
          </cell>
          <cell r="J1084" t="str">
            <v>HYDRO</v>
          </cell>
          <cell r="K1084" t="str">
            <v>HYDRO</v>
          </cell>
          <cell r="L1084" t="str">
            <v>WATER</v>
          </cell>
          <cell r="M1084" t="str">
            <v>NP15</v>
          </cell>
          <cell r="N1084" t="str">
            <v>PGE3</v>
          </cell>
          <cell r="O1084">
            <v>10594</v>
          </cell>
          <cell r="P1084">
            <v>0</v>
          </cell>
          <cell r="Q1084" t="str">
            <v>South Yuba</v>
          </cell>
          <cell r="R1084">
            <v>4.4000000000000004</v>
          </cell>
          <cell r="S1084" t="str">
            <v>A</v>
          </cell>
        </row>
        <row r="1085">
          <cell r="E1085" t="str">
            <v>SPAULD_6_UNIT 3</v>
          </cell>
          <cell r="F1085" t="str">
            <v>Spaulding Unit 3</v>
          </cell>
          <cell r="G1085">
            <v>6.5</v>
          </cell>
          <cell r="H1085" t="str">
            <v>PGAE</v>
          </cell>
          <cell r="I1085" t="str">
            <v>PG&amp;E</v>
          </cell>
          <cell r="J1085" t="str">
            <v>HYDRO</v>
          </cell>
          <cell r="K1085" t="str">
            <v>HYDRO</v>
          </cell>
          <cell r="L1085" t="str">
            <v>WATER</v>
          </cell>
          <cell r="M1085" t="str">
            <v>NP15</v>
          </cell>
          <cell r="N1085" t="str">
            <v>PGE3</v>
          </cell>
          <cell r="O1085">
            <v>10228</v>
          </cell>
          <cell r="P1085">
            <v>0</v>
          </cell>
          <cell r="Q1085" t="str">
            <v>South Yuba</v>
          </cell>
          <cell r="R1085">
            <v>6.5</v>
          </cell>
          <cell r="S1085" t="str">
            <v>A</v>
          </cell>
        </row>
        <row r="1086">
          <cell r="E1086" t="str">
            <v>SPAULD_6_UNIT12</v>
          </cell>
          <cell r="F1086" t="str">
            <v>SPAULDING UNITS 1 &amp; 2 (AGGREGATE)</v>
          </cell>
          <cell r="G1086">
            <v>11.4</v>
          </cell>
          <cell r="H1086" t="str">
            <v>PGAE</v>
          </cell>
          <cell r="I1086" t="str">
            <v>PG&amp;E</v>
          </cell>
          <cell r="J1086" t="str">
            <v>HYDRO</v>
          </cell>
          <cell r="K1086" t="str">
            <v>HYDRO</v>
          </cell>
          <cell r="L1086" t="str">
            <v>WATER</v>
          </cell>
          <cell r="M1086" t="str">
            <v>NP15</v>
          </cell>
          <cell r="N1086" t="str">
            <v>PGE3</v>
          </cell>
          <cell r="O1086">
            <v>10594</v>
          </cell>
          <cell r="P1086">
            <v>0</v>
          </cell>
          <cell r="Q1086" t="str">
            <v>South Yuba</v>
          </cell>
          <cell r="R1086">
            <v>11.4</v>
          </cell>
          <cell r="S1086" t="str">
            <v>A</v>
          </cell>
        </row>
        <row r="1087">
          <cell r="E1087" t="str">
            <v>SPBURN_2_UNIT 1</v>
          </cell>
          <cell r="F1087" t="str">
            <v>Burney Biomass</v>
          </cell>
          <cell r="G1087">
            <v>22</v>
          </cell>
          <cell r="H1087" t="str">
            <v>PGAE</v>
          </cell>
          <cell r="I1087" t="str">
            <v>Sierra Pacific Industries</v>
          </cell>
          <cell r="J1087" t="str">
            <v>BIOMASS</v>
          </cell>
          <cell r="K1087" t="str">
            <v>STEAM</v>
          </cell>
          <cell r="L1087" t="str">
            <v>WOOD WASTE</v>
          </cell>
          <cell r="M1087" t="str">
            <v>NP15</v>
          </cell>
          <cell r="N1087" t="str">
            <v>PGE3</v>
          </cell>
          <cell r="O1087">
            <v>31413</v>
          </cell>
          <cell r="P1087" t="str">
            <v>Formerly QF 13C049</v>
          </cell>
          <cell r="Q1087">
            <v>0</v>
          </cell>
          <cell r="R1087">
            <v>20</v>
          </cell>
          <cell r="S1087" t="str">
            <v>A</v>
          </cell>
        </row>
        <row r="1088">
          <cell r="E1088" t="str">
            <v>SPBURN_7_SNOWMT</v>
          </cell>
          <cell r="F1088" t="str">
            <v>SNOW MOUNTAIN HYDRO LLC (BURNEY CREEK)</v>
          </cell>
          <cell r="G1088">
            <v>3</v>
          </cell>
          <cell r="H1088" t="str">
            <v>PGAE</v>
          </cell>
          <cell r="I1088" t="str">
            <v>Pacific Gas &amp; Electric Company</v>
          </cell>
          <cell r="J1088" t="str">
            <v>HYDRO</v>
          </cell>
          <cell r="K1088" t="str">
            <v>HYDRO</v>
          </cell>
          <cell r="L1088" t="str">
            <v>WATER</v>
          </cell>
          <cell r="M1088" t="str">
            <v>NP15</v>
          </cell>
          <cell r="N1088" t="str">
            <v>PGE3</v>
          </cell>
          <cell r="O1088">
            <v>32960</v>
          </cell>
          <cell r="P1088" t="str">
            <v>PGE QF 13H016</v>
          </cell>
          <cell r="Q1088">
            <v>0</v>
          </cell>
          <cell r="R1088">
            <v>3</v>
          </cell>
          <cell r="S1088" t="str">
            <v>A</v>
          </cell>
        </row>
        <row r="1089">
          <cell r="E1089" t="str">
            <v>SPI LI_2_UNIT 1</v>
          </cell>
          <cell r="F1089" t="str">
            <v>Lincoln Biomass</v>
          </cell>
          <cell r="G1089">
            <v>17.2</v>
          </cell>
          <cell r="H1089" t="str">
            <v>PGAE</v>
          </cell>
          <cell r="I1089" t="str">
            <v>Sierra Pacific Industries</v>
          </cell>
          <cell r="J1089" t="str">
            <v>BIOMASS</v>
          </cell>
          <cell r="K1089" t="str">
            <v>STEAM</v>
          </cell>
          <cell r="L1089" t="str">
            <v>WOOD WASTE</v>
          </cell>
          <cell r="M1089" t="str">
            <v>NP15</v>
          </cell>
          <cell r="N1089" t="str">
            <v>PGE3</v>
          </cell>
          <cell r="O1089">
            <v>31566</v>
          </cell>
          <cell r="P1089" t="str">
            <v>Formerly QF 12C008</v>
          </cell>
          <cell r="Q1089">
            <v>0</v>
          </cell>
          <cell r="R1089">
            <v>19.2</v>
          </cell>
          <cell r="S1089" t="str">
            <v>A</v>
          </cell>
        </row>
        <row r="1090">
          <cell r="E1090" t="str">
            <v>SPIAND_1_ANDSN2</v>
          </cell>
          <cell r="F1090" t="str">
            <v>SPI Anderson 2</v>
          </cell>
          <cell r="G1090">
            <v>27.15</v>
          </cell>
          <cell r="H1090" t="str">
            <v>PGAE</v>
          </cell>
          <cell r="I1090" t="str">
            <v>Sierra Pacific Industries</v>
          </cell>
          <cell r="J1090" t="str">
            <v>BIOMASS</v>
          </cell>
          <cell r="K1090" t="str">
            <v>STEAM</v>
          </cell>
          <cell r="L1090" t="str">
            <v>WOOD WASTE</v>
          </cell>
          <cell r="M1090" t="str">
            <v>NP15</v>
          </cell>
          <cell r="N1090" t="str">
            <v>PGE2</v>
          </cell>
          <cell r="O1090">
            <v>42256</v>
          </cell>
          <cell r="P1090">
            <v>0</v>
          </cell>
          <cell r="Q1090">
            <v>0</v>
          </cell>
          <cell r="R1090">
            <v>30.15</v>
          </cell>
          <cell r="S1090" t="str">
            <v>A</v>
          </cell>
        </row>
        <row r="1091">
          <cell r="E1091" t="str">
            <v>SPICER_1_UNIT 1</v>
          </cell>
          <cell r="F1091" t="str">
            <v>SPICER HYDRO UNIT 1</v>
          </cell>
          <cell r="G1091">
            <v>2.8</v>
          </cell>
          <cell r="H1091" t="str">
            <v>PGAE</v>
          </cell>
          <cell r="I1091" t="str">
            <v>NCPA (MSS Agreement - S14)</v>
          </cell>
          <cell r="J1091" t="str">
            <v>HYDRO</v>
          </cell>
          <cell r="K1091" t="str">
            <v>HYDRO</v>
          </cell>
          <cell r="L1091" t="str">
            <v>WATER</v>
          </cell>
          <cell r="M1091" t="str">
            <v>NP15</v>
          </cell>
          <cell r="N1091" t="str">
            <v>NCP1</v>
          </cell>
          <cell r="O1091">
            <v>32874</v>
          </cell>
          <cell r="P1091" t="str">
            <v>Run-of-River Facility</v>
          </cell>
          <cell r="Q1091">
            <v>0</v>
          </cell>
          <cell r="R1091">
            <v>2.8</v>
          </cell>
          <cell r="S1091" t="str">
            <v>A</v>
          </cell>
        </row>
        <row r="1092">
          <cell r="E1092" t="str">
            <v>SPICER_1_UNIT 2</v>
          </cell>
          <cell r="F1092" t="str">
            <v>SPICER HYDRO UNIT 2</v>
          </cell>
          <cell r="G1092">
            <v>2.8</v>
          </cell>
          <cell r="H1092" t="str">
            <v>PGAE</v>
          </cell>
          <cell r="I1092" t="str">
            <v>NCPA (MSS Agreement - S14)</v>
          </cell>
          <cell r="J1092" t="str">
            <v>HYDRO</v>
          </cell>
          <cell r="K1092" t="str">
            <v>HYDRO</v>
          </cell>
          <cell r="L1092" t="str">
            <v>WATER</v>
          </cell>
          <cell r="M1092" t="str">
            <v>NP15</v>
          </cell>
          <cell r="N1092" t="str">
            <v>NCP1</v>
          </cell>
          <cell r="O1092">
            <v>32874</v>
          </cell>
          <cell r="P1092" t="str">
            <v>Run-of-River Facility</v>
          </cell>
          <cell r="Q1092">
            <v>0</v>
          </cell>
          <cell r="R1092">
            <v>2.8</v>
          </cell>
          <cell r="S1092" t="str">
            <v>A</v>
          </cell>
        </row>
        <row r="1093">
          <cell r="E1093" t="str">
            <v>SPICER_1_UNIT 3</v>
          </cell>
          <cell r="F1093" t="str">
            <v>SPICER HYDRO UNIT 3</v>
          </cell>
          <cell r="G1093">
            <v>0.5</v>
          </cell>
          <cell r="H1093" t="str">
            <v>PGAE</v>
          </cell>
          <cell r="I1093" t="str">
            <v>NCPA (MSS Agreement - S14)</v>
          </cell>
          <cell r="J1093" t="str">
            <v>HYDRO</v>
          </cell>
          <cell r="K1093" t="str">
            <v>HYDRO</v>
          </cell>
          <cell r="L1093" t="str">
            <v>WATER</v>
          </cell>
          <cell r="M1093" t="str">
            <v>NP15</v>
          </cell>
          <cell r="N1093" t="str">
            <v>NCP1</v>
          </cell>
          <cell r="O1093">
            <v>32874</v>
          </cell>
          <cell r="P1093" t="str">
            <v>Induction Generator. Run-of-River. Seldom Run.</v>
          </cell>
          <cell r="Q1093">
            <v>0</v>
          </cell>
          <cell r="R1093">
            <v>0.5</v>
          </cell>
          <cell r="S1093" t="str">
            <v>A</v>
          </cell>
        </row>
        <row r="1094">
          <cell r="E1094" t="str">
            <v>SPICER_1_UNITS</v>
          </cell>
          <cell r="F1094" t="str">
            <v>Spicer Hydro Aggregate</v>
          </cell>
          <cell r="G1094">
            <v>6</v>
          </cell>
          <cell r="H1094" t="str">
            <v>PGAE</v>
          </cell>
          <cell r="I1094" t="str">
            <v>NCPA (MSS Agreement - S14)</v>
          </cell>
          <cell r="J1094" t="str">
            <v>HYDRO</v>
          </cell>
          <cell r="K1094" t="str">
            <v>HYDRO</v>
          </cell>
          <cell r="L1094" t="str">
            <v>WATER</v>
          </cell>
          <cell r="M1094" t="str">
            <v>NP15</v>
          </cell>
          <cell r="N1094" t="str">
            <v>NCP1</v>
          </cell>
          <cell r="O1094">
            <v>32874</v>
          </cell>
          <cell r="P1094">
            <v>0</v>
          </cell>
          <cell r="Q1094">
            <v>0</v>
          </cell>
          <cell r="R1094">
            <v>6</v>
          </cell>
          <cell r="S1094" t="str">
            <v>A</v>
          </cell>
        </row>
        <row r="1095">
          <cell r="E1095" t="str">
            <v>SPIFBD_1_PL1X2</v>
          </cell>
          <cell r="F1095" t="str">
            <v>Sonora</v>
          </cell>
          <cell r="G1095">
            <v>7.5</v>
          </cell>
          <cell r="H1095" t="str">
            <v>PGAE</v>
          </cell>
          <cell r="I1095" t="str">
            <v>Sierra Pacific Industries</v>
          </cell>
          <cell r="J1095" t="str">
            <v>BIOMASS</v>
          </cell>
          <cell r="K1095" t="str">
            <v>STEAM</v>
          </cell>
          <cell r="L1095" t="str">
            <v>WOOD WASTE</v>
          </cell>
          <cell r="M1095" t="str">
            <v>NP15</v>
          </cell>
          <cell r="N1095" t="str">
            <v>PGE3</v>
          </cell>
          <cell r="O1095">
            <v>37040</v>
          </cell>
          <cell r="P1095">
            <v>0</v>
          </cell>
          <cell r="Q1095">
            <v>0</v>
          </cell>
          <cell r="R1095">
            <v>7.5</v>
          </cell>
          <cell r="S1095" t="str">
            <v>A</v>
          </cell>
        </row>
        <row r="1096">
          <cell r="E1096" t="str">
            <v>SPQUIN_6_SRPCQU</v>
          </cell>
          <cell r="F1096" t="str">
            <v>Quincy Biomass</v>
          </cell>
          <cell r="G1096">
            <v>22</v>
          </cell>
          <cell r="H1096" t="str">
            <v>PGAE</v>
          </cell>
          <cell r="I1096" t="str">
            <v>Sierra Pacific Industries</v>
          </cell>
          <cell r="J1096" t="str">
            <v>BIOMASS</v>
          </cell>
          <cell r="K1096" t="str">
            <v>STEAM</v>
          </cell>
          <cell r="L1096" t="str">
            <v>WOOD WASTE</v>
          </cell>
          <cell r="M1096" t="str">
            <v>NP15</v>
          </cell>
          <cell r="N1096" t="str">
            <v>PGE3</v>
          </cell>
          <cell r="O1096">
            <v>30330</v>
          </cell>
          <cell r="P1096" t="str">
            <v>Formerly QF 10C018</v>
          </cell>
          <cell r="Q1096">
            <v>0</v>
          </cell>
          <cell r="R1096">
            <v>27.5</v>
          </cell>
          <cell r="S1096" t="str">
            <v>A</v>
          </cell>
        </row>
        <row r="1097">
          <cell r="E1097" t="str">
            <v>SPRGAP_1_UNIT 1</v>
          </cell>
          <cell r="F1097" t="str">
            <v>Spring Gap Unit 1</v>
          </cell>
          <cell r="G1097">
            <v>7</v>
          </cell>
          <cell r="H1097" t="str">
            <v>PGAE</v>
          </cell>
          <cell r="I1097" t="str">
            <v>PG&amp;E</v>
          </cell>
          <cell r="J1097" t="str">
            <v>HYDRO</v>
          </cell>
          <cell r="K1097" t="str">
            <v>HYDRO</v>
          </cell>
          <cell r="L1097" t="str">
            <v>WATER</v>
          </cell>
          <cell r="M1097" t="str">
            <v>NP15</v>
          </cell>
          <cell r="N1097" t="str">
            <v>PGE3</v>
          </cell>
          <cell r="O1097">
            <v>7672</v>
          </cell>
          <cell r="P1097">
            <v>0</v>
          </cell>
          <cell r="Q1097">
            <v>0</v>
          </cell>
          <cell r="R1097">
            <v>7</v>
          </cell>
          <cell r="S1097" t="str">
            <v>A</v>
          </cell>
        </row>
        <row r="1098">
          <cell r="E1098" t="str">
            <v>SPRGVL_2_QF</v>
          </cell>
          <cell r="F1098" t="str">
            <v>SPRINGVILLE AREA LUMPED UNITS</v>
          </cell>
          <cell r="G1098">
            <v>2.2999999999999998</v>
          </cell>
          <cell r="H1098" t="str">
            <v>SCE</v>
          </cell>
          <cell r="I1098" t="str">
            <v>VARIOUS</v>
          </cell>
          <cell r="J1098" t="str">
            <v>VARIOUS</v>
          </cell>
          <cell r="K1098">
            <v>0</v>
          </cell>
          <cell r="L1098" t="str">
            <v>WATER</v>
          </cell>
          <cell r="M1098" t="str">
            <v>SP15</v>
          </cell>
          <cell r="N1098" t="str">
            <v>SCE1</v>
          </cell>
          <cell r="O1098">
            <v>3289</v>
          </cell>
          <cell r="P1098">
            <v>0</v>
          </cell>
          <cell r="Q1098">
            <v>0</v>
          </cell>
          <cell r="R1098">
            <v>2.2799999999999998</v>
          </cell>
          <cell r="S1098" t="str">
            <v>A</v>
          </cell>
        </row>
        <row r="1099">
          <cell r="E1099" t="str">
            <v>SPRGVL_2_TULE</v>
          </cell>
          <cell r="F1099" t="str">
            <v>TULE PH (PG&amp;E)</v>
          </cell>
          <cell r="G1099">
            <v>6.4</v>
          </cell>
          <cell r="H1099" t="str">
            <v>SCE</v>
          </cell>
          <cell r="I1099" t="str">
            <v>PG&amp;E</v>
          </cell>
          <cell r="J1099" t="str">
            <v>HYDRO</v>
          </cell>
          <cell r="K1099" t="str">
            <v>HYDRO</v>
          </cell>
          <cell r="L1099" t="str">
            <v>WATER</v>
          </cell>
          <cell r="M1099" t="str">
            <v>SP15</v>
          </cell>
          <cell r="N1099" t="str">
            <v>SCE1</v>
          </cell>
          <cell r="O1099">
            <v>5115</v>
          </cell>
          <cell r="P1099">
            <v>0</v>
          </cell>
          <cell r="Q1099" t="str">
            <v>Tule</v>
          </cell>
          <cell r="R1099">
            <v>6.4</v>
          </cell>
          <cell r="S1099" t="str">
            <v>A</v>
          </cell>
        </row>
        <row r="1100">
          <cell r="E1100" t="str">
            <v>SPRGVL_2_TULESC</v>
          </cell>
          <cell r="F1100" t="str">
            <v>TULE PH (SCE)</v>
          </cell>
          <cell r="G1100">
            <v>2.5</v>
          </cell>
          <cell r="H1100" t="str">
            <v>SCE</v>
          </cell>
          <cell r="I1100" t="str">
            <v>SCE</v>
          </cell>
          <cell r="J1100" t="str">
            <v>HYDRO</v>
          </cell>
          <cell r="K1100" t="str">
            <v>HYDRO</v>
          </cell>
          <cell r="L1100" t="str">
            <v>WATER</v>
          </cell>
          <cell r="M1100" t="str">
            <v>SP15</v>
          </cell>
          <cell r="N1100" t="str">
            <v>SCE1</v>
          </cell>
          <cell r="O1100">
            <v>3289</v>
          </cell>
          <cell r="P1100">
            <v>0</v>
          </cell>
          <cell r="Q1100">
            <v>0</v>
          </cell>
          <cell r="R1100">
            <v>2.52</v>
          </cell>
          <cell r="S1100" t="str">
            <v>A</v>
          </cell>
        </row>
        <row r="1101">
          <cell r="E1101" t="str">
            <v>SRINTL_6_UNIT</v>
          </cell>
          <cell r="F1101" t="str">
            <v>SRI INTERNATIONAL</v>
          </cell>
          <cell r="G1101">
            <v>6.9</v>
          </cell>
          <cell r="H1101" t="str">
            <v>PGAE</v>
          </cell>
          <cell r="I1101" t="str">
            <v>Pacific Gas &amp; Electric Company</v>
          </cell>
          <cell r="J1101" t="str">
            <v>COGENERATION</v>
          </cell>
          <cell r="K1101" t="str">
            <v>COMBUSTION TURBINE</v>
          </cell>
          <cell r="L1101" t="str">
            <v>NATURAL GAS</v>
          </cell>
          <cell r="M1101" t="str">
            <v>NP15</v>
          </cell>
          <cell r="N1101" t="str">
            <v>PGE3</v>
          </cell>
          <cell r="O1101">
            <v>31846</v>
          </cell>
          <cell r="P1101" t="str">
            <v>PGE QF 02C041</v>
          </cell>
          <cell r="Q1101">
            <v>0</v>
          </cell>
          <cell r="R1101">
            <v>6.9</v>
          </cell>
          <cell r="S1101" t="str">
            <v>A</v>
          </cell>
        </row>
        <row r="1102">
          <cell r="E1102" t="str">
            <v>STANIS_7_UNIT 1</v>
          </cell>
          <cell r="F1102" t="str">
            <v>Stanislaus Unit 1</v>
          </cell>
          <cell r="G1102">
            <v>91</v>
          </cell>
          <cell r="H1102" t="str">
            <v>PGAE</v>
          </cell>
          <cell r="I1102" t="str">
            <v>PG&amp;E</v>
          </cell>
          <cell r="J1102" t="str">
            <v>HYDRO</v>
          </cell>
          <cell r="K1102" t="str">
            <v>HYDRO</v>
          </cell>
          <cell r="L1102" t="str">
            <v>WATER</v>
          </cell>
          <cell r="M1102" t="str">
            <v>NP15</v>
          </cell>
          <cell r="N1102" t="str">
            <v>PGE3</v>
          </cell>
          <cell r="O1102">
            <v>23012</v>
          </cell>
          <cell r="Q1102" t="str">
            <v>Stanislaus River</v>
          </cell>
          <cell r="R1102">
            <v>91</v>
          </cell>
          <cell r="S1102" t="str">
            <v>A</v>
          </cell>
        </row>
        <row r="1103">
          <cell r="E1103" t="str">
            <v>STAUFF_1_UNIT</v>
          </cell>
          <cell r="F1103" t="str">
            <v>RHODIA INC. (RHONE-POULENC)</v>
          </cell>
          <cell r="G1103">
            <v>4.5999999999999996</v>
          </cell>
          <cell r="H1103" t="str">
            <v>PGAE</v>
          </cell>
          <cell r="I1103" t="str">
            <v>Pacific Gas &amp; Electric Company</v>
          </cell>
          <cell r="J1103" t="str">
            <v>COGENERATION</v>
          </cell>
          <cell r="K1103" t="str">
            <v>COMBUSTION TURBINE</v>
          </cell>
          <cell r="L1103" t="str">
            <v>NATURAL GAS</v>
          </cell>
          <cell r="M1103" t="str">
            <v>NP15</v>
          </cell>
          <cell r="N1103" t="str">
            <v>PGE3</v>
          </cell>
          <cell r="O1103">
            <v>28277</v>
          </cell>
          <cell r="P1103" t="str">
            <v>PGE QF 01C108</v>
          </cell>
          <cell r="Q1103">
            <v>0</v>
          </cell>
          <cell r="R1103">
            <v>4.5999999999999996</v>
          </cell>
          <cell r="S1103" t="str">
            <v>A</v>
          </cell>
        </row>
        <row r="1104">
          <cell r="E1104" t="str">
            <v>STIGCT_2_LODI</v>
          </cell>
          <cell r="F1104" t="str">
            <v>Lodi Steam Injected Gas Turbine</v>
          </cell>
          <cell r="G1104">
            <v>49.9</v>
          </cell>
          <cell r="H1104" t="str">
            <v>PGAE</v>
          </cell>
          <cell r="I1104" t="str">
            <v>NCPA (MSS Agreement - S14)</v>
          </cell>
          <cell r="J1104" t="str">
            <v>PEAKER</v>
          </cell>
          <cell r="K1104" t="str">
            <v>COMBUSTION TURBINE</v>
          </cell>
          <cell r="L1104" t="str">
            <v>NATURAL GAS</v>
          </cell>
          <cell r="M1104" t="str">
            <v>NP15</v>
          </cell>
          <cell r="N1104" t="str">
            <v>NCP1</v>
          </cell>
          <cell r="O1104">
            <v>35065</v>
          </cell>
          <cell r="P1104">
            <v>0</v>
          </cell>
          <cell r="Q1104">
            <v>0</v>
          </cell>
          <cell r="R1104">
            <v>51.2</v>
          </cell>
          <cell r="S1104" t="str">
            <v>A</v>
          </cell>
        </row>
        <row r="1105">
          <cell r="E1105" t="str">
            <v>STNRES_1_UNIT</v>
          </cell>
          <cell r="F1105" t="str">
            <v>Covanta Stanislaus, Inc.</v>
          </cell>
          <cell r="G1105">
            <v>19.899999999999999</v>
          </cell>
          <cell r="H1105" t="str">
            <v>PGAE</v>
          </cell>
          <cell r="I1105" t="str">
            <v>Covanta Holding Company</v>
          </cell>
          <cell r="J1105" t="str">
            <v>BIOMASS</v>
          </cell>
          <cell r="K1105" t="str">
            <v>STEAM</v>
          </cell>
          <cell r="L1105" t="str">
            <v>MUNICIPAL WASTE</v>
          </cell>
          <cell r="M1105" t="str">
            <v>NP15</v>
          </cell>
          <cell r="N1105" t="str">
            <v>PGE3</v>
          </cell>
          <cell r="O1105">
            <v>32392</v>
          </cell>
          <cell r="P1105">
            <v>0</v>
          </cell>
          <cell r="Q1105">
            <v>0</v>
          </cell>
          <cell r="R1105">
            <v>24.5</v>
          </cell>
          <cell r="S1105" t="str">
            <v>A</v>
          </cell>
        </row>
        <row r="1106">
          <cell r="E1106" t="str">
            <v>STOILS_1_UNIT 1</v>
          </cell>
          <cell r="F1106" t="str">
            <v>CHEVRON RICHMOND REFINERY UNIT 1</v>
          </cell>
          <cell r="G1106">
            <v>62.5</v>
          </cell>
          <cell r="H1106" t="str">
            <v>PGAE</v>
          </cell>
          <cell r="I1106" t="str">
            <v>Chevron Products Company</v>
          </cell>
          <cell r="J1106" t="str">
            <v>THERMAL</v>
          </cell>
          <cell r="K1106" t="str">
            <v>COMBUSTION TURBINE</v>
          </cell>
          <cell r="L1106" t="str">
            <v>NATURAL GAS</v>
          </cell>
          <cell r="M1106" t="str">
            <v>NP15</v>
          </cell>
          <cell r="N1106" t="str">
            <v>PGE3</v>
          </cell>
          <cell r="O1106">
            <v>33847</v>
          </cell>
          <cell r="P1106">
            <v>0</v>
          </cell>
          <cell r="Q1106">
            <v>0</v>
          </cell>
          <cell r="R1106">
            <v>125</v>
          </cell>
          <cell r="S1106" t="str">
            <v>A</v>
          </cell>
        </row>
        <row r="1107">
          <cell r="E1107" t="str">
            <v>STOILS_1_UNIT 2</v>
          </cell>
          <cell r="F1107" t="str">
            <v>CHEVRON RICHMOND REFINERY UNIT 2</v>
          </cell>
          <cell r="G1107">
            <v>62.5</v>
          </cell>
          <cell r="H1107" t="str">
            <v>PGAE</v>
          </cell>
          <cell r="I1107" t="str">
            <v>Chevron Products Company</v>
          </cell>
          <cell r="J1107" t="str">
            <v>THERMAL</v>
          </cell>
          <cell r="K1107" t="str">
            <v>STEAM</v>
          </cell>
          <cell r="L1107" t="str">
            <v>HEAT RECOVERY</v>
          </cell>
          <cell r="M1107" t="str">
            <v>NP15</v>
          </cell>
          <cell r="N1107" t="str">
            <v>PGE3</v>
          </cell>
          <cell r="O1107">
            <v>33847</v>
          </cell>
          <cell r="P1107">
            <v>0</v>
          </cell>
          <cell r="Q1107">
            <v>0</v>
          </cell>
          <cell r="R1107">
            <v>30</v>
          </cell>
          <cell r="S1107" t="str">
            <v>A</v>
          </cell>
        </row>
        <row r="1108">
          <cell r="E1108" t="str">
            <v>STOILS_1_UNITS</v>
          </cell>
          <cell r="F1108" t="str">
            <v>CHEVRON RICHMOND REFINERY</v>
          </cell>
          <cell r="G1108">
            <v>113.9</v>
          </cell>
          <cell r="H1108" t="str">
            <v>PGAE</v>
          </cell>
          <cell r="I1108" t="str">
            <v>Chevron Products Company</v>
          </cell>
          <cell r="J1108" t="str">
            <v>COGENERATION</v>
          </cell>
          <cell r="K1108">
            <v>0</v>
          </cell>
          <cell r="L1108" t="str">
            <v>NATURAL GAS</v>
          </cell>
          <cell r="M1108" t="str">
            <v>NP15</v>
          </cell>
          <cell r="N1108" t="str">
            <v>PGE3</v>
          </cell>
          <cell r="O1108">
            <v>33847</v>
          </cell>
          <cell r="P1108" t="str">
            <v>QF Conversion, was PGE QF 01C202</v>
          </cell>
          <cell r="Q1108">
            <v>0</v>
          </cell>
          <cell r="R1108">
            <v>155</v>
          </cell>
          <cell r="S1108" t="str">
            <v>A</v>
          </cell>
        </row>
        <row r="1109">
          <cell r="E1109" t="str">
            <v>STOREY_2_MDRCH2</v>
          </cell>
          <cell r="F1109" t="str">
            <v>Madera Chowchilla 2</v>
          </cell>
          <cell r="G1109">
            <v>0.52</v>
          </cell>
          <cell r="H1109" t="str">
            <v>PGAE</v>
          </cell>
          <cell r="I1109" t="str">
            <v>Madera Chowchilla Water and Power Authority</v>
          </cell>
          <cell r="J1109" t="str">
            <v>HYDRO</v>
          </cell>
          <cell r="K1109" t="str">
            <v>HYDRO</v>
          </cell>
          <cell r="L1109" t="str">
            <v>WATER</v>
          </cell>
          <cell r="M1109" t="str">
            <v>NP15</v>
          </cell>
          <cell r="N1109" t="str">
            <v>PGE3</v>
          </cell>
          <cell r="O1109">
            <v>31513</v>
          </cell>
          <cell r="P1109" t="str">
            <v>QF Conversion 8/1/2016. Formerly PGE QF 25H040</v>
          </cell>
          <cell r="Q1109">
            <v>0</v>
          </cell>
          <cell r="R1109">
            <v>0.56000000000000005</v>
          </cell>
          <cell r="S1109" t="str">
            <v>A</v>
          </cell>
        </row>
        <row r="1110">
          <cell r="E1110" t="str">
            <v>STOREY_2_MDRCH3</v>
          </cell>
          <cell r="F1110" t="str">
            <v>Madera Chowchilla 3</v>
          </cell>
          <cell r="G1110">
            <v>0.42</v>
          </cell>
          <cell r="H1110" t="str">
            <v>PGAE</v>
          </cell>
          <cell r="I1110" t="str">
            <v>Madera Chowchilla Water and Power Authority</v>
          </cell>
          <cell r="J1110" t="str">
            <v>HYDRO</v>
          </cell>
          <cell r="K1110" t="str">
            <v>HYDRO</v>
          </cell>
          <cell r="L1110" t="str">
            <v>WATER</v>
          </cell>
          <cell r="M1110" t="str">
            <v>NP15</v>
          </cell>
          <cell r="N1110" t="str">
            <v>PGE3</v>
          </cell>
          <cell r="O1110">
            <v>31518</v>
          </cell>
          <cell r="P1110" t="str">
            <v>QF Conversion 8/1/2016. Formerly PGE QF 25H041</v>
          </cell>
          <cell r="Q1110">
            <v>0</v>
          </cell>
          <cell r="R1110">
            <v>0.42</v>
          </cell>
          <cell r="S1110" t="str">
            <v>A</v>
          </cell>
        </row>
        <row r="1111">
          <cell r="E1111" t="str">
            <v>STOREY_2_MDRCH4</v>
          </cell>
          <cell r="F1111" t="str">
            <v>Madera Chowchilla 4</v>
          </cell>
          <cell r="G1111">
            <v>0.92</v>
          </cell>
          <cell r="H1111" t="str">
            <v>PGAE</v>
          </cell>
          <cell r="I1111" t="str">
            <v>Madera Chowchilla Water and Power Authority</v>
          </cell>
          <cell r="J1111" t="str">
            <v>HYDRO</v>
          </cell>
          <cell r="K1111" t="str">
            <v>HYDRO</v>
          </cell>
          <cell r="L1111" t="str">
            <v>WATER</v>
          </cell>
          <cell r="M1111" t="str">
            <v>NP15</v>
          </cell>
          <cell r="N1111" t="str">
            <v>PGE3</v>
          </cell>
          <cell r="O1111">
            <v>31503</v>
          </cell>
          <cell r="P1111" t="str">
            <v>QF Conversion 7/19/2016. Formerly PGE QF 25H042</v>
          </cell>
          <cell r="Q1111">
            <v>0</v>
          </cell>
          <cell r="R1111">
            <v>0.92</v>
          </cell>
          <cell r="S1111" t="str">
            <v>A</v>
          </cell>
        </row>
        <row r="1112">
          <cell r="E1112" t="str">
            <v>STOREY_7_MDRCHW</v>
          </cell>
          <cell r="F1112" t="str">
            <v>Madera Canal Site 980</v>
          </cell>
          <cell r="G1112">
            <v>1.84</v>
          </cell>
          <cell r="H1112" t="str">
            <v>PGAE</v>
          </cell>
          <cell r="I1112" t="str">
            <v>MADERA-CHOWCHILLA WATER AND POWER AUTHORITY</v>
          </cell>
          <cell r="J1112" t="str">
            <v>HYDRO</v>
          </cell>
          <cell r="K1112" t="str">
            <v>HYDRO</v>
          </cell>
          <cell r="L1112" t="str">
            <v>WATER</v>
          </cell>
          <cell r="M1112" t="str">
            <v>NP15</v>
          </cell>
          <cell r="N1112" t="str">
            <v>PGE3</v>
          </cell>
          <cell r="O1112">
            <v>31080</v>
          </cell>
          <cell r="P1112" t="str">
            <v>QF Conversion completed 6/18/2015. Formerly QF 25H036</v>
          </cell>
          <cell r="Q1112">
            <v>0</v>
          </cell>
          <cell r="R1112">
            <v>2.13</v>
          </cell>
          <cell r="S1112" t="str">
            <v>A</v>
          </cell>
        </row>
        <row r="1113">
          <cell r="E1113" t="str">
            <v>STROUD_6_SOLAR</v>
          </cell>
          <cell r="F1113" t="str">
            <v>Stroud Solar Station</v>
          </cell>
          <cell r="G1113">
            <v>20</v>
          </cell>
          <cell r="H1113" t="str">
            <v>PGAE</v>
          </cell>
          <cell r="I1113" t="str">
            <v>Pacific Gas and Electric Company</v>
          </cell>
          <cell r="J1113" t="str">
            <v>SOLAR</v>
          </cell>
          <cell r="K1113" t="str">
            <v>PHOTO VOLTAIC</v>
          </cell>
          <cell r="L1113" t="str">
            <v>SUN</v>
          </cell>
          <cell r="M1113" t="str">
            <v>NP15</v>
          </cell>
          <cell r="N1113" t="str">
            <v>PGE2</v>
          </cell>
          <cell r="O1113">
            <v>40820</v>
          </cell>
          <cell r="P1113">
            <v>0</v>
          </cell>
          <cell r="Q1113">
            <v>0</v>
          </cell>
          <cell r="R1113">
            <v>20</v>
          </cell>
          <cell r="S1113" t="str">
            <v>A</v>
          </cell>
        </row>
        <row r="1114">
          <cell r="E1114" t="str">
            <v>SUNRIS_2_PL1X3</v>
          </cell>
          <cell r="F1114" t="str">
            <v>SUNRISE POWER PROJECT (AGGREGATE)</v>
          </cell>
          <cell r="G1114">
            <v>586.02</v>
          </cell>
          <cell r="H1114" t="str">
            <v>PGAE</v>
          </cell>
          <cell r="I1114" t="str">
            <v>Edison Mission Energy</v>
          </cell>
          <cell r="J1114" t="str">
            <v>THERMAL</v>
          </cell>
          <cell r="K1114" t="str">
            <v>COMBINED CYCLE</v>
          </cell>
          <cell r="L1114" t="str">
            <v>NATURAL GAS</v>
          </cell>
          <cell r="M1114" t="str">
            <v>ZP26</v>
          </cell>
          <cell r="N1114" t="str">
            <v>PGE4</v>
          </cell>
          <cell r="O1114">
            <v>37049</v>
          </cell>
          <cell r="P1114">
            <v>0</v>
          </cell>
          <cell r="Q1114">
            <v>0</v>
          </cell>
          <cell r="R1114">
            <v>590</v>
          </cell>
          <cell r="S1114" t="str">
            <v>A</v>
          </cell>
        </row>
        <row r="1115">
          <cell r="E1115" t="str">
            <v>SUNRIS_2_UNIT 1</v>
          </cell>
          <cell r="F1115" t="str">
            <v>Sunrise Power Project Unit 1</v>
          </cell>
          <cell r="G1115">
            <v>164</v>
          </cell>
          <cell r="H1115" t="str">
            <v>PGAE</v>
          </cell>
          <cell r="I1115" t="str">
            <v>Edison Mission Energy</v>
          </cell>
          <cell r="J1115" t="str">
            <v>THERMAL</v>
          </cell>
          <cell r="K1115" t="str">
            <v>COMBUSTION TURBINE</v>
          </cell>
          <cell r="L1115" t="str">
            <v>NATURAL GAS</v>
          </cell>
          <cell r="M1115" t="str">
            <v>ZP26</v>
          </cell>
          <cell r="N1115" t="str">
            <v>PGE4</v>
          </cell>
          <cell r="O1115">
            <v>37049</v>
          </cell>
          <cell r="P1115">
            <v>0</v>
          </cell>
          <cell r="Q1115">
            <v>0</v>
          </cell>
          <cell r="R1115">
            <v>173.33</v>
          </cell>
          <cell r="S1115" t="str">
            <v>A</v>
          </cell>
        </row>
        <row r="1116">
          <cell r="E1116" t="str">
            <v>SUNRIS_2_UNIT 2</v>
          </cell>
          <cell r="F1116" t="str">
            <v>Sunrise Power Project Unit 2</v>
          </cell>
          <cell r="G1116">
            <v>164</v>
          </cell>
          <cell r="H1116" t="str">
            <v>PGAE</v>
          </cell>
          <cell r="I1116" t="str">
            <v>Edison Mission Energy</v>
          </cell>
          <cell r="J1116" t="str">
            <v>THERMAL</v>
          </cell>
          <cell r="K1116" t="str">
            <v>COMBUSTION TURBINE</v>
          </cell>
          <cell r="L1116" t="str">
            <v>NATURAL GAS</v>
          </cell>
          <cell r="M1116" t="str">
            <v>ZP26</v>
          </cell>
          <cell r="N1116" t="str">
            <v>PGE4</v>
          </cell>
          <cell r="O1116">
            <v>37049</v>
          </cell>
          <cell r="R1116">
            <v>173.33</v>
          </cell>
          <cell r="S1116" t="str">
            <v>A</v>
          </cell>
        </row>
        <row r="1117">
          <cell r="E1117" t="str">
            <v>SUNRIS_2_UNIT 3</v>
          </cell>
          <cell r="F1117" t="str">
            <v>Sunrise Power Project Unit 3</v>
          </cell>
          <cell r="G1117">
            <v>272</v>
          </cell>
          <cell r="H1117" t="str">
            <v>PGAE</v>
          </cell>
          <cell r="I1117" t="str">
            <v>Edison Mission Energy</v>
          </cell>
          <cell r="J1117" t="str">
            <v>THERMAL</v>
          </cell>
          <cell r="K1117" t="str">
            <v>STEAM</v>
          </cell>
          <cell r="L1117" t="str">
            <v>NATURAL GAS</v>
          </cell>
          <cell r="M1117" t="str">
            <v>ZP26</v>
          </cell>
          <cell r="N1117" t="str">
            <v>PGE4</v>
          </cell>
          <cell r="O1117">
            <v>0</v>
          </cell>
          <cell r="P1117">
            <v>0</v>
          </cell>
          <cell r="Q1117">
            <v>0</v>
          </cell>
          <cell r="R1117">
            <v>266</v>
          </cell>
          <cell r="S1117" t="str">
            <v>A</v>
          </cell>
        </row>
        <row r="1118">
          <cell r="E1118" t="str">
            <v>SUNSET_2_UNIT A</v>
          </cell>
          <cell r="F1118" t="str">
            <v>MIDWAY-SUNSET COGEN CT UNIT A</v>
          </cell>
          <cell r="G1118">
            <v>78</v>
          </cell>
          <cell r="H1118" t="str">
            <v>PGAE</v>
          </cell>
          <cell r="I1118" t="str">
            <v>Midway Sunset Cogeneration Company</v>
          </cell>
          <cell r="J1118" t="str">
            <v>THERMAL</v>
          </cell>
          <cell r="K1118" t="str">
            <v>COMBUSTION TURBINE</v>
          </cell>
          <cell r="L1118" t="str">
            <v>NATURAL GAS</v>
          </cell>
          <cell r="M1118" t="str">
            <v>ZP26</v>
          </cell>
          <cell r="N1118" t="str">
            <v>PGE4</v>
          </cell>
          <cell r="O1118">
            <v>32860</v>
          </cell>
          <cell r="P1118">
            <v>0</v>
          </cell>
          <cell r="Q1118">
            <v>0</v>
          </cell>
          <cell r="R1118">
            <v>78</v>
          </cell>
          <cell r="S1118" t="str">
            <v>A</v>
          </cell>
        </row>
        <row r="1119">
          <cell r="E1119" t="str">
            <v>SUNSET_2_UNIT B</v>
          </cell>
          <cell r="F1119" t="str">
            <v>MIDWAY-SUNSET COGEN CT UNIT B</v>
          </cell>
          <cell r="G1119">
            <v>78</v>
          </cell>
          <cell r="H1119" t="str">
            <v>PGAE</v>
          </cell>
          <cell r="I1119" t="str">
            <v>Midway Sunset Cogeneration Company</v>
          </cell>
          <cell r="J1119" t="str">
            <v>THERMAL</v>
          </cell>
          <cell r="K1119" t="str">
            <v>COMBUSTION TURBINE</v>
          </cell>
          <cell r="L1119" t="str">
            <v>NATURAL GAS</v>
          </cell>
          <cell r="M1119" t="str">
            <v>ZP26</v>
          </cell>
          <cell r="N1119" t="str">
            <v>PGE4</v>
          </cell>
          <cell r="O1119">
            <v>32860</v>
          </cell>
          <cell r="P1119">
            <v>0</v>
          </cell>
          <cell r="Q1119">
            <v>0</v>
          </cell>
          <cell r="R1119">
            <v>78</v>
          </cell>
          <cell r="S1119" t="str">
            <v>A</v>
          </cell>
        </row>
        <row r="1120">
          <cell r="E1120" t="str">
            <v>SUNSET_2_UNIT C</v>
          </cell>
          <cell r="F1120" t="str">
            <v>MIDWAY-SUNSET COGEN CT UNIT C</v>
          </cell>
          <cell r="G1120">
            <v>78</v>
          </cell>
          <cell r="H1120" t="str">
            <v>PGAE</v>
          </cell>
          <cell r="I1120" t="str">
            <v>Midway Sunset Cogeneration Company</v>
          </cell>
          <cell r="J1120" t="str">
            <v>THERMAL</v>
          </cell>
          <cell r="K1120" t="str">
            <v>COMBUSTION TURBINE</v>
          </cell>
          <cell r="L1120" t="str">
            <v>NATURAL GAS</v>
          </cell>
          <cell r="M1120" t="str">
            <v>ZP26</v>
          </cell>
          <cell r="N1120" t="str">
            <v>PGE4</v>
          </cell>
          <cell r="O1120">
            <v>32860</v>
          </cell>
          <cell r="R1120">
            <v>78</v>
          </cell>
          <cell r="S1120" t="str">
            <v>A</v>
          </cell>
        </row>
        <row r="1121">
          <cell r="E1121" t="str">
            <v>SUNSET_2_UNITS</v>
          </cell>
          <cell r="F1121" t="str">
            <v>Midway Sunset Cogeneration Company</v>
          </cell>
          <cell r="G1121">
            <v>248</v>
          </cell>
          <cell r="H1121" t="str">
            <v>PGAE</v>
          </cell>
          <cell r="I1121" t="str">
            <v>Midway Sunset Cogeneration Company</v>
          </cell>
          <cell r="J1121" t="str">
            <v>COGENERATION</v>
          </cell>
          <cell r="K1121" t="str">
            <v>COMBUSTION TURBINE</v>
          </cell>
          <cell r="L1121" t="str">
            <v>NATURAL GAS</v>
          </cell>
          <cell r="M1121" t="str">
            <v>ZP26</v>
          </cell>
          <cell r="N1121" t="str">
            <v>PGE4</v>
          </cell>
          <cell r="O1121">
            <v>32860</v>
          </cell>
          <cell r="P1121" t="str">
            <v>QF Conversion, was PGE QF 25C321</v>
          </cell>
          <cell r="R1121">
            <v>234</v>
          </cell>
          <cell r="S1121" t="str">
            <v>A</v>
          </cell>
        </row>
        <row r="1122">
          <cell r="E1122" t="str">
            <v>SUNSHN_2_LNDFL</v>
          </cell>
          <cell r="F1122" t="str">
            <v>Sunshine Gas Producers Renewable Energy Plant</v>
          </cell>
          <cell r="G1122">
            <v>20</v>
          </cell>
          <cell r="H1122" t="str">
            <v>PGAE</v>
          </cell>
          <cell r="I1122" t="str">
            <v>Sunshine Gas Producers, L.L.C.</v>
          </cell>
          <cell r="J1122" t="str">
            <v>THERMAL</v>
          </cell>
          <cell r="K1122" t="str">
            <v>COMBUSTION TURBINE</v>
          </cell>
          <cell r="L1122" t="str">
            <v>LANDFILL GAS</v>
          </cell>
          <cell r="M1122" t="str">
            <v>NP15</v>
          </cell>
          <cell r="N1122" t="str">
            <v>PGE3</v>
          </cell>
          <cell r="O1122">
            <v>41883</v>
          </cell>
          <cell r="P1122">
            <v>0</v>
          </cell>
          <cell r="Q1122">
            <v>0</v>
          </cell>
          <cell r="R1122">
            <v>23.5</v>
          </cell>
          <cell r="S1122" t="str">
            <v>A</v>
          </cell>
        </row>
        <row r="1123">
          <cell r="E1123" t="str">
            <v>SUNSHN_2_LNDFL1</v>
          </cell>
          <cell r="F1123" t="str">
            <v>Sunshine Unit 1</v>
          </cell>
          <cell r="G1123">
            <v>4.5999999999999996</v>
          </cell>
          <cell r="H1123" t="str">
            <v>PGAE</v>
          </cell>
          <cell r="I1123" t="str">
            <v>Sunshine Gas Producers, L.L.C.</v>
          </cell>
          <cell r="J1123" t="str">
            <v>THERMAL</v>
          </cell>
          <cell r="K1123" t="str">
            <v>COMBUSTION TURBINE</v>
          </cell>
          <cell r="L1123" t="str">
            <v>LANDFILL GAS</v>
          </cell>
          <cell r="M1123" t="str">
            <v>NP15</v>
          </cell>
          <cell r="N1123" t="str">
            <v>PGE3</v>
          </cell>
          <cell r="O1123">
            <v>41883</v>
          </cell>
          <cell r="R1123">
            <v>4.7</v>
          </cell>
          <cell r="S1123" t="str">
            <v>A</v>
          </cell>
        </row>
        <row r="1124">
          <cell r="E1124" t="str">
            <v>SUNSHN_2_LNDFL2</v>
          </cell>
          <cell r="F1124" t="str">
            <v>Sunshine Unit 2</v>
          </cell>
          <cell r="G1124">
            <v>4.5999999999999996</v>
          </cell>
          <cell r="H1124" t="str">
            <v>PGAE</v>
          </cell>
          <cell r="I1124" t="str">
            <v>Sunshine Gas Producers, L.L.C.</v>
          </cell>
          <cell r="J1124" t="str">
            <v>THERMAL</v>
          </cell>
          <cell r="K1124" t="str">
            <v>COMBUSTION TURBINE</v>
          </cell>
          <cell r="L1124" t="str">
            <v>LANDFILL GAS</v>
          </cell>
          <cell r="M1124" t="str">
            <v>NP15</v>
          </cell>
          <cell r="N1124" t="str">
            <v>PGE3</v>
          </cell>
          <cell r="O1124">
            <v>41883</v>
          </cell>
          <cell r="R1124">
            <v>4.7</v>
          </cell>
          <cell r="S1124" t="str">
            <v>A</v>
          </cell>
        </row>
        <row r="1125">
          <cell r="E1125" t="str">
            <v>SUNSHN_2_LNDFL3</v>
          </cell>
          <cell r="F1125" t="str">
            <v>Sunshine Unit 3</v>
          </cell>
          <cell r="G1125">
            <v>4.5999999999999996</v>
          </cell>
          <cell r="H1125" t="str">
            <v>PGAE</v>
          </cell>
          <cell r="I1125" t="str">
            <v>Sunshine Gas Producers, L.L.C.</v>
          </cell>
          <cell r="J1125" t="str">
            <v>THERMAL</v>
          </cell>
          <cell r="K1125" t="str">
            <v>COMBUSTION TURBINE</v>
          </cell>
          <cell r="L1125" t="str">
            <v>LANDFILL GAS</v>
          </cell>
          <cell r="M1125" t="str">
            <v>NP15</v>
          </cell>
          <cell r="N1125" t="str">
            <v>PGE3</v>
          </cell>
          <cell r="O1125">
            <v>41883</v>
          </cell>
          <cell r="P1125">
            <v>0</v>
          </cell>
          <cell r="Q1125">
            <v>0</v>
          </cell>
          <cell r="R1125">
            <v>4.7</v>
          </cell>
          <cell r="S1125" t="str">
            <v>A</v>
          </cell>
        </row>
        <row r="1126">
          <cell r="E1126" t="str">
            <v>SUNSHN_2_LNDFL4</v>
          </cell>
          <cell r="F1126" t="str">
            <v>Sunshine Unit 4</v>
          </cell>
          <cell r="G1126">
            <v>4.5999999999999996</v>
          </cell>
          <cell r="H1126" t="str">
            <v>PGAE</v>
          </cell>
          <cell r="I1126" t="str">
            <v>Sunshine Gas Producers, L.L.C.</v>
          </cell>
          <cell r="J1126" t="str">
            <v>THERMAL</v>
          </cell>
          <cell r="K1126" t="str">
            <v>COMBUSTION TURBINE</v>
          </cell>
          <cell r="L1126" t="str">
            <v>LANDFILL GAS</v>
          </cell>
          <cell r="M1126" t="str">
            <v>NP15</v>
          </cell>
          <cell r="N1126" t="str">
            <v>PGE3</v>
          </cell>
          <cell r="O1126">
            <v>41883</v>
          </cell>
          <cell r="P1126">
            <v>0</v>
          </cell>
          <cell r="Q1126">
            <v>0</v>
          </cell>
          <cell r="R1126">
            <v>4.7</v>
          </cell>
          <cell r="S1126" t="str">
            <v>A</v>
          </cell>
        </row>
        <row r="1127">
          <cell r="E1127" t="str">
            <v>SUNSHN_2_LNDFL5</v>
          </cell>
          <cell r="F1127" t="str">
            <v>Sunshine Unit 5</v>
          </cell>
          <cell r="G1127">
            <v>4.5999999999999996</v>
          </cell>
          <cell r="H1127" t="str">
            <v>PGAE</v>
          </cell>
          <cell r="I1127" t="str">
            <v>Sunshine Gas Producers, L.L.C.</v>
          </cell>
          <cell r="J1127" t="str">
            <v>THERMAL</v>
          </cell>
          <cell r="K1127" t="str">
            <v>COMBUSTION TURBINE</v>
          </cell>
          <cell r="L1127" t="str">
            <v>LANDFILL GAS</v>
          </cell>
          <cell r="M1127" t="str">
            <v>SP15</v>
          </cell>
          <cell r="N1127" t="str">
            <v>PGE3</v>
          </cell>
          <cell r="O1127">
            <v>41883</v>
          </cell>
          <cell r="P1127">
            <v>0</v>
          </cell>
          <cell r="Q1127">
            <v>0</v>
          </cell>
          <cell r="R1127">
            <v>4.7</v>
          </cell>
          <cell r="S1127" t="str">
            <v>A</v>
          </cell>
        </row>
        <row r="1128">
          <cell r="E1128" t="str">
            <v>SUTTER_2_CTG1</v>
          </cell>
          <cell r="F1128" t="str">
            <v>Sutter Power Plant Unit 1</v>
          </cell>
          <cell r="G1128">
            <v>186</v>
          </cell>
          <cell r="H1128" t="str">
            <v>PGAE</v>
          </cell>
          <cell r="I1128" t="str">
            <v>Calpine Construction Finance Company, L.P.</v>
          </cell>
          <cell r="J1128" t="str">
            <v>THERMAL</v>
          </cell>
          <cell r="K1128" t="str">
            <v>COMBUSTION TURBINE</v>
          </cell>
          <cell r="L1128" t="str">
            <v>NATURAL GAS</v>
          </cell>
          <cell r="M1128" t="str">
            <v>NP15</v>
          </cell>
          <cell r="N1128" t="str">
            <v>PGE3</v>
          </cell>
          <cell r="O1128">
            <v>37015</v>
          </cell>
          <cell r="P1128">
            <v>0</v>
          </cell>
          <cell r="Q1128">
            <v>0</v>
          </cell>
          <cell r="R1128">
            <v>186</v>
          </cell>
          <cell r="S1128" t="str">
            <v>C</v>
          </cell>
        </row>
        <row r="1129">
          <cell r="E1129" t="str">
            <v>SUTTER_2_CTG2</v>
          </cell>
          <cell r="F1129" t="str">
            <v>Sutter Power Plant Unit 2</v>
          </cell>
          <cell r="G1129">
            <v>186</v>
          </cell>
          <cell r="H1129" t="str">
            <v>PGAE</v>
          </cell>
          <cell r="I1129" t="str">
            <v>Calpine Construction Finance Company, L.P.</v>
          </cell>
          <cell r="J1129" t="str">
            <v>THERMAL</v>
          </cell>
          <cell r="K1129" t="str">
            <v>COMBUSTION TURBINE</v>
          </cell>
          <cell r="L1129" t="str">
            <v>NATURAL GAS</v>
          </cell>
          <cell r="M1129" t="str">
            <v>NP15</v>
          </cell>
          <cell r="N1129" t="str">
            <v>PGE3</v>
          </cell>
          <cell r="O1129">
            <v>37015</v>
          </cell>
          <cell r="P1129">
            <v>0</v>
          </cell>
          <cell r="Q1129">
            <v>0</v>
          </cell>
          <cell r="R1129">
            <v>186</v>
          </cell>
          <cell r="S1129" t="str">
            <v>C</v>
          </cell>
        </row>
        <row r="1130">
          <cell r="E1130" t="str">
            <v>SUTTER_2_PL1X3</v>
          </cell>
          <cell r="F1130" t="str">
            <v>SUTTER POWER PLANT AGGREGATE</v>
          </cell>
          <cell r="G1130">
            <v>525</v>
          </cell>
          <cell r="H1130" t="str">
            <v>PGAE</v>
          </cell>
          <cell r="I1130" t="str">
            <v>Calpine Construction Finance Company, L.P.</v>
          </cell>
          <cell r="J1130" t="str">
            <v>PSEUDO TIE</v>
          </cell>
          <cell r="K1130" t="str">
            <v>COMBINED CYCLE</v>
          </cell>
          <cell r="L1130" t="str">
            <v>NATURAL GAS</v>
          </cell>
          <cell r="M1130" t="str">
            <v>NP15</v>
          </cell>
          <cell r="N1130" t="str">
            <v>PGE3</v>
          </cell>
          <cell r="O1130">
            <v>37015</v>
          </cell>
          <cell r="P1130">
            <v>0</v>
          </cell>
          <cell r="Q1130">
            <v>0</v>
          </cell>
          <cell r="R1130">
            <v>572</v>
          </cell>
          <cell r="S1130" t="str">
            <v>C</v>
          </cell>
        </row>
        <row r="1131">
          <cell r="E1131" t="str">
            <v>SUTTER_2_STG</v>
          </cell>
          <cell r="F1131" t="str">
            <v>Sutter Power Plant Unit 3</v>
          </cell>
          <cell r="G1131">
            <v>200</v>
          </cell>
          <cell r="H1131" t="str">
            <v>PGAE</v>
          </cell>
          <cell r="I1131" t="str">
            <v>Calpine Construction Finance Company, L.P.</v>
          </cell>
          <cell r="J1131" t="str">
            <v>THERMAL</v>
          </cell>
          <cell r="K1131" t="str">
            <v>STEAM</v>
          </cell>
          <cell r="L1131" t="str">
            <v>HEAT RECOVERY</v>
          </cell>
          <cell r="M1131" t="str">
            <v>NP15</v>
          </cell>
          <cell r="N1131" t="str">
            <v>PGE3</v>
          </cell>
          <cell r="O1131">
            <v>37015</v>
          </cell>
          <cell r="P1131">
            <v>0</v>
          </cell>
          <cell r="Q1131">
            <v>0</v>
          </cell>
          <cell r="R1131">
            <v>200</v>
          </cell>
          <cell r="S1131" t="str">
            <v>C</v>
          </cell>
        </row>
        <row r="1132">
          <cell r="E1132" t="str">
            <v>SWIFT_1_NAS</v>
          </cell>
          <cell r="F1132" t="str">
            <v>YERBA BUENA BATTERY</v>
          </cell>
          <cell r="G1132">
            <v>4</v>
          </cell>
          <cell r="H1132" t="str">
            <v>PGAE</v>
          </cell>
          <cell r="I1132" t="str">
            <v>Pacific Gas and Electric Company</v>
          </cell>
          <cell r="J1132" t="str">
            <v>STORAGE</v>
          </cell>
          <cell r="K1132" t="str">
            <v>BATTERY</v>
          </cell>
          <cell r="L1132" t="str">
            <v>LESR</v>
          </cell>
          <cell r="M1132" t="str">
            <v>NP15</v>
          </cell>
          <cell r="N1132" t="str">
            <v>PGE3</v>
          </cell>
          <cell r="O1132">
            <v>42390</v>
          </cell>
          <cell r="P1132">
            <v>0</v>
          </cell>
          <cell r="Q1132">
            <v>0</v>
          </cell>
          <cell r="R1132">
            <v>4.8</v>
          </cell>
          <cell r="S1132" t="str">
            <v>A</v>
          </cell>
        </row>
        <row r="1133">
          <cell r="E1133" t="str">
            <v>SYCAMR_2_UNIT 1</v>
          </cell>
          <cell r="F1133" t="str">
            <v>SYCAMORE COGENERATION UNIT 1</v>
          </cell>
          <cell r="G1133">
            <v>85</v>
          </cell>
          <cell r="H1133" t="str">
            <v>SCE</v>
          </cell>
          <cell r="I1133" t="str">
            <v>Chevron Power Holdings, Inc.</v>
          </cell>
          <cell r="J1133" t="str">
            <v>COGENERATION</v>
          </cell>
          <cell r="K1133" t="str">
            <v>COMBUSTION TURBINE</v>
          </cell>
          <cell r="L1133" t="str">
            <v>NATURAL GAS</v>
          </cell>
          <cell r="M1133" t="str">
            <v>SP15</v>
          </cell>
          <cell r="N1133" t="str">
            <v>SCE1</v>
          </cell>
          <cell r="O1133">
            <v>31778</v>
          </cell>
          <cell r="P1133">
            <v>0</v>
          </cell>
          <cell r="Q1133">
            <v>0</v>
          </cell>
          <cell r="R1133">
            <v>90</v>
          </cell>
          <cell r="S1133" t="str">
            <v>A</v>
          </cell>
        </row>
        <row r="1134">
          <cell r="E1134" t="str">
            <v>SYCAMR_2_UNIT 2</v>
          </cell>
          <cell r="F1134" t="str">
            <v>SYCAMORE COGENERATION UNIT 2</v>
          </cell>
          <cell r="G1134">
            <v>85</v>
          </cell>
          <cell r="H1134" t="str">
            <v>SCE</v>
          </cell>
          <cell r="I1134" t="str">
            <v>Chevron Power Holdings, Inc.</v>
          </cell>
          <cell r="J1134" t="str">
            <v>COGENERATION</v>
          </cell>
          <cell r="K1134" t="str">
            <v>COMBUSTION TURBINE</v>
          </cell>
          <cell r="L1134" t="str">
            <v>NATURAL GAS</v>
          </cell>
          <cell r="M1134" t="str">
            <v>SP15</v>
          </cell>
          <cell r="N1134" t="str">
            <v>SCE1</v>
          </cell>
          <cell r="O1134">
            <v>31778</v>
          </cell>
          <cell r="P1134">
            <v>0</v>
          </cell>
          <cell r="Q1134">
            <v>0</v>
          </cell>
          <cell r="R1134">
            <v>90</v>
          </cell>
          <cell r="S1134" t="str">
            <v>A</v>
          </cell>
        </row>
        <row r="1135">
          <cell r="E1135" t="str">
            <v>SYCAMR_2_UNIT 3</v>
          </cell>
          <cell r="F1135" t="str">
            <v>SYCAMORE COGENERATION UNIT 3</v>
          </cell>
          <cell r="G1135">
            <v>85</v>
          </cell>
          <cell r="H1135" t="str">
            <v>SCE</v>
          </cell>
          <cell r="I1135" t="str">
            <v>Chevron Power Holdings, Inc.</v>
          </cell>
          <cell r="J1135" t="str">
            <v>COGENERATION</v>
          </cell>
          <cell r="K1135" t="str">
            <v>COMBUSTION TURBINE</v>
          </cell>
          <cell r="L1135" t="str">
            <v>NATURAL GAS</v>
          </cell>
          <cell r="M1135" t="str">
            <v>SP15</v>
          </cell>
          <cell r="N1135" t="str">
            <v>SCE1</v>
          </cell>
          <cell r="O1135">
            <v>31778</v>
          </cell>
          <cell r="P1135">
            <v>0</v>
          </cell>
          <cell r="Q1135">
            <v>0</v>
          </cell>
          <cell r="R1135">
            <v>90</v>
          </cell>
          <cell r="S1135" t="str">
            <v>A</v>
          </cell>
        </row>
        <row r="1136">
          <cell r="E1136" t="str">
            <v>SYCAMR_2_UNIT 4</v>
          </cell>
          <cell r="F1136" t="str">
            <v>SYCAMORE COGENERATION UNIT 4</v>
          </cell>
          <cell r="G1136">
            <v>85</v>
          </cell>
          <cell r="H1136" t="str">
            <v>SCE</v>
          </cell>
          <cell r="I1136" t="str">
            <v>Chevron Power Holdings, Inc.</v>
          </cell>
          <cell r="J1136" t="str">
            <v>COGENERATION</v>
          </cell>
          <cell r="K1136" t="str">
            <v>COMBUSTION TURBINE</v>
          </cell>
          <cell r="L1136" t="str">
            <v>NATURAL GAS</v>
          </cell>
          <cell r="M1136" t="str">
            <v>SP15</v>
          </cell>
          <cell r="N1136" t="str">
            <v>SCE1</v>
          </cell>
          <cell r="O1136">
            <v>31778</v>
          </cell>
          <cell r="P1136">
            <v>0</v>
          </cell>
          <cell r="Q1136">
            <v>0</v>
          </cell>
          <cell r="R1136">
            <v>90</v>
          </cell>
          <cell r="S1136" t="str">
            <v>A</v>
          </cell>
        </row>
        <row r="1137">
          <cell r="E1137" t="str">
            <v>TANHIL_6_SOLART</v>
          </cell>
          <cell r="F1137" t="str">
            <v>BERRY PETROLEUM COGEN 18</v>
          </cell>
          <cell r="G1137">
            <v>17</v>
          </cell>
          <cell r="H1137" t="str">
            <v>PGAE</v>
          </cell>
          <cell r="I1137" t="str">
            <v>Pacific Gas &amp; Electric Company</v>
          </cell>
          <cell r="J1137" t="str">
            <v>COGENERATION</v>
          </cell>
          <cell r="K1137" t="str">
            <v>COMBUSTION TURBINE</v>
          </cell>
          <cell r="L1137" t="str">
            <v>NATURAL GAS</v>
          </cell>
          <cell r="M1137" t="str">
            <v>ZP26</v>
          </cell>
          <cell r="N1137" t="str">
            <v>PGE4</v>
          </cell>
          <cell r="O1137">
            <v>31413</v>
          </cell>
          <cell r="P1137" t="str">
            <v>PGE QF 25C151A</v>
          </cell>
          <cell r="Q1137">
            <v>0</v>
          </cell>
          <cell r="R1137">
            <v>6</v>
          </cell>
          <cell r="S1137" t="str">
            <v>A</v>
          </cell>
        </row>
        <row r="1138">
          <cell r="E1138" t="str">
            <v>TBLMTN_6_QF</v>
          </cell>
          <cell r="F1138" t="str">
            <v>TABLE MOUNTAIN AREA LUMPED QF UNITS</v>
          </cell>
          <cell r="G1138">
            <v>3.6</v>
          </cell>
          <cell r="H1138" t="str">
            <v>PGAE</v>
          </cell>
          <cell r="I1138" t="str">
            <v>VARIOUS</v>
          </cell>
          <cell r="J1138" t="str">
            <v>HYDRO</v>
          </cell>
          <cell r="K1138" t="str">
            <v>HYDRO</v>
          </cell>
          <cell r="L1138" t="str">
            <v>WATER</v>
          </cell>
          <cell r="M1138" t="str">
            <v>NP15</v>
          </cell>
          <cell r="N1138" t="str">
            <v>PGE3</v>
          </cell>
          <cell r="O1138">
            <v>30317</v>
          </cell>
          <cell r="P1138">
            <v>0</v>
          </cell>
          <cell r="Q1138">
            <v>0</v>
          </cell>
          <cell r="R1138">
            <v>5.8</v>
          </cell>
          <cell r="S1138" t="str">
            <v>A</v>
          </cell>
        </row>
        <row r="1139">
          <cell r="E1139" t="str">
            <v>TEHAPI_2_WIND1</v>
          </cell>
          <cell r="F1139" t="str">
            <v>Wind Wall Monolith 1</v>
          </cell>
          <cell r="G1139">
            <v>16.899999999999999</v>
          </cell>
          <cell r="H1139" t="str">
            <v>SCE</v>
          </cell>
          <cell r="I1139" t="str">
            <v>AES Tehachapi Wind, LLC</v>
          </cell>
          <cell r="J1139" t="str">
            <v>WIND</v>
          </cell>
          <cell r="K1139" t="str">
            <v>WIND</v>
          </cell>
          <cell r="L1139" t="str">
            <v>WIND</v>
          </cell>
          <cell r="M1139" t="str">
            <v>SP15</v>
          </cell>
          <cell r="N1139" t="str">
            <v>SCE1</v>
          </cell>
          <cell r="O1139">
            <v>31364</v>
          </cell>
          <cell r="P1139" t="str">
            <v>Formerly SCE QF 6043</v>
          </cell>
          <cell r="Q1139">
            <v>0</v>
          </cell>
          <cell r="R1139">
            <v>17</v>
          </cell>
          <cell r="S1139" t="str">
            <v>A</v>
          </cell>
        </row>
        <row r="1140">
          <cell r="E1140" t="str">
            <v>TEHAPI_2_WIND2</v>
          </cell>
          <cell r="F1140" t="str">
            <v>Wind Wall Monolith 2</v>
          </cell>
          <cell r="G1140">
            <v>21.68</v>
          </cell>
          <cell r="H1140" t="str">
            <v>SCE</v>
          </cell>
          <cell r="I1140" t="str">
            <v>AES Tehachapi Wind, LLC</v>
          </cell>
          <cell r="J1140" t="str">
            <v>WIND</v>
          </cell>
          <cell r="K1140" t="str">
            <v>WIND</v>
          </cell>
          <cell r="L1140" t="str">
            <v>WIND</v>
          </cell>
          <cell r="M1140" t="str">
            <v>SP15</v>
          </cell>
          <cell r="N1140" t="str">
            <v>SCE1</v>
          </cell>
          <cell r="O1140">
            <v>31751</v>
          </cell>
          <cell r="P1140" t="str">
            <v>Formerly SCE QF 6044</v>
          </cell>
          <cell r="Q1140">
            <v>0</v>
          </cell>
          <cell r="R1140">
            <v>22.5</v>
          </cell>
          <cell r="S1140" t="str">
            <v>A</v>
          </cell>
        </row>
        <row r="1141">
          <cell r="E1141" t="str">
            <v>TENGEN_2_PL1X2</v>
          </cell>
          <cell r="F1141" t="str">
            <v>Berry Cogen 42</v>
          </cell>
          <cell r="G1141">
            <v>40.200000000000003</v>
          </cell>
          <cell r="H1141" t="str">
            <v>SCE</v>
          </cell>
          <cell r="I1141" t="str">
            <v>Berry Petroleum Co</v>
          </cell>
          <cell r="J1141" t="str">
            <v>COGENERATION</v>
          </cell>
          <cell r="K1141" t="str">
            <v>COMBUSTION TURBINE</v>
          </cell>
          <cell r="L1141" t="str">
            <v>NATURAL GAS</v>
          </cell>
          <cell r="M1141" t="str">
            <v>SP15</v>
          </cell>
          <cell r="N1141" t="str">
            <v>SCE1</v>
          </cell>
          <cell r="O1141">
            <v>32938</v>
          </cell>
          <cell r="P1141">
            <v>0</v>
          </cell>
          <cell r="Q1141">
            <v>0</v>
          </cell>
          <cell r="R1141">
            <v>43.52</v>
          </cell>
          <cell r="S1141" t="str">
            <v>A</v>
          </cell>
        </row>
        <row r="1142">
          <cell r="E1142" t="str">
            <v>TENGEN_6_UNIT 1</v>
          </cell>
          <cell r="F1142" t="str">
            <v>Berry Cogen 42 Unit 1</v>
          </cell>
          <cell r="G1142">
            <v>22.7</v>
          </cell>
          <cell r="H1142" t="str">
            <v>SCE</v>
          </cell>
          <cell r="I1142" t="str">
            <v>Berry Petroleum Company</v>
          </cell>
          <cell r="J1142" t="str">
            <v>COGENERATION</v>
          </cell>
          <cell r="K1142" t="str">
            <v>COMBUSTION TURBINE</v>
          </cell>
          <cell r="L1142" t="str">
            <v>NATURAL GAS</v>
          </cell>
          <cell r="M1142" t="str">
            <v>SP15</v>
          </cell>
          <cell r="N1142" t="str">
            <v>SCE1</v>
          </cell>
          <cell r="O1142">
            <v>32938</v>
          </cell>
          <cell r="P1142">
            <v>0</v>
          </cell>
          <cell r="Q1142">
            <v>0</v>
          </cell>
          <cell r="R1142">
            <v>21.76</v>
          </cell>
          <cell r="S1142" t="str">
            <v>A</v>
          </cell>
        </row>
        <row r="1143">
          <cell r="E1143" t="str">
            <v>TENGEN_6_UNIT 2</v>
          </cell>
          <cell r="F1143" t="str">
            <v>Berry Cogen 42 Unit 2</v>
          </cell>
          <cell r="G1143">
            <v>17.5</v>
          </cell>
          <cell r="H1143" t="str">
            <v>SCE</v>
          </cell>
          <cell r="I1143" t="str">
            <v>Berry Petroleum Company</v>
          </cell>
          <cell r="J1143" t="str">
            <v>COGENERATION</v>
          </cell>
          <cell r="K1143" t="str">
            <v>COMBUSTION TURBINE</v>
          </cell>
          <cell r="L1143" t="str">
            <v>NATURAL GAS</v>
          </cell>
          <cell r="M1143" t="str">
            <v>SP15</v>
          </cell>
          <cell r="N1143" t="str">
            <v>SCE1</v>
          </cell>
          <cell r="O1143">
            <v>32874</v>
          </cell>
          <cell r="P1143">
            <v>0</v>
          </cell>
          <cell r="Q1143">
            <v>0</v>
          </cell>
          <cell r="R1143">
            <v>21.76</v>
          </cell>
          <cell r="S1143" t="str">
            <v>A</v>
          </cell>
        </row>
        <row r="1144">
          <cell r="E1144" t="str">
            <v>TERMEX_2_PL1X3</v>
          </cell>
          <cell r="F1144" t="str">
            <v>TERMOELCTRICA DE MEXICALI (Aggregate)</v>
          </cell>
          <cell r="G1144">
            <v>625</v>
          </cell>
          <cell r="H1144" t="str">
            <v>SDGE</v>
          </cell>
          <cell r="I1144" t="str">
            <v>Termoelectrica De Mexicali</v>
          </cell>
          <cell r="J1144" t="str">
            <v>THERMAL</v>
          </cell>
          <cell r="K1144" t="str">
            <v>COMBINED CYCLE</v>
          </cell>
          <cell r="L1144" t="str">
            <v>NATURAL GAS</v>
          </cell>
          <cell r="M1144" t="str">
            <v>SP15</v>
          </cell>
          <cell r="N1144" t="str">
            <v>SDG1</v>
          </cell>
          <cell r="O1144">
            <v>37832</v>
          </cell>
          <cell r="P1144">
            <v>0</v>
          </cell>
          <cell r="Q1144">
            <v>0</v>
          </cell>
          <cell r="R1144">
            <v>668</v>
          </cell>
          <cell r="S1144" t="str">
            <v>A</v>
          </cell>
        </row>
        <row r="1145">
          <cell r="E1145" t="str">
            <v>TESLA_1_QF</v>
          </cell>
          <cell r="F1145" t="str">
            <v>TESLA AREA LUMPED QF UNITS</v>
          </cell>
          <cell r="G1145">
            <v>2</v>
          </cell>
          <cell r="H1145" t="str">
            <v>PGAE</v>
          </cell>
          <cell r="I1145" t="str">
            <v>VARIOUS</v>
          </cell>
          <cell r="J1145" t="str">
            <v>HYDRO</v>
          </cell>
          <cell r="K1145" t="str">
            <v>HYDRO</v>
          </cell>
          <cell r="L1145" t="str">
            <v>WATER</v>
          </cell>
          <cell r="M1145" t="str">
            <v>NP15</v>
          </cell>
          <cell r="N1145" t="str">
            <v>PGE3</v>
          </cell>
          <cell r="O1145">
            <v>29952</v>
          </cell>
          <cell r="P1145">
            <v>0</v>
          </cell>
          <cell r="Q1145">
            <v>0</v>
          </cell>
          <cell r="R1145">
            <v>2.46</v>
          </cell>
          <cell r="S1145" t="str">
            <v>A</v>
          </cell>
        </row>
        <row r="1146">
          <cell r="E1146" t="str">
            <v>THERMA_2_UNIT 1</v>
          </cell>
          <cell r="F1146" t="str">
            <v>Thermalito Gen Unit 1</v>
          </cell>
          <cell r="G1146">
            <v>36</v>
          </cell>
          <cell r="H1146" t="str">
            <v>PGAE</v>
          </cell>
          <cell r="I1146" t="str">
            <v>CDWR</v>
          </cell>
          <cell r="J1146" t="str">
            <v>HYDRO</v>
          </cell>
          <cell r="K1146" t="str">
            <v>PUMPED STORAGE</v>
          </cell>
          <cell r="L1146" t="str">
            <v>WATER</v>
          </cell>
          <cell r="M1146" t="str">
            <v>NP15</v>
          </cell>
          <cell r="N1146" t="str">
            <v>PGE3</v>
          </cell>
          <cell r="O1146">
            <v>24838</v>
          </cell>
          <cell r="P1146">
            <v>0</v>
          </cell>
          <cell r="Q1146">
            <v>0</v>
          </cell>
          <cell r="R1146">
            <v>36</v>
          </cell>
          <cell r="S1146" t="str">
            <v>A</v>
          </cell>
        </row>
        <row r="1147">
          <cell r="E1147" t="str">
            <v>THERMA_2_UNIT 2</v>
          </cell>
          <cell r="F1147" t="str">
            <v>Thermalito P-G Unit 2</v>
          </cell>
          <cell r="G1147">
            <v>28</v>
          </cell>
          <cell r="H1147" t="str">
            <v>PGAE</v>
          </cell>
          <cell r="I1147" t="str">
            <v>CDWR</v>
          </cell>
          <cell r="J1147" t="str">
            <v>HYDRO</v>
          </cell>
          <cell r="K1147" t="str">
            <v>PUMPED STORAGE</v>
          </cell>
          <cell r="L1147" t="str">
            <v>WATER</v>
          </cell>
          <cell r="M1147" t="str">
            <v>NP15</v>
          </cell>
          <cell r="N1147" t="str">
            <v>PGE3</v>
          </cell>
          <cell r="O1147">
            <v>24838</v>
          </cell>
          <cell r="P1147">
            <v>0</v>
          </cell>
          <cell r="Q1147">
            <v>0</v>
          </cell>
          <cell r="R1147">
            <v>28</v>
          </cell>
          <cell r="S1147" t="str">
            <v>A</v>
          </cell>
        </row>
        <row r="1148">
          <cell r="E1148" t="str">
            <v>THERMA_2_UNIT 3</v>
          </cell>
          <cell r="F1148" t="str">
            <v>Thermalito P-G Unit 3</v>
          </cell>
          <cell r="G1148">
            <v>28</v>
          </cell>
          <cell r="H1148" t="str">
            <v>PGAE</v>
          </cell>
          <cell r="I1148" t="str">
            <v>CDWR</v>
          </cell>
          <cell r="J1148" t="str">
            <v>HYDRO</v>
          </cell>
          <cell r="K1148" t="str">
            <v>PUMPED STORAGE</v>
          </cell>
          <cell r="L1148" t="str">
            <v>WATER</v>
          </cell>
          <cell r="M1148" t="str">
            <v>NP15</v>
          </cell>
          <cell r="N1148" t="str">
            <v>PGE3</v>
          </cell>
          <cell r="O1148">
            <v>24838</v>
          </cell>
          <cell r="P1148">
            <v>0</v>
          </cell>
          <cell r="Q1148">
            <v>0</v>
          </cell>
          <cell r="R1148">
            <v>28</v>
          </cell>
          <cell r="S1148" t="str">
            <v>A</v>
          </cell>
        </row>
        <row r="1149">
          <cell r="E1149" t="str">
            <v>THERMA_2_UNIT 4</v>
          </cell>
          <cell r="F1149" t="str">
            <v>Thermalito P-G Unit 4</v>
          </cell>
          <cell r="G1149">
            <v>28</v>
          </cell>
          <cell r="H1149" t="str">
            <v>PGAE</v>
          </cell>
          <cell r="I1149" t="str">
            <v>CDWR</v>
          </cell>
          <cell r="J1149" t="str">
            <v>HYDRO</v>
          </cell>
          <cell r="K1149" t="str">
            <v>PUMPED STORAGE</v>
          </cell>
          <cell r="L1149" t="str">
            <v>WATER</v>
          </cell>
          <cell r="M1149" t="str">
            <v>NP15</v>
          </cell>
          <cell r="N1149" t="str">
            <v>PGE3</v>
          </cell>
          <cell r="O1149">
            <v>24838</v>
          </cell>
          <cell r="P1149">
            <v>0</v>
          </cell>
          <cell r="Q1149">
            <v>0</v>
          </cell>
          <cell r="R1149">
            <v>28</v>
          </cell>
          <cell r="S1149" t="str">
            <v>A</v>
          </cell>
        </row>
        <row r="1150">
          <cell r="E1150" t="str">
            <v>THMENG_1_UNIT 1</v>
          </cell>
          <cell r="F1150" t="str">
            <v>Tracy Biomass</v>
          </cell>
          <cell r="G1150">
            <v>18.5</v>
          </cell>
          <cell r="H1150" t="str">
            <v>PGAE</v>
          </cell>
          <cell r="I1150" t="str">
            <v>Thermal Energy Development Partnership L.P.</v>
          </cell>
          <cell r="J1150" t="str">
            <v>BIOMASS</v>
          </cell>
          <cell r="K1150" t="str">
            <v>STEAM</v>
          </cell>
          <cell r="L1150" t="str">
            <v>WOOD WASTE</v>
          </cell>
          <cell r="M1150" t="str">
            <v>NP15</v>
          </cell>
          <cell r="N1150" t="str">
            <v>PGE3</v>
          </cell>
          <cell r="O1150">
            <v>32989</v>
          </cell>
          <cell r="P1150" t="str">
            <v>QF Conversion, Formerly PGE QF 16P054</v>
          </cell>
          <cell r="Q1150">
            <v>0</v>
          </cell>
          <cell r="R1150">
            <v>23</v>
          </cell>
          <cell r="S1150" t="str">
            <v>A</v>
          </cell>
        </row>
        <row r="1151">
          <cell r="E1151" t="str">
            <v>TIDWTR_2_UNITS</v>
          </cell>
          <cell r="F1151" t="str">
            <v>Martinez Cogen Limited Partnership</v>
          </cell>
          <cell r="G1151">
            <v>114.8</v>
          </cell>
          <cell r="H1151" t="str">
            <v>PGAE</v>
          </cell>
          <cell r="I1151" t="str">
            <v>Martinez Cogen Limited Partnership (MCLP)</v>
          </cell>
          <cell r="J1151" t="str">
            <v>COGENERATION</v>
          </cell>
          <cell r="K1151" t="str">
            <v>COMBINED CYCLE</v>
          </cell>
          <cell r="L1151" t="str">
            <v>NATURAL GAS</v>
          </cell>
          <cell r="M1151" t="str">
            <v>NP15</v>
          </cell>
          <cell r="N1151" t="str">
            <v>PGE3</v>
          </cell>
          <cell r="O1151">
            <v>31831</v>
          </cell>
          <cell r="P1151" t="str">
            <v>QF Conversion completed 8/15/2014. Formerly PGAE QF 01C044</v>
          </cell>
          <cell r="Q1151">
            <v>0</v>
          </cell>
          <cell r="R1151">
            <v>99.9</v>
          </cell>
          <cell r="S1151" t="str">
            <v>A</v>
          </cell>
        </row>
        <row r="1152">
          <cell r="E1152" t="str">
            <v>TIFFNY_1_DILLON</v>
          </cell>
          <cell r="F1152" t="str">
            <v>Dillon 1 Wind Project</v>
          </cell>
          <cell r="G1152">
            <v>45</v>
          </cell>
          <cell r="H1152" t="str">
            <v>SCE</v>
          </cell>
          <cell r="I1152" t="str">
            <v>Dillon Wind LLC</v>
          </cell>
          <cell r="J1152" t="str">
            <v>WIND</v>
          </cell>
          <cell r="K1152" t="str">
            <v>WIND</v>
          </cell>
          <cell r="L1152" t="str">
            <v>WIND</v>
          </cell>
          <cell r="M1152" t="str">
            <v>SP15</v>
          </cell>
          <cell r="N1152" t="str">
            <v>SCE1</v>
          </cell>
          <cell r="O1152">
            <v>39556</v>
          </cell>
          <cell r="P1152">
            <v>0</v>
          </cell>
          <cell r="Q1152">
            <v>0</v>
          </cell>
          <cell r="R1152">
            <v>45</v>
          </cell>
          <cell r="S1152" t="str">
            <v>A</v>
          </cell>
        </row>
        <row r="1153">
          <cell r="E1153" t="str">
            <v>TIGRCK_7_UNIT 1</v>
          </cell>
          <cell r="F1153" t="str">
            <v>Tiger Creek Unit 1</v>
          </cell>
          <cell r="G1153">
            <v>31</v>
          </cell>
          <cell r="H1153" t="str">
            <v>PGAE</v>
          </cell>
          <cell r="I1153" t="str">
            <v>PG&amp;E</v>
          </cell>
          <cell r="J1153" t="str">
            <v>HYDRO</v>
          </cell>
          <cell r="K1153" t="str">
            <v>HYDRO</v>
          </cell>
          <cell r="L1153" t="str">
            <v>WATER</v>
          </cell>
          <cell r="M1153" t="str">
            <v>NP15</v>
          </cell>
          <cell r="N1153" t="str">
            <v>PGE3</v>
          </cell>
          <cell r="O1153">
            <v>11324</v>
          </cell>
          <cell r="P1153">
            <v>0</v>
          </cell>
          <cell r="Q1153" t="str">
            <v>Mokelumne River</v>
          </cell>
          <cell r="R1153">
            <v>31</v>
          </cell>
          <cell r="S1153" t="str">
            <v>A</v>
          </cell>
        </row>
        <row r="1154">
          <cell r="E1154" t="str">
            <v>TIGRCK_7_UNIT 2</v>
          </cell>
          <cell r="F1154" t="str">
            <v>Tiger Creek Unit 2</v>
          </cell>
          <cell r="G1154">
            <v>31</v>
          </cell>
          <cell r="H1154" t="str">
            <v>PGAE</v>
          </cell>
          <cell r="I1154" t="str">
            <v>PG&amp;E</v>
          </cell>
          <cell r="J1154" t="str">
            <v>HYDRO</v>
          </cell>
          <cell r="K1154" t="str">
            <v>HYDRO</v>
          </cell>
          <cell r="L1154" t="str">
            <v>WATER</v>
          </cell>
          <cell r="M1154" t="str">
            <v>NP15</v>
          </cell>
          <cell r="N1154" t="str">
            <v>PGE3</v>
          </cell>
          <cell r="O1154">
            <v>11324</v>
          </cell>
          <cell r="P1154">
            <v>0</v>
          </cell>
          <cell r="Q1154" t="str">
            <v>Mokelumne River</v>
          </cell>
          <cell r="R1154">
            <v>31</v>
          </cell>
          <cell r="S1154" t="str">
            <v>A</v>
          </cell>
        </row>
        <row r="1155">
          <cell r="E1155" t="str">
            <v>TIGRCK_7_UNITS</v>
          </cell>
          <cell r="F1155" t="str">
            <v>TIGER CREEK PH (AGGREGATE)</v>
          </cell>
          <cell r="G1155">
            <v>62</v>
          </cell>
          <cell r="H1155" t="str">
            <v>PGAE</v>
          </cell>
          <cell r="I1155" t="str">
            <v>PG&amp;E</v>
          </cell>
          <cell r="J1155" t="str">
            <v>HYDRO</v>
          </cell>
          <cell r="K1155" t="str">
            <v>HYDRO</v>
          </cell>
          <cell r="L1155" t="str">
            <v>WATER</v>
          </cell>
          <cell r="M1155" t="str">
            <v>NP15</v>
          </cell>
          <cell r="N1155" t="str">
            <v>PGE3</v>
          </cell>
          <cell r="O1155">
            <v>11324</v>
          </cell>
          <cell r="P1155">
            <v>0</v>
          </cell>
          <cell r="Q1155" t="str">
            <v>Mokelumne River</v>
          </cell>
          <cell r="R1155">
            <v>62</v>
          </cell>
          <cell r="S1155" t="str">
            <v>A</v>
          </cell>
        </row>
        <row r="1156">
          <cell r="E1156" t="str">
            <v>TKOPWR_6_HYDRO</v>
          </cell>
          <cell r="F1156" t="str">
            <v>Bear Creek Hydroelectric Project</v>
          </cell>
          <cell r="G1156">
            <v>2.83</v>
          </cell>
          <cell r="H1156" t="str">
            <v>PGAE</v>
          </cell>
          <cell r="I1156" t="str">
            <v>Enel Green Power North America, Inc.</v>
          </cell>
          <cell r="J1156" t="str">
            <v>HYDRO</v>
          </cell>
          <cell r="K1156" t="str">
            <v>HYDRO</v>
          </cell>
          <cell r="L1156" t="str">
            <v>WATER</v>
          </cell>
          <cell r="M1156" t="str">
            <v>NP15</v>
          </cell>
          <cell r="N1156" t="str">
            <v>PGE3</v>
          </cell>
          <cell r="O1156">
            <v>31427</v>
          </cell>
          <cell r="P1156" t="str">
            <v>Formerly PGE QF 13H040</v>
          </cell>
          <cell r="Q1156">
            <v>0</v>
          </cell>
          <cell r="R1156">
            <v>3.2</v>
          </cell>
          <cell r="S1156" t="str">
            <v>A</v>
          </cell>
        </row>
        <row r="1157">
          <cell r="E1157" t="str">
            <v>TMPLTN_2_SOLAR</v>
          </cell>
          <cell r="F1157" t="str">
            <v>Vintner Solar</v>
          </cell>
          <cell r="G1157">
            <v>1.5</v>
          </cell>
          <cell r="H1157" t="str">
            <v>PGAE</v>
          </cell>
          <cell r="I1157" t="str">
            <v>Vintner Solar LLC</v>
          </cell>
          <cell r="J1157" t="str">
            <v>SOLAR</v>
          </cell>
          <cell r="K1157" t="str">
            <v>PHOTO VOLTAIC</v>
          </cell>
          <cell r="L1157" t="str">
            <v>SUN</v>
          </cell>
          <cell r="M1157" t="str">
            <v>ZP26</v>
          </cell>
          <cell r="N1157" t="str">
            <v>PGE2</v>
          </cell>
          <cell r="O1157">
            <v>41703</v>
          </cell>
          <cell r="P1157">
            <v>0</v>
          </cell>
          <cell r="Q1157">
            <v>0</v>
          </cell>
          <cell r="R1157">
            <v>1.5</v>
          </cell>
          <cell r="S1157" t="str">
            <v>A</v>
          </cell>
        </row>
        <row r="1158">
          <cell r="E1158" t="str">
            <v>TOADTW_6_UNIT</v>
          </cell>
          <cell r="F1158" t="str">
            <v>TOADTOWN PH</v>
          </cell>
          <cell r="G1158">
            <v>1.5</v>
          </cell>
          <cell r="H1158" t="str">
            <v>PGAE</v>
          </cell>
          <cell r="I1158" t="str">
            <v>PG&amp;E</v>
          </cell>
          <cell r="J1158" t="str">
            <v>HYDRO</v>
          </cell>
          <cell r="K1158" t="str">
            <v>HYDRO</v>
          </cell>
          <cell r="L1158" t="str">
            <v>WATER</v>
          </cell>
          <cell r="M1158" t="str">
            <v>NP15</v>
          </cell>
          <cell r="N1158" t="str">
            <v>PGE3</v>
          </cell>
          <cell r="O1158">
            <v>31413</v>
          </cell>
          <cell r="P1158">
            <v>0</v>
          </cell>
          <cell r="Q1158">
            <v>0</v>
          </cell>
          <cell r="R1158">
            <v>1.5</v>
          </cell>
          <cell r="S1158" t="str">
            <v>A</v>
          </cell>
        </row>
        <row r="1159">
          <cell r="E1159" t="str">
            <v>TOPAZ_2_SOLAR</v>
          </cell>
          <cell r="F1159" t="str">
            <v>Topaz Solar Farms</v>
          </cell>
          <cell r="G1159">
            <v>550</v>
          </cell>
          <cell r="H1159" t="str">
            <v>PGAE</v>
          </cell>
          <cell r="I1159" t="str">
            <v>MidAmerican Solar, LLC</v>
          </cell>
          <cell r="J1159" t="str">
            <v>SOLAR</v>
          </cell>
          <cell r="K1159" t="str">
            <v>PHOTO VOLTAIC</v>
          </cell>
          <cell r="L1159" t="str">
            <v>SUN</v>
          </cell>
          <cell r="M1159" t="str">
            <v>ZP26</v>
          </cell>
          <cell r="N1159" t="str">
            <v>PGE2</v>
          </cell>
          <cell r="O1159">
            <v>41939</v>
          </cell>
          <cell r="P1159">
            <v>0</v>
          </cell>
          <cell r="Q1159">
            <v>0</v>
          </cell>
          <cell r="R1159">
            <v>550</v>
          </cell>
          <cell r="S1159" t="str">
            <v>A</v>
          </cell>
        </row>
        <row r="1160">
          <cell r="E1160" t="str">
            <v>TRNQLT_2_SOLAR</v>
          </cell>
          <cell r="F1160" t="str">
            <v>Tranquillity</v>
          </cell>
          <cell r="G1160">
            <v>200</v>
          </cell>
          <cell r="H1160" t="str">
            <v>PGAE</v>
          </cell>
          <cell r="I1160" t="str">
            <v>RE Tranquillity LLC</v>
          </cell>
          <cell r="J1160" t="str">
            <v>SOLAR</v>
          </cell>
          <cell r="K1160" t="str">
            <v>PHOTO VOLTAIC</v>
          </cell>
          <cell r="L1160" t="str">
            <v>SUN</v>
          </cell>
          <cell r="M1160" t="str">
            <v>ZP26</v>
          </cell>
          <cell r="N1160" t="str">
            <v>PGE4</v>
          </cell>
          <cell r="O1160">
            <v>42579</v>
          </cell>
          <cell r="P1160">
            <v>0</v>
          </cell>
          <cell r="Q1160">
            <v>0</v>
          </cell>
          <cell r="R1160">
            <v>200</v>
          </cell>
          <cell r="S1160" t="str">
            <v>A</v>
          </cell>
        </row>
        <row r="1161">
          <cell r="E1161" t="str">
            <v>TRNSWD_1_QF</v>
          </cell>
          <cell r="F1161" t="str">
            <v>FPL Energy C Wind</v>
          </cell>
          <cell r="G1161">
            <v>38.97</v>
          </cell>
          <cell r="H1161" t="str">
            <v>SCE</v>
          </cell>
          <cell r="I1161" t="str">
            <v>FPL Energy Cabazon Wind, LLC</v>
          </cell>
          <cell r="J1161" t="str">
            <v>WIND</v>
          </cell>
          <cell r="K1161" t="str">
            <v>WIND</v>
          </cell>
          <cell r="L1161" t="str">
            <v>WIND</v>
          </cell>
          <cell r="M1161" t="str">
            <v>SP15</v>
          </cell>
          <cell r="N1161" t="str">
            <v>SCE1</v>
          </cell>
          <cell r="O1161">
            <v>31019</v>
          </cell>
          <cell r="P1161" t="str">
            <v>QF Conversion cmpleted 12/22/2014. Formerly SCE QF 6004</v>
          </cell>
          <cell r="Q1161">
            <v>0</v>
          </cell>
          <cell r="R1161">
            <v>39</v>
          </cell>
          <cell r="S1161" t="str">
            <v>A</v>
          </cell>
        </row>
        <row r="1162">
          <cell r="E1162" t="str">
            <v>TULLCK_7_UNIT 1</v>
          </cell>
          <cell r="F1162" t="str">
            <v>Tulloch Hydro Unit 1</v>
          </cell>
          <cell r="G1162">
            <v>9.9</v>
          </cell>
          <cell r="H1162" t="str">
            <v>PGAE</v>
          </cell>
          <cell r="I1162" t="str">
            <v>City of Santa Clara DBA Silicon Valley Power</v>
          </cell>
          <cell r="J1162" t="str">
            <v>HYDRO</v>
          </cell>
          <cell r="K1162" t="str">
            <v>HYDRO</v>
          </cell>
          <cell r="L1162" t="str">
            <v>WATER</v>
          </cell>
          <cell r="M1162" t="str">
            <v>NP15</v>
          </cell>
          <cell r="N1162" t="str">
            <v>PGE3</v>
          </cell>
          <cell r="O1162">
            <v>21186</v>
          </cell>
          <cell r="P1162">
            <v>0</v>
          </cell>
          <cell r="Q1162" t="str">
            <v>Stanislaus River</v>
          </cell>
          <cell r="R1162">
            <v>9.35</v>
          </cell>
          <cell r="S1162" t="str">
            <v>A</v>
          </cell>
        </row>
        <row r="1163">
          <cell r="E1163" t="str">
            <v>TULLCK_7_UNIT 2</v>
          </cell>
          <cell r="F1163" t="str">
            <v>Tulloch Hydro Unit 2</v>
          </cell>
          <cell r="G1163">
            <v>9.9</v>
          </cell>
          <cell r="H1163" t="str">
            <v>PGAE</v>
          </cell>
          <cell r="I1163" t="str">
            <v>City of Santa Clara DBA Silicon Valley Power</v>
          </cell>
          <cell r="J1163" t="str">
            <v>HYDRO</v>
          </cell>
          <cell r="K1163" t="str">
            <v>HYDRO</v>
          </cell>
          <cell r="L1163" t="str">
            <v>WATER</v>
          </cell>
          <cell r="M1163" t="str">
            <v>NP15</v>
          </cell>
          <cell r="N1163" t="str">
            <v>PGE3</v>
          </cell>
          <cell r="O1163">
            <v>21186</v>
          </cell>
          <cell r="P1163">
            <v>0</v>
          </cell>
          <cell r="Q1163" t="str">
            <v>Stanislaus River</v>
          </cell>
          <cell r="R1163">
            <v>9.35</v>
          </cell>
          <cell r="S1163" t="str">
            <v>A</v>
          </cell>
        </row>
        <row r="1164">
          <cell r="E1164" t="str">
            <v>TULLCK_7_UNIT 3</v>
          </cell>
          <cell r="F1164" t="str">
            <v>Tulloch Hydro Unit 3</v>
          </cell>
          <cell r="G1164">
            <v>7.2</v>
          </cell>
          <cell r="H1164" t="str">
            <v>PGAE</v>
          </cell>
          <cell r="I1164" t="str">
            <v>City of Santa Clara DBA Silicon Valley Power</v>
          </cell>
          <cell r="J1164" t="str">
            <v>HYDRO</v>
          </cell>
          <cell r="K1164" t="str">
            <v>HYDRO</v>
          </cell>
          <cell r="L1164" t="str">
            <v>WATER</v>
          </cell>
          <cell r="M1164" t="str">
            <v>NP15</v>
          </cell>
          <cell r="N1164" t="str">
            <v>PGE3</v>
          </cell>
          <cell r="O1164">
            <v>40971</v>
          </cell>
          <cell r="P1164">
            <v>0</v>
          </cell>
          <cell r="Q1164" t="str">
            <v>Stanislaus River</v>
          </cell>
          <cell r="R1164">
            <v>7.2</v>
          </cell>
          <cell r="S1164" t="str">
            <v>A</v>
          </cell>
        </row>
        <row r="1165">
          <cell r="E1165" t="str">
            <v>TULLCK_7_UNITS</v>
          </cell>
          <cell r="F1165" t="str">
            <v>Tulloch Hydro</v>
          </cell>
          <cell r="G1165">
            <v>25.9</v>
          </cell>
          <cell r="H1165" t="str">
            <v>PGAE</v>
          </cell>
          <cell r="I1165" t="str">
            <v>City of Santa Clara DBA Silicon Valley Power</v>
          </cell>
          <cell r="J1165" t="str">
            <v>HYDRO</v>
          </cell>
          <cell r="K1165" t="str">
            <v>HYDRO</v>
          </cell>
          <cell r="L1165" t="str">
            <v>WATER</v>
          </cell>
          <cell r="M1165" t="str">
            <v>NP15</v>
          </cell>
          <cell r="N1165" t="str">
            <v>PGE3</v>
          </cell>
          <cell r="O1165">
            <v>21186</v>
          </cell>
          <cell r="P1165">
            <v>0</v>
          </cell>
          <cell r="Q1165" t="str">
            <v>Stanislaus River</v>
          </cell>
          <cell r="R1165">
            <v>25.9</v>
          </cell>
          <cell r="S1165" t="str">
            <v>A</v>
          </cell>
        </row>
        <row r="1166">
          <cell r="E1166" t="str">
            <v>TUPMAN_1_BIOGAS</v>
          </cell>
          <cell r="F1166" t="str">
            <v>ABEC Bidart-Stockale #1</v>
          </cell>
          <cell r="G1166">
            <v>0.6</v>
          </cell>
          <cell r="H1166" t="str">
            <v>PGAE</v>
          </cell>
          <cell r="I1166" t="str">
            <v>ABEC Bidart-Stockdale LLC</v>
          </cell>
          <cell r="J1166" t="str">
            <v>BIOMASS</v>
          </cell>
          <cell r="K1166" t="str">
            <v>INTERNAL COMBUSTION</v>
          </cell>
          <cell r="L1166" t="str">
            <v>LANDFILL GAS</v>
          </cell>
          <cell r="M1166" t="str">
            <v>ZP26</v>
          </cell>
          <cell r="N1166" t="str">
            <v>PGE4</v>
          </cell>
          <cell r="O1166">
            <v>41353</v>
          </cell>
          <cell r="P1166">
            <v>0</v>
          </cell>
          <cell r="Q1166">
            <v>0</v>
          </cell>
          <cell r="R1166">
            <v>0.6</v>
          </cell>
          <cell r="S1166" t="str">
            <v>A</v>
          </cell>
        </row>
        <row r="1167">
          <cell r="E1167" t="str">
            <v>TWISSL_6_SOLAR</v>
          </cell>
          <cell r="F1167" t="str">
            <v>Nickel 1 ("NLH1")</v>
          </cell>
          <cell r="G1167">
            <v>1.5</v>
          </cell>
          <cell r="H1167" t="str">
            <v>PGAE</v>
          </cell>
          <cell r="I1167" t="str">
            <v>NLH1 Solar, LLC</v>
          </cell>
          <cell r="J1167" t="str">
            <v>SOLAR</v>
          </cell>
          <cell r="K1167" t="str">
            <v>PHOTO VOLTAIC</v>
          </cell>
          <cell r="L1167" t="str">
            <v>SUN</v>
          </cell>
          <cell r="M1167" t="str">
            <v>NP15</v>
          </cell>
          <cell r="N1167" t="str">
            <v>PGE3</v>
          </cell>
          <cell r="O1167">
            <v>41240</v>
          </cell>
          <cell r="P1167">
            <v>0</v>
          </cell>
          <cell r="Q1167">
            <v>0</v>
          </cell>
          <cell r="R1167">
            <v>1.5</v>
          </cell>
          <cell r="S1167" t="str">
            <v>A</v>
          </cell>
        </row>
        <row r="1168">
          <cell r="E1168" t="str">
            <v>TWISSL_6_SOLAR1</v>
          </cell>
          <cell r="F1168" t="str">
            <v>Coronal Lost Hills</v>
          </cell>
          <cell r="G1168">
            <v>20</v>
          </cell>
          <cell r="H1168" t="str">
            <v>PGAE</v>
          </cell>
          <cell r="I1168" t="str">
            <v>Coronal Lost Hills, LLC</v>
          </cell>
          <cell r="J1168" t="str">
            <v>SOLAR</v>
          </cell>
          <cell r="K1168" t="str">
            <v>PHOTO VOLTAIC</v>
          </cell>
          <cell r="L1168" t="str">
            <v>SUN</v>
          </cell>
          <cell r="M1168" t="str">
            <v>NP15</v>
          </cell>
          <cell r="N1168" t="str">
            <v>PGE3</v>
          </cell>
          <cell r="O1168">
            <v>42139</v>
          </cell>
          <cell r="P1168">
            <v>0</v>
          </cell>
          <cell r="Q1168">
            <v>0</v>
          </cell>
          <cell r="R1168">
            <v>20</v>
          </cell>
          <cell r="S1168" t="str">
            <v>A</v>
          </cell>
        </row>
        <row r="1169">
          <cell r="E1169" t="str">
            <v>TX-ELK_6_SOLAR1</v>
          </cell>
          <cell r="F1169" t="str">
            <v>Castor Solar Project</v>
          </cell>
          <cell r="G1169">
            <v>1.5</v>
          </cell>
          <cell r="H1169" t="str">
            <v>PGAE</v>
          </cell>
          <cell r="I1169" t="str">
            <v>Green Light Energy Corp</v>
          </cell>
          <cell r="J1169" t="str">
            <v>SOLAR</v>
          </cell>
          <cell r="K1169" t="str">
            <v>PHOTO VOLTAIC</v>
          </cell>
          <cell r="L1169" t="str">
            <v>SUN</v>
          </cell>
          <cell r="M1169" t="str">
            <v>NP15</v>
          </cell>
          <cell r="N1169" t="str">
            <v>PGE2</v>
          </cell>
          <cell r="O1169">
            <v>42462</v>
          </cell>
          <cell r="P1169">
            <v>0</v>
          </cell>
          <cell r="Q1169">
            <v>0</v>
          </cell>
          <cell r="R1169">
            <v>1.5</v>
          </cell>
          <cell r="S1169" t="str">
            <v>A</v>
          </cell>
        </row>
        <row r="1170">
          <cell r="E1170" t="str">
            <v>TXMCKT_6_UNIT</v>
          </cell>
          <cell r="F1170" t="str">
            <v>McKittrick Cogen</v>
          </cell>
          <cell r="G1170">
            <v>11.2</v>
          </cell>
          <cell r="H1170" t="str">
            <v>PGAE</v>
          </cell>
          <cell r="I1170" t="str">
            <v>Chevron U.S.A. Inc</v>
          </cell>
          <cell r="J1170" t="str">
            <v>COGENERATION</v>
          </cell>
          <cell r="K1170" t="str">
            <v>COMBUSTION TURBINE</v>
          </cell>
          <cell r="L1170" t="str">
            <v>NATURAL GAS</v>
          </cell>
          <cell r="M1170" t="str">
            <v>ZP26</v>
          </cell>
          <cell r="N1170" t="str">
            <v>PGE4</v>
          </cell>
          <cell r="O1170">
            <v>34608</v>
          </cell>
          <cell r="P1170">
            <v>0</v>
          </cell>
          <cell r="Q1170">
            <v>0</v>
          </cell>
          <cell r="R1170">
            <v>11.7</v>
          </cell>
          <cell r="S1170" t="str">
            <v>A</v>
          </cell>
        </row>
        <row r="1171">
          <cell r="E1171" t="str">
            <v>UKIAH_7_LAKEMN</v>
          </cell>
          <cell r="F1171" t="str">
            <v>Lake Mendocino Hydro</v>
          </cell>
          <cell r="G1171">
            <v>3.5</v>
          </cell>
          <cell r="H1171" t="str">
            <v>PGAE</v>
          </cell>
          <cell r="I1171" t="str">
            <v>NCPA (MSS Agreement - S14)</v>
          </cell>
          <cell r="J1171" t="str">
            <v>HYDRO</v>
          </cell>
          <cell r="K1171" t="str">
            <v>HYDRO</v>
          </cell>
          <cell r="L1171" t="str">
            <v>WATER</v>
          </cell>
          <cell r="M1171" t="str">
            <v>NP15</v>
          </cell>
          <cell r="N1171" t="str">
            <v>NCP1</v>
          </cell>
          <cell r="O1171">
            <v>39265</v>
          </cell>
          <cell r="P1171">
            <v>0</v>
          </cell>
          <cell r="Q1171" t="str">
            <v>Russian River</v>
          </cell>
          <cell r="R1171">
            <v>3.5</v>
          </cell>
          <cell r="S1171" t="str">
            <v>A</v>
          </cell>
        </row>
        <row r="1172">
          <cell r="E1172" t="str">
            <v>ULTPCH_1_UNIT 1</v>
          </cell>
          <cell r="F1172" t="str">
            <v>OGDEN POWER PACIFIC, INC. (CHINESE STATION)</v>
          </cell>
          <cell r="G1172">
            <v>22</v>
          </cell>
          <cell r="H1172" t="str">
            <v>PGAE</v>
          </cell>
          <cell r="I1172" t="str">
            <v>Pacific Gas &amp; Electric Company</v>
          </cell>
          <cell r="J1172" t="str">
            <v>BIOMASS</v>
          </cell>
          <cell r="K1172" t="str">
            <v>STEAM</v>
          </cell>
          <cell r="L1172" t="str">
            <v>WOOD WASTE</v>
          </cell>
          <cell r="M1172" t="str">
            <v>NP15</v>
          </cell>
          <cell r="N1172" t="str">
            <v>PGE3</v>
          </cell>
          <cell r="O1172">
            <v>31567</v>
          </cell>
          <cell r="P1172" t="str">
            <v>PGE QF 16P002</v>
          </cell>
          <cell r="Q1172">
            <v>0</v>
          </cell>
          <cell r="R1172">
            <v>22</v>
          </cell>
          <cell r="S1172" t="str">
            <v>A</v>
          </cell>
        </row>
        <row r="1173">
          <cell r="E1173" t="str">
            <v>ULTPFR_1_UNIT 1</v>
          </cell>
          <cell r="F1173" t="str">
            <v>RIO BRAVO FRESNO (aka ULTRAPOWER)</v>
          </cell>
          <cell r="G1173">
            <v>30.5</v>
          </cell>
          <cell r="H1173" t="str">
            <v>PGAE</v>
          </cell>
          <cell r="I1173" t="str">
            <v>Pacific Gas &amp; Electric Company</v>
          </cell>
          <cell r="J1173" t="str">
            <v>BIOMASS</v>
          </cell>
          <cell r="K1173" t="str">
            <v>STEAM</v>
          </cell>
          <cell r="L1173" t="str">
            <v>WOOD WASTE</v>
          </cell>
          <cell r="M1173" t="str">
            <v>NP15</v>
          </cell>
          <cell r="N1173" t="str">
            <v>PGE3</v>
          </cell>
          <cell r="O1173">
            <v>32344</v>
          </cell>
          <cell r="P1173" t="str">
            <v>PGE QF 25P026</v>
          </cell>
          <cell r="Q1173">
            <v>0</v>
          </cell>
          <cell r="R1173">
            <v>30.5</v>
          </cell>
          <cell r="S1173" t="str">
            <v>A</v>
          </cell>
        </row>
        <row r="1174">
          <cell r="E1174" t="str">
            <v>ULTRCK_2_UNIT</v>
          </cell>
          <cell r="F1174" t="str">
            <v>RIO BRAVO ROCKLIN</v>
          </cell>
          <cell r="G1174">
            <v>28.8</v>
          </cell>
          <cell r="H1174" t="str">
            <v>PGAE</v>
          </cell>
          <cell r="I1174" t="str">
            <v>Pacific Gas &amp; Electric Company</v>
          </cell>
          <cell r="J1174" t="str">
            <v>BIOMASS</v>
          </cell>
          <cell r="K1174" t="str">
            <v>STEAM</v>
          </cell>
          <cell r="L1174" t="str">
            <v>WOOD WASTE</v>
          </cell>
          <cell r="M1174" t="str">
            <v>NP15</v>
          </cell>
          <cell r="N1174" t="str">
            <v>PGE3</v>
          </cell>
          <cell r="O1174">
            <v>32668</v>
          </cell>
          <cell r="P1174" t="str">
            <v>PGE QF 15P028</v>
          </cell>
          <cell r="R1174">
            <v>28.8</v>
          </cell>
          <cell r="S1174" t="str">
            <v>A</v>
          </cell>
        </row>
        <row r="1175">
          <cell r="E1175" t="str">
            <v>UNCHEM_1_UNIT</v>
          </cell>
          <cell r="F1175" t="str">
            <v>CONTRA COSTA CARBON PLANT</v>
          </cell>
          <cell r="G1175">
            <v>19</v>
          </cell>
          <cell r="H1175" t="str">
            <v>PGAE</v>
          </cell>
          <cell r="I1175" t="str">
            <v>ConocoPhillips Co. (formerly Tosco)</v>
          </cell>
          <cell r="J1175" t="str">
            <v>COGENERATION</v>
          </cell>
          <cell r="K1175" t="str">
            <v>STEAM</v>
          </cell>
          <cell r="L1175" t="str">
            <v>PETROLEUM COKE</v>
          </cell>
          <cell r="M1175" t="str">
            <v>NP15</v>
          </cell>
          <cell r="N1175" t="str">
            <v>PGE3</v>
          </cell>
          <cell r="O1175">
            <v>30317</v>
          </cell>
          <cell r="P1175">
            <v>0</v>
          </cell>
          <cell r="Q1175">
            <v>0</v>
          </cell>
          <cell r="R1175">
            <v>20</v>
          </cell>
          <cell r="S1175" t="str">
            <v>A</v>
          </cell>
        </row>
        <row r="1176">
          <cell r="E1176" t="str">
            <v>UNOCAL_1_UNITS</v>
          </cell>
          <cell r="F1176" t="str">
            <v>Phillips 66 - Rodeo Plant</v>
          </cell>
          <cell r="G1176">
            <v>57.3</v>
          </cell>
          <cell r="H1176" t="str">
            <v>PGAE</v>
          </cell>
          <cell r="I1176" t="str">
            <v>TOSCO</v>
          </cell>
          <cell r="J1176" t="str">
            <v>COGENERATION</v>
          </cell>
          <cell r="K1176" t="str">
            <v>COMBUSTION TURBINE</v>
          </cell>
          <cell r="L1176" t="str">
            <v>NATURAL GAS</v>
          </cell>
          <cell r="M1176" t="str">
            <v>NP15</v>
          </cell>
          <cell r="N1176" t="str">
            <v>PGE3</v>
          </cell>
          <cell r="O1176">
            <v>31918</v>
          </cell>
          <cell r="P1176">
            <v>0</v>
          </cell>
          <cell r="Q1176">
            <v>0</v>
          </cell>
          <cell r="R1176">
            <v>49.85</v>
          </cell>
          <cell r="S1176" t="str">
            <v>A</v>
          </cell>
        </row>
        <row r="1177">
          <cell r="E1177" t="str">
            <v>UNVRSY_1_UNIT 1</v>
          </cell>
          <cell r="F1177" t="str">
            <v>BERRY COGEN 38</v>
          </cell>
          <cell r="G1177">
            <v>38</v>
          </cell>
          <cell r="H1177" t="str">
            <v>PGAE</v>
          </cell>
          <cell r="I1177" t="str">
            <v>Berry Petroleum Company</v>
          </cell>
          <cell r="J1177" t="str">
            <v>COGENERATION</v>
          </cell>
          <cell r="K1177" t="str">
            <v>COMBUSTION TURBINE</v>
          </cell>
          <cell r="L1177" t="str">
            <v>NATURAL GAS</v>
          </cell>
          <cell r="M1177" t="str">
            <v>ZP26</v>
          </cell>
          <cell r="N1177" t="str">
            <v>PGE4</v>
          </cell>
          <cell r="O1177">
            <v>31413</v>
          </cell>
          <cell r="P1177" t="str">
            <v>PGE QF 25C099A</v>
          </cell>
          <cell r="Q1177">
            <v>0</v>
          </cell>
          <cell r="R1177">
            <v>37.200000000000003</v>
          </cell>
          <cell r="S1177" t="str">
            <v>A</v>
          </cell>
        </row>
        <row r="1178">
          <cell r="E1178" t="str">
            <v>USWND2_1_WIND1</v>
          </cell>
          <cell r="F1178" t="str">
            <v>Golden Hills A</v>
          </cell>
          <cell r="G1178">
            <v>42.96</v>
          </cell>
          <cell r="H1178" t="str">
            <v>PGAE</v>
          </cell>
          <cell r="I1178" t="str">
            <v>Golden Hills Wind, LLC</v>
          </cell>
          <cell r="J1178" t="str">
            <v>WIND</v>
          </cell>
          <cell r="K1178" t="str">
            <v>WIND</v>
          </cell>
          <cell r="L1178" t="str">
            <v>WIND</v>
          </cell>
          <cell r="M1178" t="str">
            <v>NP15</v>
          </cell>
          <cell r="N1178" t="str">
            <v>PGE3</v>
          </cell>
          <cell r="O1178">
            <v>42356</v>
          </cell>
          <cell r="P1178">
            <v>0</v>
          </cell>
          <cell r="Q1178">
            <v>0</v>
          </cell>
          <cell r="R1178">
            <v>4.3</v>
          </cell>
          <cell r="S1178" t="str">
            <v>A</v>
          </cell>
        </row>
        <row r="1179">
          <cell r="E1179" t="str">
            <v>USWND2_1_WIND2</v>
          </cell>
          <cell r="F1179" t="str">
            <v>Golden Hills B</v>
          </cell>
          <cell r="G1179">
            <v>42.96</v>
          </cell>
          <cell r="H1179" t="str">
            <v>PGAE</v>
          </cell>
          <cell r="I1179" t="str">
            <v>Golden Hills Wind, LLC</v>
          </cell>
          <cell r="J1179" t="str">
            <v>WIND</v>
          </cell>
          <cell r="K1179" t="str">
            <v>WIND</v>
          </cell>
          <cell r="L1179" t="str">
            <v>WIND</v>
          </cell>
          <cell r="M1179" t="str">
            <v>NP15</v>
          </cell>
          <cell r="N1179" t="str">
            <v>PGE3</v>
          </cell>
          <cell r="O1179">
            <v>42356</v>
          </cell>
          <cell r="P1179">
            <v>0</v>
          </cell>
          <cell r="Q1179">
            <v>0</v>
          </cell>
          <cell r="R1179">
            <v>42.96</v>
          </cell>
          <cell r="S1179" t="str">
            <v>A</v>
          </cell>
        </row>
        <row r="1180">
          <cell r="E1180" t="str">
            <v>USWND4_2_UNITS</v>
          </cell>
          <cell r="F1180" t="str">
            <v>GREEN RIDGE POWER LLC-RALPH (Aggregate)</v>
          </cell>
          <cell r="G1180">
            <v>80.2</v>
          </cell>
          <cell r="H1180" t="str">
            <v>PGAE</v>
          </cell>
          <cell r="I1180" t="str">
            <v>Pacific Gas &amp; Electric Company</v>
          </cell>
          <cell r="J1180" t="str">
            <v>WIND</v>
          </cell>
          <cell r="K1180" t="str">
            <v>WIND</v>
          </cell>
          <cell r="L1180" t="str">
            <v>WIND</v>
          </cell>
          <cell r="M1180" t="str">
            <v>NP15</v>
          </cell>
          <cell r="N1180" t="str">
            <v>PGE3</v>
          </cell>
          <cell r="O1180">
            <v>31778</v>
          </cell>
          <cell r="P1180" t="str">
            <v xml:space="preserve">Wind &amp; biogas aggregate, ~95% Wind (based on Nameplate Ratings of children units) </v>
          </cell>
          <cell r="Q1180">
            <v>0</v>
          </cell>
          <cell r="R1180">
            <v>80.2</v>
          </cell>
          <cell r="S1180" t="str">
            <v>A</v>
          </cell>
        </row>
        <row r="1181">
          <cell r="E1181" t="str">
            <v>USWNDR_2_SMUD</v>
          </cell>
          <cell r="F1181" t="str">
            <v>SOLANO WIND</v>
          </cell>
          <cell r="G1181">
            <v>102.18</v>
          </cell>
          <cell r="H1181" t="str">
            <v>PGAE</v>
          </cell>
          <cell r="I1181" t="str">
            <v>SMUD</v>
          </cell>
          <cell r="J1181" t="str">
            <v>WIND</v>
          </cell>
          <cell r="K1181" t="str">
            <v>WIND</v>
          </cell>
          <cell r="L1181" t="str">
            <v>WIND</v>
          </cell>
          <cell r="M1181" t="str">
            <v>NP15</v>
          </cell>
          <cell r="N1181" t="str">
            <v>PGE3</v>
          </cell>
          <cell r="O1181">
            <v>34335</v>
          </cell>
          <cell r="P1181">
            <v>0</v>
          </cell>
          <cell r="Q1181">
            <v>0</v>
          </cell>
          <cell r="R1181">
            <v>102.18</v>
          </cell>
          <cell r="S1181" t="str">
            <v>A</v>
          </cell>
        </row>
        <row r="1182">
          <cell r="E1182" t="str">
            <v>USWNDR_2_SMUD2</v>
          </cell>
          <cell r="F1182" t="str">
            <v>Solano Wind Project Phase 3</v>
          </cell>
          <cell r="G1182">
            <v>127.8</v>
          </cell>
          <cell r="H1182" t="str">
            <v>PGAE</v>
          </cell>
          <cell r="I1182" t="str">
            <v>Solano 3 Wind, LLC</v>
          </cell>
          <cell r="J1182" t="str">
            <v>WIND</v>
          </cell>
          <cell r="K1182" t="str">
            <v>WIND</v>
          </cell>
          <cell r="L1182" t="str">
            <v>WIND</v>
          </cell>
          <cell r="M1182" t="str">
            <v>NP15</v>
          </cell>
          <cell r="N1182" t="str">
            <v>PGE3</v>
          </cell>
          <cell r="O1182">
            <v>41017</v>
          </cell>
          <cell r="P1182">
            <v>0</v>
          </cell>
          <cell r="Q1182">
            <v>0</v>
          </cell>
          <cell r="R1182">
            <v>127.8</v>
          </cell>
          <cell r="S1182" t="str">
            <v>A</v>
          </cell>
        </row>
        <row r="1183">
          <cell r="E1183" t="str">
            <v>USWNDR_2_UNITS</v>
          </cell>
          <cell r="F1183" t="str">
            <v>GREEN RIDGE POWER LLC- RUSSELL (Aggregate)</v>
          </cell>
          <cell r="G1183">
            <v>59.6</v>
          </cell>
          <cell r="H1183" t="str">
            <v>PGAE</v>
          </cell>
          <cell r="I1183" t="str">
            <v>Pacific Gas &amp; Electric Company</v>
          </cell>
          <cell r="J1183" t="str">
            <v>WIND</v>
          </cell>
          <cell r="K1183" t="str">
            <v>WIND</v>
          </cell>
          <cell r="L1183" t="str">
            <v>WIND</v>
          </cell>
          <cell r="M1183" t="str">
            <v>NP15</v>
          </cell>
          <cell r="N1183" t="str">
            <v>PGE3</v>
          </cell>
          <cell r="O1183">
            <v>34335</v>
          </cell>
          <cell r="P1183">
            <v>0</v>
          </cell>
          <cell r="Q1183">
            <v>0</v>
          </cell>
          <cell r="R1183">
            <v>59.6</v>
          </cell>
          <cell r="S1183" t="str">
            <v>A</v>
          </cell>
        </row>
        <row r="1184">
          <cell r="E1184" t="str">
            <v>USWPJR_2_UNITS</v>
          </cell>
          <cell r="F1184" t="str">
            <v>GREEN RIDGE POWER (JACKSON)</v>
          </cell>
          <cell r="G1184">
            <v>78.2</v>
          </cell>
          <cell r="H1184" t="str">
            <v>PGAE</v>
          </cell>
          <cell r="I1184" t="str">
            <v>Vasco Wind, LLC</v>
          </cell>
          <cell r="J1184" t="str">
            <v>WIND</v>
          </cell>
          <cell r="K1184" t="str">
            <v>WIND</v>
          </cell>
          <cell r="L1184" t="str">
            <v>WIND</v>
          </cell>
          <cell r="M1184" t="str">
            <v>NP15</v>
          </cell>
          <cell r="N1184" t="str">
            <v>PGE3</v>
          </cell>
          <cell r="O1184">
            <v>32143</v>
          </cell>
          <cell r="P1184">
            <v>0</v>
          </cell>
          <cell r="Q1184">
            <v>0</v>
          </cell>
          <cell r="R1184">
            <v>78.2</v>
          </cell>
          <cell r="S1184" t="str">
            <v>A</v>
          </cell>
        </row>
        <row r="1185">
          <cell r="E1185" t="str">
            <v>VACADX_1_NAS</v>
          </cell>
          <cell r="F1185" t="str">
            <v>Vaca Dixon Battery NAS</v>
          </cell>
          <cell r="G1185">
            <v>1.85</v>
          </cell>
          <cell r="H1185" t="str">
            <v>PGAE</v>
          </cell>
          <cell r="I1185" t="str">
            <v>Pacific Gas and Electric Co.</v>
          </cell>
          <cell r="J1185" t="str">
            <v>STORAGE</v>
          </cell>
          <cell r="K1185" t="str">
            <v>BATTERY</v>
          </cell>
          <cell r="L1185" t="str">
            <v>LESR</v>
          </cell>
          <cell r="M1185" t="str">
            <v>NP15</v>
          </cell>
          <cell r="N1185" t="str">
            <v>PGE2</v>
          </cell>
          <cell r="O1185">
            <v>41523</v>
          </cell>
          <cell r="P1185">
            <v>0</v>
          </cell>
          <cell r="Q1185">
            <v>0</v>
          </cell>
          <cell r="R1185">
            <v>2.4</v>
          </cell>
          <cell r="S1185" t="str">
            <v>A</v>
          </cell>
        </row>
        <row r="1186">
          <cell r="E1186" t="str">
            <v>VACADX_1_SOLAR</v>
          </cell>
          <cell r="F1186" t="str">
            <v>Vaca-Dixon Solar Station</v>
          </cell>
          <cell r="G1186">
            <v>2.5</v>
          </cell>
          <cell r="H1186" t="str">
            <v>PGAE</v>
          </cell>
          <cell r="I1186" t="str">
            <v>PG&amp;E</v>
          </cell>
          <cell r="J1186" t="str">
            <v>SOLAR</v>
          </cell>
          <cell r="K1186" t="str">
            <v>PHOTO VOLTAIC</v>
          </cell>
          <cell r="L1186" t="str">
            <v>SUN</v>
          </cell>
          <cell r="M1186" t="str">
            <v>NP15</v>
          </cell>
          <cell r="N1186" t="str">
            <v>PGE2</v>
          </cell>
          <cell r="O1186">
            <v>40170</v>
          </cell>
          <cell r="P1186">
            <v>0</v>
          </cell>
          <cell r="Q1186">
            <v>0</v>
          </cell>
          <cell r="R1186">
            <v>2</v>
          </cell>
          <cell r="S1186" t="str">
            <v>A</v>
          </cell>
        </row>
        <row r="1187">
          <cell r="E1187" t="str">
            <v>VACADX_1_UNITA1</v>
          </cell>
          <cell r="F1187" t="str">
            <v>Vaca Dixon Peaker Plant</v>
          </cell>
          <cell r="G1187">
            <v>50.61</v>
          </cell>
          <cell r="H1187" t="str">
            <v>PGAE</v>
          </cell>
          <cell r="I1187" t="str">
            <v>CalPeak Power - Vaca Dixon, LLC</v>
          </cell>
          <cell r="J1187" t="str">
            <v>PEAKER</v>
          </cell>
          <cell r="K1187" t="str">
            <v>COMBUSTION TURBINE</v>
          </cell>
          <cell r="L1187" t="str">
            <v>NATURAL GAS</v>
          </cell>
          <cell r="M1187" t="str">
            <v>NP15</v>
          </cell>
          <cell r="N1187" t="str">
            <v>PGE3</v>
          </cell>
          <cell r="O1187">
            <v>37428</v>
          </cell>
          <cell r="P1187">
            <v>0</v>
          </cell>
          <cell r="Q1187">
            <v>0</v>
          </cell>
          <cell r="R1187">
            <v>48.49</v>
          </cell>
          <cell r="S1187" t="str">
            <v>A</v>
          </cell>
        </row>
        <row r="1188">
          <cell r="E1188" t="str">
            <v>VALLEY_5_PERRIS</v>
          </cell>
          <cell r="F1188" t="str">
            <v>MWD Perris Hydroelectric Recovery Plant</v>
          </cell>
          <cell r="G1188">
            <v>7.94</v>
          </cell>
          <cell r="H1188" t="str">
            <v>SCE</v>
          </cell>
          <cell r="I1188" t="str">
            <v>MWD</v>
          </cell>
          <cell r="J1188" t="str">
            <v>HYDRO</v>
          </cell>
          <cell r="K1188" t="str">
            <v>HYDRO</v>
          </cell>
          <cell r="L1188" t="str">
            <v>WATER</v>
          </cell>
          <cell r="M1188" t="str">
            <v>SP15</v>
          </cell>
          <cell r="N1188" t="str">
            <v>SCE1</v>
          </cell>
          <cell r="O1188">
            <v>30317</v>
          </cell>
          <cell r="P1188">
            <v>0</v>
          </cell>
          <cell r="Q1188">
            <v>0</v>
          </cell>
          <cell r="R1188">
            <v>7.94</v>
          </cell>
          <cell r="S1188" t="str">
            <v>A</v>
          </cell>
        </row>
        <row r="1189">
          <cell r="E1189" t="str">
            <v>VALLEY_5_REDMTN</v>
          </cell>
          <cell r="F1189" t="str">
            <v>MWD Red Mountain Hydroelectric Recovery Plant</v>
          </cell>
          <cell r="G1189">
            <v>5.9</v>
          </cell>
          <cell r="H1189" t="str">
            <v>SCE</v>
          </cell>
          <cell r="I1189" t="str">
            <v>MWD</v>
          </cell>
          <cell r="J1189" t="str">
            <v>HYDRO</v>
          </cell>
          <cell r="K1189" t="str">
            <v>HYDRO</v>
          </cell>
          <cell r="L1189" t="str">
            <v>WATER</v>
          </cell>
          <cell r="M1189" t="str">
            <v>SP15</v>
          </cell>
          <cell r="N1189" t="str">
            <v>SCE1</v>
          </cell>
          <cell r="O1189">
            <v>31048</v>
          </cell>
          <cell r="P1189">
            <v>0</v>
          </cell>
          <cell r="Q1189">
            <v>0</v>
          </cell>
          <cell r="R1189">
            <v>5.9</v>
          </cell>
          <cell r="S1189" t="str">
            <v>A</v>
          </cell>
        </row>
        <row r="1190">
          <cell r="E1190" t="str">
            <v>VALLEY_5_RTS044</v>
          </cell>
          <cell r="F1190" t="str">
            <v>SPVP044</v>
          </cell>
          <cell r="G1190">
            <v>8</v>
          </cell>
          <cell r="H1190" t="str">
            <v>SCE</v>
          </cell>
          <cell r="I1190" t="str">
            <v>Southern California Edison</v>
          </cell>
          <cell r="J1190" t="str">
            <v>SOLAR</v>
          </cell>
          <cell r="K1190" t="str">
            <v>PHOTO VOLTAIC</v>
          </cell>
          <cell r="L1190" t="str">
            <v>SUN</v>
          </cell>
          <cell r="M1190" t="str">
            <v>SP15</v>
          </cell>
          <cell r="N1190" t="str">
            <v>SCE1</v>
          </cell>
          <cell r="O1190">
            <v>41273</v>
          </cell>
          <cell r="P1190">
            <v>0</v>
          </cell>
          <cell r="Q1190">
            <v>0</v>
          </cell>
          <cell r="R1190">
            <v>8</v>
          </cell>
          <cell r="S1190" t="str">
            <v>A</v>
          </cell>
        </row>
        <row r="1191">
          <cell r="E1191" t="str">
            <v>VALLEY_5_SOLAR1</v>
          </cell>
          <cell r="F1191" t="str">
            <v>Meridian</v>
          </cell>
          <cell r="G1191">
            <v>1.49</v>
          </cell>
          <cell r="H1191" t="str">
            <v>SCE</v>
          </cell>
          <cell r="I1191" t="str">
            <v>Kona Solar, LLC</v>
          </cell>
          <cell r="J1191" t="str">
            <v>SOLAR</v>
          </cell>
          <cell r="K1191" t="str">
            <v>PHOTO VOLTAIC</v>
          </cell>
          <cell r="L1191" t="str">
            <v>SUN</v>
          </cell>
          <cell r="M1191" t="str">
            <v>SP15</v>
          </cell>
          <cell r="N1191" t="str">
            <v>SCE1</v>
          </cell>
          <cell r="O1191">
            <v>42107</v>
          </cell>
          <cell r="R1191">
            <v>1.49</v>
          </cell>
          <cell r="S1191" t="str">
            <v>A</v>
          </cell>
        </row>
        <row r="1192">
          <cell r="E1192" t="str">
            <v>VALLEY_5_SOLAR2</v>
          </cell>
          <cell r="F1192" t="str">
            <v>AP North Lake Solar</v>
          </cell>
          <cell r="G1192">
            <v>20</v>
          </cell>
          <cell r="H1192" t="str">
            <v>SCE</v>
          </cell>
          <cell r="I1192" t="str">
            <v>SUNE DB APNL LLC</v>
          </cell>
          <cell r="J1192" t="str">
            <v>SOLAR</v>
          </cell>
          <cell r="K1192" t="str">
            <v>PHOTO VOLTAIC</v>
          </cell>
          <cell r="L1192" t="str">
            <v>SUN</v>
          </cell>
          <cell r="M1192" t="str">
            <v>SP15</v>
          </cell>
          <cell r="N1192" t="str">
            <v>SCE1</v>
          </cell>
          <cell r="O1192">
            <v>42227</v>
          </cell>
          <cell r="P1192">
            <v>0</v>
          </cell>
          <cell r="Q1192">
            <v>0</v>
          </cell>
          <cell r="R1192">
            <v>20</v>
          </cell>
          <cell r="S1192" t="str">
            <v>A</v>
          </cell>
        </row>
        <row r="1193">
          <cell r="E1193" t="str">
            <v>VALLEY_7_BADLND</v>
          </cell>
          <cell r="F1193" t="str">
            <v>Badlands Landfill Gas to Energy Facility</v>
          </cell>
          <cell r="G1193">
            <v>1.3</v>
          </cell>
          <cell r="H1193" t="str">
            <v>SCE</v>
          </cell>
          <cell r="I1193" t="str">
            <v>Riverside County Waste Management Dept</v>
          </cell>
          <cell r="J1193" t="str">
            <v>BIOMASS</v>
          </cell>
          <cell r="K1193" t="str">
            <v>RECIPROCATING ENGINE</v>
          </cell>
          <cell r="L1193" t="str">
            <v>LANDFILL GAS</v>
          </cell>
          <cell r="M1193" t="str">
            <v>SP15</v>
          </cell>
          <cell r="N1193" t="str">
            <v>SCE1</v>
          </cell>
          <cell r="O1193">
            <v>37110</v>
          </cell>
          <cell r="P1193">
            <v>0</v>
          </cell>
          <cell r="Q1193">
            <v>0</v>
          </cell>
          <cell r="R1193">
            <v>1.2</v>
          </cell>
          <cell r="S1193" t="str">
            <v>A</v>
          </cell>
        </row>
        <row r="1194">
          <cell r="E1194" t="str">
            <v>VALLEY_7_UNITA1</v>
          </cell>
          <cell r="F1194" t="str">
            <v>EL SOBRANTE LANDFILL GAS GENERATION</v>
          </cell>
          <cell r="G1194">
            <v>3.74</v>
          </cell>
          <cell r="H1194" t="str">
            <v>SCE</v>
          </cell>
          <cell r="I1194" t="str">
            <v>WM Energy Solutions</v>
          </cell>
          <cell r="J1194" t="str">
            <v>BIOMASS</v>
          </cell>
          <cell r="K1194" t="str">
            <v>RECIPROCATING ENGINE</v>
          </cell>
          <cell r="L1194" t="str">
            <v>LANDFILL GAS</v>
          </cell>
          <cell r="M1194" t="str">
            <v>SP15</v>
          </cell>
          <cell r="N1194" t="str">
            <v>SCE1</v>
          </cell>
          <cell r="O1194">
            <v>38103</v>
          </cell>
          <cell r="P1194">
            <v>0</v>
          </cell>
          <cell r="Q1194">
            <v>0</v>
          </cell>
          <cell r="R1194">
            <v>4.05</v>
          </cell>
          <cell r="S1194" t="str">
            <v>A</v>
          </cell>
        </row>
        <row r="1195">
          <cell r="E1195" t="str">
            <v>VEDDER_1_SEKERN</v>
          </cell>
          <cell r="F1195" t="str">
            <v>TEXACO EXPLORATION &amp; PRODUCTION INC. (SE KERN)</v>
          </cell>
          <cell r="G1195">
            <v>39.700000000000003</v>
          </cell>
          <cell r="H1195" t="str">
            <v>PGAE</v>
          </cell>
          <cell r="I1195" t="str">
            <v>Pacific Gas &amp; Electric Company</v>
          </cell>
          <cell r="J1195" t="str">
            <v>COGENERATION</v>
          </cell>
          <cell r="K1195" t="str">
            <v>COMBUSTION TURBINE</v>
          </cell>
          <cell r="L1195" t="str">
            <v>NATURAL GAS</v>
          </cell>
          <cell r="M1195" t="str">
            <v>ZP26</v>
          </cell>
          <cell r="N1195" t="str">
            <v>PGE4</v>
          </cell>
          <cell r="O1195">
            <v>32539</v>
          </cell>
          <cell r="P1195" t="str">
            <v>PGE QF 25C246</v>
          </cell>
          <cell r="Q1195">
            <v>0</v>
          </cell>
          <cell r="R1195">
            <v>39.700000000000003</v>
          </cell>
          <cell r="S1195" t="str">
            <v>A</v>
          </cell>
        </row>
        <row r="1196">
          <cell r="E1196" t="str">
            <v>VEGA_6_SOLAR1</v>
          </cell>
          <cell r="F1196" t="str">
            <v>Vega Solar</v>
          </cell>
          <cell r="G1196">
            <v>20</v>
          </cell>
          <cell r="H1196" t="str">
            <v>PGAE</v>
          </cell>
          <cell r="I1196" t="str">
            <v>Vega Solar, LLC</v>
          </cell>
          <cell r="J1196" t="str">
            <v>SOLAR</v>
          </cell>
          <cell r="K1196" t="str">
            <v>PHOTO VOLTAIC</v>
          </cell>
          <cell r="L1196" t="str">
            <v>SUN</v>
          </cell>
          <cell r="M1196" t="str">
            <v>NP15</v>
          </cell>
          <cell r="N1196" t="str">
            <v>SCE1</v>
          </cell>
          <cell r="O1196">
            <v>42086</v>
          </cell>
          <cell r="P1196">
            <v>0</v>
          </cell>
          <cell r="Q1196">
            <v>0</v>
          </cell>
          <cell r="R1196">
            <v>20</v>
          </cell>
          <cell r="S1196" t="str">
            <v>A</v>
          </cell>
        </row>
        <row r="1197">
          <cell r="E1197" t="str">
            <v>VENWD_1_WIND1</v>
          </cell>
          <cell r="F1197" t="str">
            <v>Windpark Unlimited 1</v>
          </cell>
          <cell r="G1197">
            <v>9.43</v>
          </cell>
          <cell r="H1197" t="str">
            <v>SCE</v>
          </cell>
          <cell r="I1197" t="str">
            <v>Energy Unlimited PH, Inc.</v>
          </cell>
          <cell r="J1197" t="str">
            <v>WIND</v>
          </cell>
          <cell r="K1197" t="str">
            <v>WIND</v>
          </cell>
          <cell r="L1197" t="str">
            <v>WIND</v>
          </cell>
          <cell r="M1197" t="str">
            <v>SP15</v>
          </cell>
          <cell r="N1197" t="str">
            <v>SCE1</v>
          </cell>
          <cell r="O1197">
            <v>31412</v>
          </cell>
          <cell r="P1197">
            <v>0</v>
          </cell>
          <cell r="Q1197">
            <v>0</v>
          </cell>
          <cell r="R1197">
            <v>9.44</v>
          </cell>
          <cell r="S1197" t="str">
            <v>A</v>
          </cell>
        </row>
        <row r="1198">
          <cell r="E1198" t="str">
            <v>VENWD_1_WIND2</v>
          </cell>
          <cell r="F1198" t="str">
            <v>Windpark Unlimited 2</v>
          </cell>
          <cell r="G1198">
            <v>16.05</v>
          </cell>
          <cell r="H1198" t="str">
            <v>SCE</v>
          </cell>
          <cell r="I1198" t="str">
            <v>Energy Unlimited PH, Inc.</v>
          </cell>
          <cell r="J1198" t="str">
            <v>WIND</v>
          </cell>
          <cell r="K1198" t="str">
            <v>WIND</v>
          </cell>
          <cell r="L1198" t="str">
            <v>WIND</v>
          </cell>
          <cell r="M1198" t="str">
            <v>SP15</v>
          </cell>
          <cell r="N1198" t="str">
            <v>SCE1</v>
          </cell>
          <cell r="O1198">
            <v>31412</v>
          </cell>
          <cell r="R1198">
            <v>16.059999999999999</v>
          </cell>
          <cell r="S1198" t="str">
            <v>A</v>
          </cell>
        </row>
        <row r="1199">
          <cell r="E1199" t="str">
            <v>VENWD_1_WIND3</v>
          </cell>
          <cell r="F1199" t="str">
            <v>Painted Hills Wind Park</v>
          </cell>
          <cell r="G1199">
            <v>19.04</v>
          </cell>
          <cell r="H1199" t="str">
            <v>SCE</v>
          </cell>
          <cell r="I1199" t="str">
            <v>Painted Hills Wind Developers</v>
          </cell>
          <cell r="J1199" t="str">
            <v>WIND</v>
          </cell>
          <cell r="K1199" t="str">
            <v>WIND</v>
          </cell>
          <cell r="L1199" t="str">
            <v>WIND</v>
          </cell>
          <cell r="M1199" t="str">
            <v>SP15</v>
          </cell>
          <cell r="N1199" t="str">
            <v>SCE1</v>
          </cell>
          <cell r="O1199">
            <v>31382</v>
          </cell>
          <cell r="P1199" t="str">
            <v>QF Conversion 4/14/2016. Formerly SCE QF 6112</v>
          </cell>
          <cell r="Q1199">
            <v>0</v>
          </cell>
          <cell r="R1199">
            <v>19.05</v>
          </cell>
          <cell r="S1199" t="str">
            <v>A</v>
          </cell>
        </row>
        <row r="1200">
          <cell r="E1200" t="str">
            <v>VERNON_6_GONZL1</v>
          </cell>
          <cell r="F1200" t="str">
            <v>H. GONZALES GAS TURBINE 1</v>
          </cell>
          <cell r="G1200">
            <v>5.75</v>
          </cell>
          <cell r="H1200" t="str">
            <v>SCE</v>
          </cell>
          <cell r="I1200" t="str">
            <v>City of Vernon</v>
          </cell>
          <cell r="J1200" t="str">
            <v>PEAKER</v>
          </cell>
          <cell r="K1200" t="str">
            <v>COMBUSTION TURBINE</v>
          </cell>
          <cell r="L1200" t="str">
            <v>NATURAL GAS</v>
          </cell>
          <cell r="M1200" t="str">
            <v>SP15</v>
          </cell>
          <cell r="N1200" t="str">
            <v>VRN1</v>
          </cell>
          <cell r="O1200">
            <v>0</v>
          </cell>
          <cell r="P1200">
            <v>0</v>
          </cell>
          <cell r="Q1200">
            <v>0</v>
          </cell>
          <cell r="R1200">
            <v>5.75</v>
          </cell>
          <cell r="S1200" t="str">
            <v>A</v>
          </cell>
        </row>
        <row r="1201">
          <cell r="E1201" t="str">
            <v>VERNON_6_GONZL2</v>
          </cell>
          <cell r="F1201" t="str">
            <v>H. GONZALES GAS TURBINE 2</v>
          </cell>
          <cell r="G1201">
            <v>5.75</v>
          </cell>
          <cell r="H1201" t="str">
            <v>SCE</v>
          </cell>
          <cell r="I1201" t="str">
            <v>City of Vernon</v>
          </cell>
          <cell r="J1201" t="str">
            <v>PEAKER</v>
          </cell>
          <cell r="K1201" t="str">
            <v>COMBUSTION TURBINE</v>
          </cell>
          <cell r="L1201" t="str">
            <v>NATURAL GAS</v>
          </cell>
          <cell r="M1201" t="str">
            <v>SP15</v>
          </cell>
          <cell r="N1201" t="str">
            <v>VRN1</v>
          </cell>
          <cell r="O1201">
            <v>0</v>
          </cell>
          <cell r="P1201">
            <v>0</v>
          </cell>
          <cell r="Q1201">
            <v>0</v>
          </cell>
          <cell r="R1201">
            <v>5.75</v>
          </cell>
          <cell r="S1201" t="str">
            <v>A</v>
          </cell>
        </row>
        <row r="1202">
          <cell r="E1202" t="str">
            <v>VERNON_6_MALBRG</v>
          </cell>
          <cell r="F1202" t="str">
            <v>Malburg Generating Station</v>
          </cell>
          <cell r="G1202">
            <v>134</v>
          </cell>
          <cell r="H1202" t="str">
            <v>SCE</v>
          </cell>
          <cell r="I1202" t="str">
            <v>City of Vernon</v>
          </cell>
          <cell r="J1202" t="str">
            <v>THERMAL</v>
          </cell>
          <cell r="K1202" t="str">
            <v>COMBINED CYCLE</v>
          </cell>
          <cell r="L1202" t="str">
            <v>NATURAL GAS</v>
          </cell>
          <cell r="M1202" t="str">
            <v>SP15</v>
          </cell>
          <cell r="N1202" t="str">
            <v>VRN1</v>
          </cell>
          <cell r="O1202">
            <v>38642</v>
          </cell>
          <cell r="P1202">
            <v>0</v>
          </cell>
          <cell r="Q1202">
            <v>0</v>
          </cell>
          <cell r="R1202">
            <v>134</v>
          </cell>
          <cell r="S1202" t="str">
            <v>A</v>
          </cell>
        </row>
        <row r="1203">
          <cell r="E1203" t="str">
            <v>VERNON_7_CTG1</v>
          </cell>
          <cell r="F1203" t="str">
            <v>Malburg Generating Station CTG Unit 1</v>
          </cell>
          <cell r="G1203">
            <v>42</v>
          </cell>
          <cell r="H1203" t="str">
            <v>SCE</v>
          </cell>
          <cell r="I1203" t="str">
            <v>City of Vernon</v>
          </cell>
          <cell r="J1203" t="str">
            <v>THERMAL</v>
          </cell>
          <cell r="K1203" t="str">
            <v>COMBUSTION TURBINE</v>
          </cell>
          <cell r="L1203" t="str">
            <v>NATURAL GAS</v>
          </cell>
          <cell r="M1203" t="str">
            <v>SP15</v>
          </cell>
          <cell r="N1203" t="str">
            <v>VRN1</v>
          </cell>
          <cell r="O1203">
            <v>38642</v>
          </cell>
          <cell r="P1203">
            <v>0</v>
          </cell>
          <cell r="Q1203">
            <v>0</v>
          </cell>
          <cell r="R1203">
            <v>42</v>
          </cell>
          <cell r="S1203" t="str">
            <v>A</v>
          </cell>
        </row>
        <row r="1204">
          <cell r="E1204" t="str">
            <v>VERNON_7_CTG2</v>
          </cell>
          <cell r="F1204" t="str">
            <v>Malburg Generating Station CTG Unit 2</v>
          </cell>
          <cell r="G1204">
            <v>42</v>
          </cell>
          <cell r="H1204" t="str">
            <v>SCE</v>
          </cell>
          <cell r="I1204" t="str">
            <v>City of Vernon</v>
          </cell>
          <cell r="J1204" t="str">
            <v>THERMAL</v>
          </cell>
          <cell r="K1204" t="str">
            <v>COMBUSTION TURBINE</v>
          </cell>
          <cell r="L1204" t="str">
            <v>NATURAL GAS</v>
          </cell>
          <cell r="M1204" t="str">
            <v>SP15</v>
          </cell>
          <cell r="N1204" t="str">
            <v>VRN1</v>
          </cell>
          <cell r="O1204">
            <v>38642</v>
          </cell>
          <cell r="P1204">
            <v>0</v>
          </cell>
          <cell r="Q1204">
            <v>0</v>
          </cell>
          <cell r="R1204">
            <v>42</v>
          </cell>
          <cell r="S1204" t="str">
            <v>A</v>
          </cell>
        </row>
        <row r="1205">
          <cell r="E1205" t="str">
            <v>VERNON_7_STG3</v>
          </cell>
          <cell r="F1205" t="str">
            <v>Malburg Generating Station STG Unit 3</v>
          </cell>
          <cell r="G1205">
            <v>50</v>
          </cell>
          <cell r="H1205" t="str">
            <v>SCE</v>
          </cell>
          <cell r="I1205" t="str">
            <v>City of Vernon</v>
          </cell>
          <cell r="J1205" t="str">
            <v>THERMAL</v>
          </cell>
          <cell r="K1205" t="str">
            <v>STEAM</v>
          </cell>
          <cell r="L1205" t="str">
            <v>HEAT RECOVERY</v>
          </cell>
          <cell r="M1205" t="str">
            <v>SP15</v>
          </cell>
          <cell r="N1205" t="str">
            <v>VRN1</v>
          </cell>
          <cell r="O1205">
            <v>38642</v>
          </cell>
          <cell r="P1205">
            <v>0</v>
          </cell>
          <cell r="Q1205">
            <v>0</v>
          </cell>
          <cell r="R1205">
            <v>50</v>
          </cell>
          <cell r="S1205" t="str">
            <v>A</v>
          </cell>
        </row>
        <row r="1206">
          <cell r="E1206" t="str">
            <v>VESTAL_2_KERN</v>
          </cell>
          <cell r="F1206" t="str">
            <v>KERN RIVER PH 3 (AGGREGATE)</v>
          </cell>
          <cell r="G1206">
            <v>36.799999999999997</v>
          </cell>
          <cell r="H1206" t="str">
            <v>SCE</v>
          </cell>
          <cell r="I1206" t="str">
            <v>SCE</v>
          </cell>
          <cell r="J1206" t="str">
            <v>HYDRO</v>
          </cell>
          <cell r="K1206" t="str">
            <v>HYDRO</v>
          </cell>
          <cell r="L1206" t="str">
            <v>WATER</v>
          </cell>
          <cell r="M1206" t="str">
            <v>SP15</v>
          </cell>
          <cell r="N1206" t="str">
            <v>SCE1</v>
          </cell>
          <cell r="O1206">
            <v>2558</v>
          </cell>
          <cell r="P1206">
            <v>0</v>
          </cell>
          <cell r="Q1206">
            <v>0</v>
          </cell>
          <cell r="R1206">
            <v>36.799999999999997</v>
          </cell>
          <cell r="S1206" t="str">
            <v>A</v>
          </cell>
        </row>
        <row r="1207">
          <cell r="E1207" t="str">
            <v>VESTAL_2_RTS042</v>
          </cell>
          <cell r="F1207" t="str">
            <v>SPVP042 Porterville Solar</v>
          </cell>
          <cell r="G1207">
            <v>5</v>
          </cell>
          <cell r="H1207" t="str">
            <v>SCE</v>
          </cell>
          <cell r="I1207" t="str">
            <v>Southern California Edison</v>
          </cell>
          <cell r="J1207" t="str">
            <v>SOLAR</v>
          </cell>
          <cell r="K1207" t="str">
            <v>PHOTO VOLTAIC</v>
          </cell>
          <cell r="L1207" t="str">
            <v>SUN</v>
          </cell>
          <cell r="M1207" t="str">
            <v>SP15</v>
          </cell>
          <cell r="N1207" t="str">
            <v>SCE1</v>
          </cell>
          <cell r="O1207">
            <v>41237</v>
          </cell>
          <cell r="P1207">
            <v>0</v>
          </cell>
          <cell r="Q1207">
            <v>0</v>
          </cell>
          <cell r="R1207">
            <v>5</v>
          </cell>
          <cell r="S1207" t="str">
            <v>A</v>
          </cell>
        </row>
        <row r="1208">
          <cell r="E1208" t="str">
            <v>VESTAL_2_SOLAR1</v>
          </cell>
          <cell r="F1208" t="str">
            <v>NICOLIS</v>
          </cell>
          <cell r="G1208">
            <v>20</v>
          </cell>
          <cell r="H1208" t="str">
            <v>SCE</v>
          </cell>
          <cell r="I1208" t="str">
            <v>Nicolis, LLC</v>
          </cell>
          <cell r="J1208" t="str">
            <v>SOLAR</v>
          </cell>
          <cell r="K1208" t="str">
            <v>PHOTO VOLTAIC</v>
          </cell>
          <cell r="L1208" t="str">
            <v>SUN</v>
          </cell>
          <cell r="M1208" t="str">
            <v>SP15</v>
          </cell>
          <cell r="N1208" t="str">
            <v>SCE1</v>
          </cell>
          <cell r="O1208">
            <v>42628</v>
          </cell>
          <cell r="P1208">
            <v>0</v>
          </cell>
          <cell r="Q1208">
            <v>0</v>
          </cell>
          <cell r="R1208">
            <v>20</v>
          </cell>
          <cell r="S1208" t="str">
            <v>A</v>
          </cell>
        </row>
        <row r="1209">
          <cell r="E1209" t="str">
            <v>VESTAL_2_SOLAR2</v>
          </cell>
          <cell r="F1209" t="str">
            <v>TROPICO</v>
          </cell>
          <cell r="G1209">
            <v>14</v>
          </cell>
          <cell r="H1209" t="str">
            <v>SCE</v>
          </cell>
          <cell r="I1209" t="str">
            <v>Tropico, LLC</v>
          </cell>
          <cell r="J1209" t="str">
            <v>SOLAR</v>
          </cell>
          <cell r="K1209" t="str">
            <v>PHOTO VOLTAIC</v>
          </cell>
          <cell r="L1209" t="str">
            <v>SUN</v>
          </cell>
          <cell r="M1209" t="str">
            <v>SP15</v>
          </cell>
          <cell r="N1209" t="str">
            <v>SCE1</v>
          </cell>
          <cell r="O1209">
            <v>42627</v>
          </cell>
          <cell r="P1209">
            <v>0</v>
          </cell>
          <cell r="Q1209">
            <v>0</v>
          </cell>
          <cell r="R1209">
            <v>14</v>
          </cell>
          <cell r="S1209" t="str">
            <v>A</v>
          </cell>
        </row>
        <row r="1210">
          <cell r="E1210" t="str">
            <v>VESTAL_2_UNIT1</v>
          </cell>
          <cell r="F1210" t="str">
            <v>CALGREN-PIXLEY</v>
          </cell>
          <cell r="G1210">
            <v>11.2</v>
          </cell>
          <cell r="H1210" t="str">
            <v>SDGE</v>
          </cell>
          <cell r="I1210" t="str">
            <v>GFP Ethanol LLC</v>
          </cell>
          <cell r="J1210" t="str">
            <v>THERMAL</v>
          </cell>
          <cell r="K1210" t="str">
            <v>COMBUSTION TURBINE</v>
          </cell>
          <cell r="L1210" t="str">
            <v>NATURAL GAS</v>
          </cell>
          <cell r="M1210" t="str">
            <v>SP15</v>
          </cell>
          <cell r="N1210" t="str">
            <v>SCE1</v>
          </cell>
          <cell r="O1210">
            <v>42551</v>
          </cell>
          <cell r="P1210">
            <v>0</v>
          </cell>
          <cell r="Q1210">
            <v>0</v>
          </cell>
          <cell r="R1210">
            <v>5</v>
          </cell>
          <cell r="S1210" t="str">
            <v>A</v>
          </cell>
        </row>
        <row r="1211">
          <cell r="E1211" t="str">
            <v>VESTAL_2_WELLHD</v>
          </cell>
          <cell r="F1211" t="str">
            <v>Wellhead Power Delano</v>
          </cell>
          <cell r="G1211">
            <v>49</v>
          </cell>
          <cell r="H1211" t="str">
            <v>SCE</v>
          </cell>
          <cell r="I1211" t="str">
            <v>Wellhead Power Delano, LLC</v>
          </cell>
          <cell r="J1211" t="str">
            <v>THERMAL</v>
          </cell>
          <cell r="K1211" t="str">
            <v>COMBUSTION TURBINE</v>
          </cell>
          <cell r="L1211" t="str">
            <v>NATURAL GAS</v>
          </cell>
          <cell r="M1211" t="str">
            <v>SP15</v>
          </cell>
          <cell r="N1211" t="str">
            <v>SCE1</v>
          </cell>
          <cell r="O1211">
            <v>41290</v>
          </cell>
          <cell r="P1211">
            <v>0</v>
          </cell>
          <cell r="Q1211">
            <v>0</v>
          </cell>
          <cell r="R1211">
            <v>49</v>
          </cell>
          <cell r="S1211" t="str">
            <v>A</v>
          </cell>
        </row>
        <row r="1212">
          <cell r="E1212" t="str">
            <v>VESTAL_6_KERNU1</v>
          </cell>
          <cell r="F1212" t="str">
            <v>Kern River PH 3 Unit 1</v>
          </cell>
          <cell r="G1212">
            <v>20.5</v>
          </cell>
          <cell r="H1212" t="str">
            <v>SCE</v>
          </cell>
          <cell r="I1212" t="str">
            <v>SCE</v>
          </cell>
          <cell r="J1212" t="str">
            <v>HYDRO</v>
          </cell>
          <cell r="K1212" t="str">
            <v>HYDRO</v>
          </cell>
          <cell r="L1212" t="str">
            <v>WATER</v>
          </cell>
          <cell r="M1212" t="str">
            <v>SP15</v>
          </cell>
          <cell r="N1212" t="str">
            <v>SCE1</v>
          </cell>
          <cell r="O1212">
            <v>2558</v>
          </cell>
          <cell r="P1212">
            <v>0</v>
          </cell>
          <cell r="Q1212">
            <v>0</v>
          </cell>
          <cell r="R1212">
            <v>18.399999999999999</v>
          </cell>
          <cell r="S1212" t="str">
            <v>A</v>
          </cell>
        </row>
        <row r="1213">
          <cell r="E1213" t="str">
            <v>VESTAL_6_KERNU2</v>
          </cell>
          <cell r="F1213" t="str">
            <v>Kern River PH 3 Unit 2</v>
          </cell>
          <cell r="G1213">
            <v>19.7</v>
          </cell>
          <cell r="H1213" t="str">
            <v>SCE</v>
          </cell>
          <cell r="I1213" t="str">
            <v>SCE</v>
          </cell>
          <cell r="J1213" t="str">
            <v>HYDRO</v>
          </cell>
          <cell r="K1213" t="str">
            <v>HYDRO</v>
          </cell>
          <cell r="L1213" t="str">
            <v>WATER</v>
          </cell>
          <cell r="M1213" t="str">
            <v>SP15</v>
          </cell>
          <cell r="N1213" t="str">
            <v>SCE1</v>
          </cell>
          <cell r="O1213">
            <v>7672</v>
          </cell>
          <cell r="P1213">
            <v>0</v>
          </cell>
          <cell r="Q1213">
            <v>0</v>
          </cell>
          <cell r="R1213">
            <v>18.399999999999999</v>
          </cell>
          <cell r="S1213" t="str">
            <v>A</v>
          </cell>
        </row>
        <row r="1214">
          <cell r="E1214" t="str">
            <v>VESTAL_6_QF</v>
          </cell>
          <cell r="F1214" t="str">
            <v>VESTAL AREA LUMPED UNITS</v>
          </cell>
          <cell r="G1214">
            <v>18.600000000000001</v>
          </cell>
          <cell r="H1214" t="str">
            <v>SCE</v>
          </cell>
          <cell r="I1214" t="str">
            <v>VARIOUS</v>
          </cell>
          <cell r="J1214" t="str">
            <v>HYDRO</v>
          </cell>
          <cell r="K1214" t="str">
            <v>HYDRO</v>
          </cell>
          <cell r="L1214" t="str">
            <v>WATER</v>
          </cell>
          <cell r="M1214" t="str">
            <v>SP15</v>
          </cell>
          <cell r="N1214" t="str">
            <v>SCE1</v>
          </cell>
          <cell r="O1214">
            <v>32509</v>
          </cell>
          <cell r="P1214">
            <v>0</v>
          </cell>
          <cell r="Q1214">
            <v>0</v>
          </cell>
          <cell r="R1214">
            <v>12.3</v>
          </cell>
          <cell r="S1214" t="str">
            <v>A</v>
          </cell>
        </row>
        <row r="1215">
          <cell r="E1215" t="str">
            <v>VESTAL_6_ULTRGN</v>
          </cell>
          <cell r="F1215" t="str">
            <v>RIO BRAVO JASMIN</v>
          </cell>
          <cell r="G1215">
            <v>38</v>
          </cell>
          <cell r="H1215" t="str">
            <v>SCE</v>
          </cell>
          <cell r="I1215" t="str">
            <v>Southern California Edison Company</v>
          </cell>
          <cell r="J1215" t="str">
            <v>COGENERATION</v>
          </cell>
          <cell r="K1215" t="str">
            <v>STEAM</v>
          </cell>
          <cell r="L1215" t="str">
            <v>PETROLEUM COKE</v>
          </cell>
          <cell r="M1215" t="str">
            <v>SP15</v>
          </cell>
          <cell r="N1215" t="str">
            <v>SCE1</v>
          </cell>
          <cell r="O1215">
            <v>32814</v>
          </cell>
          <cell r="P1215" t="str">
            <v>SCE QF 2077</v>
          </cell>
          <cell r="Q1215">
            <v>0</v>
          </cell>
          <cell r="R1215">
            <v>37</v>
          </cell>
          <cell r="S1215" t="str">
            <v>A</v>
          </cell>
        </row>
        <row r="1216">
          <cell r="E1216" t="str">
            <v>VICTOR_1_EXSLRA</v>
          </cell>
          <cell r="F1216" t="str">
            <v>Expressway Solar A</v>
          </cell>
          <cell r="G1216">
            <v>2</v>
          </cell>
          <cell r="H1216" t="str">
            <v>SCE</v>
          </cell>
          <cell r="I1216" t="str">
            <v>FTS Master Tenant 1, LLC</v>
          </cell>
          <cell r="J1216" t="str">
            <v>SOLAR</v>
          </cell>
          <cell r="K1216" t="str">
            <v>PHOTO VOLTAIC</v>
          </cell>
          <cell r="L1216" t="str">
            <v>SUN</v>
          </cell>
          <cell r="M1216" t="str">
            <v>SP15</v>
          </cell>
          <cell r="N1216" t="str">
            <v>SCE1</v>
          </cell>
          <cell r="O1216">
            <v>41766</v>
          </cell>
          <cell r="P1216">
            <v>0</v>
          </cell>
          <cell r="Q1216">
            <v>0</v>
          </cell>
          <cell r="R1216">
            <v>2</v>
          </cell>
          <cell r="S1216" t="str">
            <v>A</v>
          </cell>
        </row>
        <row r="1217">
          <cell r="E1217" t="str">
            <v>VICTOR_1_EXSLRB</v>
          </cell>
          <cell r="F1217" t="str">
            <v>Expressway Solar B</v>
          </cell>
          <cell r="G1217">
            <v>2</v>
          </cell>
          <cell r="H1217" t="str">
            <v>SCE</v>
          </cell>
          <cell r="I1217" t="str">
            <v>FTS Master Tenant 1, LLC</v>
          </cell>
          <cell r="J1217" t="str">
            <v>SOLAR</v>
          </cell>
          <cell r="K1217" t="str">
            <v>PHOTO VOLTAIC</v>
          </cell>
          <cell r="L1217" t="str">
            <v>SUN</v>
          </cell>
          <cell r="M1217" t="str">
            <v>SP15</v>
          </cell>
          <cell r="N1217" t="str">
            <v>SCE1</v>
          </cell>
          <cell r="O1217">
            <v>41766</v>
          </cell>
          <cell r="P1217">
            <v>0</v>
          </cell>
          <cell r="Q1217">
            <v>0</v>
          </cell>
          <cell r="R1217">
            <v>2</v>
          </cell>
          <cell r="S1217" t="str">
            <v>A</v>
          </cell>
        </row>
        <row r="1218">
          <cell r="E1218" t="str">
            <v>VICTOR_1_LVSLR1</v>
          </cell>
          <cell r="F1218" t="str">
            <v>Lone Valley Solar Park 1</v>
          </cell>
          <cell r="G1218">
            <v>10</v>
          </cell>
          <cell r="H1218" t="str">
            <v>SCE</v>
          </cell>
          <cell r="I1218" t="str">
            <v>Lone Valley Solar Park I LLC</v>
          </cell>
          <cell r="J1218" t="str">
            <v>SOLAR</v>
          </cell>
          <cell r="K1218" t="str">
            <v>PHOTO VOLTAIC</v>
          </cell>
          <cell r="L1218" t="str">
            <v>SUN</v>
          </cell>
          <cell r="M1218" t="str">
            <v>SP15</v>
          </cell>
          <cell r="N1218" t="str">
            <v>SCE1</v>
          </cell>
          <cell r="O1218">
            <v>41962</v>
          </cell>
          <cell r="P1218">
            <v>0</v>
          </cell>
          <cell r="Q1218">
            <v>0</v>
          </cell>
          <cell r="R1218">
            <v>10</v>
          </cell>
          <cell r="S1218" t="str">
            <v>A</v>
          </cell>
        </row>
        <row r="1219">
          <cell r="E1219" t="str">
            <v>VICTOR_1_LVSLR2</v>
          </cell>
          <cell r="F1219" t="str">
            <v>Lone Valley Solar Park 2</v>
          </cell>
          <cell r="G1219">
            <v>20</v>
          </cell>
          <cell r="H1219" t="str">
            <v>SCE</v>
          </cell>
          <cell r="I1219" t="str">
            <v>Lone Valley Solar Park II LLC</v>
          </cell>
          <cell r="J1219" t="str">
            <v>SOLAR</v>
          </cell>
          <cell r="K1219" t="str">
            <v>PHOTO VOLTAIC</v>
          </cell>
          <cell r="L1219" t="str">
            <v>SUN</v>
          </cell>
          <cell r="M1219" t="str">
            <v>SP15</v>
          </cell>
          <cell r="N1219" t="str">
            <v>SCE1</v>
          </cell>
          <cell r="O1219">
            <v>41965</v>
          </cell>
          <cell r="P1219">
            <v>0</v>
          </cell>
          <cell r="Q1219">
            <v>0</v>
          </cell>
          <cell r="R1219">
            <v>20</v>
          </cell>
          <cell r="S1219" t="str">
            <v>A</v>
          </cell>
        </row>
        <row r="1220">
          <cell r="E1220" t="str">
            <v>VICTOR_1_SLRHES</v>
          </cell>
          <cell r="F1220" t="str">
            <v>Hesperia</v>
          </cell>
          <cell r="G1220">
            <v>1.5</v>
          </cell>
          <cell r="H1220" t="str">
            <v>SCE</v>
          </cell>
          <cell r="I1220" t="str">
            <v>SunEdison</v>
          </cell>
          <cell r="J1220" t="str">
            <v>SOLAR</v>
          </cell>
          <cell r="K1220" t="str">
            <v>PHOTO VOLTAIC</v>
          </cell>
          <cell r="L1220" t="str">
            <v>SUN</v>
          </cell>
          <cell r="M1220" t="str">
            <v>SP15</v>
          </cell>
          <cell r="N1220" t="str">
            <v>SCE1</v>
          </cell>
          <cell r="O1220">
            <v>41859</v>
          </cell>
          <cell r="P1220">
            <v>0</v>
          </cell>
          <cell r="Q1220">
            <v>0</v>
          </cell>
          <cell r="R1220">
            <v>1.5</v>
          </cell>
          <cell r="S1220" t="str">
            <v>A</v>
          </cell>
        </row>
        <row r="1221">
          <cell r="E1221" t="str">
            <v>VICTOR_1_SOLAR1</v>
          </cell>
          <cell r="F1221" t="str">
            <v>Victor Phelan Solar One</v>
          </cell>
          <cell r="G1221">
            <v>17.5</v>
          </cell>
          <cell r="H1221" t="str">
            <v>SCE</v>
          </cell>
          <cell r="I1221" t="str">
            <v>RE Victor Phelan Solar One LLC</v>
          </cell>
          <cell r="J1221" t="str">
            <v>SOLAR</v>
          </cell>
          <cell r="K1221" t="str">
            <v>PHOTO VOLTAIC</v>
          </cell>
          <cell r="L1221" t="str">
            <v>SUN</v>
          </cell>
          <cell r="M1221" t="str">
            <v>SP15</v>
          </cell>
          <cell r="N1221" t="str">
            <v>SCE1</v>
          </cell>
          <cell r="O1221">
            <v>41596</v>
          </cell>
          <cell r="P1221">
            <v>0</v>
          </cell>
          <cell r="Q1221">
            <v>0</v>
          </cell>
          <cell r="R1221">
            <v>17.5</v>
          </cell>
          <cell r="S1221" t="str">
            <v>A</v>
          </cell>
        </row>
        <row r="1222">
          <cell r="E1222" t="str">
            <v>VICTOR_1_SOLAR2</v>
          </cell>
          <cell r="F1222" t="str">
            <v>Alamo Solar</v>
          </cell>
          <cell r="G1222">
            <v>20</v>
          </cell>
          <cell r="H1222" t="str">
            <v>SCE</v>
          </cell>
          <cell r="I1222" t="str">
            <v>Alamo Solar, LLC</v>
          </cell>
          <cell r="J1222" t="str">
            <v>SOLAR</v>
          </cell>
          <cell r="K1222" t="str">
            <v>PHOTO VOLTAIC</v>
          </cell>
          <cell r="L1222" t="str">
            <v>SUN</v>
          </cell>
          <cell r="M1222" t="str">
            <v>SP15</v>
          </cell>
          <cell r="N1222" t="str">
            <v>SCE1</v>
          </cell>
          <cell r="O1222">
            <v>42139</v>
          </cell>
          <cell r="P1222">
            <v>0</v>
          </cell>
          <cell r="Q1222">
            <v>0</v>
          </cell>
          <cell r="R1222">
            <v>20</v>
          </cell>
          <cell r="S1222" t="str">
            <v>A</v>
          </cell>
        </row>
        <row r="1223">
          <cell r="E1223" t="str">
            <v>VICTOR_1_SOLAR3</v>
          </cell>
          <cell r="F1223" t="str">
            <v>Adelanto Solar 2</v>
          </cell>
          <cell r="G1223">
            <v>7</v>
          </cell>
          <cell r="H1223" t="str">
            <v>SCE</v>
          </cell>
          <cell r="I1223" t="str">
            <v>Adelanto Solar II, LLC</v>
          </cell>
          <cell r="J1223" t="str">
            <v>SOLAR</v>
          </cell>
          <cell r="K1223" t="str">
            <v>PHOTO VOLTAIC</v>
          </cell>
          <cell r="L1223" t="str">
            <v>SUN</v>
          </cell>
          <cell r="M1223" t="str">
            <v>SP15</v>
          </cell>
          <cell r="N1223" t="str">
            <v>SCE1</v>
          </cell>
          <cell r="O1223">
            <v>42186</v>
          </cell>
          <cell r="P1223">
            <v>0</v>
          </cell>
          <cell r="Q1223">
            <v>0</v>
          </cell>
          <cell r="R1223">
            <v>7</v>
          </cell>
          <cell r="S1223" t="str">
            <v>A</v>
          </cell>
        </row>
        <row r="1224">
          <cell r="E1224" t="str">
            <v>VICTOR_1_SOLAR4</v>
          </cell>
          <cell r="F1224" t="str">
            <v>Adelanto Solar</v>
          </cell>
          <cell r="G1224">
            <v>20</v>
          </cell>
          <cell r="H1224" t="str">
            <v>SCE</v>
          </cell>
          <cell r="I1224" t="str">
            <v>Adelanto Solar, LLC</v>
          </cell>
          <cell r="J1224" t="str">
            <v>SOLAR</v>
          </cell>
          <cell r="K1224" t="str">
            <v>PHOTO VOLTAIC</v>
          </cell>
          <cell r="L1224" t="str">
            <v>SUN</v>
          </cell>
          <cell r="M1224" t="str">
            <v>SP15</v>
          </cell>
          <cell r="N1224" t="str">
            <v>SCE1</v>
          </cell>
          <cell r="O1224">
            <v>42250</v>
          </cell>
          <cell r="P1224">
            <v>0</v>
          </cell>
          <cell r="Q1224">
            <v>0</v>
          </cell>
          <cell r="R1224">
            <v>20</v>
          </cell>
          <cell r="S1224" t="str">
            <v>A</v>
          </cell>
        </row>
        <row r="1225">
          <cell r="E1225" t="str">
            <v>VICTOR_1_VDRYFA</v>
          </cell>
          <cell r="F1225" t="str">
            <v>Victor Dry Farm Ranch A</v>
          </cell>
          <cell r="G1225">
            <v>5</v>
          </cell>
          <cell r="H1225" t="str">
            <v>SCE</v>
          </cell>
          <cell r="I1225" t="str">
            <v>Victor Dry Farm Ranch A LLC</v>
          </cell>
          <cell r="J1225" t="str">
            <v>SOLAR</v>
          </cell>
          <cell r="K1225" t="str">
            <v>PHOTO VOLTAIC</v>
          </cell>
          <cell r="L1225" t="str">
            <v>SUN</v>
          </cell>
          <cell r="M1225" t="str">
            <v>SP15</v>
          </cell>
          <cell r="N1225" t="str">
            <v>SCE1</v>
          </cell>
          <cell r="O1225">
            <v>42167</v>
          </cell>
          <cell r="P1225">
            <v>0</v>
          </cell>
          <cell r="Q1225">
            <v>0</v>
          </cell>
          <cell r="R1225">
            <v>5</v>
          </cell>
          <cell r="S1225" t="str">
            <v>A</v>
          </cell>
        </row>
        <row r="1226">
          <cell r="E1226" t="str">
            <v>VICTOR_1_VDRYFB</v>
          </cell>
          <cell r="F1226" t="str">
            <v>Victor Dry Farm Ranch B</v>
          </cell>
          <cell r="G1226">
            <v>5</v>
          </cell>
          <cell r="H1226" t="str">
            <v>SCE</v>
          </cell>
          <cell r="I1226" t="str">
            <v>Victor Dry Farm Ranch B LLC</v>
          </cell>
          <cell r="J1226" t="str">
            <v>SOLAR</v>
          </cell>
          <cell r="K1226" t="str">
            <v>PHOTO VOLTAIC</v>
          </cell>
          <cell r="L1226" t="str">
            <v>SUN</v>
          </cell>
          <cell r="M1226" t="str">
            <v>SP15</v>
          </cell>
          <cell r="N1226" t="str">
            <v>SCE1</v>
          </cell>
          <cell r="O1226">
            <v>42167</v>
          </cell>
          <cell r="P1226">
            <v>0</v>
          </cell>
          <cell r="Q1226">
            <v>0</v>
          </cell>
          <cell r="R1226">
            <v>5</v>
          </cell>
          <cell r="S1226" t="str">
            <v>A</v>
          </cell>
        </row>
        <row r="1227">
          <cell r="E1227" t="str">
            <v>VILLPK_2_VALLYV</v>
          </cell>
          <cell r="F1227" t="str">
            <v>MWD Valley View Hydroelectric Recovery Plant</v>
          </cell>
          <cell r="G1227">
            <v>4.0999999999999996</v>
          </cell>
          <cell r="H1227" t="str">
            <v>SCE</v>
          </cell>
          <cell r="I1227" t="str">
            <v>MWD</v>
          </cell>
          <cell r="J1227" t="str">
            <v>HYDRO</v>
          </cell>
          <cell r="K1227" t="str">
            <v>HYDRO</v>
          </cell>
          <cell r="L1227" t="str">
            <v>WATER</v>
          </cell>
          <cell r="M1227" t="str">
            <v>SP15</v>
          </cell>
          <cell r="N1227" t="str">
            <v>SCE1</v>
          </cell>
          <cell r="O1227">
            <v>31048</v>
          </cell>
          <cell r="P1227">
            <v>0</v>
          </cell>
          <cell r="Q1227">
            <v>0</v>
          </cell>
          <cell r="R1227">
            <v>4.0999999999999996</v>
          </cell>
          <cell r="S1227" t="str">
            <v>A</v>
          </cell>
        </row>
        <row r="1228">
          <cell r="E1228" t="str">
            <v>VILLPK_6_MWDYOR</v>
          </cell>
          <cell r="F1228" t="str">
            <v>YORBA LINDA HYDRO RECOVERY PLANT</v>
          </cell>
          <cell r="G1228">
            <v>5.0999999999999996</v>
          </cell>
          <cell r="H1228" t="str">
            <v>SCE</v>
          </cell>
          <cell r="I1228" t="str">
            <v>Metropolitan Water Districe</v>
          </cell>
          <cell r="J1228" t="str">
            <v>HYDRO</v>
          </cell>
          <cell r="K1228" t="str">
            <v>HYDRO</v>
          </cell>
          <cell r="L1228" t="str">
            <v>WATER</v>
          </cell>
          <cell r="M1228" t="str">
            <v>SP15</v>
          </cell>
          <cell r="N1228" t="str">
            <v>SCE1</v>
          </cell>
          <cell r="O1228">
            <v>29587</v>
          </cell>
          <cell r="P1228">
            <v>0</v>
          </cell>
          <cell r="Q1228">
            <v>0</v>
          </cell>
          <cell r="R1228">
            <v>5.0999999999999996</v>
          </cell>
          <cell r="S1228" t="str">
            <v>A</v>
          </cell>
        </row>
        <row r="1229">
          <cell r="E1229" t="str">
            <v>VINCNT_2_QF</v>
          </cell>
          <cell r="F1229" t="str">
            <v>VINCENT AREA LUMPED UNITS</v>
          </cell>
          <cell r="G1229">
            <v>238.9</v>
          </cell>
          <cell r="H1229" t="str">
            <v>SCE</v>
          </cell>
          <cell r="I1229" t="str">
            <v>Southern California Edison</v>
          </cell>
          <cell r="J1229" t="str">
            <v>WIND</v>
          </cell>
          <cell r="K1229" t="str">
            <v>WIND</v>
          </cell>
          <cell r="L1229" t="str">
            <v>WIND</v>
          </cell>
          <cell r="M1229" t="str">
            <v>SP15</v>
          </cell>
          <cell r="N1229" t="str">
            <v>SCE1</v>
          </cell>
          <cell r="O1229">
            <v>31048</v>
          </cell>
          <cell r="P1229">
            <v>0</v>
          </cell>
          <cell r="Q1229">
            <v>0</v>
          </cell>
          <cell r="R1229">
            <v>238.9</v>
          </cell>
          <cell r="S1229" t="str">
            <v>A</v>
          </cell>
        </row>
        <row r="1230">
          <cell r="E1230" t="str">
            <v>VINCNT_2_WESTWD</v>
          </cell>
          <cell r="F1230" t="str">
            <v>OASIS POWER PLANT</v>
          </cell>
          <cell r="G1230">
            <v>60</v>
          </cell>
          <cell r="H1230" t="str">
            <v>SCE</v>
          </cell>
          <cell r="I1230" t="str">
            <v>OASIS POWER PARTNERS, LLC</v>
          </cell>
          <cell r="J1230" t="str">
            <v>WIND</v>
          </cell>
          <cell r="K1230" t="str">
            <v>WIND</v>
          </cell>
          <cell r="L1230" t="str">
            <v>WIND</v>
          </cell>
          <cell r="M1230" t="str">
            <v>SP15</v>
          </cell>
          <cell r="N1230" t="str">
            <v>SCE1</v>
          </cell>
          <cell r="O1230">
            <v>38442</v>
          </cell>
          <cell r="P1230">
            <v>0</v>
          </cell>
          <cell r="Q1230">
            <v>0</v>
          </cell>
          <cell r="R1230">
            <v>60</v>
          </cell>
          <cell r="S1230" t="str">
            <v>A</v>
          </cell>
        </row>
        <row r="1231">
          <cell r="E1231" t="str">
            <v>VISTA_2_FCELL</v>
          </cell>
          <cell r="F1231" t="str">
            <v>California State University, San Bernardino Fuel Cell</v>
          </cell>
          <cell r="G1231">
            <v>1.4</v>
          </cell>
          <cell r="H1231" t="str">
            <v>SCE</v>
          </cell>
          <cell r="I1231" t="str">
            <v>CSU, San Bernardino</v>
          </cell>
          <cell r="J1231" t="str">
            <v>THERMAL</v>
          </cell>
          <cell r="K1231" t="str">
            <v>FUEL CELL</v>
          </cell>
          <cell r="L1231" t="str">
            <v>AGRICULTURAL WASTE</v>
          </cell>
          <cell r="M1231" t="str">
            <v>SP15</v>
          </cell>
          <cell r="N1231" t="str">
            <v>SCE1</v>
          </cell>
          <cell r="O1231">
            <v>41530</v>
          </cell>
          <cell r="P1231">
            <v>0</v>
          </cell>
          <cell r="Q1231">
            <v>0</v>
          </cell>
          <cell r="R1231">
            <v>1.44</v>
          </cell>
          <cell r="S1231" t="str">
            <v>A</v>
          </cell>
        </row>
        <row r="1232">
          <cell r="E1232" t="str">
            <v>VISTA_2_RIALTO</v>
          </cell>
          <cell r="F1232" t="str">
            <v>Rialto Roof Top Solar Project</v>
          </cell>
          <cell r="G1232">
            <v>1</v>
          </cell>
          <cell r="H1232" t="str">
            <v>SCE</v>
          </cell>
          <cell r="I1232" t="str">
            <v>SCE</v>
          </cell>
          <cell r="J1232" t="str">
            <v>SOLAR</v>
          </cell>
          <cell r="K1232" t="str">
            <v>PHOTO VOLTAIC</v>
          </cell>
          <cell r="L1232" t="str">
            <v>SUN</v>
          </cell>
          <cell r="M1232" t="str">
            <v>SP15</v>
          </cell>
          <cell r="N1232" t="str">
            <v>SCE1</v>
          </cell>
          <cell r="O1232">
            <v>40603</v>
          </cell>
          <cell r="P1232">
            <v>0</v>
          </cell>
          <cell r="Q1232">
            <v>0</v>
          </cell>
          <cell r="R1232">
            <v>1</v>
          </cell>
          <cell r="S1232" t="str">
            <v>A</v>
          </cell>
        </row>
        <row r="1233">
          <cell r="E1233" t="str">
            <v>VISTA_2_RTS028</v>
          </cell>
          <cell r="F1233" t="str">
            <v>SPVP028</v>
          </cell>
          <cell r="G1233">
            <v>3.5</v>
          </cell>
          <cell r="H1233" t="str">
            <v>SCE</v>
          </cell>
          <cell r="I1233" t="str">
            <v>Southern California Edison</v>
          </cell>
          <cell r="J1233" t="str">
            <v>SOLAR</v>
          </cell>
          <cell r="K1233" t="str">
            <v>PHOTO VOLTAIC</v>
          </cell>
          <cell r="L1233" t="str">
            <v>SUN</v>
          </cell>
          <cell r="M1233" t="str">
            <v>SP15</v>
          </cell>
          <cell r="N1233" t="str">
            <v>SCE1</v>
          </cell>
          <cell r="O1233">
            <v>41494</v>
          </cell>
          <cell r="P1233">
            <v>0</v>
          </cell>
          <cell r="Q1233">
            <v>0</v>
          </cell>
          <cell r="R1233">
            <v>3.5</v>
          </cell>
          <cell r="S1233" t="str">
            <v>A</v>
          </cell>
        </row>
        <row r="1234">
          <cell r="E1234" t="str">
            <v>VISTA_6_QF</v>
          </cell>
          <cell r="F1234" t="str">
            <v>VISTA AREA LUMPED UNITS</v>
          </cell>
          <cell r="G1234">
            <v>0.6</v>
          </cell>
          <cell r="H1234" t="str">
            <v>SCE</v>
          </cell>
          <cell r="I1234" t="str">
            <v>VARIOUS</v>
          </cell>
          <cell r="J1234" t="str">
            <v>VARIOUS</v>
          </cell>
          <cell r="K1234">
            <v>0</v>
          </cell>
          <cell r="L1234">
            <v>0</v>
          </cell>
          <cell r="M1234" t="str">
            <v>SP15</v>
          </cell>
          <cell r="N1234" t="str">
            <v>SCE1</v>
          </cell>
          <cell r="O1234">
            <v>30317</v>
          </cell>
          <cell r="P1234">
            <v>0</v>
          </cell>
          <cell r="Q1234">
            <v>0</v>
          </cell>
          <cell r="R1234">
            <v>0.46</v>
          </cell>
          <cell r="S1234" t="str">
            <v>A</v>
          </cell>
        </row>
        <row r="1235">
          <cell r="E1235" t="str">
            <v>VLCNTR_6_VCSLR1</v>
          </cell>
          <cell r="F1235" t="str">
            <v>Valley Center 1</v>
          </cell>
          <cell r="G1235">
            <v>2.5</v>
          </cell>
          <cell r="H1235" t="str">
            <v>SDGE</v>
          </cell>
          <cell r="I1235" t="str">
            <v>Sol Orchard San Diego 22, LLC</v>
          </cell>
          <cell r="J1235" t="str">
            <v>SOLAR</v>
          </cell>
          <cell r="K1235" t="str">
            <v>PHOTO VOLTAIC</v>
          </cell>
          <cell r="L1235" t="str">
            <v>SUN</v>
          </cell>
          <cell r="M1235" t="str">
            <v>SP15</v>
          </cell>
          <cell r="N1235" t="str">
            <v>SDG1</v>
          </cell>
          <cell r="O1235">
            <v>41639</v>
          </cell>
          <cell r="P1235">
            <v>0</v>
          </cell>
          <cell r="Q1235">
            <v>0</v>
          </cell>
          <cell r="R1235">
            <v>2.5</v>
          </cell>
          <cell r="S1235" t="str">
            <v>A</v>
          </cell>
        </row>
        <row r="1236">
          <cell r="E1236" t="str">
            <v>VLCNTR_6_VCSLR2</v>
          </cell>
          <cell r="F1236" t="str">
            <v>Valley Center 2</v>
          </cell>
          <cell r="G1236">
            <v>5</v>
          </cell>
          <cell r="H1236" t="str">
            <v>SDGE</v>
          </cell>
          <cell r="I1236" t="str">
            <v>Sol Orchard San Diego 23, LLC</v>
          </cell>
          <cell r="J1236" t="str">
            <v>SOLAR</v>
          </cell>
          <cell r="K1236" t="str">
            <v>PHOTO VOLTAIC</v>
          </cell>
          <cell r="L1236" t="str">
            <v>SUN</v>
          </cell>
          <cell r="M1236" t="str">
            <v>SP15</v>
          </cell>
          <cell r="N1236" t="str">
            <v>SDG1</v>
          </cell>
          <cell r="O1236">
            <v>41639</v>
          </cell>
          <cell r="P1236">
            <v>0</v>
          </cell>
          <cell r="Q1236">
            <v>0</v>
          </cell>
          <cell r="R1236">
            <v>5</v>
          </cell>
          <cell r="S1236" t="str">
            <v>A</v>
          </cell>
        </row>
        <row r="1237">
          <cell r="E1237" t="str">
            <v>VLYHOM_7_SSJID</v>
          </cell>
          <cell r="F1237" t="str">
            <v>SOUTH SAN JOAQUIN ID (WOODWARD)</v>
          </cell>
          <cell r="G1237">
            <v>3</v>
          </cell>
          <cell r="H1237" t="str">
            <v>PGAE</v>
          </cell>
          <cell r="I1237">
            <v>0</v>
          </cell>
          <cell r="J1237" t="str">
            <v>HYDRO</v>
          </cell>
          <cell r="K1237" t="str">
            <v>HYDRO</v>
          </cell>
          <cell r="L1237" t="str">
            <v>WATER</v>
          </cell>
          <cell r="M1237" t="str">
            <v>NP15</v>
          </cell>
          <cell r="N1237" t="str">
            <v>PGE3</v>
          </cell>
          <cell r="O1237">
            <v>30057</v>
          </cell>
          <cell r="P1237">
            <v>0</v>
          </cell>
          <cell r="Q1237">
            <v>0</v>
          </cell>
          <cell r="R1237">
            <v>5</v>
          </cell>
          <cell r="S1237" t="str">
            <v>A</v>
          </cell>
        </row>
        <row r="1238">
          <cell r="E1238" t="str">
            <v>VOLTA_2_UNIT 1</v>
          </cell>
          <cell r="F1238" t="str">
            <v>VOLTA UNIT 1</v>
          </cell>
          <cell r="G1238">
            <v>9.1</v>
          </cell>
          <cell r="H1238" t="str">
            <v>PGAE</v>
          </cell>
          <cell r="I1238" t="str">
            <v>PG&amp;E</v>
          </cell>
          <cell r="J1238" t="str">
            <v>HYDRO</v>
          </cell>
          <cell r="K1238" t="str">
            <v>HYDRO</v>
          </cell>
          <cell r="L1238" t="str">
            <v>WATER</v>
          </cell>
          <cell r="M1238" t="str">
            <v>NP15</v>
          </cell>
          <cell r="N1238" t="str">
            <v>PGE3</v>
          </cell>
          <cell r="O1238">
            <v>29221</v>
          </cell>
          <cell r="P1238">
            <v>0</v>
          </cell>
          <cell r="Q1238">
            <v>0</v>
          </cell>
          <cell r="R1238">
            <v>9.1</v>
          </cell>
          <cell r="S1238" t="str">
            <v>A</v>
          </cell>
        </row>
        <row r="1239">
          <cell r="E1239" t="str">
            <v>VOLTA_2_UNIT 2</v>
          </cell>
          <cell r="F1239" t="str">
            <v>VOLTA UNIT 2</v>
          </cell>
          <cell r="G1239">
            <v>1</v>
          </cell>
          <cell r="H1239" t="str">
            <v>PGAE</v>
          </cell>
          <cell r="I1239" t="str">
            <v>PG&amp;E</v>
          </cell>
          <cell r="J1239" t="str">
            <v>HYDRO</v>
          </cell>
          <cell r="K1239" t="str">
            <v>HYDRO</v>
          </cell>
          <cell r="L1239" t="str">
            <v>WATER</v>
          </cell>
          <cell r="M1239" t="str">
            <v>NP15</v>
          </cell>
          <cell r="N1239" t="str">
            <v>PGE3</v>
          </cell>
          <cell r="O1239">
            <v>29587</v>
          </cell>
          <cell r="P1239">
            <v>0</v>
          </cell>
          <cell r="Q1239">
            <v>0</v>
          </cell>
          <cell r="R1239">
            <v>1</v>
          </cell>
          <cell r="S1239" t="str">
            <v>A</v>
          </cell>
        </row>
        <row r="1240">
          <cell r="E1240" t="str">
            <v>VOLTA_6_BAILCK</v>
          </cell>
          <cell r="F1240" t="str">
            <v>BAILEY CREEK RANCH</v>
          </cell>
          <cell r="G1240">
            <v>0.63</v>
          </cell>
          <cell r="H1240" t="str">
            <v>PGAE</v>
          </cell>
          <cell r="I1240" t="str">
            <v>Bailey Creek Hydroelectric, Inc.</v>
          </cell>
          <cell r="J1240" t="str">
            <v>HYDRO</v>
          </cell>
          <cell r="K1240" t="str">
            <v>HYDRO</v>
          </cell>
          <cell r="L1240" t="str">
            <v>WATER</v>
          </cell>
          <cell r="M1240" t="str">
            <v>NP15</v>
          </cell>
          <cell r="N1240" t="str">
            <v>PGE3</v>
          </cell>
          <cell r="O1240">
            <v>30097</v>
          </cell>
          <cell r="P1240" t="str">
            <v>Formerly PGE QF 13H119.</v>
          </cell>
          <cell r="Q1240">
            <v>0</v>
          </cell>
          <cell r="R1240">
            <v>0.63</v>
          </cell>
          <cell r="S1240" t="str">
            <v>A</v>
          </cell>
        </row>
        <row r="1241">
          <cell r="E1241" t="str">
            <v>VOLTA_6_DIGHYD</v>
          </cell>
          <cell r="F1241" t="str">
            <v>Digger Creek Ranch Hydro</v>
          </cell>
          <cell r="G1241">
            <v>0.6</v>
          </cell>
          <cell r="H1241" t="str">
            <v>PGAE</v>
          </cell>
          <cell r="I1241" t="str">
            <v>Kenneth E. Link</v>
          </cell>
          <cell r="J1241" t="str">
            <v>HYDRO</v>
          </cell>
          <cell r="K1241" t="str">
            <v>HYDRO</v>
          </cell>
          <cell r="L1241" t="str">
            <v>WATER</v>
          </cell>
          <cell r="M1241" t="str">
            <v>NP15</v>
          </cell>
          <cell r="N1241" t="str">
            <v>PGE3</v>
          </cell>
          <cell r="O1241">
            <v>41822</v>
          </cell>
          <cell r="P1241">
            <v>0</v>
          </cell>
          <cell r="Q1241">
            <v>0</v>
          </cell>
          <cell r="R1241">
            <v>0.6</v>
          </cell>
          <cell r="S1241" t="str">
            <v>A</v>
          </cell>
        </row>
        <row r="1242">
          <cell r="E1242" t="str">
            <v>VOLTA_7_QFUNTS</v>
          </cell>
          <cell r="F1242" t="str">
            <v>VOLTA QF AGGREGATION</v>
          </cell>
          <cell r="G1242">
            <v>1.5</v>
          </cell>
          <cell r="H1242" t="str">
            <v>PGAE</v>
          </cell>
          <cell r="I1242" t="str">
            <v>PG&amp;E</v>
          </cell>
          <cell r="J1242" t="str">
            <v>HYDRO</v>
          </cell>
          <cell r="K1242" t="str">
            <v>HYDRO</v>
          </cell>
          <cell r="L1242" t="str">
            <v>WATER</v>
          </cell>
          <cell r="M1242" t="str">
            <v>NP15</v>
          </cell>
          <cell r="N1242" t="str">
            <v>PGE3</v>
          </cell>
          <cell r="O1242">
            <v>39142</v>
          </cell>
          <cell r="P1242">
            <v>0</v>
          </cell>
          <cell r="Q1242">
            <v>0</v>
          </cell>
          <cell r="R1242">
            <v>1.5</v>
          </cell>
          <cell r="S1242" t="str">
            <v>A</v>
          </cell>
        </row>
        <row r="1243">
          <cell r="E1243" t="str">
            <v>WADHAM_6_UNIT</v>
          </cell>
          <cell r="F1243" t="str">
            <v>Wadham Energy LP</v>
          </cell>
          <cell r="G1243">
            <v>32</v>
          </cell>
          <cell r="H1243" t="str">
            <v>PGAE</v>
          </cell>
          <cell r="I1243" t="str">
            <v>Wadham Energy LP</v>
          </cell>
          <cell r="J1243" t="str">
            <v>BIOMASS</v>
          </cell>
          <cell r="K1243" t="str">
            <v>STEAM</v>
          </cell>
          <cell r="L1243" t="str">
            <v>AGRICULTURAL WASTE</v>
          </cell>
          <cell r="M1243" t="str">
            <v>NP15</v>
          </cell>
          <cell r="N1243" t="str">
            <v>PGE3</v>
          </cell>
          <cell r="O1243">
            <v>32591</v>
          </cell>
          <cell r="P1243" t="str">
            <v>QF Conversion, was PGE QF 12P018</v>
          </cell>
          <cell r="Q1243">
            <v>0</v>
          </cell>
          <cell r="R1243">
            <v>29.07</v>
          </cell>
          <cell r="S1243" t="str">
            <v>A</v>
          </cell>
        </row>
        <row r="1244">
          <cell r="E1244" t="str">
            <v>WALCRK_2_CTG1</v>
          </cell>
          <cell r="F1244" t="str">
            <v>Walnut Creek Energy Park Unit 1</v>
          </cell>
          <cell r="G1244">
            <v>96.43</v>
          </cell>
          <cell r="H1244" t="str">
            <v>SCE</v>
          </cell>
          <cell r="I1244" t="str">
            <v>Walnut Creek Energy, LLC</v>
          </cell>
          <cell r="J1244" t="str">
            <v>THERMAL</v>
          </cell>
          <cell r="K1244" t="str">
            <v>COMBUSTION TURBINE</v>
          </cell>
          <cell r="L1244" t="str">
            <v>NATURAL GAS</v>
          </cell>
          <cell r="M1244" t="str">
            <v>SP15</v>
          </cell>
          <cell r="N1244" t="str">
            <v>SCE1</v>
          </cell>
          <cell r="O1244">
            <v>41354</v>
          </cell>
          <cell r="P1244">
            <v>0</v>
          </cell>
          <cell r="Q1244">
            <v>0</v>
          </cell>
          <cell r="R1244">
            <v>100.1</v>
          </cell>
          <cell r="S1244" t="str">
            <v>A</v>
          </cell>
        </row>
        <row r="1245">
          <cell r="E1245" t="str">
            <v>WALCRK_2_CTG2</v>
          </cell>
          <cell r="F1245" t="str">
            <v>Walnut Creek Energy Park Unit 2</v>
          </cell>
          <cell r="G1245">
            <v>96.91</v>
          </cell>
          <cell r="H1245" t="str">
            <v>SCE</v>
          </cell>
          <cell r="I1245" t="str">
            <v>Walnut Creek Energy, LLC</v>
          </cell>
          <cell r="J1245" t="str">
            <v>THERMAL</v>
          </cell>
          <cell r="K1245" t="str">
            <v>COMBUSTION TURBINE</v>
          </cell>
          <cell r="L1245" t="str">
            <v>NATURAL GAS</v>
          </cell>
          <cell r="M1245" t="str">
            <v>SP15</v>
          </cell>
          <cell r="N1245" t="str">
            <v>SCE1</v>
          </cell>
          <cell r="O1245">
            <v>41354</v>
          </cell>
          <cell r="P1245">
            <v>0</v>
          </cell>
          <cell r="Q1245">
            <v>0</v>
          </cell>
          <cell r="R1245">
            <v>100.1</v>
          </cell>
          <cell r="S1245" t="str">
            <v>A</v>
          </cell>
        </row>
        <row r="1246">
          <cell r="E1246" t="str">
            <v>WALCRK_2_CTG3</v>
          </cell>
          <cell r="F1246" t="str">
            <v>Walnut Creek Energy Park Unit 3</v>
          </cell>
          <cell r="G1246">
            <v>96.65</v>
          </cell>
          <cell r="H1246" t="str">
            <v>SCE</v>
          </cell>
          <cell r="I1246" t="str">
            <v>Walnut Creek Energy, LLC</v>
          </cell>
          <cell r="J1246" t="str">
            <v>THERMAL</v>
          </cell>
          <cell r="K1246" t="str">
            <v>COMBUSTION TURBINE</v>
          </cell>
          <cell r="L1246" t="str">
            <v>NATURAL GAS</v>
          </cell>
          <cell r="M1246" t="str">
            <v>SP15</v>
          </cell>
          <cell r="N1246" t="str">
            <v>SCE1</v>
          </cell>
          <cell r="O1246">
            <v>41354</v>
          </cell>
          <cell r="P1246">
            <v>0</v>
          </cell>
          <cell r="Q1246">
            <v>0</v>
          </cell>
          <cell r="R1246">
            <v>100.1</v>
          </cell>
          <cell r="S1246" t="str">
            <v>A</v>
          </cell>
        </row>
        <row r="1247">
          <cell r="E1247" t="str">
            <v>WALCRK_2_CTG4</v>
          </cell>
          <cell r="F1247" t="str">
            <v>Walnut Creek Energy Park Unit 4</v>
          </cell>
          <cell r="G1247">
            <v>96.49</v>
          </cell>
          <cell r="H1247" t="str">
            <v>SCE</v>
          </cell>
          <cell r="I1247" t="str">
            <v>Walnut Creek Energy, LLC</v>
          </cell>
          <cell r="J1247" t="str">
            <v>THERMAL</v>
          </cell>
          <cell r="K1247" t="str">
            <v>COMBUSTION TURBINE</v>
          </cell>
          <cell r="L1247" t="str">
            <v>NATURAL GAS</v>
          </cell>
          <cell r="M1247" t="str">
            <v>SP15</v>
          </cell>
          <cell r="N1247" t="str">
            <v>SCE1</v>
          </cell>
          <cell r="O1247">
            <v>41362</v>
          </cell>
          <cell r="P1247">
            <v>0</v>
          </cell>
          <cell r="Q1247">
            <v>0</v>
          </cell>
          <cell r="R1247">
            <v>100.1</v>
          </cell>
          <cell r="S1247" t="str">
            <v>A</v>
          </cell>
        </row>
        <row r="1248">
          <cell r="E1248" t="str">
            <v>WALCRK_2_CTG5</v>
          </cell>
          <cell r="F1248" t="str">
            <v>Walnut Creek Energy Park Unit 5</v>
          </cell>
          <cell r="G1248">
            <v>96.65</v>
          </cell>
          <cell r="H1248" t="str">
            <v>SCE</v>
          </cell>
          <cell r="I1248" t="str">
            <v>Walnut Creek Energy, LLC</v>
          </cell>
          <cell r="J1248" t="str">
            <v>THERMAL</v>
          </cell>
          <cell r="K1248" t="str">
            <v>COMBUSTION TURBINE</v>
          </cell>
          <cell r="L1248" t="str">
            <v>NATURAL GAS</v>
          </cell>
          <cell r="M1248" t="str">
            <v>SP15</v>
          </cell>
          <cell r="N1248" t="str">
            <v>SCE1</v>
          </cell>
          <cell r="O1248">
            <v>41394</v>
          </cell>
          <cell r="P1248">
            <v>0</v>
          </cell>
          <cell r="Q1248">
            <v>0</v>
          </cell>
          <cell r="R1248">
            <v>100</v>
          </cell>
          <cell r="S1248" t="str">
            <v>A</v>
          </cell>
        </row>
        <row r="1249">
          <cell r="E1249" t="str">
            <v>WALNUT_2_SOLAR</v>
          </cell>
          <cell r="F1249" t="str">
            <v>Industry MetroLink PV1</v>
          </cell>
          <cell r="G1249">
            <v>1.5</v>
          </cell>
          <cell r="H1249" t="str">
            <v>SCE</v>
          </cell>
          <cell r="I1249" t="str">
            <v>City of Industry</v>
          </cell>
          <cell r="J1249" t="str">
            <v>SOLAR</v>
          </cell>
          <cell r="K1249" t="str">
            <v>PHOTO VOLTAIC</v>
          </cell>
          <cell r="L1249" t="str">
            <v>SUN</v>
          </cell>
          <cell r="M1249" t="str">
            <v>SP15</v>
          </cell>
          <cell r="N1249" t="str">
            <v>SCE1</v>
          </cell>
          <cell r="O1249">
            <v>41002</v>
          </cell>
          <cell r="P1249">
            <v>0</v>
          </cell>
          <cell r="Q1249">
            <v>0</v>
          </cell>
          <cell r="R1249">
            <v>1.75</v>
          </cell>
          <cell r="S1249" t="str">
            <v>A</v>
          </cell>
        </row>
        <row r="1250">
          <cell r="E1250" t="str">
            <v>WALNUT_6_HILLGEN</v>
          </cell>
          <cell r="F1250" t="str">
            <v>Puente Hills</v>
          </cell>
          <cell r="G1250">
            <v>53.22</v>
          </cell>
          <cell r="H1250" t="str">
            <v>SCE</v>
          </cell>
          <cell r="I1250" t="str">
            <v>County Sanitation District No. 2 of Los Angeles County</v>
          </cell>
          <cell r="J1250" t="str">
            <v>BIOMASS</v>
          </cell>
          <cell r="K1250" t="str">
            <v>STEAM</v>
          </cell>
          <cell r="L1250" t="str">
            <v>LANDFILL GAS</v>
          </cell>
          <cell r="M1250" t="str">
            <v>SP15</v>
          </cell>
          <cell r="N1250" t="str">
            <v>SCE1</v>
          </cell>
          <cell r="O1250">
            <v>31413</v>
          </cell>
          <cell r="P1250" t="str">
            <v>Formerly SCE QF 1090</v>
          </cell>
          <cell r="R1250">
            <v>50</v>
          </cell>
          <cell r="S1250" t="str">
            <v>A</v>
          </cell>
        </row>
        <row r="1251">
          <cell r="E1251" t="str">
            <v>WALNUT_7_WCOVCT</v>
          </cell>
          <cell r="F1251" t="str">
            <v>MM WEST COAST COVINA, LLC (BKK I)</v>
          </cell>
          <cell r="G1251">
            <v>4.5</v>
          </cell>
          <cell r="H1251" t="str">
            <v>SCE</v>
          </cell>
          <cell r="I1251" t="str">
            <v>MM WEST COAST COVINA, LLC (BKK I) - Formerly QF #1110</v>
          </cell>
          <cell r="J1251" t="str">
            <v>BIOMASS</v>
          </cell>
          <cell r="K1251" t="str">
            <v>COMBUSTION TURBINE</v>
          </cell>
          <cell r="L1251" t="str">
            <v>LANDFILL GAS</v>
          </cell>
          <cell r="M1251" t="str">
            <v>SP15</v>
          </cell>
          <cell r="N1251" t="str">
            <v>SCE1</v>
          </cell>
          <cell r="O1251">
            <v>35343</v>
          </cell>
          <cell r="R1251">
            <v>4.9000000000000004</v>
          </cell>
          <cell r="S1251" t="str">
            <v>A</v>
          </cell>
        </row>
        <row r="1252">
          <cell r="E1252" t="str">
            <v>WALNUT_7_WCOVST</v>
          </cell>
          <cell r="F1252" t="str">
            <v>MM WEST COAST COVINA, LLC (BKK II)</v>
          </cell>
          <cell r="G1252">
            <v>6.5</v>
          </cell>
          <cell r="H1252" t="str">
            <v>SCE</v>
          </cell>
          <cell r="I1252" t="str">
            <v>MM WEST COAST COVINA, LLC (BKK II) - Formerly QF #1111</v>
          </cell>
          <cell r="J1252" t="str">
            <v>BIOMASS</v>
          </cell>
          <cell r="K1252" t="str">
            <v>STEAM</v>
          </cell>
          <cell r="L1252" t="str">
            <v>LANDFILL GAS</v>
          </cell>
          <cell r="M1252" t="str">
            <v>SP15</v>
          </cell>
          <cell r="N1252" t="str">
            <v>SCE1</v>
          </cell>
          <cell r="O1252">
            <v>35343</v>
          </cell>
          <cell r="R1252">
            <v>6.5</v>
          </cell>
          <cell r="S1252" t="str">
            <v>A</v>
          </cell>
        </row>
        <row r="1253">
          <cell r="E1253" t="str">
            <v>WARNE_2_UNIT</v>
          </cell>
          <cell r="F1253" t="str">
            <v>WARNE PH (AGGREGATE)</v>
          </cell>
          <cell r="G1253">
            <v>76</v>
          </cell>
          <cell r="H1253" t="str">
            <v>SCE</v>
          </cell>
          <cell r="I1253" t="str">
            <v>CDWR</v>
          </cell>
          <cell r="J1253" t="str">
            <v>HYDRO</v>
          </cell>
          <cell r="K1253" t="str">
            <v>HYDRO</v>
          </cell>
          <cell r="L1253" t="str">
            <v>WATER</v>
          </cell>
          <cell r="M1253" t="str">
            <v>SP15</v>
          </cell>
          <cell r="N1253" t="str">
            <v>SCE1</v>
          </cell>
          <cell r="O1253">
            <v>29952</v>
          </cell>
          <cell r="R1253">
            <v>78.2</v>
          </cell>
          <cell r="S1253" t="str">
            <v>A</v>
          </cell>
        </row>
        <row r="1254">
          <cell r="E1254" t="str">
            <v>WARNE_2_UNIT 1</v>
          </cell>
          <cell r="F1254" t="str">
            <v>Warne Unit 1</v>
          </cell>
          <cell r="G1254">
            <v>39.1</v>
          </cell>
          <cell r="H1254" t="str">
            <v>SCE</v>
          </cell>
          <cell r="I1254" t="str">
            <v>CDWR</v>
          </cell>
          <cell r="J1254" t="str">
            <v>HYDRO</v>
          </cell>
          <cell r="K1254" t="str">
            <v>HYDRO</v>
          </cell>
          <cell r="L1254" t="str">
            <v>WATER</v>
          </cell>
          <cell r="M1254" t="str">
            <v>SP15</v>
          </cell>
          <cell r="N1254" t="str">
            <v>SCE1</v>
          </cell>
          <cell r="O1254">
            <v>29952</v>
          </cell>
          <cell r="P1254">
            <v>0</v>
          </cell>
          <cell r="Q1254">
            <v>0</v>
          </cell>
          <cell r="R1254">
            <v>39.1</v>
          </cell>
          <cell r="S1254" t="str">
            <v>A</v>
          </cell>
        </row>
        <row r="1255">
          <cell r="E1255" t="str">
            <v>WARNE_2_UNIT 2</v>
          </cell>
          <cell r="F1255" t="str">
            <v>Warne Unit 2</v>
          </cell>
          <cell r="G1255">
            <v>39.1</v>
          </cell>
          <cell r="H1255" t="str">
            <v>SCE</v>
          </cell>
          <cell r="I1255" t="str">
            <v>CDWR</v>
          </cell>
          <cell r="J1255" t="str">
            <v>HYDRO</v>
          </cell>
          <cell r="K1255" t="str">
            <v>HYDRO</v>
          </cell>
          <cell r="L1255" t="str">
            <v>WATER</v>
          </cell>
          <cell r="M1255" t="str">
            <v>SP15</v>
          </cell>
          <cell r="N1255" t="str">
            <v>SCE1</v>
          </cell>
          <cell r="O1255">
            <v>30317</v>
          </cell>
          <cell r="R1255">
            <v>39.1</v>
          </cell>
          <cell r="S1255" t="str">
            <v>A</v>
          </cell>
        </row>
        <row r="1256">
          <cell r="E1256" t="str">
            <v>WAUKNA_1_SOLAR</v>
          </cell>
          <cell r="F1256" t="str">
            <v>Corcoran Solar</v>
          </cell>
          <cell r="G1256">
            <v>20</v>
          </cell>
          <cell r="H1256" t="str">
            <v>PGAE</v>
          </cell>
          <cell r="I1256" t="str">
            <v>Con Edison Development, Inc.</v>
          </cell>
          <cell r="J1256" t="str">
            <v>SOLAR</v>
          </cell>
          <cell r="K1256" t="str">
            <v>PHOTO VOLTAIC</v>
          </cell>
          <cell r="L1256" t="str">
            <v>SUN</v>
          </cell>
          <cell r="M1256" t="str">
            <v>NP15</v>
          </cell>
          <cell r="N1256" t="str">
            <v>PGE2</v>
          </cell>
          <cell r="O1256">
            <v>41500</v>
          </cell>
          <cell r="P1256">
            <v>0</v>
          </cell>
          <cell r="Q1256">
            <v>0</v>
          </cell>
          <cell r="R1256">
            <v>20</v>
          </cell>
          <cell r="S1256" t="str">
            <v>A</v>
          </cell>
        </row>
        <row r="1257">
          <cell r="E1257" t="str">
            <v>WAUKNA_1_SOLAR2</v>
          </cell>
          <cell r="F1257" t="str">
            <v>Corcoran 2</v>
          </cell>
          <cell r="G1257">
            <v>19.75</v>
          </cell>
          <cell r="H1257" t="str">
            <v>PGAE</v>
          </cell>
          <cell r="I1257" t="str">
            <v>CED Corcoran Solar 2, LLC</v>
          </cell>
          <cell r="J1257" t="str">
            <v>SOLAR</v>
          </cell>
          <cell r="K1257" t="str">
            <v>PHOTO VOLTAIC</v>
          </cell>
          <cell r="L1257" t="str">
            <v>SUN</v>
          </cell>
          <cell r="M1257" t="str">
            <v>NP15</v>
          </cell>
          <cell r="N1257" t="str">
            <v>PGE3</v>
          </cell>
          <cell r="O1257">
            <v>42144</v>
          </cell>
          <cell r="P1257">
            <v>0</v>
          </cell>
          <cell r="Q1257">
            <v>0</v>
          </cell>
          <cell r="R1257">
            <v>19.75</v>
          </cell>
          <cell r="S1257" t="str">
            <v>A</v>
          </cell>
        </row>
        <row r="1258">
          <cell r="E1258" t="str">
            <v>WDFRDF_2_UNITS</v>
          </cell>
          <cell r="F1258" t="str">
            <v>West Ford Flat Power Plant</v>
          </cell>
          <cell r="G1258">
            <v>32.6</v>
          </cell>
          <cell r="H1258" t="str">
            <v>PGAE</v>
          </cell>
          <cell r="I1258" t="str">
            <v>Geysers Power Co.</v>
          </cell>
          <cell r="J1258" t="str">
            <v>GEOTHERMAL</v>
          </cell>
          <cell r="K1258" t="str">
            <v>STEAM</v>
          </cell>
          <cell r="L1258" t="str">
            <v>GEOTHERMAL</v>
          </cell>
          <cell r="M1258" t="str">
            <v>NP15</v>
          </cell>
          <cell r="N1258" t="str">
            <v>PGE3</v>
          </cell>
          <cell r="O1258">
            <v>32488</v>
          </cell>
          <cell r="R1258">
            <v>32.6</v>
          </cell>
          <cell r="S1258" t="str">
            <v>A</v>
          </cell>
        </row>
        <row r="1259">
          <cell r="E1259" t="str">
            <v>WDLEAF_7_UNIT 1</v>
          </cell>
          <cell r="F1259" t="str">
            <v>Woodleaf PH</v>
          </cell>
          <cell r="G1259">
            <v>60</v>
          </cell>
          <cell r="H1259" t="str">
            <v>PGAE</v>
          </cell>
          <cell r="I1259" t="str">
            <v>OWID</v>
          </cell>
          <cell r="J1259" t="str">
            <v>HYDRO</v>
          </cell>
          <cell r="K1259" t="str">
            <v>HYDRO</v>
          </cell>
          <cell r="L1259" t="str">
            <v>WATER</v>
          </cell>
          <cell r="M1259" t="str">
            <v>NP15</v>
          </cell>
          <cell r="N1259" t="str">
            <v>PGE3</v>
          </cell>
          <cell r="O1259">
            <v>23012</v>
          </cell>
          <cell r="Q1259" t="str">
            <v>SF Feather River</v>
          </cell>
          <cell r="R1259">
            <v>60</v>
          </cell>
          <cell r="S1259" t="str">
            <v>A</v>
          </cell>
        </row>
        <row r="1260">
          <cell r="E1260" t="str">
            <v>WEBER_6_FORWRD</v>
          </cell>
          <cell r="F1260" t="str">
            <v>Forward</v>
          </cell>
          <cell r="G1260">
            <v>4.2</v>
          </cell>
          <cell r="H1260" t="str">
            <v>PGAE</v>
          </cell>
          <cell r="I1260" t="str">
            <v>Ameresco Forward LLC</v>
          </cell>
          <cell r="J1260" t="str">
            <v>BIOMASS</v>
          </cell>
          <cell r="K1260" t="str">
            <v>RECIPROCATING ENGINE</v>
          </cell>
          <cell r="L1260" t="str">
            <v>LANDFILL GAS</v>
          </cell>
          <cell r="M1260" t="str">
            <v>NP15</v>
          </cell>
          <cell r="N1260" t="str">
            <v>PGE2</v>
          </cell>
          <cell r="O1260">
            <v>41675</v>
          </cell>
          <cell r="P1260" t="str">
            <v>QF Conversion Completed: 2/5/2014</v>
          </cell>
          <cell r="Q1260">
            <v>0</v>
          </cell>
          <cell r="R1260">
            <v>4.3499999999999996</v>
          </cell>
          <cell r="S1260" t="str">
            <v>A</v>
          </cell>
        </row>
        <row r="1261">
          <cell r="E1261" t="str">
            <v>WESTPT_2_UNIT</v>
          </cell>
          <cell r="F1261" t="str">
            <v>West Point PH</v>
          </cell>
          <cell r="G1261">
            <v>14</v>
          </cell>
          <cell r="H1261" t="str">
            <v>PGAE</v>
          </cell>
          <cell r="I1261" t="str">
            <v>PG&amp;E</v>
          </cell>
          <cell r="J1261" t="str">
            <v>HYDRO</v>
          </cell>
          <cell r="K1261" t="str">
            <v>HYDRO</v>
          </cell>
          <cell r="L1261" t="str">
            <v>WATER</v>
          </cell>
          <cell r="M1261" t="str">
            <v>NP15</v>
          </cell>
          <cell r="N1261" t="str">
            <v>PGE3</v>
          </cell>
          <cell r="O1261">
            <v>17533</v>
          </cell>
          <cell r="Q1261" t="str">
            <v>Mokelumne River</v>
          </cell>
          <cell r="R1261">
            <v>14</v>
          </cell>
          <cell r="S1261" t="str">
            <v>A</v>
          </cell>
        </row>
        <row r="1262">
          <cell r="E1262" t="str">
            <v>WFRESN_1_SOLAR</v>
          </cell>
          <cell r="F1262" t="str">
            <v>Joya Del Sol</v>
          </cell>
          <cell r="G1262">
            <v>1.5</v>
          </cell>
          <cell r="H1262" t="str">
            <v>PGAE</v>
          </cell>
          <cell r="I1262" t="str">
            <v>GASNA 16P, LLC</v>
          </cell>
          <cell r="J1262" t="str">
            <v>SOLAR</v>
          </cell>
          <cell r="K1262" t="str">
            <v>PHOTO VOLTAIC</v>
          </cell>
          <cell r="L1262" t="str">
            <v>SUN</v>
          </cell>
          <cell r="M1262" t="str">
            <v>NP15</v>
          </cell>
          <cell r="N1262" t="str">
            <v>PGE3</v>
          </cell>
          <cell r="O1262">
            <v>41264</v>
          </cell>
          <cell r="P1262">
            <v>0</v>
          </cell>
          <cell r="Q1262">
            <v>0</v>
          </cell>
          <cell r="R1262">
            <v>1.5</v>
          </cell>
          <cell r="S1262" t="str">
            <v>A</v>
          </cell>
        </row>
        <row r="1263">
          <cell r="E1263" t="str">
            <v>WHEATL_6_LNDFIL</v>
          </cell>
          <cell r="F1263" t="str">
            <v>G2 Energy, Ostrom Road</v>
          </cell>
          <cell r="G1263">
            <v>3</v>
          </cell>
          <cell r="H1263" t="str">
            <v>PGAE</v>
          </cell>
          <cell r="I1263" t="str">
            <v>G2 Energy, Ostrom Road, LLC</v>
          </cell>
          <cell r="J1263" t="str">
            <v>BIOMASS</v>
          </cell>
          <cell r="K1263" t="str">
            <v>RECIPROCATING ENGINE</v>
          </cell>
          <cell r="L1263" t="str">
            <v>LANDFILL GAS</v>
          </cell>
          <cell r="M1263" t="str">
            <v>NP15</v>
          </cell>
          <cell r="N1263" t="str">
            <v>PGE3</v>
          </cell>
          <cell r="O1263">
            <v>39821</v>
          </cell>
          <cell r="P1263">
            <v>0</v>
          </cell>
          <cell r="Q1263">
            <v>0</v>
          </cell>
          <cell r="R1263">
            <v>1.6</v>
          </cell>
          <cell r="S1263" t="str">
            <v>A</v>
          </cell>
        </row>
        <row r="1264">
          <cell r="E1264" t="str">
            <v>WHTWTR_1_WINDA1</v>
          </cell>
          <cell r="F1264" t="str">
            <v>Whitewater Hill Wind Project</v>
          </cell>
          <cell r="G1264">
            <v>61.5</v>
          </cell>
          <cell r="H1264" t="str">
            <v>SCE</v>
          </cell>
          <cell r="I1264" t="str">
            <v>Whitewater Hill Wind Partners, LLC</v>
          </cell>
          <cell r="J1264" t="str">
            <v>WIND</v>
          </cell>
          <cell r="K1264" t="str">
            <v>WIND</v>
          </cell>
          <cell r="L1264" t="str">
            <v>WIND</v>
          </cell>
          <cell r="M1264" t="str">
            <v>SP15</v>
          </cell>
          <cell r="N1264" t="str">
            <v>SCE1</v>
          </cell>
          <cell r="O1264">
            <v>37499</v>
          </cell>
          <cell r="R1264">
            <v>61.5</v>
          </cell>
          <cell r="S1264" t="str">
            <v>A</v>
          </cell>
        </row>
        <row r="1265">
          <cell r="E1265" t="str">
            <v>WISE_1_UNIT 1</v>
          </cell>
          <cell r="F1265" t="str">
            <v>Wise Unit 1</v>
          </cell>
          <cell r="G1265">
            <v>14.5</v>
          </cell>
          <cell r="H1265" t="str">
            <v>PGAE</v>
          </cell>
          <cell r="I1265" t="str">
            <v>PG&amp;E</v>
          </cell>
          <cell r="J1265" t="str">
            <v>HYDRO</v>
          </cell>
          <cell r="K1265" t="str">
            <v>HYDRO</v>
          </cell>
          <cell r="L1265" t="str">
            <v>WATER</v>
          </cell>
          <cell r="M1265" t="str">
            <v>NP15</v>
          </cell>
          <cell r="N1265" t="str">
            <v>PGE1</v>
          </cell>
          <cell r="O1265">
            <v>6211</v>
          </cell>
          <cell r="Q1265" t="str">
            <v>South Yuba</v>
          </cell>
          <cell r="R1265">
            <v>14.5</v>
          </cell>
          <cell r="S1265" t="str">
            <v>A</v>
          </cell>
        </row>
        <row r="1266">
          <cell r="E1266" t="str">
            <v>WISE_1_UNIT 2</v>
          </cell>
          <cell r="F1266" t="str">
            <v>Wise Unit 2</v>
          </cell>
          <cell r="G1266">
            <v>3.2</v>
          </cell>
          <cell r="H1266" t="str">
            <v>PGAE</v>
          </cell>
          <cell r="I1266" t="str">
            <v>PG&amp;E</v>
          </cell>
          <cell r="J1266" t="str">
            <v>HYDRO</v>
          </cell>
          <cell r="K1266" t="str">
            <v>HYDRO</v>
          </cell>
          <cell r="L1266" t="str">
            <v>WATER</v>
          </cell>
          <cell r="M1266" t="str">
            <v>NP15</v>
          </cell>
          <cell r="N1266" t="str">
            <v>PGE1</v>
          </cell>
          <cell r="O1266">
            <v>31413</v>
          </cell>
          <cell r="Q1266" t="str">
            <v>South Yuba</v>
          </cell>
          <cell r="R1266">
            <v>3.2</v>
          </cell>
          <cell r="S1266" t="str">
            <v>A</v>
          </cell>
        </row>
        <row r="1267">
          <cell r="E1267" t="str">
            <v>WISHON_6_UNIT 1</v>
          </cell>
          <cell r="F1267" t="str">
            <v>Wishon Unit 1</v>
          </cell>
          <cell r="G1267">
            <v>5.6</v>
          </cell>
          <cell r="H1267" t="str">
            <v>PGAE</v>
          </cell>
          <cell r="I1267" t="str">
            <v>PG&amp;E</v>
          </cell>
          <cell r="J1267" t="str">
            <v>HYDRO</v>
          </cell>
          <cell r="K1267" t="str">
            <v>HYDRO</v>
          </cell>
          <cell r="L1267" t="str">
            <v>WATER</v>
          </cell>
          <cell r="M1267" t="str">
            <v>NP15</v>
          </cell>
          <cell r="N1267" t="str">
            <v>PGE3</v>
          </cell>
          <cell r="O1267">
            <v>3654</v>
          </cell>
          <cell r="P1267">
            <v>0</v>
          </cell>
          <cell r="Q1267" t="str">
            <v>San Joaquin River</v>
          </cell>
          <cell r="R1267">
            <v>5.6</v>
          </cell>
          <cell r="S1267" t="str">
            <v>A</v>
          </cell>
        </row>
        <row r="1268">
          <cell r="E1268" t="str">
            <v>WISHON_6_UNIT 2</v>
          </cell>
          <cell r="F1268" t="str">
            <v>Wishon Unit 2</v>
          </cell>
          <cell r="G1268">
            <v>5.6</v>
          </cell>
          <cell r="H1268" t="str">
            <v>PGAE</v>
          </cell>
          <cell r="I1268" t="str">
            <v>PG&amp;E</v>
          </cell>
          <cell r="J1268" t="str">
            <v>HYDRO</v>
          </cell>
          <cell r="K1268" t="str">
            <v>HYDRO</v>
          </cell>
          <cell r="L1268" t="str">
            <v>WATER</v>
          </cell>
          <cell r="M1268" t="str">
            <v>NP15</v>
          </cell>
          <cell r="N1268" t="str">
            <v>PGE3</v>
          </cell>
          <cell r="O1268">
            <v>3654</v>
          </cell>
          <cell r="Q1268" t="str">
            <v>San Joaquin River</v>
          </cell>
          <cell r="R1268">
            <v>5.6</v>
          </cell>
          <cell r="S1268" t="str">
            <v>A</v>
          </cell>
        </row>
        <row r="1269">
          <cell r="E1269" t="str">
            <v>WISHON_6_UNIT 3</v>
          </cell>
          <cell r="F1269" t="str">
            <v>Wishon Unit 3</v>
          </cell>
          <cell r="G1269">
            <v>5.6</v>
          </cell>
          <cell r="H1269" t="str">
            <v>PGAE</v>
          </cell>
          <cell r="I1269" t="str">
            <v>PG&amp;E</v>
          </cell>
          <cell r="J1269" t="str">
            <v>HYDRO</v>
          </cell>
          <cell r="K1269" t="str">
            <v>HYDRO</v>
          </cell>
          <cell r="L1269" t="str">
            <v>WATER</v>
          </cell>
          <cell r="M1269" t="str">
            <v>NP15</v>
          </cell>
          <cell r="N1269" t="str">
            <v>PGE3</v>
          </cell>
          <cell r="O1269">
            <v>3654</v>
          </cell>
          <cell r="Q1269" t="str">
            <v>San Joaquin River</v>
          </cell>
          <cell r="R1269">
            <v>5.6</v>
          </cell>
          <cell r="S1269" t="str">
            <v>A</v>
          </cell>
        </row>
        <row r="1270">
          <cell r="E1270" t="str">
            <v>WISHON_6_UNIT 4</v>
          </cell>
          <cell r="F1270" t="str">
            <v>Wishon Unit 4</v>
          </cell>
          <cell r="G1270">
            <v>5.6</v>
          </cell>
          <cell r="H1270" t="str">
            <v>PGAE</v>
          </cell>
          <cell r="I1270" t="str">
            <v>PG&amp;E</v>
          </cell>
          <cell r="J1270" t="str">
            <v>HYDRO</v>
          </cell>
          <cell r="K1270" t="str">
            <v>HYDRO</v>
          </cell>
          <cell r="L1270" t="str">
            <v>WATER</v>
          </cell>
          <cell r="M1270" t="str">
            <v>NP15</v>
          </cell>
          <cell r="N1270" t="str">
            <v>PGE3</v>
          </cell>
          <cell r="O1270">
            <v>3654</v>
          </cell>
          <cell r="Q1270" t="str">
            <v>San Joaquin River</v>
          </cell>
          <cell r="R1270">
            <v>5.6</v>
          </cell>
          <cell r="S1270" t="str">
            <v>A</v>
          </cell>
        </row>
        <row r="1271">
          <cell r="E1271" t="str">
            <v>WISHON_6_UNITS</v>
          </cell>
          <cell r="F1271" t="str">
            <v>WISHON/SAN JOAQUIN 1-A (AGGREGATE)</v>
          </cell>
          <cell r="G1271">
            <v>18.399999999999999</v>
          </cell>
          <cell r="H1271" t="str">
            <v>PGAE</v>
          </cell>
          <cell r="I1271" t="str">
            <v>PG&amp;E</v>
          </cell>
          <cell r="J1271" t="str">
            <v>HYDRO</v>
          </cell>
          <cell r="K1271" t="str">
            <v>HYDRO</v>
          </cell>
          <cell r="L1271" t="str">
            <v>WATER</v>
          </cell>
          <cell r="M1271" t="str">
            <v>NP15</v>
          </cell>
          <cell r="N1271" t="str">
            <v>PGE3</v>
          </cell>
          <cell r="O1271">
            <v>3654</v>
          </cell>
          <cell r="P1271">
            <v>0</v>
          </cell>
          <cell r="Q1271" t="str">
            <v>San Joaquin River</v>
          </cell>
          <cell r="R1271">
            <v>18.399999999999999</v>
          </cell>
          <cell r="S1271" t="str">
            <v>A</v>
          </cell>
        </row>
        <row r="1272">
          <cell r="E1272" t="str">
            <v>WLDWD_1_SOLAR1</v>
          </cell>
          <cell r="F1272" t="str">
            <v>Wildwood Solar I</v>
          </cell>
          <cell r="G1272">
            <v>20</v>
          </cell>
          <cell r="H1272" t="str">
            <v>PGAE</v>
          </cell>
          <cell r="I1272" t="str">
            <v>Wildwood Solar I, LLC</v>
          </cell>
          <cell r="J1272" t="str">
            <v>SOLAR</v>
          </cell>
          <cell r="K1272" t="str">
            <v>PHOTO VOLTAIC</v>
          </cell>
          <cell r="L1272" t="str">
            <v>SUN</v>
          </cell>
          <cell r="M1272" t="str">
            <v>NP15</v>
          </cell>
          <cell r="N1272" t="str">
            <v>PGE3</v>
          </cell>
          <cell r="O1272">
            <v>42054</v>
          </cell>
          <cell r="P1272">
            <v>0</v>
          </cell>
          <cell r="Q1272">
            <v>0</v>
          </cell>
          <cell r="R1272">
            <v>20</v>
          </cell>
          <cell r="S1272" t="str">
            <v>A</v>
          </cell>
        </row>
        <row r="1273">
          <cell r="E1273" t="str">
            <v>WNDMAS_2_UNIT 1</v>
          </cell>
          <cell r="F1273" t="str">
            <v>BUENA VISTA ENERGY, LLC</v>
          </cell>
          <cell r="G1273">
            <v>38</v>
          </cell>
          <cell r="H1273" t="str">
            <v>PGAE</v>
          </cell>
          <cell r="I1273" t="str">
            <v>Buena Vista Energy, LLC</v>
          </cell>
          <cell r="J1273" t="str">
            <v>WIND</v>
          </cell>
          <cell r="K1273" t="str">
            <v>WIND</v>
          </cell>
          <cell r="L1273" t="str">
            <v>WIND</v>
          </cell>
          <cell r="M1273" t="str">
            <v>NP15</v>
          </cell>
          <cell r="N1273" t="str">
            <v>PGE3</v>
          </cell>
          <cell r="O1273">
            <v>30674</v>
          </cell>
          <cell r="P1273" t="str">
            <v>Formerly PGE QF 01W001</v>
          </cell>
          <cell r="Q1273">
            <v>0</v>
          </cell>
          <cell r="R1273">
            <v>38</v>
          </cell>
          <cell r="S1273" t="str">
            <v>A</v>
          </cell>
        </row>
        <row r="1274">
          <cell r="E1274" t="str">
            <v>WNDSTR_2_WIND</v>
          </cell>
          <cell r="F1274" t="str">
            <v>Windstar I</v>
          </cell>
          <cell r="G1274">
            <v>120</v>
          </cell>
          <cell r="H1274" t="str">
            <v>SCE</v>
          </cell>
          <cell r="I1274" t="str">
            <v>Windstar Energy, LLC</v>
          </cell>
          <cell r="J1274" t="str">
            <v>WIND</v>
          </cell>
          <cell r="K1274" t="str">
            <v>WIND</v>
          </cell>
          <cell r="L1274" t="str">
            <v>WIND</v>
          </cell>
          <cell r="M1274" t="str">
            <v>SP15</v>
          </cell>
          <cell r="N1274" t="str">
            <v>SCE1</v>
          </cell>
          <cell r="O1274">
            <v>40936</v>
          </cell>
          <cell r="R1274">
            <v>120</v>
          </cell>
          <cell r="S1274" t="str">
            <v>A</v>
          </cell>
        </row>
        <row r="1275">
          <cell r="E1275" t="str">
            <v>WNDSTR_2_WIND1</v>
          </cell>
          <cell r="F1275" t="str">
            <v>Windstar 1</v>
          </cell>
          <cell r="G1275">
            <v>60</v>
          </cell>
          <cell r="H1275" t="str">
            <v>SCE</v>
          </cell>
          <cell r="I1275" t="str">
            <v>Windstar Energy, LLC</v>
          </cell>
          <cell r="J1275" t="str">
            <v>WIND</v>
          </cell>
          <cell r="K1275" t="str">
            <v>WIND</v>
          </cell>
          <cell r="L1275" t="str">
            <v>WIND</v>
          </cell>
          <cell r="M1275" t="str">
            <v>SP15</v>
          </cell>
          <cell r="N1275" t="str">
            <v>SCE1</v>
          </cell>
          <cell r="O1275">
            <v>40936</v>
          </cell>
          <cell r="R1275">
            <v>60</v>
          </cell>
          <cell r="S1275" t="str">
            <v>A</v>
          </cell>
        </row>
        <row r="1276">
          <cell r="E1276" t="str">
            <v>WNDSTR_2_WIND2</v>
          </cell>
          <cell r="F1276" t="str">
            <v>Windstar 1</v>
          </cell>
          <cell r="G1276">
            <v>60</v>
          </cell>
          <cell r="H1276" t="str">
            <v>SCE</v>
          </cell>
          <cell r="I1276" t="str">
            <v>Windstar Energy, LLC</v>
          </cell>
          <cell r="J1276" t="str">
            <v>WIND</v>
          </cell>
          <cell r="K1276" t="str">
            <v>WIND</v>
          </cell>
          <cell r="L1276" t="str">
            <v>WIND</v>
          </cell>
          <cell r="M1276" t="str">
            <v>SP15</v>
          </cell>
          <cell r="N1276" t="str">
            <v>SCE1</v>
          </cell>
          <cell r="O1276">
            <v>40936</v>
          </cell>
          <cell r="R1276">
            <v>60</v>
          </cell>
          <cell r="S1276" t="str">
            <v>A</v>
          </cell>
        </row>
        <row r="1277">
          <cell r="E1277" t="str">
            <v>WOLFSK_1_UNITA1</v>
          </cell>
          <cell r="F1277" t="str">
            <v>WOLFSKILL ENERGY CENTER</v>
          </cell>
          <cell r="G1277">
            <v>46.9</v>
          </cell>
          <cell r="H1277" t="str">
            <v>PGAE</v>
          </cell>
          <cell r="I1277" t="str">
            <v>Wolfskill Energy Center, LLC (Calpine)</v>
          </cell>
          <cell r="J1277" t="str">
            <v>PEAKER</v>
          </cell>
          <cell r="K1277" t="str">
            <v>COMBUSTION TURBINE</v>
          </cell>
          <cell r="L1277" t="str">
            <v>NATURAL GAS</v>
          </cell>
          <cell r="M1277" t="str">
            <v>NP15</v>
          </cell>
          <cell r="N1277" t="str">
            <v>PGE3</v>
          </cell>
          <cell r="O1277">
            <v>37702</v>
          </cell>
          <cell r="P1277">
            <v>0</v>
          </cell>
          <cell r="Q1277">
            <v>0</v>
          </cell>
          <cell r="R1277">
            <v>49.9</v>
          </cell>
          <cell r="S1277" t="str">
            <v>A</v>
          </cell>
        </row>
        <row r="1278">
          <cell r="E1278" t="str">
            <v>WRGHTP_7_AMENGY</v>
          </cell>
          <cell r="F1278" t="str">
            <v>SMALL QF AGGREGATION - LOS BANOS</v>
          </cell>
          <cell r="G1278">
            <v>2.5</v>
          </cell>
          <cell r="H1278" t="str">
            <v>PGAE</v>
          </cell>
          <cell r="I1278" t="str">
            <v>Pacific Gas &amp; Electric Company</v>
          </cell>
          <cell r="J1278" t="str">
            <v>HYDRO</v>
          </cell>
          <cell r="K1278" t="str">
            <v>HYDRO</v>
          </cell>
          <cell r="L1278" t="str">
            <v>WATER</v>
          </cell>
          <cell r="M1278" t="str">
            <v>NP15</v>
          </cell>
          <cell r="N1278" t="str">
            <v>PGE3</v>
          </cell>
          <cell r="O1278">
            <v>31444</v>
          </cell>
          <cell r="P1278">
            <v>0</v>
          </cell>
          <cell r="Q1278">
            <v>0</v>
          </cell>
          <cell r="R1278">
            <v>2.5</v>
          </cell>
          <cell r="S1278" t="str">
            <v>A</v>
          </cell>
        </row>
        <row r="1279">
          <cell r="E1279" t="str">
            <v>WSENGY_1_UNIT 1</v>
          </cell>
          <cell r="F1279" t="str">
            <v>WHEELABRATOR SHASTA</v>
          </cell>
          <cell r="G1279">
            <v>63</v>
          </cell>
          <cell r="H1279" t="str">
            <v>PGAE</v>
          </cell>
          <cell r="I1279" t="str">
            <v>Pacific Gas &amp; Electric Company</v>
          </cell>
          <cell r="J1279" t="str">
            <v>BIOMASS</v>
          </cell>
          <cell r="K1279" t="str">
            <v>STEAM</v>
          </cell>
          <cell r="L1279" t="str">
            <v>WOOD WASTE</v>
          </cell>
          <cell r="M1279" t="str">
            <v>NP15</v>
          </cell>
          <cell r="N1279" t="str">
            <v>PGE3</v>
          </cell>
          <cell r="O1279">
            <v>32080</v>
          </cell>
          <cell r="P1279" t="str">
            <v>PGE QF 13P045</v>
          </cell>
          <cell r="Q1279">
            <v>0</v>
          </cell>
          <cell r="R1279">
            <v>63</v>
          </cell>
          <cell r="S1279" t="str">
            <v>A</v>
          </cell>
        </row>
        <row r="1280">
          <cell r="E1280" t="str">
            <v>YUBACT_1_SUNSWT</v>
          </cell>
          <cell r="F1280" t="str">
            <v>YUBA CITY COGEN (SUNSWEET)</v>
          </cell>
          <cell r="G1280">
            <v>49.97</v>
          </cell>
          <cell r="H1280" t="str">
            <v>PGAE</v>
          </cell>
          <cell r="I1280" t="str">
            <v>Yuba City Cogeneration Partners, L.P.</v>
          </cell>
          <cell r="J1280" t="str">
            <v>COGENERATION</v>
          </cell>
          <cell r="K1280" t="str">
            <v>COMBUSTION TURBINE</v>
          </cell>
          <cell r="L1280" t="str">
            <v>NATURAL GAS</v>
          </cell>
          <cell r="M1280" t="str">
            <v>NP15</v>
          </cell>
          <cell r="N1280" t="str">
            <v>PGE3</v>
          </cell>
          <cell r="O1280">
            <v>33234</v>
          </cell>
          <cell r="P1280" t="str">
            <v>PGE QF 12C026</v>
          </cell>
          <cell r="R1280">
            <v>57.2</v>
          </cell>
          <cell r="S1280" t="str">
            <v>A</v>
          </cell>
        </row>
        <row r="1281">
          <cell r="E1281" t="str">
            <v>YUBACT_6_UNITA1</v>
          </cell>
          <cell r="F1281" t="str">
            <v>Yuba City Energy Center</v>
          </cell>
          <cell r="G1281">
            <v>46</v>
          </cell>
          <cell r="H1281" t="str">
            <v>PGAE</v>
          </cell>
          <cell r="I1281" t="str">
            <v>Yuba City Energy Center, LLC</v>
          </cell>
          <cell r="J1281" t="str">
            <v>PEAKER</v>
          </cell>
          <cell r="K1281" t="str">
            <v>COMBUSTION TURBINE</v>
          </cell>
          <cell r="L1281" t="str">
            <v>NATURAL GAS</v>
          </cell>
          <cell r="M1281" t="str">
            <v>NP15</v>
          </cell>
          <cell r="N1281" t="str">
            <v>PGE3</v>
          </cell>
          <cell r="O1281">
            <v>37463</v>
          </cell>
          <cell r="R1281">
            <v>49.9</v>
          </cell>
          <cell r="S1281" t="str">
            <v>A</v>
          </cell>
        </row>
        <row r="1282">
          <cell r="E1282" t="str">
            <v>ZANKER_1_UNIT 1</v>
          </cell>
          <cell r="F1282" t="str">
            <v>ZANKER ROAD</v>
          </cell>
          <cell r="G1282">
            <v>2</v>
          </cell>
          <cell r="H1282" t="str">
            <v>PGAE</v>
          </cell>
          <cell r="J1282" t="str">
            <v>COGENERATION</v>
          </cell>
          <cell r="L1282" t="str">
            <v>NATURAL GAS</v>
          </cell>
          <cell r="M1282" t="str">
            <v>NP15</v>
          </cell>
          <cell r="N1282" t="str">
            <v>PGE3</v>
          </cell>
          <cell r="P1282" t="str">
            <v>Self-Gen. No export to grid.</v>
          </cell>
          <cell r="R1282">
            <v>2</v>
          </cell>
          <cell r="S1282" t="str">
            <v>A</v>
          </cell>
        </row>
        <row r="1283">
          <cell r="E1283" t="str">
            <v>ZANKER_1_UNIT 2</v>
          </cell>
          <cell r="F1283" t="str">
            <v>ZANKER ROAD</v>
          </cell>
          <cell r="G1283">
            <v>2</v>
          </cell>
          <cell r="H1283" t="str">
            <v>PGAE</v>
          </cell>
          <cell r="J1283" t="str">
            <v>COGENERATION</v>
          </cell>
          <cell r="L1283" t="str">
            <v>NATURAL GAS</v>
          </cell>
          <cell r="M1283" t="str">
            <v>NP15</v>
          </cell>
          <cell r="N1283" t="str">
            <v>PGE3</v>
          </cell>
          <cell r="P1283" t="str">
            <v>Self-Gen. No export to grid.</v>
          </cell>
          <cell r="R1283">
            <v>2</v>
          </cell>
          <cell r="S1283" t="str">
            <v>A</v>
          </cell>
        </row>
        <row r="1284">
          <cell r="E1284" t="str">
            <v>ZOND_6_UNIT</v>
          </cell>
          <cell r="F1284" t="str">
            <v>Santa Clara Wind Project</v>
          </cell>
          <cell r="G1284">
            <v>17.100000000000001</v>
          </cell>
          <cell r="H1284" t="str">
            <v>PGAE</v>
          </cell>
          <cell r="I1284" t="str">
            <v>Seawest Power Resources, LLC (formerly QFID 01W017)</v>
          </cell>
          <cell r="J1284" t="str">
            <v>WIND</v>
          </cell>
          <cell r="K1284" t="str">
            <v>WIND</v>
          </cell>
          <cell r="L1284" t="str">
            <v>WIND</v>
          </cell>
          <cell r="M1284" t="str">
            <v>NP15</v>
          </cell>
          <cell r="N1284" t="str">
            <v>PGE3</v>
          </cell>
          <cell r="O1284">
            <v>31411</v>
          </cell>
          <cell r="P1284">
            <v>0</v>
          </cell>
          <cell r="Q1284">
            <v>0</v>
          </cell>
          <cell r="R1284">
            <v>24.1</v>
          </cell>
          <cell r="S1284" t="str">
            <v>A</v>
          </cell>
        </row>
      </sheetData>
      <sheetData sheetId="5"/>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ID-PMAX"/>
      <sheetName val="mapping"/>
      <sheetName val="base case"/>
    </sheetNames>
    <sheetDataSet>
      <sheetData sheetId="0"/>
      <sheetData sheetId="1"/>
      <sheetData sheetId="2">
        <row r="2">
          <cell r="E2" t="str">
            <v>34300 1</v>
          </cell>
          <cell r="F2">
            <v>20</v>
          </cell>
        </row>
        <row r="3">
          <cell r="E3" t="str">
            <v>39604 1</v>
          </cell>
          <cell r="F3">
            <v>20.2</v>
          </cell>
        </row>
        <row r="4">
          <cell r="E4" t="str">
            <v>39601 1</v>
          </cell>
          <cell r="F4">
            <v>20.2</v>
          </cell>
        </row>
        <row r="5">
          <cell r="E5" t="str">
            <v>37121 3</v>
          </cell>
          <cell r="F5">
            <v>11</v>
          </cell>
        </row>
        <row r="6">
          <cell r="E6" t="str">
            <v>36205 1</v>
          </cell>
          <cell r="F6">
            <v>20</v>
          </cell>
        </row>
        <row r="7">
          <cell r="E7" t="str">
            <v>33821 RN</v>
          </cell>
          <cell r="F7">
            <v>5</v>
          </cell>
        </row>
        <row r="8">
          <cell r="E8" t="str">
            <v>34347 2</v>
          </cell>
          <cell r="F8">
            <v>124.4</v>
          </cell>
        </row>
        <row r="9">
          <cell r="E9" t="str">
            <v>34347 1</v>
          </cell>
          <cell r="F9">
            <v>119.5</v>
          </cell>
        </row>
        <row r="10">
          <cell r="E10" t="str">
            <v>35092 4</v>
          </cell>
          <cell r="F10">
            <v>31.7</v>
          </cell>
        </row>
        <row r="11">
          <cell r="E11" t="str">
            <v>35087 3</v>
          </cell>
          <cell r="F11">
            <v>15</v>
          </cell>
        </row>
        <row r="12">
          <cell r="E12" t="str">
            <v>35059 2</v>
          </cell>
          <cell r="F12">
            <v>26.7</v>
          </cell>
        </row>
        <row r="13">
          <cell r="E13" t="str">
            <v>35054 1</v>
          </cell>
          <cell r="F13">
            <v>16.600000000000001</v>
          </cell>
        </row>
        <row r="14">
          <cell r="E14" t="str">
            <v>36212 1</v>
          </cell>
          <cell r="F14">
            <v>20</v>
          </cell>
        </row>
        <row r="15">
          <cell r="E15" t="str">
            <v>35011 1</v>
          </cell>
          <cell r="F15">
            <v>40</v>
          </cell>
        </row>
        <row r="16">
          <cell r="E16" t="str">
            <v>34688 1</v>
          </cell>
          <cell r="F16">
            <v>125.9</v>
          </cell>
        </row>
        <row r="17">
          <cell r="E17" t="str">
            <v>34644 1</v>
          </cell>
          <cell r="F17">
            <v>20</v>
          </cell>
        </row>
        <row r="18">
          <cell r="E18" t="str">
            <v>34649 1</v>
          </cell>
          <cell r="F18">
            <v>14</v>
          </cell>
        </row>
        <row r="19">
          <cell r="E19" t="str">
            <v>34673 1</v>
          </cell>
          <cell r="F19">
            <v>20.2</v>
          </cell>
        </row>
        <row r="20">
          <cell r="E20" t="str">
            <v>34653 1</v>
          </cell>
          <cell r="F20">
            <v>20.2</v>
          </cell>
        </row>
        <row r="21">
          <cell r="E21" t="str">
            <v>35042 1</v>
          </cell>
          <cell r="F21">
            <v>20.5</v>
          </cell>
        </row>
        <row r="22">
          <cell r="E22" t="str">
            <v>36220 1</v>
          </cell>
          <cell r="F22">
            <v>20.5</v>
          </cell>
        </row>
        <row r="23">
          <cell r="E23" t="str">
            <v>31751 1</v>
          </cell>
          <cell r="F23">
            <v>4.5</v>
          </cell>
        </row>
        <row r="24">
          <cell r="E24" t="str">
            <v>36215 1</v>
          </cell>
          <cell r="F24">
            <v>200</v>
          </cell>
        </row>
        <row r="25">
          <cell r="E25" t="str">
            <v>34623 1</v>
          </cell>
          <cell r="F25">
            <v>60</v>
          </cell>
        </row>
        <row r="26">
          <cell r="E26" t="str">
            <v>34335 1</v>
          </cell>
          <cell r="F26">
            <v>50.4</v>
          </cell>
        </row>
        <row r="27">
          <cell r="E27" t="str">
            <v>34791 2</v>
          </cell>
          <cell r="F27">
            <v>5.6</v>
          </cell>
        </row>
        <row r="28">
          <cell r="E28" t="str">
            <v>34789 1</v>
          </cell>
          <cell r="F28">
            <v>1.6</v>
          </cell>
        </row>
        <row r="29">
          <cell r="E29" t="str">
            <v>35861 RN</v>
          </cell>
          <cell r="F29">
            <v>12</v>
          </cell>
        </row>
        <row r="30">
          <cell r="E30" t="str">
            <v>34667 3</v>
          </cell>
          <cell r="F30">
            <v>155</v>
          </cell>
        </row>
        <row r="31">
          <cell r="E31" t="str">
            <v>34663 12</v>
          </cell>
          <cell r="F31">
            <v>134.4</v>
          </cell>
        </row>
        <row r="32">
          <cell r="E32" t="str">
            <v>34692 FW</v>
          </cell>
          <cell r="F32">
            <v>12</v>
          </cell>
        </row>
        <row r="33">
          <cell r="E33" t="str">
            <v>34695 FW</v>
          </cell>
          <cell r="F33">
            <v>12</v>
          </cell>
        </row>
        <row r="34">
          <cell r="E34" t="str">
            <v>35084 FW</v>
          </cell>
          <cell r="F34">
            <v>15</v>
          </cell>
        </row>
        <row r="35">
          <cell r="E35" t="str">
            <v>34691 EW</v>
          </cell>
          <cell r="F35">
            <v>15.8</v>
          </cell>
        </row>
        <row r="36">
          <cell r="E36" t="str">
            <v>35083 FW</v>
          </cell>
          <cell r="F36">
            <v>18</v>
          </cell>
        </row>
        <row r="37">
          <cell r="E37" t="str">
            <v>35065 FW</v>
          </cell>
          <cell r="F37">
            <v>20</v>
          </cell>
        </row>
        <row r="38">
          <cell r="E38" t="str">
            <v>34690 FW</v>
          </cell>
          <cell r="F38">
            <v>20</v>
          </cell>
        </row>
        <row r="39">
          <cell r="E39" t="str">
            <v>34689 EW</v>
          </cell>
          <cell r="F39">
            <v>20</v>
          </cell>
        </row>
        <row r="40">
          <cell r="E40" t="str">
            <v>37205 1</v>
          </cell>
          <cell r="F40">
            <v>1.5</v>
          </cell>
        </row>
        <row r="41">
          <cell r="E41" t="str">
            <v>34340 1</v>
          </cell>
          <cell r="F41">
            <v>200</v>
          </cell>
        </row>
        <row r="42">
          <cell r="E42" t="str">
            <v>34683 1</v>
          </cell>
          <cell r="F42">
            <v>102.6</v>
          </cell>
        </row>
        <row r="43">
          <cell r="E43" t="str">
            <v>34325 1</v>
          </cell>
          <cell r="F43">
            <v>108</v>
          </cell>
        </row>
        <row r="44">
          <cell r="E44" t="str">
            <v>35098 1</v>
          </cell>
          <cell r="F44">
            <v>20.3</v>
          </cell>
        </row>
        <row r="45">
          <cell r="E45" t="str">
            <v>35067 RN</v>
          </cell>
          <cell r="F45">
            <v>2.8</v>
          </cell>
        </row>
        <row r="46">
          <cell r="E46" t="str">
            <v>34051 1</v>
          </cell>
          <cell r="F46">
            <v>20</v>
          </cell>
        </row>
        <row r="47">
          <cell r="E47" t="str">
            <v>35069 1</v>
          </cell>
          <cell r="F47">
            <v>12</v>
          </cell>
        </row>
        <row r="48">
          <cell r="E48" t="str">
            <v>34617 1</v>
          </cell>
          <cell r="F48">
            <v>102</v>
          </cell>
        </row>
        <row r="49">
          <cell r="E49" t="str">
            <v>35047 1</v>
          </cell>
          <cell r="F49">
            <v>15.4</v>
          </cell>
        </row>
        <row r="50">
          <cell r="E50" t="str">
            <v>34699 1</v>
          </cell>
          <cell r="F50">
            <v>20.100000000000001</v>
          </cell>
        </row>
        <row r="51">
          <cell r="E51" t="str">
            <v>32166 RN</v>
          </cell>
          <cell r="F51">
            <v>14</v>
          </cell>
        </row>
        <row r="52">
          <cell r="E52" t="str">
            <v>33868 2</v>
          </cell>
          <cell r="F52">
            <v>53.2</v>
          </cell>
        </row>
        <row r="53">
          <cell r="E53" t="str">
            <v>33873 1</v>
          </cell>
          <cell r="F53">
            <v>85.9</v>
          </cell>
        </row>
        <row r="54">
          <cell r="E54" t="str">
            <v>34319 1</v>
          </cell>
          <cell r="F54">
            <v>20</v>
          </cell>
        </row>
        <row r="55">
          <cell r="E55" t="str">
            <v>35022 1</v>
          </cell>
          <cell r="F55">
            <v>20.399999999999999</v>
          </cell>
        </row>
        <row r="56">
          <cell r="E56" t="str">
            <v>35019 1</v>
          </cell>
          <cell r="F56">
            <v>60.5</v>
          </cell>
        </row>
        <row r="57">
          <cell r="E57" t="str">
            <v>35095 1</v>
          </cell>
          <cell r="F57">
            <v>15</v>
          </cell>
        </row>
        <row r="58">
          <cell r="E58" t="str">
            <v>39094 1</v>
          </cell>
          <cell r="F58">
            <v>3</v>
          </cell>
        </row>
        <row r="59">
          <cell r="E59" t="str">
            <v>35307 RN</v>
          </cell>
          <cell r="F59">
            <v>2.4</v>
          </cell>
        </row>
        <row r="60">
          <cell r="E60" t="str">
            <v>35302 RN</v>
          </cell>
          <cell r="F60">
            <v>2</v>
          </cell>
        </row>
        <row r="61">
          <cell r="E61" t="str">
            <v>34677 1</v>
          </cell>
          <cell r="F61">
            <v>19.8</v>
          </cell>
        </row>
        <row r="62">
          <cell r="E62" t="str">
            <v>34313 1</v>
          </cell>
          <cell r="F62">
            <v>61.6</v>
          </cell>
        </row>
        <row r="63">
          <cell r="E63" t="str">
            <v>35099 RN</v>
          </cell>
          <cell r="F63">
            <v>2</v>
          </cell>
        </row>
        <row r="64">
          <cell r="E64" t="str">
            <v>34650 RN</v>
          </cell>
          <cell r="F64">
            <v>5</v>
          </cell>
        </row>
        <row r="65">
          <cell r="E65" t="str">
            <v>34651 RN</v>
          </cell>
          <cell r="F65">
            <v>1.2</v>
          </cell>
        </row>
        <row r="66">
          <cell r="E66" t="str">
            <v>35859 RN</v>
          </cell>
          <cell r="F66">
            <v>50</v>
          </cell>
        </row>
        <row r="67">
          <cell r="E67" t="str">
            <v>36436 1</v>
          </cell>
          <cell r="F67">
            <v>245</v>
          </cell>
        </row>
        <row r="68">
          <cell r="E68" t="str">
            <v>36434 1</v>
          </cell>
          <cell r="F68">
            <v>36</v>
          </cell>
        </row>
        <row r="69">
          <cell r="E69" t="str">
            <v>36432 1</v>
          </cell>
          <cell r="F69">
            <v>48</v>
          </cell>
        </row>
        <row r="70">
          <cell r="E70" t="str">
            <v>36430 1</v>
          </cell>
          <cell r="F70">
            <v>233</v>
          </cell>
        </row>
        <row r="71">
          <cell r="E71" t="str">
            <v>35034 1</v>
          </cell>
          <cell r="F71">
            <v>20.100000000000001</v>
          </cell>
        </row>
        <row r="72">
          <cell r="E72" t="str">
            <v>36204 2</v>
          </cell>
          <cell r="F72">
            <v>3.2</v>
          </cell>
        </row>
        <row r="73">
          <cell r="E73" t="str">
            <v>36204 1</v>
          </cell>
          <cell r="F73">
            <v>3.2</v>
          </cell>
        </row>
        <row r="74">
          <cell r="E74" t="str">
            <v>32172 1</v>
          </cell>
          <cell r="F74">
            <v>162</v>
          </cell>
        </row>
        <row r="75">
          <cell r="E75" t="str">
            <v>33102 1</v>
          </cell>
          <cell r="F75">
            <v>19.2</v>
          </cell>
        </row>
        <row r="76">
          <cell r="E76" t="str">
            <v>39184 FT</v>
          </cell>
          <cell r="F76">
            <v>20</v>
          </cell>
        </row>
        <row r="77">
          <cell r="E77" t="str">
            <v>35089 1</v>
          </cell>
          <cell r="F77">
            <v>20</v>
          </cell>
        </row>
        <row r="78">
          <cell r="E78" t="str">
            <v>39176 FT</v>
          </cell>
          <cell r="F78">
            <v>20</v>
          </cell>
        </row>
        <row r="79">
          <cell r="E79" t="str">
            <v>34694 1</v>
          </cell>
          <cell r="F79">
            <v>20</v>
          </cell>
        </row>
        <row r="80">
          <cell r="E80" t="str">
            <v>34627 1</v>
          </cell>
          <cell r="F80">
            <v>20</v>
          </cell>
        </row>
        <row r="81">
          <cell r="E81" t="str">
            <v>31750 1</v>
          </cell>
          <cell r="F81">
            <v>30.1</v>
          </cell>
        </row>
        <row r="82">
          <cell r="E82" t="str">
            <v>34680 1</v>
          </cell>
          <cell r="F82">
            <v>20</v>
          </cell>
        </row>
        <row r="83">
          <cell r="E83" t="str">
            <v>34315 1</v>
          </cell>
          <cell r="F83">
            <v>19</v>
          </cell>
        </row>
        <row r="84">
          <cell r="E84" t="str">
            <v>34314 1</v>
          </cell>
          <cell r="F84">
            <v>20</v>
          </cell>
        </row>
        <row r="85">
          <cell r="E85" t="str">
            <v>35091 1</v>
          </cell>
          <cell r="F85">
            <v>20</v>
          </cell>
        </row>
        <row r="86">
          <cell r="E86" t="str">
            <v>35033 1</v>
          </cell>
          <cell r="F86">
            <v>20.5</v>
          </cell>
        </row>
        <row r="87">
          <cell r="E87" t="str">
            <v>37107 1</v>
          </cell>
          <cell r="F87">
            <v>1.5</v>
          </cell>
        </row>
        <row r="88">
          <cell r="E88" t="str">
            <v>37121 1</v>
          </cell>
          <cell r="F88">
            <v>37.9</v>
          </cell>
        </row>
        <row r="89">
          <cell r="E89" t="str">
            <v>37102 1</v>
          </cell>
          <cell r="F89">
            <v>50.9</v>
          </cell>
        </row>
        <row r="90">
          <cell r="E90" t="str">
            <v>37128 2</v>
          </cell>
          <cell r="F90">
            <v>3.5</v>
          </cell>
        </row>
        <row r="91">
          <cell r="E91" t="str">
            <v>37128 1</v>
          </cell>
          <cell r="F91">
            <v>3.5</v>
          </cell>
        </row>
        <row r="92">
          <cell r="E92" t="str">
            <v>37127 3</v>
          </cell>
          <cell r="F92">
            <v>3.5</v>
          </cell>
        </row>
        <row r="93">
          <cell r="E93" t="str">
            <v>37127 2</v>
          </cell>
          <cell r="F93">
            <v>3.5</v>
          </cell>
        </row>
        <row r="94">
          <cell r="E94" t="str">
            <v>37127 1</v>
          </cell>
          <cell r="F94">
            <v>3.5</v>
          </cell>
        </row>
        <row r="95">
          <cell r="E95" t="str">
            <v>37124 1</v>
          </cell>
          <cell r="F95">
            <v>9.5</v>
          </cell>
        </row>
        <row r="96">
          <cell r="E96" t="str">
            <v>38150 2</v>
          </cell>
          <cell r="F96">
            <v>3.3</v>
          </cell>
        </row>
        <row r="97">
          <cell r="E97" t="str">
            <v>38054 1</v>
          </cell>
          <cell r="F97">
            <v>4.2</v>
          </cell>
        </row>
        <row r="98">
          <cell r="E98" t="str">
            <v>38020 2</v>
          </cell>
          <cell r="F98">
            <v>2.5</v>
          </cell>
        </row>
        <row r="99">
          <cell r="E99" t="str">
            <v>38020 1</v>
          </cell>
          <cell r="F99">
            <v>1</v>
          </cell>
        </row>
        <row r="100">
          <cell r="E100" t="str">
            <v>38134 1</v>
          </cell>
          <cell r="F100">
            <v>0.4</v>
          </cell>
        </row>
        <row r="101">
          <cell r="E101" t="str">
            <v>32181 1</v>
          </cell>
          <cell r="F101">
            <v>150</v>
          </cell>
        </row>
        <row r="102">
          <cell r="E102" t="str">
            <v>35622 BT</v>
          </cell>
          <cell r="F102">
            <v>4</v>
          </cell>
        </row>
        <row r="103">
          <cell r="E103" t="str">
            <v>31998 BT</v>
          </cell>
          <cell r="F103">
            <v>2</v>
          </cell>
        </row>
        <row r="104">
          <cell r="E104" t="str">
            <v>34639 1</v>
          </cell>
          <cell r="F104">
            <v>18</v>
          </cell>
        </row>
        <row r="105">
          <cell r="E105" t="str">
            <v>34076 3</v>
          </cell>
          <cell r="F105">
            <v>6.5</v>
          </cell>
        </row>
        <row r="106">
          <cell r="E106" t="str">
            <v>35082 1</v>
          </cell>
          <cell r="F106">
            <v>20</v>
          </cell>
        </row>
        <row r="107">
          <cell r="E107" t="str">
            <v>35021 1</v>
          </cell>
          <cell r="F107">
            <v>20</v>
          </cell>
        </row>
        <row r="108">
          <cell r="E108" t="str">
            <v>32496 1</v>
          </cell>
          <cell r="F108">
            <v>60.5</v>
          </cell>
        </row>
        <row r="109">
          <cell r="E109" t="str">
            <v xml:space="preserve">34666 F </v>
          </cell>
          <cell r="F109">
            <v>20</v>
          </cell>
        </row>
        <row r="110">
          <cell r="E110" t="str">
            <v>38150 1</v>
          </cell>
          <cell r="F110">
            <v>3.3</v>
          </cell>
        </row>
        <row r="111">
          <cell r="E111" t="str">
            <v>36426 1</v>
          </cell>
          <cell r="F111">
            <v>254</v>
          </cell>
        </row>
        <row r="112">
          <cell r="E112" t="str">
            <v>34353 4</v>
          </cell>
          <cell r="F112">
            <v>5</v>
          </cell>
        </row>
        <row r="113">
          <cell r="E113" t="str">
            <v>34353 3</v>
          </cell>
          <cell r="F113">
            <v>10</v>
          </cell>
        </row>
        <row r="114">
          <cell r="E114" t="str">
            <v>34613 3</v>
          </cell>
          <cell r="F114">
            <v>10</v>
          </cell>
        </row>
        <row r="115">
          <cell r="E115" t="str">
            <v>34563 2</v>
          </cell>
          <cell r="F115">
            <v>10</v>
          </cell>
        </row>
        <row r="116">
          <cell r="E116" t="str">
            <v>34563 1</v>
          </cell>
          <cell r="F116">
            <v>10</v>
          </cell>
        </row>
        <row r="117">
          <cell r="E117" t="str">
            <v>34557 2</v>
          </cell>
          <cell r="F117">
            <v>10</v>
          </cell>
        </row>
        <row r="118">
          <cell r="E118" t="str">
            <v>34557 1</v>
          </cell>
          <cell r="F118">
            <v>10</v>
          </cell>
        </row>
        <row r="119">
          <cell r="E119" t="str">
            <v>34461 2</v>
          </cell>
          <cell r="F119">
            <v>10</v>
          </cell>
        </row>
        <row r="120">
          <cell r="E120" t="str">
            <v>34461 1</v>
          </cell>
          <cell r="F120">
            <v>10</v>
          </cell>
        </row>
        <row r="121">
          <cell r="E121" t="str">
            <v>34467 1</v>
          </cell>
          <cell r="F121">
            <v>10</v>
          </cell>
        </row>
        <row r="122">
          <cell r="E122" t="str">
            <v>34613 2</v>
          </cell>
          <cell r="F122">
            <v>10</v>
          </cell>
        </row>
        <row r="123">
          <cell r="E123" t="str">
            <v>34613 1</v>
          </cell>
          <cell r="F123">
            <v>10</v>
          </cell>
        </row>
        <row r="124">
          <cell r="E124" t="str">
            <v>34353 2</v>
          </cell>
          <cell r="F124">
            <v>5</v>
          </cell>
        </row>
        <row r="125">
          <cell r="E125" t="str">
            <v>34353 1</v>
          </cell>
          <cell r="F125">
            <v>10</v>
          </cell>
        </row>
        <row r="126">
          <cell r="E126" t="str">
            <v>34349 2</v>
          </cell>
          <cell r="F126">
            <v>10</v>
          </cell>
        </row>
        <row r="127">
          <cell r="E127" t="str">
            <v>34349 1</v>
          </cell>
          <cell r="F127">
            <v>10</v>
          </cell>
        </row>
        <row r="128">
          <cell r="E128" t="str">
            <v>36859 2</v>
          </cell>
          <cell r="F128">
            <v>3.9</v>
          </cell>
        </row>
        <row r="129">
          <cell r="E129" t="str">
            <v>36859 1</v>
          </cell>
          <cell r="F129">
            <v>3.9</v>
          </cell>
        </row>
        <row r="130">
          <cell r="E130" t="str">
            <v>38380 1</v>
          </cell>
          <cell r="F130">
            <v>20</v>
          </cell>
        </row>
        <row r="131">
          <cell r="E131" t="str">
            <v>34646 2</v>
          </cell>
          <cell r="F131">
            <v>12</v>
          </cell>
        </row>
        <row r="132">
          <cell r="E132" t="str">
            <v>30524 EW</v>
          </cell>
          <cell r="F132">
            <v>1.8</v>
          </cell>
        </row>
        <row r="133">
          <cell r="E133" t="str">
            <v>30506 FW</v>
          </cell>
          <cell r="F133">
            <v>4.2</v>
          </cell>
        </row>
        <row r="134">
          <cell r="E134" t="str">
            <v>30531 FW</v>
          </cell>
          <cell r="F134">
            <v>4.3</v>
          </cell>
        </row>
        <row r="135">
          <cell r="E135" t="str">
            <v>33191 4</v>
          </cell>
          <cell r="F135">
            <v>193.5</v>
          </cell>
        </row>
        <row r="136">
          <cell r="E136" t="str">
            <v>33190 3</v>
          </cell>
          <cell r="F136">
            <v>193.5</v>
          </cell>
        </row>
        <row r="137">
          <cell r="E137" t="str">
            <v>33189 2</v>
          </cell>
          <cell r="F137">
            <v>193.5</v>
          </cell>
        </row>
        <row r="138">
          <cell r="E138" t="str">
            <v>33188 1</v>
          </cell>
          <cell r="F138">
            <v>193.5</v>
          </cell>
        </row>
        <row r="139">
          <cell r="E139" t="str">
            <v>39233 1</v>
          </cell>
          <cell r="F139">
            <v>80.5</v>
          </cell>
        </row>
        <row r="140">
          <cell r="E140" t="str">
            <v>38951 1</v>
          </cell>
          <cell r="F140">
            <v>400</v>
          </cell>
        </row>
        <row r="141">
          <cell r="E141" t="str">
            <v>38950 1</v>
          </cell>
          <cell r="F141">
            <v>0</v>
          </cell>
        </row>
        <row r="142">
          <cell r="E142" t="str">
            <v>31763 2</v>
          </cell>
          <cell r="F142">
            <v>2.2000000000000002</v>
          </cell>
        </row>
        <row r="143">
          <cell r="E143" t="str">
            <v>31763 1</v>
          </cell>
          <cell r="F143">
            <v>2.2000000000000002</v>
          </cell>
        </row>
        <row r="144">
          <cell r="E144" t="str">
            <v>35858 1</v>
          </cell>
          <cell r="F144">
            <v>120</v>
          </cell>
        </row>
        <row r="145">
          <cell r="E145" t="str">
            <v>35013 1</v>
          </cell>
          <cell r="F145">
            <v>20</v>
          </cell>
        </row>
        <row r="146">
          <cell r="E146" t="str">
            <v>35012 1</v>
          </cell>
          <cell r="F146">
            <v>20</v>
          </cell>
        </row>
        <row r="147">
          <cell r="E147" t="str">
            <v>35001 1</v>
          </cell>
          <cell r="F147">
            <v>50</v>
          </cell>
        </row>
        <row r="148">
          <cell r="E148" t="str">
            <v>35306 3</v>
          </cell>
          <cell r="F148">
            <v>254</v>
          </cell>
        </row>
        <row r="149">
          <cell r="E149" t="str">
            <v>35305 2</v>
          </cell>
          <cell r="F149">
            <v>193</v>
          </cell>
        </row>
        <row r="150">
          <cell r="E150" t="str">
            <v>35304 1</v>
          </cell>
          <cell r="F150">
            <v>193</v>
          </cell>
        </row>
        <row r="151">
          <cell r="E151" t="str">
            <v>32194 1</v>
          </cell>
          <cell r="F151">
            <v>100</v>
          </cell>
        </row>
        <row r="152">
          <cell r="E152" t="str">
            <v>38124 1</v>
          </cell>
          <cell r="F152">
            <v>106.6</v>
          </cell>
        </row>
        <row r="153">
          <cell r="E153" t="str">
            <v>38123 1</v>
          </cell>
          <cell r="F153">
            <v>204.9</v>
          </cell>
        </row>
        <row r="154">
          <cell r="E154" t="str">
            <v>33819 4</v>
          </cell>
          <cell r="F154">
            <v>50</v>
          </cell>
        </row>
        <row r="155">
          <cell r="E155" t="str">
            <v>33817 3</v>
          </cell>
          <cell r="F155">
            <v>50</v>
          </cell>
        </row>
        <row r="156">
          <cell r="E156" t="str">
            <v>33815 2</v>
          </cell>
          <cell r="F156">
            <v>50</v>
          </cell>
        </row>
        <row r="157">
          <cell r="E157" t="str">
            <v>33813 1</v>
          </cell>
          <cell r="F157">
            <v>50</v>
          </cell>
        </row>
        <row r="158">
          <cell r="E158" t="str">
            <v>38357 2</v>
          </cell>
          <cell r="F158">
            <v>44.3</v>
          </cell>
        </row>
        <row r="159">
          <cell r="E159" t="str">
            <v>32191 1</v>
          </cell>
          <cell r="F159">
            <v>100</v>
          </cell>
        </row>
        <row r="160">
          <cell r="E160" t="str">
            <v>33811 1</v>
          </cell>
          <cell r="F160">
            <v>154.69999999999999</v>
          </cell>
        </row>
        <row r="161">
          <cell r="E161" t="str">
            <v>33816 1</v>
          </cell>
          <cell r="F161">
            <v>20.5</v>
          </cell>
        </row>
        <row r="162">
          <cell r="E162" t="str">
            <v>34265 1</v>
          </cell>
          <cell r="F162">
            <v>6</v>
          </cell>
        </row>
        <row r="163">
          <cell r="E163" t="str">
            <v>34263 1</v>
          </cell>
          <cell r="F163">
            <v>19</v>
          </cell>
        </row>
        <row r="164">
          <cell r="E164" t="str">
            <v>34257 1</v>
          </cell>
          <cell r="F164">
            <v>20</v>
          </cell>
        </row>
        <row r="165">
          <cell r="E165" t="str">
            <v>34696 1</v>
          </cell>
          <cell r="F165">
            <v>20</v>
          </cell>
        </row>
        <row r="166">
          <cell r="E166" t="str">
            <v>35000 1</v>
          </cell>
          <cell r="F166">
            <v>20</v>
          </cell>
        </row>
        <row r="167">
          <cell r="E167" t="str">
            <v>32179 1</v>
          </cell>
          <cell r="F167">
            <v>78.2</v>
          </cell>
        </row>
        <row r="168">
          <cell r="E168" t="str">
            <v>32186 1</v>
          </cell>
          <cell r="F168">
            <v>128</v>
          </cell>
        </row>
        <row r="169">
          <cell r="E169" t="str">
            <v>30000 RT</v>
          </cell>
          <cell r="F169">
            <v>710</v>
          </cell>
        </row>
        <row r="170">
          <cell r="E170" t="str">
            <v>30464 1</v>
          </cell>
          <cell r="F170">
            <v>54</v>
          </cell>
        </row>
        <row r="171">
          <cell r="E171" t="str">
            <v>31150 1</v>
          </cell>
          <cell r="F171">
            <v>17.3</v>
          </cell>
        </row>
        <row r="172">
          <cell r="E172" t="str">
            <v>31152 1</v>
          </cell>
          <cell r="F172">
            <v>12.5</v>
          </cell>
        </row>
        <row r="173">
          <cell r="E173" t="str">
            <v>31152 2</v>
          </cell>
          <cell r="F173">
            <v>12.5</v>
          </cell>
        </row>
        <row r="174">
          <cell r="E174" t="str">
            <v>31153 3</v>
          </cell>
          <cell r="F174">
            <v>7.5</v>
          </cell>
        </row>
        <row r="175">
          <cell r="E175" t="str">
            <v>31156 1</v>
          </cell>
          <cell r="F175">
            <v>12</v>
          </cell>
        </row>
        <row r="176">
          <cell r="E176" t="str">
            <v>31158 1</v>
          </cell>
          <cell r="F176">
            <v>25</v>
          </cell>
        </row>
        <row r="177">
          <cell r="E177" t="str">
            <v>31166 1</v>
          </cell>
          <cell r="F177">
            <v>4.9000000000000004</v>
          </cell>
        </row>
        <row r="178">
          <cell r="E178" t="str">
            <v>31180 1</v>
          </cell>
          <cell r="F178">
            <v>17.399999999999999</v>
          </cell>
        </row>
        <row r="179">
          <cell r="E179" t="str">
            <v>31180 2</v>
          </cell>
          <cell r="F179">
            <v>16.899999999999999</v>
          </cell>
        </row>
        <row r="180">
          <cell r="E180" t="str">
            <v>31180 3</v>
          </cell>
          <cell r="F180">
            <v>17.8</v>
          </cell>
        </row>
        <row r="181">
          <cell r="E181" t="str">
            <v>31180 4</v>
          </cell>
          <cell r="F181">
            <v>17.3</v>
          </cell>
        </row>
        <row r="182">
          <cell r="E182" t="str">
            <v>31181 5</v>
          </cell>
          <cell r="F182">
            <v>17</v>
          </cell>
        </row>
        <row r="183">
          <cell r="E183" t="str">
            <v>31181 6</v>
          </cell>
          <cell r="F183">
            <v>17.2</v>
          </cell>
        </row>
        <row r="184">
          <cell r="E184" t="str">
            <v>31181 7</v>
          </cell>
          <cell r="F184">
            <v>17.100000000000001</v>
          </cell>
        </row>
        <row r="185">
          <cell r="E185" t="str">
            <v>31182 10</v>
          </cell>
          <cell r="F185">
            <v>16.8</v>
          </cell>
        </row>
        <row r="186">
          <cell r="E186" t="str">
            <v>31182 8</v>
          </cell>
          <cell r="F186">
            <v>17.5</v>
          </cell>
        </row>
        <row r="187">
          <cell r="E187" t="str">
            <v>31182 9</v>
          </cell>
          <cell r="F187">
            <v>17.2</v>
          </cell>
        </row>
        <row r="188">
          <cell r="E188" t="str">
            <v>31400 1</v>
          </cell>
          <cell r="F188">
            <v>80</v>
          </cell>
        </row>
        <row r="189">
          <cell r="E189" t="str">
            <v>31400 2</v>
          </cell>
          <cell r="F189">
            <v>80</v>
          </cell>
        </row>
        <row r="190">
          <cell r="E190" t="str">
            <v>31402 1</v>
          </cell>
          <cell r="F190">
            <v>10</v>
          </cell>
        </row>
        <row r="191">
          <cell r="E191" t="str">
            <v>31402 2</v>
          </cell>
          <cell r="F191">
            <v>10</v>
          </cell>
        </row>
        <row r="192">
          <cell r="E192" t="str">
            <v>31404 1</v>
          </cell>
          <cell r="F192">
            <v>15</v>
          </cell>
        </row>
        <row r="193">
          <cell r="E193" t="str">
            <v>31404 2</v>
          </cell>
          <cell r="F193">
            <v>15</v>
          </cell>
        </row>
        <row r="194">
          <cell r="E194" t="str">
            <v>31406 1</v>
          </cell>
          <cell r="F194">
            <v>53</v>
          </cell>
        </row>
        <row r="195">
          <cell r="E195" t="str">
            <v>31406 2</v>
          </cell>
          <cell r="F195">
            <v>53</v>
          </cell>
        </row>
        <row r="196">
          <cell r="E196" t="str">
            <v>31408 1</v>
          </cell>
          <cell r="F196">
            <v>53</v>
          </cell>
        </row>
        <row r="197">
          <cell r="E197" t="str">
            <v>31408 2</v>
          </cell>
          <cell r="F197">
            <v>53</v>
          </cell>
        </row>
        <row r="198">
          <cell r="E198" t="str">
            <v>31412 1</v>
          </cell>
          <cell r="F198">
            <v>85</v>
          </cell>
        </row>
        <row r="199">
          <cell r="E199" t="str">
            <v>31414 1</v>
          </cell>
          <cell r="F199">
            <v>106</v>
          </cell>
        </row>
        <row r="200">
          <cell r="E200" t="str">
            <v>31416 1</v>
          </cell>
          <cell r="F200">
            <v>133</v>
          </cell>
        </row>
        <row r="201">
          <cell r="E201" t="str">
            <v>31418 1</v>
          </cell>
          <cell r="F201">
            <v>109</v>
          </cell>
        </row>
        <row r="202">
          <cell r="E202" t="str">
            <v>31420 1</v>
          </cell>
          <cell r="F202">
            <v>118</v>
          </cell>
        </row>
        <row r="203">
          <cell r="E203" t="str">
            <v>31421 1</v>
          </cell>
          <cell r="F203">
            <v>55</v>
          </cell>
        </row>
        <row r="204">
          <cell r="E204" t="str">
            <v>31422 1</v>
          </cell>
          <cell r="F204">
            <v>118</v>
          </cell>
        </row>
        <row r="205">
          <cell r="E205" t="str">
            <v>31424 1</v>
          </cell>
          <cell r="F205">
            <v>118</v>
          </cell>
        </row>
        <row r="206">
          <cell r="E206" t="str">
            <v>31426 1</v>
          </cell>
          <cell r="F206">
            <v>118</v>
          </cell>
        </row>
        <row r="207">
          <cell r="E207" t="str">
            <v>31430 1</v>
          </cell>
          <cell r="F207">
            <v>72</v>
          </cell>
        </row>
        <row r="208">
          <cell r="E208" t="str">
            <v>31433 1</v>
          </cell>
          <cell r="F208">
            <v>5.5</v>
          </cell>
        </row>
        <row r="209">
          <cell r="E209" t="str">
            <v>31433 3</v>
          </cell>
          <cell r="F209">
            <v>2.5</v>
          </cell>
        </row>
        <row r="210">
          <cell r="E210" t="str">
            <v>31433 4</v>
          </cell>
          <cell r="F210">
            <v>2.5</v>
          </cell>
        </row>
        <row r="211">
          <cell r="E211" t="str">
            <v>31435 1</v>
          </cell>
          <cell r="F211">
            <v>10</v>
          </cell>
        </row>
        <row r="212">
          <cell r="E212" t="str">
            <v>31435 2</v>
          </cell>
          <cell r="F212">
            <v>10</v>
          </cell>
        </row>
        <row r="213">
          <cell r="E213" t="str">
            <v>31436 1</v>
          </cell>
          <cell r="F213">
            <v>2.9</v>
          </cell>
        </row>
        <row r="214">
          <cell r="E214" t="str">
            <v>31446 1</v>
          </cell>
          <cell r="F214">
            <v>6</v>
          </cell>
        </row>
        <row r="215">
          <cell r="E215" t="str">
            <v>31465 1</v>
          </cell>
          <cell r="F215">
            <v>19.899999999999999</v>
          </cell>
        </row>
        <row r="216">
          <cell r="E216" t="str">
            <v>31465 2</v>
          </cell>
          <cell r="F216">
            <v>19.899999999999999</v>
          </cell>
        </row>
        <row r="217">
          <cell r="E217" t="str">
            <v>31465 3</v>
          </cell>
          <cell r="F217">
            <v>19.899999999999999</v>
          </cell>
        </row>
        <row r="218">
          <cell r="E218" t="str">
            <v>31465 4</v>
          </cell>
          <cell r="F218">
            <v>8</v>
          </cell>
        </row>
        <row r="219">
          <cell r="E219" t="str">
            <v>31471 1</v>
          </cell>
          <cell r="F219">
            <v>5</v>
          </cell>
        </row>
        <row r="220">
          <cell r="E220" t="str">
            <v>31550 BV</v>
          </cell>
          <cell r="F220">
            <v>7.5</v>
          </cell>
        </row>
        <row r="221">
          <cell r="E221" t="str">
            <v>31621 1</v>
          </cell>
          <cell r="F221">
            <v>50</v>
          </cell>
        </row>
        <row r="222">
          <cell r="E222" t="str">
            <v>31764 1</v>
          </cell>
          <cell r="F222">
            <v>32.5</v>
          </cell>
        </row>
        <row r="223">
          <cell r="E223" t="str">
            <v>31766 1</v>
          </cell>
          <cell r="F223">
            <v>46</v>
          </cell>
        </row>
        <row r="224">
          <cell r="E224" t="str">
            <v>31766 2</v>
          </cell>
          <cell r="F224">
            <v>47</v>
          </cell>
        </row>
        <row r="225">
          <cell r="E225" t="str">
            <v>31768 1</v>
          </cell>
          <cell r="F225">
            <v>82</v>
          </cell>
        </row>
        <row r="226">
          <cell r="E226" t="str">
            <v>31770 1</v>
          </cell>
          <cell r="F226">
            <v>82</v>
          </cell>
        </row>
        <row r="227">
          <cell r="E227" t="str">
            <v>31772 1</v>
          </cell>
          <cell r="F227">
            <v>36.5</v>
          </cell>
        </row>
        <row r="228">
          <cell r="E228" t="str">
            <v>31774 1</v>
          </cell>
          <cell r="F228">
            <v>36.299999999999997</v>
          </cell>
        </row>
        <row r="229">
          <cell r="E229" t="str">
            <v>31776 1</v>
          </cell>
          <cell r="F229">
            <v>56</v>
          </cell>
        </row>
        <row r="230">
          <cell r="E230" t="str">
            <v>31778 1</v>
          </cell>
          <cell r="F230">
            <v>57</v>
          </cell>
        </row>
        <row r="231">
          <cell r="E231" t="str">
            <v>31780 1</v>
          </cell>
          <cell r="F231">
            <v>40</v>
          </cell>
        </row>
        <row r="232">
          <cell r="E232" t="str">
            <v>31782 1</v>
          </cell>
          <cell r="F232">
            <v>60.3</v>
          </cell>
        </row>
        <row r="233">
          <cell r="E233" t="str">
            <v>31782 2</v>
          </cell>
          <cell r="F233">
            <v>57.6</v>
          </cell>
        </row>
        <row r="234">
          <cell r="E234" t="str">
            <v>31784 1</v>
          </cell>
          <cell r="F234">
            <v>115.7</v>
          </cell>
        </row>
        <row r="235">
          <cell r="E235" t="str">
            <v>31786 1</v>
          </cell>
          <cell r="F235">
            <v>58</v>
          </cell>
        </row>
        <row r="236">
          <cell r="E236" t="str">
            <v>31788 1</v>
          </cell>
          <cell r="F236">
            <v>56.9</v>
          </cell>
        </row>
        <row r="237">
          <cell r="E237" t="str">
            <v>31790 1</v>
          </cell>
          <cell r="F237">
            <v>61.5</v>
          </cell>
        </row>
        <row r="238">
          <cell r="E238" t="str">
            <v>31792 1</v>
          </cell>
          <cell r="F238">
            <v>61.7</v>
          </cell>
        </row>
        <row r="239">
          <cell r="E239" t="str">
            <v>31794 1</v>
          </cell>
          <cell r="F239">
            <v>58</v>
          </cell>
        </row>
        <row r="240">
          <cell r="E240" t="str">
            <v>31798 1</v>
          </cell>
          <cell r="F240">
            <v>31</v>
          </cell>
        </row>
        <row r="241">
          <cell r="E241" t="str">
            <v>31800 1</v>
          </cell>
          <cell r="F241">
            <v>42</v>
          </cell>
        </row>
        <row r="242">
          <cell r="E242" t="str">
            <v>31802 1</v>
          </cell>
          <cell r="F242">
            <v>23</v>
          </cell>
        </row>
        <row r="243">
          <cell r="E243" t="str">
            <v>31802 2</v>
          </cell>
          <cell r="F243">
            <v>23</v>
          </cell>
        </row>
        <row r="244">
          <cell r="E244" t="str">
            <v>31802 3</v>
          </cell>
          <cell r="F244">
            <v>23.7</v>
          </cell>
        </row>
        <row r="245">
          <cell r="E245" t="str">
            <v>31804 1</v>
          </cell>
          <cell r="F245">
            <v>40</v>
          </cell>
        </row>
        <row r="246">
          <cell r="E246" t="str">
            <v>31804 2</v>
          </cell>
          <cell r="F246">
            <v>40</v>
          </cell>
        </row>
        <row r="247">
          <cell r="E247" t="str">
            <v>31806 1</v>
          </cell>
          <cell r="F247">
            <v>40</v>
          </cell>
        </row>
        <row r="248">
          <cell r="E248" t="str">
            <v>31806 2</v>
          </cell>
          <cell r="F248">
            <v>40</v>
          </cell>
        </row>
        <row r="249">
          <cell r="E249" t="str">
            <v>31808 1</v>
          </cell>
          <cell r="F249">
            <v>27.5</v>
          </cell>
        </row>
        <row r="250">
          <cell r="E250" t="str">
            <v>31808 2</v>
          </cell>
          <cell r="F250">
            <v>23.9</v>
          </cell>
        </row>
        <row r="251">
          <cell r="E251" t="str">
            <v>31810 1</v>
          </cell>
          <cell r="F251">
            <v>24</v>
          </cell>
        </row>
        <row r="252">
          <cell r="E252" t="str">
            <v>31812 1</v>
          </cell>
          <cell r="F252">
            <v>36</v>
          </cell>
        </row>
        <row r="253">
          <cell r="E253" t="str">
            <v>31812 2</v>
          </cell>
          <cell r="F253">
            <v>36.700000000000003</v>
          </cell>
        </row>
        <row r="254">
          <cell r="E254" t="str">
            <v>31814 1</v>
          </cell>
          <cell r="F254">
            <v>39</v>
          </cell>
        </row>
        <row r="255">
          <cell r="E255" t="str">
            <v>31818 1</v>
          </cell>
          <cell r="F255">
            <v>31</v>
          </cell>
        </row>
        <row r="256">
          <cell r="E256" t="str">
            <v>31818 2</v>
          </cell>
          <cell r="F256">
            <v>31.2</v>
          </cell>
        </row>
        <row r="257">
          <cell r="E257" t="str">
            <v>31820 1</v>
          </cell>
          <cell r="F257">
            <v>29</v>
          </cell>
        </row>
        <row r="258">
          <cell r="E258" t="str">
            <v>31820 2</v>
          </cell>
          <cell r="F258">
            <v>25.2</v>
          </cell>
        </row>
        <row r="259">
          <cell r="E259" t="str">
            <v>31822 1</v>
          </cell>
          <cell r="F259">
            <v>3.7</v>
          </cell>
        </row>
        <row r="260">
          <cell r="E260" t="str">
            <v>31824 1</v>
          </cell>
          <cell r="F260">
            <v>9</v>
          </cell>
        </row>
        <row r="261">
          <cell r="E261" t="str">
            <v>31824 2</v>
          </cell>
          <cell r="F261">
            <v>0.9</v>
          </cell>
        </row>
        <row r="262">
          <cell r="E262" t="str">
            <v>31826 1</v>
          </cell>
          <cell r="F262">
            <v>7</v>
          </cell>
        </row>
        <row r="263">
          <cell r="E263" t="str">
            <v>31828 1</v>
          </cell>
          <cell r="F263">
            <v>1.6</v>
          </cell>
        </row>
        <row r="264">
          <cell r="E264" t="str">
            <v>31828 2</v>
          </cell>
          <cell r="F264">
            <v>1.6</v>
          </cell>
        </row>
        <row r="265">
          <cell r="E265" t="str">
            <v>31830 1</v>
          </cell>
          <cell r="F265">
            <v>2.4</v>
          </cell>
        </row>
        <row r="266">
          <cell r="E266" t="str">
            <v>31830 2</v>
          </cell>
          <cell r="F266">
            <v>2.4</v>
          </cell>
        </row>
        <row r="267">
          <cell r="E267" t="str">
            <v>31832 1</v>
          </cell>
          <cell r="F267">
            <v>13</v>
          </cell>
        </row>
        <row r="268">
          <cell r="E268" t="str">
            <v>31834 1</v>
          </cell>
          <cell r="F268">
            <v>10.8</v>
          </cell>
        </row>
        <row r="269">
          <cell r="E269" t="str">
            <v>31836 1</v>
          </cell>
          <cell r="F269">
            <v>1.5</v>
          </cell>
        </row>
        <row r="270">
          <cell r="E270" t="str">
            <v>31838 1</v>
          </cell>
          <cell r="F270">
            <v>5.5</v>
          </cell>
        </row>
        <row r="271">
          <cell r="E271" t="str">
            <v>31838 2</v>
          </cell>
          <cell r="F271">
            <v>0.9</v>
          </cell>
        </row>
        <row r="272">
          <cell r="E272" t="str">
            <v>31840 1</v>
          </cell>
          <cell r="F272">
            <v>6.1</v>
          </cell>
        </row>
        <row r="273">
          <cell r="E273" t="str">
            <v>31842 1</v>
          </cell>
          <cell r="F273">
            <v>4.8</v>
          </cell>
        </row>
        <row r="274">
          <cell r="E274" t="str">
            <v>31842 2</v>
          </cell>
          <cell r="F274">
            <v>0.4</v>
          </cell>
        </row>
        <row r="275">
          <cell r="E275" t="str">
            <v>31846 1</v>
          </cell>
          <cell r="F275">
            <v>7</v>
          </cell>
        </row>
        <row r="276">
          <cell r="E276" t="str">
            <v>31847 1</v>
          </cell>
          <cell r="F276">
            <v>2.6</v>
          </cell>
        </row>
        <row r="277">
          <cell r="E277" t="str">
            <v>31848 2</v>
          </cell>
          <cell r="F277">
            <v>2</v>
          </cell>
        </row>
        <row r="278">
          <cell r="E278" t="str">
            <v>31846 4</v>
          </cell>
          <cell r="F278">
            <v>5</v>
          </cell>
        </row>
        <row r="279">
          <cell r="E279" t="str">
            <v>31850 1</v>
          </cell>
          <cell r="F279">
            <v>0.3</v>
          </cell>
        </row>
        <row r="280">
          <cell r="E280" t="str">
            <v>31850 2</v>
          </cell>
          <cell r="F280">
            <v>4.8</v>
          </cell>
        </row>
        <row r="281">
          <cell r="E281" t="str">
            <v>31852 1</v>
          </cell>
          <cell r="F281">
            <v>0.8</v>
          </cell>
        </row>
        <row r="282">
          <cell r="E282" t="str">
            <v>31854 1</v>
          </cell>
          <cell r="F282">
            <v>5.5</v>
          </cell>
        </row>
        <row r="283">
          <cell r="E283" t="str">
            <v>31855 3</v>
          </cell>
          <cell r="F283">
            <v>3</v>
          </cell>
        </row>
        <row r="284">
          <cell r="E284" t="str">
            <v>31856 1</v>
          </cell>
          <cell r="F284">
            <v>0.9</v>
          </cell>
        </row>
        <row r="285">
          <cell r="E285" t="str">
            <v>31856 2</v>
          </cell>
          <cell r="F285">
            <v>0.9</v>
          </cell>
        </row>
        <row r="286">
          <cell r="E286" t="str">
            <v>31862 1</v>
          </cell>
          <cell r="F286">
            <v>2</v>
          </cell>
        </row>
        <row r="287">
          <cell r="E287" t="str">
            <v>31868 1</v>
          </cell>
          <cell r="F287">
            <v>2</v>
          </cell>
        </row>
        <row r="288">
          <cell r="E288" t="str">
            <v>31868 2</v>
          </cell>
          <cell r="F288">
            <v>1.4</v>
          </cell>
        </row>
        <row r="289">
          <cell r="E289" t="str">
            <v>31868 3</v>
          </cell>
          <cell r="F289">
            <v>0.5</v>
          </cell>
        </row>
        <row r="290">
          <cell r="E290" t="str">
            <v>31870 1</v>
          </cell>
          <cell r="F290">
            <v>11.6</v>
          </cell>
        </row>
        <row r="291">
          <cell r="E291" t="str">
            <v>31870 2</v>
          </cell>
          <cell r="F291">
            <v>1.7</v>
          </cell>
        </row>
        <row r="292">
          <cell r="E292" t="str">
            <v>31872 1</v>
          </cell>
          <cell r="F292">
            <v>1</v>
          </cell>
        </row>
        <row r="293">
          <cell r="E293" t="str">
            <v>31874 1</v>
          </cell>
          <cell r="F293">
            <v>20</v>
          </cell>
        </row>
        <row r="294">
          <cell r="E294" t="str">
            <v>31884 1</v>
          </cell>
          <cell r="F294">
            <v>9.8000000000000007</v>
          </cell>
        </row>
        <row r="295">
          <cell r="E295" t="str">
            <v>31888 1</v>
          </cell>
          <cell r="F295">
            <v>8.5</v>
          </cell>
        </row>
        <row r="296">
          <cell r="E296" t="str">
            <v>31890 1</v>
          </cell>
          <cell r="F296">
            <v>9</v>
          </cell>
        </row>
        <row r="297">
          <cell r="E297" t="str">
            <v>31890 2</v>
          </cell>
          <cell r="F297">
            <v>9</v>
          </cell>
        </row>
        <row r="298">
          <cell r="E298" t="str">
            <v>31892 1</v>
          </cell>
          <cell r="F298">
            <v>10.5</v>
          </cell>
        </row>
        <row r="299">
          <cell r="E299" t="str">
            <v>31894 1</v>
          </cell>
          <cell r="F299">
            <v>12</v>
          </cell>
        </row>
        <row r="300">
          <cell r="E300" t="str">
            <v>31896 1</v>
          </cell>
          <cell r="F300">
            <v>20</v>
          </cell>
        </row>
        <row r="301">
          <cell r="E301" t="str">
            <v>31896 2</v>
          </cell>
          <cell r="F301">
            <v>5</v>
          </cell>
        </row>
        <row r="302">
          <cell r="E302" t="str">
            <v>31898 1</v>
          </cell>
          <cell r="F302">
            <v>18.5</v>
          </cell>
        </row>
        <row r="303">
          <cell r="E303" t="str">
            <v>31900 1</v>
          </cell>
          <cell r="F303">
            <v>20</v>
          </cell>
        </row>
        <row r="304">
          <cell r="E304" t="str">
            <v>31902 1</v>
          </cell>
          <cell r="F304">
            <v>7</v>
          </cell>
        </row>
        <row r="305">
          <cell r="E305" t="str">
            <v>31904 1</v>
          </cell>
          <cell r="F305">
            <v>8.6999999999999993</v>
          </cell>
        </row>
        <row r="306">
          <cell r="E306" t="str">
            <v>31906 1</v>
          </cell>
          <cell r="F306">
            <v>13</v>
          </cell>
        </row>
        <row r="307">
          <cell r="E307" t="str">
            <v>31908 1</v>
          </cell>
          <cell r="F307">
            <v>8</v>
          </cell>
        </row>
        <row r="308">
          <cell r="E308" t="str">
            <v>31914 1</v>
          </cell>
          <cell r="F308">
            <v>24</v>
          </cell>
        </row>
        <row r="309">
          <cell r="E309" t="str">
            <v>31914 2</v>
          </cell>
          <cell r="F309">
            <v>24</v>
          </cell>
        </row>
        <row r="310">
          <cell r="E310" t="str">
            <v>31914 3</v>
          </cell>
          <cell r="F310">
            <v>24</v>
          </cell>
        </row>
        <row r="311">
          <cell r="E311" t="str">
            <v>31914 4</v>
          </cell>
          <cell r="F311">
            <v>19.2</v>
          </cell>
        </row>
        <row r="312">
          <cell r="E312" t="str">
            <v>31914 5</v>
          </cell>
          <cell r="F312">
            <v>12</v>
          </cell>
        </row>
        <row r="313">
          <cell r="E313" t="str">
            <v>31923 1</v>
          </cell>
          <cell r="F313">
            <v>200</v>
          </cell>
        </row>
        <row r="314">
          <cell r="E314" t="str">
            <v>31924 2</v>
          </cell>
          <cell r="F314">
            <v>200</v>
          </cell>
        </row>
        <row r="315">
          <cell r="E315" t="str">
            <v>31925 3</v>
          </cell>
          <cell r="F315">
            <v>317</v>
          </cell>
        </row>
        <row r="316">
          <cell r="E316" t="str">
            <v>32150 1</v>
          </cell>
          <cell r="F316">
            <v>49</v>
          </cell>
        </row>
        <row r="317">
          <cell r="E317" t="str">
            <v>32154 1</v>
          </cell>
          <cell r="F317">
            <v>26.5</v>
          </cell>
        </row>
        <row r="318">
          <cell r="E318" t="str">
            <v>32156 1</v>
          </cell>
          <cell r="F318">
            <v>25</v>
          </cell>
        </row>
        <row r="319">
          <cell r="E319" t="str">
            <v>32162 1</v>
          </cell>
          <cell r="F319">
            <v>3.1</v>
          </cell>
        </row>
        <row r="320">
          <cell r="E320" t="str">
            <v>32164 1</v>
          </cell>
          <cell r="F320">
            <v>0.8</v>
          </cell>
        </row>
        <row r="321">
          <cell r="E321" t="str">
            <v>32164 2</v>
          </cell>
          <cell r="F321">
            <v>1.5</v>
          </cell>
        </row>
        <row r="322">
          <cell r="E322" t="str">
            <v>32168 2</v>
          </cell>
          <cell r="F322">
            <v>60</v>
          </cell>
        </row>
        <row r="323">
          <cell r="E323" t="str">
            <v>32169 1</v>
          </cell>
          <cell r="F323">
            <v>100</v>
          </cell>
        </row>
        <row r="324">
          <cell r="E324" t="str">
            <v>32188 1</v>
          </cell>
          <cell r="F324">
            <v>36.799999999999997</v>
          </cell>
        </row>
        <row r="325">
          <cell r="E325" t="str">
            <v>32173 1</v>
          </cell>
          <cell r="F325">
            <v>47.5</v>
          </cell>
        </row>
        <row r="326">
          <cell r="E326" t="str">
            <v>32174 2</v>
          </cell>
          <cell r="F326">
            <v>47.5</v>
          </cell>
        </row>
        <row r="327">
          <cell r="E327" t="str">
            <v>32175 3</v>
          </cell>
          <cell r="F327">
            <v>47.5</v>
          </cell>
        </row>
        <row r="328">
          <cell r="E328" t="str">
            <v>32177 1</v>
          </cell>
          <cell r="F328">
            <v>150</v>
          </cell>
        </row>
        <row r="329">
          <cell r="E329" t="str">
            <v>32185 1</v>
          </cell>
          <cell r="F329">
            <v>60.5</v>
          </cell>
        </row>
        <row r="330">
          <cell r="E330" t="str">
            <v>32450 1</v>
          </cell>
          <cell r="F330">
            <v>158</v>
          </cell>
        </row>
        <row r="331">
          <cell r="E331" t="str">
            <v>32451 1</v>
          </cell>
          <cell r="F331">
            <v>50</v>
          </cell>
        </row>
        <row r="332">
          <cell r="E332" t="str">
            <v>32452 1</v>
          </cell>
          <cell r="F332">
            <v>158</v>
          </cell>
        </row>
        <row r="333">
          <cell r="E333" t="str">
            <v>32454 1</v>
          </cell>
          <cell r="F333">
            <v>48.6</v>
          </cell>
        </row>
        <row r="334">
          <cell r="E334" t="str">
            <v>32456 1</v>
          </cell>
          <cell r="F334">
            <v>61.5</v>
          </cell>
        </row>
        <row r="335">
          <cell r="E335" t="str">
            <v>32456 2</v>
          </cell>
          <cell r="F335">
            <v>61.5</v>
          </cell>
        </row>
        <row r="336">
          <cell r="E336" t="str">
            <v>32458 1</v>
          </cell>
          <cell r="F336">
            <v>79</v>
          </cell>
        </row>
        <row r="337">
          <cell r="E337" t="str">
            <v>32460 1</v>
          </cell>
          <cell r="F337">
            <v>14.1</v>
          </cell>
        </row>
        <row r="338">
          <cell r="E338" t="str">
            <v>32462 1</v>
          </cell>
          <cell r="F338">
            <v>40</v>
          </cell>
        </row>
        <row r="339">
          <cell r="E339" t="str">
            <v>32464 1</v>
          </cell>
          <cell r="F339">
            <v>22</v>
          </cell>
        </row>
        <row r="340">
          <cell r="E340" t="str">
            <v>32466 1</v>
          </cell>
          <cell r="F340">
            <v>10.8</v>
          </cell>
        </row>
        <row r="341">
          <cell r="E341" t="str">
            <v>32468 1</v>
          </cell>
          <cell r="F341">
            <v>55.5</v>
          </cell>
        </row>
        <row r="342">
          <cell r="E342" t="str">
            <v>32470 1</v>
          </cell>
          <cell r="F342">
            <v>6.5</v>
          </cell>
        </row>
        <row r="343">
          <cell r="E343" t="str">
            <v>32472 1</v>
          </cell>
          <cell r="F343">
            <v>7</v>
          </cell>
        </row>
        <row r="344">
          <cell r="E344" t="str">
            <v>32472 2</v>
          </cell>
          <cell r="F344">
            <v>4.4000000000000004</v>
          </cell>
        </row>
        <row r="345">
          <cell r="E345" t="str">
            <v>32472 3</v>
          </cell>
          <cell r="F345">
            <v>5.8</v>
          </cell>
        </row>
        <row r="346">
          <cell r="E346" t="str">
            <v>32474 1</v>
          </cell>
          <cell r="F346">
            <v>5.7</v>
          </cell>
        </row>
        <row r="347">
          <cell r="E347" t="str">
            <v>32476 1</v>
          </cell>
          <cell r="F347">
            <v>12.2</v>
          </cell>
        </row>
        <row r="348">
          <cell r="E348" t="str">
            <v>32478 1</v>
          </cell>
          <cell r="F348">
            <v>10.4</v>
          </cell>
        </row>
        <row r="349">
          <cell r="E349" t="str">
            <v>32480 1</v>
          </cell>
          <cell r="F349">
            <v>3.6</v>
          </cell>
        </row>
        <row r="350">
          <cell r="E350" t="str">
            <v>32484 1</v>
          </cell>
          <cell r="F350">
            <v>6</v>
          </cell>
        </row>
        <row r="351">
          <cell r="E351" t="str">
            <v>32486 1</v>
          </cell>
          <cell r="F351">
            <v>0.5</v>
          </cell>
        </row>
        <row r="352">
          <cell r="E352" t="str">
            <v>32488 1</v>
          </cell>
          <cell r="F352">
            <v>6</v>
          </cell>
        </row>
        <row r="353">
          <cell r="E353" t="str">
            <v>32488 2</v>
          </cell>
          <cell r="F353">
            <v>8.6999999999999993</v>
          </cell>
        </row>
        <row r="354">
          <cell r="E354" t="str">
            <v>32490 1</v>
          </cell>
          <cell r="F354">
            <v>49.5</v>
          </cell>
        </row>
        <row r="355">
          <cell r="E355" t="str">
            <v>32491 2</v>
          </cell>
          <cell r="F355">
            <v>23.5</v>
          </cell>
        </row>
        <row r="356">
          <cell r="E356" t="str">
            <v>32492 1</v>
          </cell>
          <cell r="F356">
            <v>49.5</v>
          </cell>
        </row>
        <row r="357">
          <cell r="E357" t="str">
            <v>32494 1</v>
          </cell>
          <cell r="F357">
            <v>49</v>
          </cell>
        </row>
        <row r="358">
          <cell r="E358" t="str">
            <v>32498 1</v>
          </cell>
          <cell r="F358">
            <v>18.3</v>
          </cell>
        </row>
        <row r="359">
          <cell r="E359" t="str">
            <v>32500 1</v>
          </cell>
          <cell r="F359">
            <v>25</v>
          </cell>
        </row>
        <row r="360">
          <cell r="E360" t="str">
            <v>32502 1</v>
          </cell>
          <cell r="F360">
            <v>26</v>
          </cell>
        </row>
        <row r="361">
          <cell r="E361" t="str">
            <v>32504 1</v>
          </cell>
          <cell r="F361">
            <v>12.8</v>
          </cell>
        </row>
        <row r="362">
          <cell r="E362" t="str">
            <v>32504 2</v>
          </cell>
          <cell r="F362">
            <v>12.8</v>
          </cell>
        </row>
        <row r="363">
          <cell r="E363" t="str">
            <v>32506 1</v>
          </cell>
          <cell r="F363">
            <v>12.8</v>
          </cell>
        </row>
        <row r="364">
          <cell r="E364" t="str">
            <v>32506 2</v>
          </cell>
          <cell r="F364">
            <v>15.1</v>
          </cell>
        </row>
        <row r="365">
          <cell r="E365" t="str">
            <v>32508 1</v>
          </cell>
          <cell r="F365">
            <v>17</v>
          </cell>
        </row>
        <row r="366">
          <cell r="E366" t="str">
            <v>32510 1</v>
          </cell>
          <cell r="F366">
            <v>7</v>
          </cell>
        </row>
        <row r="367">
          <cell r="E367" t="str">
            <v>32512 1</v>
          </cell>
          <cell r="F367">
            <v>20.100000000000001</v>
          </cell>
        </row>
        <row r="368">
          <cell r="E368" t="str">
            <v>32513 1</v>
          </cell>
          <cell r="F368">
            <v>10</v>
          </cell>
        </row>
        <row r="369">
          <cell r="E369" t="str">
            <v>32514 1</v>
          </cell>
          <cell r="F369">
            <v>10</v>
          </cell>
        </row>
        <row r="370">
          <cell r="E370" t="str">
            <v>32700 1</v>
          </cell>
          <cell r="F370">
            <v>5</v>
          </cell>
        </row>
        <row r="371">
          <cell r="E371" t="str">
            <v>32700 2</v>
          </cell>
          <cell r="F371">
            <v>5</v>
          </cell>
        </row>
        <row r="372">
          <cell r="E372" t="str">
            <v>32700 3</v>
          </cell>
          <cell r="F372">
            <v>1.5</v>
          </cell>
        </row>
        <row r="373">
          <cell r="E373" t="str">
            <v>32741 1</v>
          </cell>
          <cell r="F373">
            <v>26.4</v>
          </cell>
        </row>
        <row r="374">
          <cell r="E374" t="str">
            <v>32900 1</v>
          </cell>
          <cell r="F374">
            <v>240</v>
          </cell>
        </row>
        <row r="375">
          <cell r="E375" t="str">
            <v>32901 RT</v>
          </cell>
          <cell r="F375">
            <v>55</v>
          </cell>
        </row>
        <row r="376">
          <cell r="E376" t="str">
            <v>32902 RT</v>
          </cell>
          <cell r="F376">
            <v>55</v>
          </cell>
        </row>
        <row r="377">
          <cell r="E377" t="str">
            <v>32903 RT</v>
          </cell>
          <cell r="F377">
            <v>55</v>
          </cell>
        </row>
        <row r="378">
          <cell r="E378" t="str">
            <v>32910 1</v>
          </cell>
          <cell r="F378">
            <v>16.7</v>
          </cell>
        </row>
        <row r="379">
          <cell r="E379" t="str">
            <v>32910 2</v>
          </cell>
          <cell r="F379">
            <v>16.600000000000001</v>
          </cell>
        </row>
        <row r="380">
          <cell r="E380" t="str">
            <v>32910 3</v>
          </cell>
          <cell r="F380">
            <v>16.600000000000001</v>
          </cell>
        </row>
        <row r="381">
          <cell r="E381" t="str">
            <v>32920 1</v>
          </cell>
          <cell r="F381">
            <v>27.4</v>
          </cell>
        </row>
        <row r="382">
          <cell r="E382" t="str">
            <v>32921 1</v>
          </cell>
          <cell r="F382">
            <v>54</v>
          </cell>
        </row>
        <row r="383">
          <cell r="E383" t="str">
            <v>32922 1</v>
          </cell>
          <cell r="F383">
            <v>54</v>
          </cell>
        </row>
        <row r="384">
          <cell r="E384" t="str">
            <v>33105 RT</v>
          </cell>
          <cell r="F384">
            <v>325</v>
          </cell>
        </row>
        <row r="385">
          <cell r="E385" t="str">
            <v>33106 RT</v>
          </cell>
          <cell r="F385">
            <v>325</v>
          </cell>
        </row>
        <row r="386">
          <cell r="E386" t="str">
            <v>33107 1</v>
          </cell>
          <cell r="F386">
            <v>320</v>
          </cell>
        </row>
        <row r="387">
          <cell r="E387" t="str">
            <v>33108 1</v>
          </cell>
          <cell r="F387">
            <v>215</v>
          </cell>
        </row>
        <row r="388">
          <cell r="E388" t="str">
            <v>33109 1</v>
          </cell>
          <cell r="F388">
            <v>215</v>
          </cell>
        </row>
        <row r="389">
          <cell r="E389" t="str">
            <v>33110 1</v>
          </cell>
          <cell r="F389">
            <v>215</v>
          </cell>
        </row>
        <row r="390">
          <cell r="E390" t="str">
            <v>33111 1</v>
          </cell>
          <cell r="F390">
            <v>169</v>
          </cell>
        </row>
        <row r="391">
          <cell r="E391" t="str">
            <v>33112 1</v>
          </cell>
          <cell r="F391">
            <v>169</v>
          </cell>
        </row>
        <row r="392">
          <cell r="E392" t="str">
            <v>33113 1</v>
          </cell>
          <cell r="F392">
            <v>249</v>
          </cell>
        </row>
        <row r="393">
          <cell r="E393" t="str">
            <v>33116 RT</v>
          </cell>
          <cell r="F393">
            <v>340</v>
          </cell>
        </row>
        <row r="394">
          <cell r="E394" t="str">
            <v>33117 RT</v>
          </cell>
          <cell r="F394">
            <v>340</v>
          </cell>
        </row>
        <row r="395">
          <cell r="E395" t="str">
            <v>33118 1</v>
          </cell>
          <cell r="F395">
            <v>207</v>
          </cell>
        </row>
        <row r="396">
          <cell r="E396" t="str">
            <v>33119 1</v>
          </cell>
          <cell r="F396">
            <v>196</v>
          </cell>
        </row>
        <row r="397">
          <cell r="E397" t="str">
            <v>33120 1</v>
          </cell>
          <cell r="F397">
            <v>196</v>
          </cell>
        </row>
        <row r="398">
          <cell r="E398" t="str">
            <v>33136 1</v>
          </cell>
          <cell r="F398">
            <v>4.4000000000000004</v>
          </cell>
        </row>
        <row r="399">
          <cell r="E399" t="str">
            <v>33139 1</v>
          </cell>
          <cell r="F399">
            <v>4</v>
          </cell>
        </row>
        <row r="400">
          <cell r="E400" t="str">
            <v>33141 1</v>
          </cell>
          <cell r="F400">
            <v>23.5</v>
          </cell>
        </row>
        <row r="401">
          <cell r="E401" t="str">
            <v>33142 1</v>
          </cell>
          <cell r="F401">
            <v>43.6</v>
          </cell>
        </row>
        <row r="402">
          <cell r="E402" t="str">
            <v>33143 1</v>
          </cell>
          <cell r="F402">
            <v>43.6</v>
          </cell>
        </row>
        <row r="403">
          <cell r="E403" t="str">
            <v>33151 1</v>
          </cell>
          <cell r="F403">
            <v>46</v>
          </cell>
        </row>
        <row r="404">
          <cell r="E404" t="str">
            <v>33151 2</v>
          </cell>
          <cell r="F404">
            <v>46</v>
          </cell>
        </row>
        <row r="405">
          <cell r="E405" t="str">
            <v>33151 3</v>
          </cell>
          <cell r="F405">
            <v>35</v>
          </cell>
        </row>
        <row r="406">
          <cell r="E406" t="str">
            <v>33170 1</v>
          </cell>
          <cell r="F406">
            <v>37.6</v>
          </cell>
        </row>
        <row r="407">
          <cell r="E407" t="str">
            <v>33171 1</v>
          </cell>
          <cell r="F407">
            <v>28</v>
          </cell>
        </row>
        <row r="408">
          <cell r="E408" t="str">
            <v>33171 2</v>
          </cell>
          <cell r="F408">
            <v>15.5</v>
          </cell>
        </row>
        <row r="409">
          <cell r="E409" t="str">
            <v>33175 1</v>
          </cell>
          <cell r="F409">
            <v>12.5</v>
          </cell>
        </row>
        <row r="410">
          <cell r="E410" t="str">
            <v>33178 1</v>
          </cell>
          <cell r="F410">
            <v>60.5</v>
          </cell>
        </row>
        <row r="411">
          <cell r="E411" t="str">
            <v>33460 1</v>
          </cell>
          <cell r="F411">
            <v>0</v>
          </cell>
        </row>
        <row r="412">
          <cell r="E412" t="str">
            <v>33463 R1</v>
          </cell>
          <cell r="F412">
            <v>40</v>
          </cell>
        </row>
        <row r="413">
          <cell r="E413" t="str">
            <v>33463 R2</v>
          </cell>
          <cell r="F413">
            <v>11.6</v>
          </cell>
        </row>
        <row r="414">
          <cell r="E414" t="str">
            <v>33466 1</v>
          </cell>
          <cell r="F414">
            <v>30</v>
          </cell>
        </row>
        <row r="415">
          <cell r="E415" t="str">
            <v>33468 1</v>
          </cell>
          <cell r="F415">
            <v>6</v>
          </cell>
        </row>
        <row r="416">
          <cell r="E416" t="str">
            <v>33469 1</v>
          </cell>
          <cell r="F416">
            <v>1.9</v>
          </cell>
        </row>
        <row r="417">
          <cell r="E417" t="str">
            <v>33469 2</v>
          </cell>
          <cell r="F417">
            <v>1.9</v>
          </cell>
        </row>
        <row r="418">
          <cell r="E418" t="str">
            <v>33469 3</v>
          </cell>
          <cell r="F418">
            <v>1.9</v>
          </cell>
        </row>
        <row r="419">
          <cell r="E419" t="str">
            <v>33469 4</v>
          </cell>
          <cell r="F419">
            <v>1.9</v>
          </cell>
        </row>
        <row r="420">
          <cell r="E420" t="str">
            <v>33469 5</v>
          </cell>
          <cell r="F420">
            <v>1.9</v>
          </cell>
        </row>
        <row r="421">
          <cell r="E421" t="str">
            <v>33469 6</v>
          </cell>
          <cell r="F421">
            <v>1.9</v>
          </cell>
        </row>
        <row r="422">
          <cell r="E422" t="str">
            <v>33469 7</v>
          </cell>
          <cell r="F422">
            <v>1.9</v>
          </cell>
        </row>
        <row r="423">
          <cell r="E423" t="str">
            <v>33687 1</v>
          </cell>
          <cell r="F423">
            <v>1.5</v>
          </cell>
        </row>
        <row r="424">
          <cell r="E424" t="str">
            <v>33800 1</v>
          </cell>
          <cell r="F424">
            <v>8.6</v>
          </cell>
        </row>
        <row r="425">
          <cell r="E425" t="str">
            <v>33800 2</v>
          </cell>
          <cell r="F425">
            <v>33</v>
          </cell>
        </row>
        <row r="426">
          <cell r="E426" t="str">
            <v>33804 1</v>
          </cell>
          <cell r="F426">
            <v>0</v>
          </cell>
        </row>
        <row r="427">
          <cell r="E427" t="str">
            <v>33805 1</v>
          </cell>
          <cell r="F427">
            <v>96</v>
          </cell>
        </row>
        <row r="428">
          <cell r="E428" t="str">
            <v>33806 1</v>
          </cell>
          <cell r="F428">
            <v>21</v>
          </cell>
        </row>
        <row r="429">
          <cell r="E429" t="str">
            <v>33807 1</v>
          </cell>
          <cell r="F429">
            <v>96</v>
          </cell>
        </row>
        <row r="430">
          <cell r="E430" t="str">
            <v>33808 1</v>
          </cell>
          <cell r="F430">
            <v>55</v>
          </cell>
        </row>
        <row r="431">
          <cell r="E431" t="str">
            <v>33810 1</v>
          </cell>
          <cell r="F431">
            <v>49.5</v>
          </cell>
        </row>
        <row r="432">
          <cell r="E432" t="str">
            <v>33812 1</v>
          </cell>
          <cell r="F432">
            <v>32.700000000000003</v>
          </cell>
        </row>
        <row r="433">
          <cell r="E433" t="str">
            <v>33812 2</v>
          </cell>
          <cell r="F433">
            <v>31.7</v>
          </cell>
        </row>
        <row r="434">
          <cell r="E434" t="str">
            <v>33812 3</v>
          </cell>
          <cell r="F434">
            <v>32.299999999999997</v>
          </cell>
        </row>
        <row r="435">
          <cell r="E435" t="str">
            <v>33818 1</v>
          </cell>
          <cell r="F435">
            <v>50</v>
          </cell>
        </row>
        <row r="436">
          <cell r="E436" t="str">
            <v>33820 1</v>
          </cell>
          <cell r="F436">
            <v>13.6</v>
          </cell>
        </row>
        <row r="437">
          <cell r="E437" t="str">
            <v>33822 1</v>
          </cell>
          <cell r="F437">
            <v>29</v>
          </cell>
        </row>
        <row r="438">
          <cell r="E438" t="str">
            <v>33822 2</v>
          </cell>
          <cell r="F438">
            <v>29</v>
          </cell>
        </row>
        <row r="439">
          <cell r="E439" t="str">
            <v>33830 1</v>
          </cell>
          <cell r="F439">
            <v>3.4</v>
          </cell>
        </row>
        <row r="440">
          <cell r="E440" t="str">
            <v>33832 1</v>
          </cell>
          <cell r="F440">
            <v>6</v>
          </cell>
        </row>
        <row r="441">
          <cell r="E441" t="str">
            <v>33834 1</v>
          </cell>
          <cell r="F441">
            <v>6.5</v>
          </cell>
        </row>
        <row r="442">
          <cell r="E442" t="str">
            <v>33836 1</v>
          </cell>
          <cell r="F442">
            <v>23.8</v>
          </cell>
        </row>
        <row r="443">
          <cell r="E443" t="str">
            <v>33836 2</v>
          </cell>
          <cell r="F443">
            <v>40.700000000000003</v>
          </cell>
        </row>
        <row r="444">
          <cell r="E444" t="str">
            <v>33836 3</v>
          </cell>
          <cell r="F444">
            <v>17</v>
          </cell>
        </row>
        <row r="445">
          <cell r="E445" t="str">
            <v>33840 1</v>
          </cell>
          <cell r="F445">
            <v>19</v>
          </cell>
        </row>
        <row r="446">
          <cell r="E446" t="str">
            <v>33840 2</v>
          </cell>
          <cell r="F446">
            <v>19</v>
          </cell>
        </row>
        <row r="447">
          <cell r="E447" t="str">
            <v>33840 3</v>
          </cell>
          <cell r="F447">
            <v>19</v>
          </cell>
        </row>
        <row r="448">
          <cell r="E448" t="str">
            <v>33840 4</v>
          </cell>
          <cell r="F448">
            <v>19</v>
          </cell>
        </row>
        <row r="449">
          <cell r="E449" t="str">
            <v>33840 5</v>
          </cell>
          <cell r="F449">
            <v>0</v>
          </cell>
        </row>
        <row r="450">
          <cell r="E450" t="str">
            <v>33846 1</v>
          </cell>
          <cell r="F450">
            <v>9.4</v>
          </cell>
        </row>
        <row r="451">
          <cell r="E451" t="str">
            <v>33846 2</v>
          </cell>
          <cell r="F451">
            <v>10.4</v>
          </cell>
        </row>
        <row r="452">
          <cell r="E452" t="str">
            <v>33848 1</v>
          </cell>
          <cell r="F452">
            <v>9.4</v>
          </cell>
        </row>
        <row r="453">
          <cell r="E453" t="str">
            <v>33850 1</v>
          </cell>
          <cell r="F453">
            <v>3.7</v>
          </cell>
        </row>
        <row r="454">
          <cell r="E454" t="str">
            <v>33850 2</v>
          </cell>
          <cell r="F454">
            <v>3.7</v>
          </cell>
        </row>
        <row r="455">
          <cell r="E455" t="str">
            <v>33850 3</v>
          </cell>
          <cell r="F455">
            <v>3.7</v>
          </cell>
        </row>
        <row r="456">
          <cell r="E456" t="str">
            <v>33917 1</v>
          </cell>
          <cell r="F456">
            <v>5.7</v>
          </cell>
        </row>
        <row r="457">
          <cell r="E457" t="str">
            <v>34050 1</v>
          </cell>
          <cell r="F457">
            <v>22</v>
          </cell>
        </row>
        <row r="458">
          <cell r="E458" t="str">
            <v>34056 1</v>
          </cell>
          <cell r="F458">
            <v>24</v>
          </cell>
        </row>
        <row r="459">
          <cell r="E459" t="str">
            <v>34058 1</v>
          </cell>
          <cell r="F459">
            <v>67.5</v>
          </cell>
        </row>
        <row r="460">
          <cell r="E460" t="str">
            <v>34060 1</v>
          </cell>
          <cell r="F460">
            <v>16</v>
          </cell>
        </row>
        <row r="461">
          <cell r="E461" t="str">
            <v>34062 1</v>
          </cell>
          <cell r="F461">
            <v>83</v>
          </cell>
        </row>
        <row r="462">
          <cell r="E462" t="str">
            <v>34074 1</v>
          </cell>
          <cell r="F462">
            <v>11</v>
          </cell>
        </row>
        <row r="463">
          <cell r="E463" t="str">
            <v>34076 1</v>
          </cell>
          <cell r="F463">
            <v>8.8000000000000007</v>
          </cell>
        </row>
        <row r="464">
          <cell r="E464" t="str">
            <v>34076 2</v>
          </cell>
          <cell r="F464">
            <v>9.9</v>
          </cell>
        </row>
        <row r="465">
          <cell r="E465" t="str">
            <v>34078 1</v>
          </cell>
          <cell r="F465">
            <v>7</v>
          </cell>
        </row>
        <row r="466">
          <cell r="E466" t="str">
            <v>34142 1</v>
          </cell>
          <cell r="F466">
            <v>49</v>
          </cell>
        </row>
        <row r="467">
          <cell r="E467" t="str">
            <v>34179 RT</v>
          </cell>
          <cell r="F467">
            <v>28.7</v>
          </cell>
        </row>
        <row r="468">
          <cell r="E468" t="str">
            <v>34186 1</v>
          </cell>
          <cell r="F468">
            <v>49</v>
          </cell>
        </row>
        <row r="469">
          <cell r="E469" t="str">
            <v>34201 WP</v>
          </cell>
          <cell r="F469">
            <v>7</v>
          </cell>
        </row>
        <row r="470">
          <cell r="E470" t="str">
            <v>34207 QF</v>
          </cell>
          <cell r="F470">
            <v>2.5</v>
          </cell>
        </row>
        <row r="471">
          <cell r="E471" t="str">
            <v>34209 1</v>
          </cell>
          <cell r="F471">
            <v>3.8</v>
          </cell>
        </row>
        <row r="472">
          <cell r="E472" t="str">
            <v>34213 1</v>
          </cell>
          <cell r="F472">
            <v>2.8</v>
          </cell>
        </row>
        <row r="473">
          <cell r="E473" t="str">
            <v>34215 QF</v>
          </cell>
          <cell r="F473">
            <v>1.2</v>
          </cell>
        </row>
        <row r="474">
          <cell r="E474" t="str">
            <v>34219 QF</v>
          </cell>
          <cell r="F474">
            <v>2.5</v>
          </cell>
        </row>
        <row r="475">
          <cell r="E475" t="str">
            <v>34253 QF</v>
          </cell>
          <cell r="F475">
            <v>2.8</v>
          </cell>
        </row>
        <row r="476">
          <cell r="E476" t="str">
            <v>34301 1</v>
          </cell>
          <cell r="F476">
            <v>52.5</v>
          </cell>
        </row>
        <row r="477">
          <cell r="E477" t="str">
            <v>34305 1</v>
          </cell>
          <cell r="F477">
            <v>12.5</v>
          </cell>
        </row>
        <row r="478">
          <cell r="E478" t="str">
            <v>34306 1</v>
          </cell>
          <cell r="F478">
            <v>94.5</v>
          </cell>
        </row>
        <row r="479">
          <cell r="E479" t="str">
            <v>34308 1</v>
          </cell>
          <cell r="F479">
            <v>140</v>
          </cell>
        </row>
        <row r="480">
          <cell r="E480" t="str">
            <v>34316 1</v>
          </cell>
          <cell r="F480">
            <v>11</v>
          </cell>
        </row>
        <row r="481">
          <cell r="E481" t="str">
            <v>34320 1</v>
          </cell>
          <cell r="F481">
            <v>9</v>
          </cell>
        </row>
        <row r="482">
          <cell r="E482" t="str">
            <v>34322 1</v>
          </cell>
          <cell r="F482">
            <v>4</v>
          </cell>
        </row>
        <row r="483">
          <cell r="E483" t="str">
            <v>34326 1</v>
          </cell>
          <cell r="F483">
            <v>102.5</v>
          </cell>
        </row>
        <row r="484">
          <cell r="E484" t="str">
            <v>34326 2</v>
          </cell>
          <cell r="F484">
            <v>102.5</v>
          </cell>
        </row>
        <row r="485">
          <cell r="E485" t="str">
            <v>34327 3</v>
          </cell>
          <cell r="F485">
            <v>102.5</v>
          </cell>
        </row>
        <row r="486">
          <cell r="E486" t="str">
            <v>34327 4</v>
          </cell>
          <cell r="F486">
            <v>102.5</v>
          </cell>
        </row>
        <row r="487">
          <cell r="E487" t="str">
            <v>34328 1</v>
          </cell>
          <cell r="F487">
            <v>60.9</v>
          </cell>
        </row>
        <row r="488">
          <cell r="E488" t="str">
            <v>34329 2</v>
          </cell>
          <cell r="F488">
            <v>60.9</v>
          </cell>
        </row>
        <row r="489">
          <cell r="E489" t="str">
            <v>34330 1</v>
          </cell>
          <cell r="F489">
            <v>12.5</v>
          </cell>
        </row>
        <row r="490">
          <cell r="E490" t="str">
            <v>34332 1</v>
          </cell>
          <cell r="F490">
            <v>10.8</v>
          </cell>
        </row>
        <row r="491">
          <cell r="E491" t="str">
            <v>34334 1</v>
          </cell>
          <cell r="F491">
            <v>25</v>
          </cell>
        </row>
        <row r="492">
          <cell r="E492" t="str">
            <v>34339 1</v>
          </cell>
          <cell r="F492">
            <v>5</v>
          </cell>
        </row>
        <row r="493">
          <cell r="E493" t="str">
            <v>34342 1</v>
          </cell>
          <cell r="F493">
            <v>13</v>
          </cell>
        </row>
        <row r="494">
          <cell r="E494" t="str">
            <v>34344 1</v>
          </cell>
          <cell r="F494">
            <v>12</v>
          </cell>
        </row>
        <row r="495">
          <cell r="E495" t="str">
            <v>34343 2</v>
          </cell>
          <cell r="F495">
            <v>8.6</v>
          </cell>
        </row>
        <row r="496">
          <cell r="E496" t="str">
            <v>34345 3</v>
          </cell>
          <cell r="F496">
            <v>12.2</v>
          </cell>
        </row>
        <row r="497">
          <cell r="E497" t="str">
            <v>34431 1</v>
          </cell>
          <cell r="F497">
            <v>51</v>
          </cell>
        </row>
        <row r="498">
          <cell r="E498" t="str">
            <v>34433 1</v>
          </cell>
          <cell r="F498">
            <v>51</v>
          </cell>
        </row>
        <row r="499">
          <cell r="E499" t="str">
            <v>34485 1</v>
          </cell>
          <cell r="F499">
            <v>4.2</v>
          </cell>
        </row>
        <row r="500">
          <cell r="E500" t="str">
            <v>34485 2</v>
          </cell>
          <cell r="F500">
            <v>4.2</v>
          </cell>
        </row>
        <row r="501">
          <cell r="E501" t="str">
            <v>34485 3</v>
          </cell>
          <cell r="F501">
            <v>2.6</v>
          </cell>
        </row>
        <row r="502">
          <cell r="E502" t="str">
            <v>34539 1</v>
          </cell>
          <cell r="F502">
            <v>54.8</v>
          </cell>
        </row>
        <row r="503">
          <cell r="E503" t="str">
            <v>34541 1</v>
          </cell>
          <cell r="F503">
            <v>54.8</v>
          </cell>
        </row>
        <row r="504">
          <cell r="E504" t="str">
            <v>34553 RT</v>
          </cell>
          <cell r="F504">
            <v>49</v>
          </cell>
        </row>
        <row r="505">
          <cell r="E505" t="str">
            <v>34600 1</v>
          </cell>
          <cell r="F505">
            <v>404</v>
          </cell>
        </row>
        <row r="506">
          <cell r="E506" t="str">
            <v>34602 1</v>
          </cell>
          <cell r="F506">
            <v>404</v>
          </cell>
        </row>
        <row r="507">
          <cell r="E507" t="str">
            <v>34603 ST</v>
          </cell>
          <cell r="F507">
            <v>2.9</v>
          </cell>
        </row>
        <row r="508">
          <cell r="E508" t="str">
            <v>34604 1</v>
          </cell>
          <cell r="F508">
            <v>404</v>
          </cell>
        </row>
        <row r="509">
          <cell r="E509" t="str">
            <v>34608 2</v>
          </cell>
          <cell r="F509">
            <v>9</v>
          </cell>
        </row>
        <row r="510">
          <cell r="E510" t="str">
            <v>34608 3</v>
          </cell>
          <cell r="F510">
            <v>18.899999999999999</v>
          </cell>
        </row>
        <row r="511">
          <cell r="E511" t="str">
            <v>34608 4</v>
          </cell>
          <cell r="F511">
            <v>52</v>
          </cell>
        </row>
        <row r="512">
          <cell r="E512" t="str">
            <v>34610 1</v>
          </cell>
          <cell r="F512">
            <v>72</v>
          </cell>
        </row>
        <row r="513">
          <cell r="E513" t="str">
            <v>34610 2</v>
          </cell>
          <cell r="F513">
            <v>72</v>
          </cell>
        </row>
        <row r="514">
          <cell r="E514" t="str">
            <v>34612 1</v>
          </cell>
          <cell r="F514">
            <v>52</v>
          </cell>
        </row>
        <row r="515">
          <cell r="E515" t="str">
            <v>34614 1</v>
          </cell>
          <cell r="F515">
            <v>55</v>
          </cell>
        </row>
        <row r="516">
          <cell r="E516" t="str">
            <v>34616 1</v>
          </cell>
          <cell r="F516">
            <v>51.5</v>
          </cell>
        </row>
        <row r="517">
          <cell r="E517" t="str">
            <v>34618 1</v>
          </cell>
          <cell r="F517">
            <v>0</v>
          </cell>
        </row>
        <row r="518">
          <cell r="E518" t="str">
            <v>34621 1</v>
          </cell>
          <cell r="F518">
            <v>0</v>
          </cell>
        </row>
        <row r="519">
          <cell r="E519" t="str">
            <v>34624 1</v>
          </cell>
          <cell r="F519">
            <v>31</v>
          </cell>
        </row>
        <row r="520">
          <cell r="E520" t="str">
            <v>34630 1</v>
          </cell>
          <cell r="F520">
            <v>0</v>
          </cell>
        </row>
        <row r="521">
          <cell r="E521" t="str">
            <v>34631 1</v>
          </cell>
          <cell r="F521">
            <v>3.2</v>
          </cell>
        </row>
        <row r="522">
          <cell r="E522" t="str">
            <v>34632 1</v>
          </cell>
          <cell r="F522">
            <v>0</v>
          </cell>
        </row>
        <row r="523">
          <cell r="E523" t="str">
            <v>34633 1</v>
          </cell>
          <cell r="F523">
            <v>4.2</v>
          </cell>
        </row>
        <row r="524">
          <cell r="E524" t="str">
            <v>34634 1</v>
          </cell>
          <cell r="F524">
            <v>0.9</v>
          </cell>
        </row>
        <row r="525">
          <cell r="E525" t="str">
            <v>34636 2</v>
          </cell>
          <cell r="F525">
            <v>16.3</v>
          </cell>
        </row>
        <row r="526">
          <cell r="E526" t="str">
            <v>34636 3</v>
          </cell>
          <cell r="F526">
            <v>8.6999999999999993</v>
          </cell>
        </row>
        <row r="527">
          <cell r="E527" t="str">
            <v>34636 4</v>
          </cell>
          <cell r="F527">
            <v>2.2999999999999998</v>
          </cell>
        </row>
        <row r="528">
          <cell r="E528" t="str">
            <v>34640 1</v>
          </cell>
          <cell r="F528">
            <v>26.5</v>
          </cell>
        </row>
        <row r="529">
          <cell r="E529" t="str">
            <v>34642 1</v>
          </cell>
          <cell r="F529">
            <v>34.5</v>
          </cell>
        </row>
        <row r="530">
          <cell r="E530" t="str">
            <v>34646 1</v>
          </cell>
          <cell r="F530">
            <v>50</v>
          </cell>
        </row>
        <row r="531">
          <cell r="E531" t="str">
            <v>34648 1</v>
          </cell>
          <cell r="F531">
            <v>13.5</v>
          </cell>
        </row>
        <row r="532">
          <cell r="E532" t="str">
            <v>34652 1</v>
          </cell>
          <cell r="F532">
            <v>16.5</v>
          </cell>
        </row>
        <row r="533">
          <cell r="E533" t="str">
            <v>34652 2</v>
          </cell>
          <cell r="F533">
            <v>8.5</v>
          </cell>
        </row>
        <row r="534">
          <cell r="E534" t="str">
            <v>34654 1</v>
          </cell>
          <cell r="F534">
            <v>46</v>
          </cell>
        </row>
        <row r="535">
          <cell r="E535" t="str">
            <v>34658 1</v>
          </cell>
          <cell r="F535">
            <v>5</v>
          </cell>
        </row>
        <row r="536">
          <cell r="E536" t="str">
            <v>34658 2</v>
          </cell>
          <cell r="F536">
            <v>5</v>
          </cell>
        </row>
        <row r="537">
          <cell r="E537" t="str">
            <v>34658 3</v>
          </cell>
          <cell r="F537">
            <v>5</v>
          </cell>
        </row>
        <row r="538">
          <cell r="E538" t="str">
            <v>34658 4</v>
          </cell>
          <cell r="F538">
            <v>5</v>
          </cell>
        </row>
        <row r="539">
          <cell r="E539" t="str">
            <v>34658 SJ</v>
          </cell>
          <cell r="F539">
            <v>0.4</v>
          </cell>
        </row>
        <row r="540">
          <cell r="E540" t="str">
            <v>34671 1</v>
          </cell>
          <cell r="F540">
            <v>56</v>
          </cell>
        </row>
        <row r="541">
          <cell r="E541" t="str">
            <v>34672 1</v>
          </cell>
          <cell r="F541">
            <v>56</v>
          </cell>
        </row>
        <row r="542">
          <cell r="E542" t="str">
            <v>34778 QF</v>
          </cell>
          <cell r="F542">
            <v>17.5</v>
          </cell>
        </row>
        <row r="543">
          <cell r="E543" t="str">
            <v>34783 1</v>
          </cell>
          <cell r="F543">
            <v>12</v>
          </cell>
        </row>
        <row r="544">
          <cell r="E544" t="str">
            <v>34783 2</v>
          </cell>
          <cell r="F544">
            <v>12</v>
          </cell>
        </row>
        <row r="545">
          <cell r="E545" t="str">
            <v>35004 1</v>
          </cell>
          <cell r="F545">
            <v>75</v>
          </cell>
        </row>
        <row r="546">
          <cell r="E546" t="str">
            <v>35004 2</v>
          </cell>
          <cell r="F546">
            <v>75</v>
          </cell>
        </row>
        <row r="547">
          <cell r="E547" t="str">
            <v>35004 3</v>
          </cell>
          <cell r="F547">
            <v>75</v>
          </cell>
        </row>
        <row r="548">
          <cell r="E548" t="str">
            <v>35018 1</v>
          </cell>
          <cell r="F548">
            <v>11.2</v>
          </cell>
        </row>
        <row r="549">
          <cell r="E549" t="str">
            <v>35020 1</v>
          </cell>
          <cell r="F549">
            <v>10.5</v>
          </cell>
        </row>
        <row r="550">
          <cell r="E550" t="str">
            <v>35023 1</v>
          </cell>
          <cell r="F550">
            <v>45.4</v>
          </cell>
        </row>
        <row r="551">
          <cell r="E551" t="str">
            <v>35024 1</v>
          </cell>
          <cell r="F551">
            <v>33</v>
          </cell>
        </row>
        <row r="552">
          <cell r="E552" t="str">
            <v>35026 1</v>
          </cell>
          <cell r="F552">
            <v>49</v>
          </cell>
        </row>
        <row r="553">
          <cell r="E553" t="str">
            <v>35027 1</v>
          </cell>
          <cell r="F553">
            <v>49</v>
          </cell>
        </row>
        <row r="554">
          <cell r="E554" t="str">
            <v>35028 1</v>
          </cell>
          <cell r="F554">
            <v>40.5</v>
          </cell>
        </row>
        <row r="555">
          <cell r="E555" t="str">
            <v>35029 1</v>
          </cell>
          <cell r="F555">
            <v>49</v>
          </cell>
        </row>
        <row r="556">
          <cell r="E556" t="str">
            <v>35032 1</v>
          </cell>
          <cell r="F556">
            <v>20.8</v>
          </cell>
        </row>
        <row r="557">
          <cell r="E557" t="str">
            <v>35035 1</v>
          </cell>
          <cell r="F557">
            <v>45</v>
          </cell>
        </row>
        <row r="558">
          <cell r="E558" t="str">
            <v>35036 1</v>
          </cell>
          <cell r="F558">
            <v>56</v>
          </cell>
        </row>
        <row r="559">
          <cell r="E559" t="str">
            <v>35037 1</v>
          </cell>
          <cell r="F559">
            <v>36.299999999999997</v>
          </cell>
        </row>
        <row r="560">
          <cell r="E560" t="str">
            <v>35038 1</v>
          </cell>
          <cell r="F560">
            <v>48</v>
          </cell>
        </row>
        <row r="561">
          <cell r="E561" t="str">
            <v>35040 1</v>
          </cell>
          <cell r="F561">
            <v>66</v>
          </cell>
        </row>
        <row r="562">
          <cell r="E562" t="str">
            <v>35040 2</v>
          </cell>
          <cell r="F562">
            <v>10</v>
          </cell>
        </row>
        <row r="563">
          <cell r="E563" t="str">
            <v>35044 1</v>
          </cell>
          <cell r="F563">
            <v>42</v>
          </cell>
        </row>
        <row r="564">
          <cell r="E564" t="str">
            <v>35046 1</v>
          </cell>
          <cell r="F564">
            <v>27</v>
          </cell>
        </row>
        <row r="565">
          <cell r="E565" t="str">
            <v>35048 1</v>
          </cell>
          <cell r="F565">
            <v>7.5</v>
          </cell>
        </row>
        <row r="566">
          <cell r="E566" t="str">
            <v>35050 1</v>
          </cell>
          <cell r="F566">
            <v>17.600000000000001</v>
          </cell>
        </row>
        <row r="567">
          <cell r="E567" t="str">
            <v>35052 1</v>
          </cell>
          <cell r="F567">
            <v>11.6</v>
          </cell>
        </row>
        <row r="568">
          <cell r="E568" t="str">
            <v>35056 1</v>
          </cell>
          <cell r="F568">
            <v>9</v>
          </cell>
        </row>
        <row r="569">
          <cell r="E569" t="str">
            <v>35058 1</v>
          </cell>
          <cell r="F569">
            <v>48</v>
          </cell>
        </row>
        <row r="570">
          <cell r="E570" t="str">
            <v>35060 1</v>
          </cell>
          <cell r="F570">
            <v>45.4</v>
          </cell>
        </row>
        <row r="571">
          <cell r="E571" t="str">
            <v>35062 1</v>
          </cell>
          <cell r="F571">
            <v>44</v>
          </cell>
        </row>
        <row r="572">
          <cell r="E572" t="str">
            <v>35064 1</v>
          </cell>
          <cell r="F572">
            <v>32.5</v>
          </cell>
        </row>
        <row r="573">
          <cell r="E573" t="str">
            <v>35064 2</v>
          </cell>
          <cell r="F573">
            <v>32.5</v>
          </cell>
        </row>
        <row r="574">
          <cell r="E574" t="str">
            <v>35066 1</v>
          </cell>
          <cell r="F574">
            <v>48.1</v>
          </cell>
        </row>
        <row r="575">
          <cell r="E575" t="str">
            <v>35070 1</v>
          </cell>
          <cell r="F575">
            <v>234</v>
          </cell>
        </row>
        <row r="576">
          <cell r="E576" t="str">
            <v>35071 1</v>
          </cell>
          <cell r="F576">
            <v>231</v>
          </cell>
        </row>
        <row r="577">
          <cell r="E577" t="str">
            <v>35072 1</v>
          </cell>
          <cell r="F577">
            <v>229</v>
          </cell>
        </row>
        <row r="578">
          <cell r="E578" t="str">
            <v>35073 1</v>
          </cell>
          <cell r="F578">
            <v>232</v>
          </cell>
        </row>
        <row r="579">
          <cell r="E579" t="str">
            <v>35074 1</v>
          </cell>
          <cell r="F579">
            <v>169</v>
          </cell>
        </row>
        <row r="580">
          <cell r="E580" t="str">
            <v>35075 1</v>
          </cell>
          <cell r="F580">
            <v>169</v>
          </cell>
        </row>
        <row r="581">
          <cell r="E581" t="str">
            <v>35076 1</v>
          </cell>
          <cell r="F581">
            <v>198.9</v>
          </cell>
        </row>
        <row r="582">
          <cell r="E582" t="str">
            <v>35077 1</v>
          </cell>
          <cell r="F582">
            <v>198.9</v>
          </cell>
        </row>
        <row r="583">
          <cell r="E583" t="str">
            <v>35078 1</v>
          </cell>
          <cell r="F583">
            <v>225.5</v>
          </cell>
        </row>
        <row r="584">
          <cell r="E584" t="str">
            <v>35079 1</v>
          </cell>
          <cell r="F584">
            <v>239</v>
          </cell>
        </row>
        <row r="585">
          <cell r="E585" t="str">
            <v>35310 1</v>
          </cell>
          <cell r="F585">
            <v>21.8</v>
          </cell>
        </row>
        <row r="586">
          <cell r="E586" t="str">
            <v>35312 1</v>
          </cell>
          <cell r="F586">
            <v>13</v>
          </cell>
        </row>
        <row r="587">
          <cell r="E587" t="str">
            <v>35314 1</v>
          </cell>
          <cell r="F587">
            <v>29.9</v>
          </cell>
        </row>
        <row r="588">
          <cell r="E588" t="str">
            <v>35316 1</v>
          </cell>
          <cell r="F588">
            <v>20</v>
          </cell>
        </row>
        <row r="589">
          <cell r="E589" t="str">
            <v>35318 1</v>
          </cell>
          <cell r="F589">
            <v>8.5</v>
          </cell>
        </row>
        <row r="590">
          <cell r="E590" t="str">
            <v>35320 1</v>
          </cell>
          <cell r="F590">
            <v>8.4</v>
          </cell>
        </row>
        <row r="591">
          <cell r="E591" t="str">
            <v>35320 2</v>
          </cell>
          <cell r="F591">
            <v>5</v>
          </cell>
        </row>
        <row r="592">
          <cell r="E592" t="str">
            <v>35637 1</v>
          </cell>
          <cell r="F592">
            <v>50</v>
          </cell>
        </row>
        <row r="593">
          <cell r="E593" t="str">
            <v>35850 1</v>
          </cell>
          <cell r="F593">
            <v>80.5</v>
          </cell>
        </row>
        <row r="594">
          <cell r="E594" t="str">
            <v>35850 2</v>
          </cell>
          <cell r="F594">
            <v>42</v>
          </cell>
        </row>
        <row r="595">
          <cell r="E595" t="str">
            <v>35851 1</v>
          </cell>
          <cell r="F595">
            <v>60.5</v>
          </cell>
        </row>
        <row r="596">
          <cell r="E596" t="str">
            <v>35852 1</v>
          </cell>
          <cell r="F596">
            <v>60.5</v>
          </cell>
        </row>
        <row r="597">
          <cell r="E597" t="str">
            <v>35853 1</v>
          </cell>
          <cell r="F597">
            <v>60.5</v>
          </cell>
        </row>
        <row r="598">
          <cell r="E598" t="str">
            <v>35854 1</v>
          </cell>
          <cell r="F598">
            <v>50</v>
          </cell>
        </row>
        <row r="599">
          <cell r="E599" t="str">
            <v>35855 1</v>
          </cell>
          <cell r="F599">
            <v>50</v>
          </cell>
        </row>
        <row r="600">
          <cell r="E600" t="str">
            <v>35856 1</v>
          </cell>
          <cell r="F600">
            <v>50</v>
          </cell>
        </row>
        <row r="601">
          <cell r="E601" t="str">
            <v>35857 1</v>
          </cell>
          <cell r="F601">
            <v>50</v>
          </cell>
        </row>
        <row r="602">
          <cell r="E602" t="str">
            <v>35860 1</v>
          </cell>
          <cell r="F602">
            <v>36.1</v>
          </cell>
        </row>
        <row r="603">
          <cell r="E603" t="str">
            <v>35861 1</v>
          </cell>
          <cell r="F603">
            <v>8.4</v>
          </cell>
        </row>
        <row r="604">
          <cell r="E604" t="str">
            <v>35863 1</v>
          </cell>
          <cell r="F604">
            <v>6</v>
          </cell>
        </row>
        <row r="605">
          <cell r="E605" t="str">
            <v>35881 1</v>
          </cell>
          <cell r="F605">
            <v>180</v>
          </cell>
        </row>
        <row r="606">
          <cell r="E606" t="str">
            <v>35882 1</v>
          </cell>
          <cell r="F606">
            <v>180</v>
          </cell>
        </row>
        <row r="607">
          <cell r="E607" t="str">
            <v>35883 1</v>
          </cell>
          <cell r="F607">
            <v>215</v>
          </cell>
        </row>
        <row r="608">
          <cell r="E608" t="str">
            <v>36200 1</v>
          </cell>
          <cell r="F608">
            <v>49.6</v>
          </cell>
        </row>
        <row r="609">
          <cell r="E609" t="str">
            <v>36201 1</v>
          </cell>
          <cell r="F609">
            <v>49.6</v>
          </cell>
        </row>
        <row r="610">
          <cell r="E610" t="str">
            <v>36202 1</v>
          </cell>
          <cell r="F610">
            <v>40</v>
          </cell>
        </row>
        <row r="611">
          <cell r="E611" t="str">
            <v>36203 1</v>
          </cell>
          <cell r="F611">
            <v>80</v>
          </cell>
        </row>
        <row r="612">
          <cell r="E612" t="str">
            <v>36207 1</v>
          </cell>
          <cell r="F612">
            <v>60.5</v>
          </cell>
        </row>
        <row r="613">
          <cell r="E613" t="str">
            <v>36209 1</v>
          </cell>
          <cell r="F613">
            <v>16</v>
          </cell>
        </row>
        <row r="614">
          <cell r="E614" t="str">
            <v>36221 1</v>
          </cell>
          <cell r="F614">
            <v>176</v>
          </cell>
        </row>
        <row r="615">
          <cell r="E615" t="str">
            <v>36222 1</v>
          </cell>
          <cell r="F615">
            <v>176</v>
          </cell>
        </row>
        <row r="616">
          <cell r="E616" t="str">
            <v>36223 1</v>
          </cell>
          <cell r="F616">
            <v>198</v>
          </cell>
        </row>
        <row r="617">
          <cell r="E617" t="str">
            <v>36224 1</v>
          </cell>
          <cell r="F617">
            <v>176</v>
          </cell>
        </row>
        <row r="618">
          <cell r="E618" t="str">
            <v>36225 1</v>
          </cell>
          <cell r="F618">
            <v>176</v>
          </cell>
        </row>
        <row r="619">
          <cell r="E619" t="str">
            <v>36226 1</v>
          </cell>
          <cell r="F619">
            <v>198</v>
          </cell>
        </row>
        <row r="620">
          <cell r="E620" t="str">
            <v>36405 1</v>
          </cell>
          <cell r="F620">
            <v>750</v>
          </cell>
        </row>
        <row r="621">
          <cell r="E621" t="str">
            <v>36406 1</v>
          </cell>
          <cell r="F621">
            <v>750</v>
          </cell>
        </row>
        <row r="622">
          <cell r="E622" t="str">
            <v>36407 RT</v>
          </cell>
          <cell r="F622">
            <v>167</v>
          </cell>
        </row>
        <row r="623">
          <cell r="E623" t="str">
            <v>36408 RT</v>
          </cell>
          <cell r="F623">
            <v>167</v>
          </cell>
        </row>
        <row r="624">
          <cell r="E624" t="str">
            <v>36409 RT</v>
          </cell>
          <cell r="F624">
            <v>340</v>
          </cell>
        </row>
        <row r="625">
          <cell r="E625" t="str">
            <v>36410 RT</v>
          </cell>
          <cell r="F625">
            <v>340</v>
          </cell>
        </row>
        <row r="626">
          <cell r="E626" t="str">
            <v>36411 1</v>
          </cell>
          <cell r="F626">
            <v>1200</v>
          </cell>
        </row>
        <row r="627">
          <cell r="E627" t="str">
            <v>36412 1</v>
          </cell>
          <cell r="F627">
            <v>1200</v>
          </cell>
        </row>
        <row r="628">
          <cell r="E628" t="str">
            <v>36413 1</v>
          </cell>
          <cell r="F628">
            <v>5.6</v>
          </cell>
        </row>
        <row r="629">
          <cell r="E629" t="str">
            <v>36414 1</v>
          </cell>
          <cell r="F629">
            <v>3</v>
          </cell>
        </row>
        <row r="630">
          <cell r="E630" t="str">
            <v>36414 2</v>
          </cell>
          <cell r="F630">
            <v>3</v>
          </cell>
        </row>
        <row r="631">
          <cell r="E631" t="str">
            <v>36414 3</v>
          </cell>
          <cell r="F631">
            <v>3</v>
          </cell>
        </row>
        <row r="632">
          <cell r="E632" t="str">
            <v>36414 4</v>
          </cell>
          <cell r="F632">
            <v>3</v>
          </cell>
        </row>
        <row r="633">
          <cell r="E633" t="str">
            <v>36414 5</v>
          </cell>
          <cell r="F633">
            <v>3</v>
          </cell>
        </row>
        <row r="634">
          <cell r="E634" t="str">
            <v>36416 1</v>
          </cell>
          <cell r="F634">
            <v>8</v>
          </cell>
        </row>
        <row r="635">
          <cell r="E635" t="str">
            <v>36856 1</v>
          </cell>
          <cell r="F635">
            <v>35.9</v>
          </cell>
        </row>
        <row r="636">
          <cell r="E636" t="str">
            <v>36858 1</v>
          </cell>
          <cell r="F636">
            <v>25.5</v>
          </cell>
        </row>
        <row r="637">
          <cell r="E637" t="str">
            <v>36863 1</v>
          </cell>
          <cell r="F637">
            <v>55</v>
          </cell>
        </row>
        <row r="638">
          <cell r="E638" t="str">
            <v>36864 1</v>
          </cell>
          <cell r="F638">
            <v>55</v>
          </cell>
        </row>
        <row r="639">
          <cell r="E639" t="str">
            <v>36865 1</v>
          </cell>
          <cell r="F639">
            <v>53.5</v>
          </cell>
        </row>
        <row r="640">
          <cell r="E640" t="str">
            <v>36895 1</v>
          </cell>
          <cell r="F640">
            <v>25.5</v>
          </cell>
        </row>
        <row r="641">
          <cell r="E641" t="str">
            <v>36934 1</v>
          </cell>
          <cell r="F641">
            <v>2.2000000000000002</v>
          </cell>
        </row>
        <row r="642">
          <cell r="E642" t="str">
            <v>36934 2</v>
          </cell>
          <cell r="F642">
            <v>0.7</v>
          </cell>
        </row>
        <row r="643">
          <cell r="E643" t="str">
            <v>36936 1</v>
          </cell>
          <cell r="F643">
            <v>1</v>
          </cell>
        </row>
        <row r="644">
          <cell r="E644" t="str">
            <v>36938 1</v>
          </cell>
          <cell r="F644">
            <v>30</v>
          </cell>
        </row>
        <row r="645">
          <cell r="E645" t="str">
            <v>36938 2</v>
          </cell>
          <cell r="F645">
            <v>2</v>
          </cell>
        </row>
        <row r="646">
          <cell r="E646" t="str">
            <v>36940 1</v>
          </cell>
          <cell r="F646">
            <v>15</v>
          </cell>
        </row>
        <row r="647">
          <cell r="E647" t="str">
            <v>36980 1</v>
          </cell>
          <cell r="F647">
            <v>46</v>
          </cell>
        </row>
        <row r="648">
          <cell r="E648" t="str">
            <v>36982 1</v>
          </cell>
          <cell r="F648">
            <v>45</v>
          </cell>
        </row>
        <row r="649">
          <cell r="E649" t="str">
            <v>36984 1</v>
          </cell>
          <cell r="F649">
            <v>44</v>
          </cell>
        </row>
        <row r="650">
          <cell r="E650" t="str">
            <v>36986 1</v>
          </cell>
          <cell r="F650">
            <v>93</v>
          </cell>
        </row>
        <row r="651">
          <cell r="E651" t="str">
            <v>36988 1</v>
          </cell>
          <cell r="F651">
            <v>93</v>
          </cell>
        </row>
        <row r="652">
          <cell r="E652" t="str">
            <v>36990 1</v>
          </cell>
          <cell r="F652">
            <v>55</v>
          </cell>
        </row>
        <row r="653">
          <cell r="E653" t="str">
            <v>36992 1</v>
          </cell>
          <cell r="F653">
            <v>55</v>
          </cell>
        </row>
        <row r="654">
          <cell r="E654" t="str">
            <v>37301 1</v>
          </cell>
          <cell r="F654">
            <v>75</v>
          </cell>
        </row>
        <row r="655">
          <cell r="E655" t="str">
            <v>37302 1</v>
          </cell>
          <cell r="F655">
            <v>75</v>
          </cell>
        </row>
        <row r="656">
          <cell r="E656" t="str">
            <v>37303 1</v>
          </cell>
          <cell r="F656">
            <v>125</v>
          </cell>
        </row>
        <row r="657">
          <cell r="E657" t="str">
            <v>37304 1</v>
          </cell>
          <cell r="F657">
            <v>52</v>
          </cell>
        </row>
        <row r="658">
          <cell r="E658" t="str">
            <v>37305 1</v>
          </cell>
          <cell r="F658">
            <v>77</v>
          </cell>
        </row>
        <row r="659">
          <cell r="E659" t="str">
            <v>37306 1</v>
          </cell>
          <cell r="F659">
            <v>77</v>
          </cell>
        </row>
        <row r="660">
          <cell r="E660" t="str">
            <v>37307 1</v>
          </cell>
          <cell r="F660">
            <v>10.5</v>
          </cell>
        </row>
        <row r="661">
          <cell r="E661" t="str">
            <v>37308 1</v>
          </cell>
          <cell r="F661">
            <v>77</v>
          </cell>
        </row>
        <row r="662">
          <cell r="E662" t="str">
            <v>37309 1</v>
          </cell>
          <cell r="F662">
            <v>74</v>
          </cell>
        </row>
        <row r="663">
          <cell r="E663" t="str">
            <v>37311 1</v>
          </cell>
          <cell r="F663">
            <v>42.4</v>
          </cell>
        </row>
        <row r="664">
          <cell r="E664" t="str">
            <v>37313 1</v>
          </cell>
          <cell r="F664">
            <v>49</v>
          </cell>
        </row>
        <row r="665">
          <cell r="E665" t="str">
            <v>37310 1</v>
          </cell>
          <cell r="F665">
            <v>49</v>
          </cell>
        </row>
        <row r="666">
          <cell r="E666" t="str">
            <v>37312 1</v>
          </cell>
          <cell r="F666">
            <v>49</v>
          </cell>
        </row>
        <row r="667">
          <cell r="E667" t="str">
            <v>37314 1</v>
          </cell>
          <cell r="F667">
            <v>24.5</v>
          </cell>
        </row>
        <row r="668">
          <cell r="E668" t="str">
            <v>37315 1</v>
          </cell>
          <cell r="F668">
            <v>49</v>
          </cell>
        </row>
        <row r="669">
          <cell r="E669" t="str">
            <v>37315 2</v>
          </cell>
          <cell r="F669">
            <v>13.7</v>
          </cell>
        </row>
        <row r="670">
          <cell r="E670" t="str">
            <v>37316 1</v>
          </cell>
          <cell r="F670">
            <v>42</v>
          </cell>
        </row>
        <row r="671">
          <cell r="E671" t="str">
            <v>37317 1</v>
          </cell>
          <cell r="F671">
            <v>46</v>
          </cell>
        </row>
        <row r="672">
          <cell r="E672" t="str">
            <v>37318 1</v>
          </cell>
          <cell r="F672">
            <v>110</v>
          </cell>
        </row>
        <row r="673">
          <cell r="E673" t="str">
            <v>37319 1</v>
          </cell>
          <cell r="F673">
            <v>125</v>
          </cell>
        </row>
        <row r="674">
          <cell r="E674" t="str">
            <v>37320 1</v>
          </cell>
          <cell r="F674">
            <v>27</v>
          </cell>
        </row>
        <row r="675">
          <cell r="E675" t="str">
            <v>37323 1</v>
          </cell>
          <cell r="F675">
            <v>170</v>
          </cell>
        </row>
        <row r="676">
          <cell r="E676" t="str">
            <v>37322 1</v>
          </cell>
          <cell r="F676">
            <v>171.1</v>
          </cell>
        </row>
        <row r="677">
          <cell r="E677" t="str">
            <v>37321 1</v>
          </cell>
          <cell r="F677">
            <v>176.8</v>
          </cell>
        </row>
        <row r="678">
          <cell r="E678" t="str">
            <v>37521 1</v>
          </cell>
          <cell r="F678">
            <v>175</v>
          </cell>
        </row>
        <row r="679">
          <cell r="E679" t="str">
            <v>37522 2</v>
          </cell>
          <cell r="F679">
            <v>175</v>
          </cell>
        </row>
        <row r="680">
          <cell r="E680" t="str">
            <v>37523 3</v>
          </cell>
          <cell r="F680">
            <v>175</v>
          </cell>
        </row>
        <row r="681">
          <cell r="E681" t="str">
            <v>37530 1</v>
          </cell>
          <cell r="F681">
            <v>5</v>
          </cell>
        </row>
        <row r="682">
          <cell r="E682" t="str">
            <v>37549 1</v>
          </cell>
          <cell r="F682">
            <v>69</v>
          </cell>
        </row>
        <row r="683">
          <cell r="E683" t="str">
            <v>37550 2</v>
          </cell>
          <cell r="F683">
            <v>69</v>
          </cell>
        </row>
        <row r="684">
          <cell r="E684" t="str">
            <v>37551 3</v>
          </cell>
          <cell r="F684">
            <v>69</v>
          </cell>
        </row>
        <row r="685">
          <cell r="E685" t="str">
            <v>37553 1</v>
          </cell>
          <cell r="F685">
            <v>80</v>
          </cell>
        </row>
        <row r="686">
          <cell r="E686" t="str">
            <v>37553 2</v>
          </cell>
          <cell r="F686">
            <v>80</v>
          </cell>
        </row>
        <row r="687">
          <cell r="E687" t="str">
            <v>37556 2</v>
          </cell>
          <cell r="F687">
            <v>39</v>
          </cell>
        </row>
        <row r="688">
          <cell r="E688" t="str">
            <v>37557 3</v>
          </cell>
          <cell r="F688">
            <v>39</v>
          </cell>
        </row>
        <row r="689">
          <cell r="E689" t="str">
            <v>37559 1</v>
          </cell>
          <cell r="F689">
            <v>39</v>
          </cell>
        </row>
        <row r="690">
          <cell r="E690" t="str">
            <v>37561 1</v>
          </cell>
          <cell r="F690">
            <v>166.7</v>
          </cell>
        </row>
        <row r="691">
          <cell r="E691" t="str">
            <v>37562 2</v>
          </cell>
          <cell r="F691">
            <v>166.7</v>
          </cell>
        </row>
        <row r="692">
          <cell r="E692" t="str">
            <v>37575 1</v>
          </cell>
          <cell r="F692">
            <v>142</v>
          </cell>
        </row>
        <row r="693">
          <cell r="E693" t="str">
            <v>37576 2</v>
          </cell>
          <cell r="F693">
            <v>142</v>
          </cell>
        </row>
        <row r="694">
          <cell r="E694" t="str">
            <v>37577 3</v>
          </cell>
          <cell r="F694">
            <v>142</v>
          </cell>
        </row>
        <row r="695">
          <cell r="E695" t="str">
            <v>37578 4</v>
          </cell>
          <cell r="F695">
            <v>142</v>
          </cell>
        </row>
        <row r="696">
          <cell r="E696" t="str">
            <v>37579 5</v>
          </cell>
          <cell r="F696">
            <v>142</v>
          </cell>
        </row>
        <row r="697">
          <cell r="E697" t="str">
            <v>37581 1</v>
          </cell>
          <cell r="F697">
            <v>92</v>
          </cell>
        </row>
        <row r="698">
          <cell r="E698" t="str">
            <v>37581 2</v>
          </cell>
          <cell r="F698">
            <v>92</v>
          </cell>
        </row>
        <row r="699">
          <cell r="E699" t="str">
            <v>37590 1</v>
          </cell>
          <cell r="F699">
            <v>70</v>
          </cell>
        </row>
        <row r="700">
          <cell r="E700" t="str">
            <v>37590 2</v>
          </cell>
          <cell r="F700">
            <v>70</v>
          </cell>
        </row>
        <row r="701">
          <cell r="E701" t="str">
            <v>37601 1</v>
          </cell>
          <cell r="F701">
            <v>50</v>
          </cell>
        </row>
        <row r="702">
          <cell r="E702" t="str">
            <v>37602 2</v>
          </cell>
          <cell r="F702">
            <v>50</v>
          </cell>
        </row>
        <row r="703">
          <cell r="E703" t="str">
            <v>37603 3</v>
          </cell>
          <cell r="F703">
            <v>70</v>
          </cell>
        </row>
        <row r="704">
          <cell r="E704" t="str">
            <v>37645 1</v>
          </cell>
          <cell r="F704">
            <v>6</v>
          </cell>
        </row>
        <row r="705">
          <cell r="E705" t="str">
            <v>37645 2</v>
          </cell>
          <cell r="F705">
            <v>6</v>
          </cell>
        </row>
        <row r="706">
          <cell r="E706" t="str">
            <v>37940 1</v>
          </cell>
          <cell r="F706">
            <v>17</v>
          </cell>
        </row>
        <row r="707">
          <cell r="E707" t="str">
            <v>37941 1</v>
          </cell>
          <cell r="F707">
            <v>25</v>
          </cell>
        </row>
        <row r="708">
          <cell r="E708" t="str">
            <v>37942 1</v>
          </cell>
          <cell r="F708">
            <v>25</v>
          </cell>
        </row>
        <row r="709">
          <cell r="E709" t="str">
            <v>37944 1</v>
          </cell>
          <cell r="F709">
            <v>28.6</v>
          </cell>
        </row>
        <row r="710">
          <cell r="E710" t="str">
            <v>37958 1</v>
          </cell>
          <cell r="F710">
            <v>46.7</v>
          </cell>
        </row>
        <row r="711">
          <cell r="E711" t="str">
            <v>37963 1</v>
          </cell>
          <cell r="F711">
            <v>45.7</v>
          </cell>
        </row>
        <row r="712">
          <cell r="E712" t="str">
            <v>38100 1</v>
          </cell>
          <cell r="F712">
            <v>6.6</v>
          </cell>
        </row>
        <row r="713">
          <cell r="E713" t="str">
            <v>38102 1</v>
          </cell>
          <cell r="F713">
            <v>121.5</v>
          </cell>
        </row>
        <row r="714">
          <cell r="E714" t="str">
            <v>38104 1</v>
          </cell>
          <cell r="F714">
            <v>121.5</v>
          </cell>
        </row>
        <row r="715">
          <cell r="E715" t="str">
            <v>38106 1</v>
          </cell>
          <cell r="F715">
            <v>59</v>
          </cell>
        </row>
        <row r="716">
          <cell r="E716" t="str">
            <v>38108 1</v>
          </cell>
          <cell r="F716">
            <v>59</v>
          </cell>
        </row>
        <row r="717">
          <cell r="E717" t="str">
            <v>38110 1</v>
          </cell>
          <cell r="F717">
            <v>60</v>
          </cell>
        </row>
        <row r="718">
          <cell r="E718" t="str">
            <v>38112 1</v>
          </cell>
          <cell r="F718">
            <v>60</v>
          </cell>
        </row>
        <row r="719">
          <cell r="E719" t="str">
            <v>38114 1</v>
          </cell>
          <cell r="F719">
            <v>50</v>
          </cell>
        </row>
        <row r="720">
          <cell r="E720" t="str">
            <v>38116 1</v>
          </cell>
          <cell r="F720">
            <v>25.6</v>
          </cell>
        </row>
        <row r="721">
          <cell r="E721" t="str">
            <v>38117 1</v>
          </cell>
          <cell r="F721">
            <v>25.6</v>
          </cell>
        </row>
        <row r="722">
          <cell r="E722" t="str">
            <v>38118 1</v>
          </cell>
          <cell r="F722">
            <v>25.6</v>
          </cell>
        </row>
        <row r="723">
          <cell r="E723" t="str">
            <v>38119 1</v>
          </cell>
          <cell r="F723">
            <v>25.6</v>
          </cell>
        </row>
        <row r="724">
          <cell r="E724" t="str">
            <v>38120 1</v>
          </cell>
          <cell r="F724">
            <v>25.6</v>
          </cell>
        </row>
        <row r="725">
          <cell r="E725" t="str">
            <v>38207 1</v>
          </cell>
          <cell r="F725">
            <v>26.3</v>
          </cell>
        </row>
        <row r="726">
          <cell r="E726" t="str">
            <v>38346 1</v>
          </cell>
          <cell r="F726">
            <v>5.7</v>
          </cell>
        </row>
        <row r="727">
          <cell r="E727" t="str">
            <v>38350 1</v>
          </cell>
          <cell r="F727">
            <v>55</v>
          </cell>
        </row>
        <row r="728">
          <cell r="E728" t="str">
            <v>38351 1</v>
          </cell>
          <cell r="F728">
            <v>50</v>
          </cell>
        </row>
        <row r="729">
          <cell r="E729" t="str">
            <v>38352 1</v>
          </cell>
          <cell r="F729">
            <v>62</v>
          </cell>
        </row>
        <row r="730">
          <cell r="E730" t="str">
            <v>38353 1</v>
          </cell>
          <cell r="F730">
            <v>50</v>
          </cell>
        </row>
        <row r="731">
          <cell r="E731" t="str">
            <v>38354 1</v>
          </cell>
          <cell r="F731">
            <v>62</v>
          </cell>
        </row>
        <row r="732">
          <cell r="E732" t="str">
            <v>38356 1</v>
          </cell>
          <cell r="F732">
            <v>49</v>
          </cell>
        </row>
        <row r="733">
          <cell r="E733" t="str">
            <v>38357 1</v>
          </cell>
          <cell r="F733">
            <v>71.2</v>
          </cell>
        </row>
        <row r="734">
          <cell r="E734" t="str">
            <v>38365 1</v>
          </cell>
          <cell r="F734">
            <v>2.2000000000000002</v>
          </cell>
        </row>
        <row r="735">
          <cell r="E735" t="str">
            <v>38365 2</v>
          </cell>
          <cell r="F735">
            <v>2.2000000000000002</v>
          </cell>
        </row>
        <row r="736">
          <cell r="E736" t="str">
            <v>38370 1</v>
          </cell>
          <cell r="F736">
            <v>8.1999999999999993</v>
          </cell>
        </row>
        <row r="737">
          <cell r="E737" t="str">
            <v>38371 1</v>
          </cell>
          <cell r="F737">
            <v>8.1999999999999993</v>
          </cell>
        </row>
        <row r="738">
          <cell r="E738" t="str">
            <v>38372 1</v>
          </cell>
          <cell r="F738">
            <v>8.1999999999999993</v>
          </cell>
        </row>
        <row r="739">
          <cell r="E739" t="str">
            <v>38373 1</v>
          </cell>
          <cell r="F739">
            <v>8.1999999999999993</v>
          </cell>
        </row>
        <row r="740">
          <cell r="E740" t="str">
            <v>38374 1</v>
          </cell>
          <cell r="F740">
            <v>8.1999999999999993</v>
          </cell>
        </row>
        <row r="741">
          <cell r="E741" t="str">
            <v>38375 1</v>
          </cell>
          <cell r="F741">
            <v>8.1999999999999993</v>
          </cell>
        </row>
        <row r="742">
          <cell r="E742" t="str">
            <v>38544 1</v>
          </cell>
          <cell r="F742">
            <v>54</v>
          </cell>
        </row>
        <row r="743">
          <cell r="E743" t="str">
            <v>38545 1</v>
          </cell>
          <cell r="F743">
            <v>54</v>
          </cell>
        </row>
        <row r="744">
          <cell r="E744" t="str">
            <v>38546 1</v>
          </cell>
          <cell r="F744">
            <v>54</v>
          </cell>
        </row>
        <row r="745">
          <cell r="E745" t="str">
            <v>38550 1</v>
          </cell>
          <cell r="F745">
            <v>55</v>
          </cell>
        </row>
        <row r="746">
          <cell r="E746" t="str">
            <v>38552 1</v>
          </cell>
          <cell r="F746">
            <v>55</v>
          </cell>
        </row>
        <row r="747">
          <cell r="E747" t="str">
            <v>38554 1</v>
          </cell>
          <cell r="F747">
            <v>38.200000000000003</v>
          </cell>
        </row>
        <row r="748">
          <cell r="E748" t="str">
            <v>38556 1</v>
          </cell>
          <cell r="F748">
            <v>24.8</v>
          </cell>
        </row>
        <row r="749">
          <cell r="E749" t="str">
            <v>38558 1</v>
          </cell>
          <cell r="F749">
            <v>24.8</v>
          </cell>
        </row>
        <row r="750">
          <cell r="E750" t="str">
            <v>38560 1</v>
          </cell>
          <cell r="F750">
            <v>5</v>
          </cell>
        </row>
        <row r="751">
          <cell r="E751" t="str">
            <v>38562 1</v>
          </cell>
          <cell r="F751">
            <v>5</v>
          </cell>
        </row>
        <row r="752">
          <cell r="E752" t="str">
            <v>38564 1</v>
          </cell>
          <cell r="F752">
            <v>49.9</v>
          </cell>
        </row>
        <row r="753">
          <cell r="E753" t="str">
            <v>38570 1</v>
          </cell>
          <cell r="F753">
            <v>82.3</v>
          </cell>
        </row>
        <row r="754">
          <cell r="E754" t="str">
            <v>38572 1</v>
          </cell>
          <cell r="F754">
            <v>93.6</v>
          </cell>
        </row>
        <row r="755">
          <cell r="E755" t="str">
            <v>38574 1</v>
          </cell>
          <cell r="F755">
            <v>82.3</v>
          </cell>
        </row>
        <row r="756">
          <cell r="E756" t="str">
            <v>38700 1</v>
          </cell>
          <cell r="F756">
            <v>32</v>
          </cell>
        </row>
        <row r="757">
          <cell r="E757" t="str">
            <v>38705 1</v>
          </cell>
          <cell r="F757">
            <v>27</v>
          </cell>
        </row>
        <row r="758">
          <cell r="E758" t="str">
            <v>38710 1</v>
          </cell>
          <cell r="F758">
            <v>27</v>
          </cell>
        </row>
        <row r="759">
          <cell r="E759" t="str">
            <v>38715 1</v>
          </cell>
          <cell r="F759">
            <v>27</v>
          </cell>
        </row>
        <row r="760">
          <cell r="E760" t="str">
            <v>38720 1</v>
          </cell>
          <cell r="F760">
            <v>55</v>
          </cell>
        </row>
        <row r="761">
          <cell r="E761" t="str">
            <v>38720 2</v>
          </cell>
          <cell r="F761">
            <v>55</v>
          </cell>
        </row>
        <row r="762">
          <cell r="E762" t="str">
            <v>38720 3</v>
          </cell>
          <cell r="F762">
            <v>55</v>
          </cell>
        </row>
        <row r="763">
          <cell r="E763" t="str">
            <v>38730 1</v>
          </cell>
          <cell r="F763">
            <v>53</v>
          </cell>
        </row>
        <row r="764">
          <cell r="E764" t="str">
            <v>38730 2</v>
          </cell>
          <cell r="F764">
            <v>53</v>
          </cell>
        </row>
        <row r="765">
          <cell r="E765" t="str">
            <v>38735 1</v>
          </cell>
          <cell r="F765">
            <v>53</v>
          </cell>
        </row>
        <row r="766">
          <cell r="E766" t="str">
            <v>38735 2</v>
          </cell>
          <cell r="F766">
            <v>53</v>
          </cell>
        </row>
        <row r="767">
          <cell r="E767" t="str">
            <v>38740 1</v>
          </cell>
          <cell r="F767">
            <v>53</v>
          </cell>
        </row>
        <row r="768">
          <cell r="E768" t="str">
            <v>38740 2</v>
          </cell>
          <cell r="F768">
            <v>53</v>
          </cell>
        </row>
        <row r="769">
          <cell r="E769" t="str">
            <v>38745 1</v>
          </cell>
          <cell r="F769">
            <v>53</v>
          </cell>
        </row>
        <row r="770">
          <cell r="E770" t="str">
            <v>38745 2</v>
          </cell>
          <cell r="F770">
            <v>53</v>
          </cell>
        </row>
        <row r="771">
          <cell r="E771" t="str">
            <v>38750 1</v>
          </cell>
          <cell r="F771">
            <v>0</v>
          </cell>
        </row>
        <row r="772">
          <cell r="E772" t="str">
            <v>38750 2</v>
          </cell>
          <cell r="F772">
            <v>0</v>
          </cell>
        </row>
        <row r="773">
          <cell r="E773" t="str">
            <v>38750 3</v>
          </cell>
          <cell r="F773">
            <v>0</v>
          </cell>
        </row>
        <row r="774">
          <cell r="E774" t="str">
            <v>38755 1</v>
          </cell>
          <cell r="F774">
            <v>0</v>
          </cell>
        </row>
        <row r="775">
          <cell r="E775" t="str">
            <v>38755 2</v>
          </cell>
          <cell r="F775">
            <v>0</v>
          </cell>
        </row>
        <row r="776">
          <cell r="E776" t="str">
            <v>38755 3</v>
          </cell>
          <cell r="F776">
            <v>0</v>
          </cell>
        </row>
        <row r="777">
          <cell r="E777" t="str">
            <v>38760 10</v>
          </cell>
          <cell r="F777">
            <v>0</v>
          </cell>
        </row>
        <row r="778">
          <cell r="E778" t="str">
            <v>38760 11</v>
          </cell>
          <cell r="F778">
            <v>0</v>
          </cell>
        </row>
        <row r="779">
          <cell r="E779" t="str">
            <v>38765 8</v>
          </cell>
          <cell r="F779">
            <v>0</v>
          </cell>
        </row>
        <row r="780">
          <cell r="E780" t="str">
            <v>38765 9</v>
          </cell>
          <cell r="F780">
            <v>0</v>
          </cell>
        </row>
        <row r="781">
          <cell r="E781" t="str">
            <v>38770 6</v>
          </cell>
          <cell r="F781">
            <v>0</v>
          </cell>
        </row>
        <row r="782">
          <cell r="E782" t="str">
            <v>38770 7</v>
          </cell>
          <cell r="F782">
            <v>0</v>
          </cell>
        </row>
        <row r="783">
          <cell r="E783" t="str">
            <v>38775 1</v>
          </cell>
          <cell r="F783">
            <v>0</v>
          </cell>
        </row>
        <row r="784">
          <cell r="E784" t="str">
            <v>38775 2</v>
          </cell>
          <cell r="F784">
            <v>0</v>
          </cell>
        </row>
        <row r="785">
          <cell r="E785" t="str">
            <v>38775 3</v>
          </cell>
          <cell r="F785">
            <v>0</v>
          </cell>
        </row>
        <row r="786">
          <cell r="E786" t="str">
            <v>38775 4</v>
          </cell>
          <cell r="F786">
            <v>0</v>
          </cell>
        </row>
        <row r="787">
          <cell r="E787" t="str">
            <v>38775 5</v>
          </cell>
          <cell r="F787">
            <v>0</v>
          </cell>
        </row>
        <row r="788">
          <cell r="E788" t="str">
            <v>38775 6</v>
          </cell>
          <cell r="F788">
            <v>0</v>
          </cell>
        </row>
        <row r="789">
          <cell r="E789" t="str">
            <v>38780 1</v>
          </cell>
          <cell r="F789">
            <v>0</v>
          </cell>
        </row>
        <row r="790">
          <cell r="E790" t="str">
            <v>38780 2</v>
          </cell>
          <cell r="F790">
            <v>0</v>
          </cell>
        </row>
        <row r="791">
          <cell r="E791" t="str">
            <v>38780 3</v>
          </cell>
          <cell r="F791">
            <v>0</v>
          </cell>
        </row>
        <row r="792">
          <cell r="E792" t="str">
            <v>38780 4</v>
          </cell>
          <cell r="F792">
            <v>0</v>
          </cell>
        </row>
        <row r="793">
          <cell r="E793" t="str">
            <v>38785 1</v>
          </cell>
          <cell r="F793">
            <v>0</v>
          </cell>
        </row>
        <row r="794">
          <cell r="E794" t="str">
            <v>38785 2</v>
          </cell>
          <cell r="F794">
            <v>0</v>
          </cell>
        </row>
        <row r="795">
          <cell r="E795" t="str">
            <v>38785 3</v>
          </cell>
          <cell r="F795">
            <v>0</v>
          </cell>
        </row>
        <row r="796">
          <cell r="E796" t="str">
            <v>38785 4</v>
          </cell>
          <cell r="F796">
            <v>0</v>
          </cell>
        </row>
        <row r="797">
          <cell r="E797" t="str">
            <v>38785 5</v>
          </cell>
          <cell r="F797">
            <v>0</v>
          </cell>
        </row>
        <row r="798">
          <cell r="E798" t="str">
            <v>38790 1</v>
          </cell>
          <cell r="F798">
            <v>0</v>
          </cell>
        </row>
        <row r="799">
          <cell r="E799" t="str">
            <v>38790 2</v>
          </cell>
          <cell r="F799">
            <v>0</v>
          </cell>
        </row>
        <row r="800">
          <cell r="E800" t="str">
            <v>38790 3</v>
          </cell>
          <cell r="F800">
            <v>0</v>
          </cell>
        </row>
        <row r="801">
          <cell r="E801" t="str">
            <v>38790 4</v>
          </cell>
          <cell r="F801">
            <v>0</v>
          </cell>
        </row>
        <row r="802">
          <cell r="E802" t="str">
            <v>38795 1</v>
          </cell>
          <cell r="F802">
            <v>0</v>
          </cell>
        </row>
        <row r="803">
          <cell r="E803" t="str">
            <v>38795 2</v>
          </cell>
          <cell r="F803">
            <v>0</v>
          </cell>
        </row>
        <row r="804">
          <cell r="E804" t="str">
            <v>38795 3</v>
          </cell>
          <cell r="F804">
            <v>0</v>
          </cell>
        </row>
        <row r="805">
          <cell r="E805" t="str">
            <v>38800 1</v>
          </cell>
          <cell r="F805">
            <v>0</v>
          </cell>
        </row>
        <row r="806">
          <cell r="E806" t="str">
            <v>38800 2</v>
          </cell>
          <cell r="F806">
            <v>0</v>
          </cell>
        </row>
        <row r="807">
          <cell r="E807" t="str">
            <v>38805 1</v>
          </cell>
          <cell r="F807">
            <v>0</v>
          </cell>
        </row>
        <row r="808">
          <cell r="E808" t="str">
            <v>38805 2</v>
          </cell>
          <cell r="F808">
            <v>0</v>
          </cell>
        </row>
        <row r="809">
          <cell r="E809" t="str">
            <v>38810 1</v>
          </cell>
          <cell r="F809">
            <v>0</v>
          </cell>
        </row>
        <row r="810">
          <cell r="E810" t="str">
            <v>38810 2</v>
          </cell>
          <cell r="F810">
            <v>0</v>
          </cell>
        </row>
        <row r="811">
          <cell r="E811" t="str">
            <v>38815 4</v>
          </cell>
          <cell r="F811">
            <v>0</v>
          </cell>
        </row>
        <row r="812">
          <cell r="E812" t="str">
            <v>38815 5</v>
          </cell>
          <cell r="F812">
            <v>0</v>
          </cell>
        </row>
        <row r="813">
          <cell r="E813" t="str">
            <v>38820 1</v>
          </cell>
          <cell r="F813">
            <v>0</v>
          </cell>
        </row>
        <row r="814">
          <cell r="E814" t="str">
            <v>38820 2</v>
          </cell>
          <cell r="F814">
            <v>0</v>
          </cell>
        </row>
        <row r="815">
          <cell r="E815" t="str">
            <v>38820 3</v>
          </cell>
          <cell r="F815">
            <v>0</v>
          </cell>
        </row>
        <row r="816">
          <cell r="E816" t="str">
            <v>38825 1</v>
          </cell>
          <cell r="F816">
            <v>123.2</v>
          </cell>
        </row>
        <row r="817">
          <cell r="E817" t="str">
            <v>38830 1</v>
          </cell>
          <cell r="F817">
            <v>115</v>
          </cell>
        </row>
        <row r="818">
          <cell r="E818" t="str">
            <v>38835 1</v>
          </cell>
          <cell r="F818">
            <v>123.2</v>
          </cell>
        </row>
        <row r="819">
          <cell r="E819" t="str">
            <v>38840 1</v>
          </cell>
          <cell r="F819">
            <v>115</v>
          </cell>
        </row>
        <row r="820">
          <cell r="E820" t="str">
            <v>38845 1</v>
          </cell>
          <cell r="F820">
            <v>123.2</v>
          </cell>
        </row>
        <row r="821">
          <cell r="E821" t="str">
            <v>38850 1</v>
          </cell>
          <cell r="F821">
            <v>115</v>
          </cell>
        </row>
        <row r="822">
          <cell r="E822" t="str">
            <v>32923 3</v>
          </cell>
          <cell r="F822">
            <v>25</v>
          </cell>
        </row>
      </sheetData>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lc"/>
      <sheetName val="Solar_Profile"/>
      <sheetName val="Wind_Profile"/>
      <sheetName val="S-W_Profile-25"/>
      <sheetName val="S-W_Profile-10"/>
      <sheetName val="S-W_Profile-Min"/>
      <sheetName val="HistoricalOutput-Aug"/>
      <sheetName val="HistoricalOutput-Sept"/>
      <sheetName val="Historical-Profiles"/>
    </sheetNames>
    <definedNames>
      <definedName name="ctProject"/>
    </definedNames>
    <sheetDataSet>
      <sheetData sheetId="0"/>
      <sheetData sheetId="1"/>
      <sheetData sheetId="2"/>
      <sheetData sheetId="3">
        <row r="3">
          <cell r="J3">
            <v>-3.700031966656503E-3</v>
          </cell>
        </row>
      </sheetData>
      <sheetData sheetId="4">
        <row r="3">
          <cell r="J3">
            <v>-3.9044728636980102E-3</v>
          </cell>
        </row>
      </sheetData>
      <sheetData sheetId="5">
        <row r="3">
          <cell r="J3">
            <v>0</v>
          </cell>
        </row>
      </sheetData>
      <sheetData sheetId="6"/>
      <sheetData sheetId="7"/>
      <sheetData sheetId="8"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ources"/>
      <sheetName val="Other"/>
      <sheetName val="Lists"/>
      <sheetName val="Sheet1"/>
      <sheetName val="PRM For Annual RA"/>
      <sheetName val="Flexible RA Capacity"/>
    </sheetNames>
    <sheetDataSet>
      <sheetData sheetId="0" refreshError="1"/>
      <sheetData sheetId="1" refreshError="1"/>
      <sheetData sheetId="2">
        <row r="2">
          <cell r="A2" t="str">
            <v>Monthly</v>
          </cell>
        </row>
        <row r="3">
          <cell r="A3" t="str">
            <v>Annual</v>
          </cell>
        </row>
      </sheetData>
      <sheetData sheetId="3" refreshError="1"/>
      <sheetData sheetId="4" refreshError="1"/>
      <sheetData sheetId="5" refreshError="1"/>
    </sheetDataSet>
  </externalBook>
</externalLink>
</file>

<file path=xl/tables/table1.xml><?xml version="1.0" encoding="utf-8"?>
<table xmlns="http://schemas.openxmlformats.org/spreadsheetml/2006/main" id="6" name="Table6" displayName="Table6" ref="A3:B16" totalsRowShown="0">
  <autoFilter ref="A3:B16"/>
  <tableColumns count="2">
    <tableColumn id="1" name="No."/>
    <tableColumn id="2" name="Month"/>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caiso.com/documents/2024-summer-loads-and-resources-assessment.pdf"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J16"/>
  <sheetViews>
    <sheetView tabSelected="1" zoomScaleNormal="100" workbookViewId="0">
      <selection activeCell="A4" sqref="A4"/>
    </sheetView>
  </sheetViews>
  <sheetFormatPr defaultRowHeight="14.5" x14ac:dyDescent="0.35"/>
  <cols>
    <col min="1" max="1" width="26" customWidth="1"/>
    <col min="2" max="2" width="97.54296875" customWidth="1"/>
  </cols>
  <sheetData>
    <row r="1" spans="1:10" s="11" customFormat="1" x14ac:dyDescent="0.35">
      <c r="B1" s="143" t="s">
        <v>3606</v>
      </c>
    </row>
    <row r="2" spans="1:10" s="11" customFormat="1" x14ac:dyDescent="0.35"/>
    <row r="3" spans="1:10" s="11" customFormat="1" x14ac:dyDescent="0.35">
      <c r="A3" s="55" t="s">
        <v>3587</v>
      </c>
    </row>
    <row r="5" spans="1:10" ht="72.5" x14ac:dyDescent="0.35">
      <c r="A5" s="57" t="s">
        <v>3584</v>
      </c>
      <c r="B5" s="54" t="s">
        <v>3586</v>
      </c>
      <c r="C5" s="3"/>
      <c r="D5" s="3"/>
      <c r="E5" s="3"/>
      <c r="F5" s="3"/>
      <c r="G5" s="3"/>
      <c r="H5" s="3"/>
      <c r="I5" s="3"/>
      <c r="J5" s="3"/>
    </row>
    <row r="6" spans="1:10" x14ac:dyDescent="0.35">
      <c r="A6" s="60"/>
      <c r="B6" s="3"/>
      <c r="C6" s="3"/>
      <c r="D6" s="3"/>
      <c r="E6" s="3"/>
      <c r="F6" s="3"/>
      <c r="G6" s="3"/>
      <c r="H6" s="3"/>
      <c r="I6" s="3"/>
      <c r="J6" s="3"/>
    </row>
    <row r="7" spans="1:10" x14ac:dyDescent="0.35">
      <c r="A7" s="58" t="s">
        <v>3585</v>
      </c>
      <c r="B7" s="3"/>
      <c r="C7" s="3"/>
      <c r="D7" s="3"/>
      <c r="E7" s="3"/>
      <c r="F7" s="3"/>
      <c r="G7" s="3"/>
      <c r="H7" s="3"/>
      <c r="I7" s="3"/>
      <c r="J7" s="3"/>
    </row>
    <row r="8" spans="1:10" ht="101.5" x14ac:dyDescent="0.35">
      <c r="A8" s="59" t="s">
        <v>3588</v>
      </c>
      <c r="B8" s="56" t="s">
        <v>3589</v>
      </c>
      <c r="C8" s="3"/>
      <c r="D8" s="3"/>
      <c r="E8" s="3"/>
      <c r="F8" s="3"/>
      <c r="G8" s="3"/>
      <c r="H8" s="3"/>
      <c r="I8" s="3"/>
      <c r="J8" s="3"/>
    </row>
    <row r="9" spans="1:10" ht="29" x14ac:dyDescent="0.35">
      <c r="A9" s="59" t="s">
        <v>3590</v>
      </c>
      <c r="B9" s="139" t="s">
        <v>3595</v>
      </c>
      <c r="C9" s="3"/>
      <c r="D9" s="3"/>
      <c r="E9" s="3"/>
      <c r="F9" s="3"/>
      <c r="G9" s="3"/>
      <c r="H9" s="3"/>
      <c r="I9" s="3"/>
      <c r="J9" s="3"/>
    </row>
    <row r="10" spans="1:10" ht="58" x14ac:dyDescent="0.35">
      <c r="A10" s="59" t="s">
        <v>3591</v>
      </c>
      <c r="B10" s="139" t="s">
        <v>3592</v>
      </c>
      <c r="C10" s="3"/>
      <c r="D10" s="3"/>
      <c r="E10" s="3"/>
      <c r="F10" s="3"/>
      <c r="G10" s="3"/>
      <c r="H10" s="3"/>
      <c r="I10" s="3"/>
      <c r="J10" s="3"/>
    </row>
    <row r="11" spans="1:10" ht="29" x14ac:dyDescent="0.35">
      <c r="A11" s="137" t="s">
        <v>145</v>
      </c>
      <c r="B11" s="140" t="s">
        <v>3594</v>
      </c>
    </row>
    <row r="12" spans="1:10" ht="58" x14ac:dyDescent="0.35">
      <c r="A12" s="138" t="s">
        <v>3593</v>
      </c>
      <c r="B12" s="140" t="s">
        <v>3605</v>
      </c>
    </row>
    <row r="13" spans="1:10" x14ac:dyDescent="0.35">
      <c r="A13" s="138" t="s">
        <v>163</v>
      </c>
      <c r="B13" s="140" t="s">
        <v>3596</v>
      </c>
    </row>
    <row r="14" spans="1:10" ht="29" x14ac:dyDescent="0.35">
      <c r="A14" s="138" t="s">
        <v>3597</v>
      </c>
      <c r="B14" s="140" t="s">
        <v>3598</v>
      </c>
    </row>
    <row r="15" spans="1:10" x14ac:dyDescent="0.35">
      <c r="A15" s="138" t="s">
        <v>166</v>
      </c>
      <c r="B15" s="140" t="s">
        <v>3603</v>
      </c>
    </row>
    <row r="16" spans="1:10" x14ac:dyDescent="0.35">
      <c r="A16" s="138" t="s">
        <v>144</v>
      </c>
      <c r="B16" s="140" t="s">
        <v>3604</v>
      </c>
    </row>
  </sheetData>
  <hyperlinks>
    <hyperlink ref="A3" r:id="rId1"/>
  </hyperlinks>
  <pageMargins left="0.7" right="0.7" top="0.75" bottom="0.75" header="0.3" footer="0.3"/>
  <pageSetup orientation="portrait" horizontalDpi="90" verticalDpi="90"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dimension ref="A1:BP49"/>
  <sheetViews>
    <sheetView showGridLines="0" zoomScale="50" zoomScaleNormal="50" workbookViewId="0"/>
  </sheetViews>
  <sheetFormatPr defaultColWidth="8.90625" defaultRowHeight="14.5" x14ac:dyDescent="0.35"/>
  <cols>
    <col min="1" max="1" width="26.6328125" style="13" customWidth="1"/>
    <col min="2" max="2" width="8.90625" style="13" customWidth="1"/>
    <col min="3" max="3" width="3" style="13" customWidth="1"/>
    <col min="4" max="4" width="12.453125" style="13" customWidth="1"/>
    <col min="5" max="9" width="8.90625" style="13" customWidth="1"/>
    <col min="10" max="10" width="8.90625" style="14" customWidth="1"/>
    <col min="11" max="11" width="13.54296875" style="14" customWidth="1"/>
    <col min="12" max="13" width="8.90625" style="14" customWidth="1"/>
    <col min="14" max="14" width="11.54296875" style="20" customWidth="1"/>
    <col min="15" max="15" width="8.90625" style="15" customWidth="1"/>
    <col min="16" max="26" width="13.54296875" style="16" customWidth="1"/>
    <col min="27" max="27" width="8.90625" style="13" customWidth="1"/>
    <col min="28" max="28" width="7.54296875" style="17" customWidth="1"/>
    <col min="29" max="29" width="7.54296875" style="13" customWidth="1"/>
    <col min="30" max="32" width="7.54296875" style="16" customWidth="1"/>
    <col min="33" max="33" width="7.54296875" style="13" customWidth="1"/>
    <col min="34" max="36" width="7.54296875" style="18" customWidth="1"/>
    <col min="37" max="41" width="7.54296875" style="19" customWidth="1"/>
    <col min="42" max="42" width="7.54296875" style="13" customWidth="1"/>
    <col min="43" max="55" width="7.54296875" style="19" customWidth="1"/>
    <col min="56" max="60" width="7.54296875" style="13" customWidth="1"/>
    <col min="61" max="64" width="8.90625" style="13"/>
    <col min="65" max="65" width="8.90625" style="5"/>
    <col min="66" max="68" width="8.90625" style="13"/>
    <col min="69" max="16384" width="8.90625" style="5"/>
  </cols>
  <sheetData>
    <row r="1" spans="1:68" ht="30" customHeight="1" thickBot="1" x14ac:dyDescent="0.4">
      <c r="A1" s="141" t="s">
        <v>3606</v>
      </c>
      <c r="N1" s="78" t="s">
        <v>3601</v>
      </c>
      <c r="O1" s="79"/>
      <c r="P1" s="80"/>
      <c r="Q1" s="80"/>
      <c r="R1" s="80"/>
      <c r="S1" s="80"/>
      <c r="T1" s="80"/>
      <c r="U1" s="80"/>
      <c r="V1" s="81"/>
    </row>
    <row r="2" spans="1:68" ht="18" customHeight="1" x14ac:dyDescent="0.35"/>
    <row r="3" spans="1:68" ht="18" customHeight="1" thickBot="1" x14ac:dyDescent="0.5">
      <c r="A3" s="68" t="s">
        <v>599</v>
      </c>
      <c r="B3" s="69"/>
      <c r="AB3" s="22" t="s">
        <v>596</v>
      </c>
      <c r="AH3" s="19"/>
      <c r="AI3" s="19"/>
      <c r="AJ3" s="19"/>
      <c r="AQ3" s="23" t="s">
        <v>597</v>
      </c>
      <c r="AR3" s="18"/>
      <c r="AS3" s="18"/>
      <c r="BE3" s="24" t="s">
        <v>598</v>
      </c>
    </row>
    <row r="4" spans="1:68" ht="18" customHeight="1" x14ac:dyDescent="0.45">
      <c r="A4" s="70" t="s">
        <v>580</v>
      </c>
      <c r="B4" s="71">
        <v>2024</v>
      </c>
      <c r="AB4" s="28"/>
      <c r="AC4" s="29">
        <v>1</v>
      </c>
      <c r="AD4" s="30">
        <v>2</v>
      </c>
      <c r="AE4" s="29">
        <v>3</v>
      </c>
      <c r="AF4" s="30">
        <v>4</v>
      </c>
      <c r="AG4" s="29">
        <v>5</v>
      </c>
      <c r="AH4" s="30">
        <v>6</v>
      </c>
      <c r="AI4" s="31">
        <v>7</v>
      </c>
      <c r="AJ4" s="30">
        <v>8</v>
      </c>
      <c r="AK4" s="31">
        <v>9</v>
      </c>
      <c r="AL4" s="30">
        <v>10</v>
      </c>
      <c r="AM4" s="31">
        <v>11</v>
      </c>
      <c r="AN4" s="32">
        <v>12</v>
      </c>
      <c r="AO4" s="26"/>
      <c r="AP4" s="41"/>
      <c r="AQ4" s="31">
        <v>1</v>
      </c>
      <c r="AR4" s="30">
        <v>2</v>
      </c>
      <c r="AS4" s="31">
        <v>3</v>
      </c>
      <c r="AT4" s="30">
        <v>4</v>
      </c>
      <c r="AU4" s="31">
        <v>5</v>
      </c>
      <c r="AV4" s="30">
        <v>6</v>
      </c>
      <c r="AW4" s="31">
        <v>7</v>
      </c>
      <c r="AX4" s="30">
        <v>8</v>
      </c>
      <c r="AY4" s="31">
        <v>9</v>
      </c>
      <c r="AZ4" s="30">
        <v>10</v>
      </c>
      <c r="BA4" s="31">
        <v>11</v>
      </c>
      <c r="BB4" s="32">
        <v>12</v>
      </c>
      <c r="BC4" s="26"/>
      <c r="BD4" s="41"/>
      <c r="BE4" s="29">
        <v>1</v>
      </c>
      <c r="BF4" s="30">
        <v>2</v>
      </c>
      <c r="BG4" s="29">
        <v>3</v>
      </c>
      <c r="BH4" s="30">
        <v>4</v>
      </c>
      <c r="BI4" s="29">
        <v>5</v>
      </c>
      <c r="BJ4" s="30">
        <v>6</v>
      </c>
      <c r="BK4" s="29">
        <v>7</v>
      </c>
      <c r="BL4" s="30">
        <v>8</v>
      </c>
      <c r="BM4" s="63">
        <v>9</v>
      </c>
      <c r="BN4" s="30">
        <v>10</v>
      </c>
      <c r="BO4" s="29">
        <v>11</v>
      </c>
      <c r="BP4" s="32">
        <v>12</v>
      </c>
    </row>
    <row r="5" spans="1:68" ht="18" customHeight="1" thickBot="1" x14ac:dyDescent="0.5">
      <c r="A5" s="72" t="s">
        <v>162</v>
      </c>
      <c r="B5" s="73">
        <v>9</v>
      </c>
      <c r="AB5" s="33">
        <v>1</v>
      </c>
      <c r="AC5" s="13">
        <f>'Monthly Data'!AM3</f>
        <v>26977.710000000003</v>
      </c>
      <c r="AD5" s="16">
        <f>'Monthly Data'!AM28</f>
        <v>26629.32</v>
      </c>
      <c r="AE5" s="16">
        <f>'Monthly Data'!AM76</f>
        <v>27560.73</v>
      </c>
      <c r="AF5" s="16">
        <f>'Monthly Data'!AM101</f>
        <v>28284.765000000003</v>
      </c>
      <c r="AG5" s="13">
        <f>'Monthly Data'!AM126</f>
        <v>30338.370000000003</v>
      </c>
      <c r="AH5" s="18">
        <f>'Monthly Data'!AM151</f>
        <v>34180.14</v>
      </c>
      <c r="AI5" s="18">
        <f>'Monthly Data'!AM176</f>
        <v>36609.39</v>
      </c>
      <c r="AJ5" s="18">
        <f>'Monthly Data'!AM201</f>
        <v>35333.145000000004</v>
      </c>
      <c r="AK5" s="19">
        <f>'Monthly Data'!AM226</f>
        <v>36167.385000000002</v>
      </c>
      <c r="AL5" s="19">
        <f>'Monthly Data'!AM251</f>
        <v>30876.36</v>
      </c>
      <c r="AM5" s="19">
        <f>'Monthly Data'!AM253</f>
        <v>26750.190000000002</v>
      </c>
      <c r="AN5" s="34">
        <f>'Monthly Data'!AM278</f>
        <v>28230.255000000001</v>
      </c>
      <c r="AP5" s="33">
        <v>1</v>
      </c>
      <c r="AQ5" s="19">
        <f>'Monthly Data'!AH3</f>
        <v>40806.937292370007</v>
      </c>
      <c r="AR5" s="19">
        <f>'Monthly Data'!AH28</f>
        <v>41629.555415400006</v>
      </c>
      <c r="AS5" s="19">
        <f>'Monthly Data'!AH76</f>
        <v>41362.669944580026</v>
      </c>
      <c r="AT5" s="19">
        <f>'Monthly Data'!AH101</f>
        <v>42817.85450542</v>
      </c>
      <c r="AU5" s="19">
        <f>'Monthly Data'!AH126</f>
        <v>43832.747631550003</v>
      </c>
      <c r="AV5" s="19">
        <f>'Monthly Data'!AH151</f>
        <v>44638.09553744</v>
      </c>
      <c r="AW5" s="19">
        <f>'Monthly Data'!AH176</f>
        <v>46879.814619759993</v>
      </c>
      <c r="AX5" s="19">
        <f>'Monthly Data'!AH201</f>
        <v>46643.365259880004</v>
      </c>
      <c r="AY5" s="19">
        <f>'Monthly Data'!AH226</f>
        <v>45628.932924680012</v>
      </c>
      <c r="AZ5" s="19">
        <f>'Monthly Data'!AH251</f>
        <v>41823.781737839992</v>
      </c>
      <c r="BA5" s="19">
        <f>'Monthly Data'!AH253</f>
        <v>41405.093422940008</v>
      </c>
      <c r="BB5" s="34">
        <f>'Monthly Data'!AH278</f>
        <v>41676.708497260013</v>
      </c>
      <c r="BD5" s="33">
        <v>1</v>
      </c>
      <c r="BE5" s="19">
        <f>AQ5-AC5</f>
        <v>13829.227292370004</v>
      </c>
      <c r="BF5" s="19">
        <f t="shared" ref="BF5:BP20" si="0">AR5-AD5</f>
        <v>15000.235415400006</v>
      </c>
      <c r="BG5" s="19">
        <f t="shared" si="0"/>
        <v>13801.939944580026</v>
      </c>
      <c r="BH5" s="19">
        <f t="shared" si="0"/>
        <v>14533.089505419997</v>
      </c>
      <c r="BI5" s="19">
        <f t="shared" si="0"/>
        <v>13494.37763155</v>
      </c>
      <c r="BJ5" s="19">
        <f t="shared" si="0"/>
        <v>10457.955537440001</v>
      </c>
      <c r="BK5" s="19">
        <f t="shared" si="0"/>
        <v>10270.424619759993</v>
      </c>
      <c r="BL5" s="19">
        <f t="shared" si="0"/>
        <v>11310.22025988</v>
      </c>
      <c r="BM5" s="64">
        <f t="shared" si="0"/>
        <v>9461.5479246800096</v>
      </c>
      <c r="BN5" s="19">
        <f t="shared" si="0"/>
        <v>10947.421737839992</v>
      </c>
      <c r="BO5" s="19">
        <f t="shared" si="0"/>
        <v>14654.903422940006</v>
      </c>
      <c r="BP5" s="34">
        <f t="shared" si="0"/>
        <v>13446.453497260012</v>
      </c>
    </row>
    <row r="6" spans="1:68" ht="18" customHeight="1" x14ac:dyDescent="0.45">
      <c r="A6" s="69"/>
      <c r="B6" s="69"/>
      <c r="AB6" s="33">
        <v>2</v>
      </c>
      <c r="AC6" s="13">
        <f>'Monthly Data'!AM4</f>
        <v>25970.460000000003</v>
      </c>
      <c r="AD6" s="16">
        <f>'Monthly Data'!AM29</f>
        <v>25565.190000000002</v>
      </c>
      <c r="AE6" s="16">
        <f>'Monthly Data'!AM53</f>
        <v>25581.780000000002</v>
      </c>
      <c r="AF6" s="16">
        <f>'Monthly Data'!AM78</f>
        <v>26304.63</v>
      </c>
      <c r="AG6" s="13">
        <f>'Monthly Data'!AM103</f>
        <v>28226.7</v>
      </c>
      <c r="AH6" s="18">
        <f>'Monthly Data'!AM128</f>
        <v>31803.030000000002</v>
      </c>
      <c r="AI6" s="18">
        <f>'Monthly Data'!AM153</f>
        <v>34647.03</v>
      </c>
      <c r="AJ6" s="18">
        <f>'Monthly Data'!AM178</f>
        <v>33189.480000000003</v>
      </c>
      <c r="AK6" s="19">
        <f>'Monthly Data'!AM203</f>
        <v>32951.294999999998</v>
      </c>
      <c r="AL6" s="19">
        <f>'Monthly Data'!AM228</f>
        <v>28473.18</v>
      </c>
      <c r="AM6" s="19">
        <f>'Monthly Data'!AM254</f>
        <v>25687.245000000003</v>
      </c>
      <c r="AN6" s="34">
        <f>'Monthly Data'!AM279</f>
        <v>27109.245000000003</v>
      </c>
      <c r="AP6" s="33">
        <v>2</v>
      </c>
      <c r="AQ6" s="19">
        <f>'Monthly Data'!AH4</f>
        <v>40706.648325820002</v>
      </c>
      <c r="AR6" s="19">
        <f>'Monthly Data'!AH29</f>
        <v>41701.974033980012</v>
      </c>
      <c r="AS6" s="19">
        <f>'Monthly Data'!AH53</f>
        <v>41195.137442310021</v>
      </c>
      <c r="AT6" s="19">
        <f>'Monthly Data'!AH78</f>
        <v>42573.492258699996</v>
      </c>
      <c r="AU6" s="19">
        <f>'Monthly Data'!AH103</f>
        <v>44035.006653199998</v>
      </c>
      <c r="AV6" s="19">
        <f>'Monthly Data'!AH128</f>
        <v>44380.204249040005</v>
      </c>
      <c r="AW6" s="19">
        <f>'Monthly Data'!AH153</f>
        <v>46623.982237960001</v>
      </c>
      <c r="AX6" s="19">
        <f>'Monthly Data'!AH178</f>
        <v>46648.463967600008</v>
      </c>
      <c r="AY6" s="19">
        <f>'Monthly Data'!AH203</f>
        <v>45362.55110252001</v>
      </c>
      <c r="AZ6" s="19">
        <f>'Monthly Data'!AH228</f>
        <v>41774.821365240001</v>
      </c>
      <c r="BA6" s="19">
        <f>'Monthly Data'!AH254</f>
        <v>41398.008912290003</v>
      </c>
      <c r="BB6" s="34">
        <f>'Monthly Data'!AH279</f>
        <v>41683.022867470005</v>
      </c>
      <c r="BD6" s="33">
        <v>2</v>
      </c>
      <c r="BE6" s="19">
        <f t="shared" ref="BE6:BE28" si="1">AQ6-AC6</f>
        <v>14736.18832582</v>
      </c>
      <c r="BF6" s="19">
        <f t="shared" si="0"/>
        <v>16136.78403398001</v>
      </c>
      <c r="BG6" s="19">
        <f t="shared" si="0"/>
        <v>15613.357442310018</v>
      </c>
      <c r="BH6" s="19">
        <f t="shared" si="0"/>
        <v>16268.862258699995</v>
      </c>
      <c r="BI6" s="19">
        <f t="shared" si="0"/>
        <v>15808.306653199998</v>
      </c>
      <c r="BJ6" s="19">
        <f t="shared" si="0"/>
        <v>12577.174249040003</v>
      </c>
      <c r="BK6" s="19">
        <f t="shared" si="0"/>
        <v>11976.952237960002</v>
      </c>
      <c r="BL6" s="19">
        <f t="shared" si="0"/>
        <v>13458.983967600005</v>
      </c>
      <c r="BM6" s="64">
        <f t="shared" si="0"/>
        <v>12411.256102520012</v>
      </c>
      <c r="BN6" s="19">
        <f t="shared" si="0"/>
        <v>13301.641365240001</v>
      </c>
      <c r="BO6" s="19">
        <f t="shared" si="0"/>
        <v>15710.76391229</v>
      </c>
      <c r="BP6" s="34">
        <f t="shared" si="0"/>
        <v>14573.777867470002</v>
      </c>
    </row>
    <row r="7" spans="1:68" ht="18" customHeight="1" thickBot="1" x14ac:dyDescent="0.5">
      <c r="A7" s="68" t="s">
        <v>600</v>
      </c>
      <c r="B7" s="69"/>
      <c r="AB7" s="33">
        <v>3</v>
      </c>
      <c r="AC7" s="13">
        <f>'Monthly Data'!AM5</f>
        <v>25228.65</v>
      </c>
      <c r="AD7" s="16">
        <f>'Monthly Data'!AM30</f>
        <v>24762.945</v>
      </c>
      <c r="AE7" s="16">
        <f>'Monthly Data'!AM54</f>
        <v>24587.565000000002</v>
      </c>
      <c r="AF7" s="16">
        <f>'Monthly Data'!AM79</f>
        <v>25225.095000000001</v>
      </c>
      <c r="AG7" s="13">
        <f>'Monthly Data'!AM104</f>
        <v>27004.965</v>
      </c>
      <c r="AH7" s="18">
        <f>'Monthly Data'!AM129</f>
        <v>30064.635000000002</v>
      </c>
      <c r="AI7" s="18">
        <f>'Monthly Data'!AM154</f>
        <v>32688.225000000002</v>
      </c>
      <c r="AJ7" s="18">
        <f>'Monthly Data'!AM179</f>
        <v>31440.420000000002</v>
      </c>
      <c r="AK7" s="19">
        <f>'Monthly Data'!AM204</f>
        <v>31228.305</v>
      </c>
      <c r="AL7" s="19">
        <f>'Monthly Data'!AM229</f>
        <v>27217.08</v>
      </c>
      <c r="AM7" s="19">
        <f>'Monthly Data'!AM255</f>
        <v>24887.370000000003</v>
      </c>
      <c r="AN7" s="34">
        <f>'Monthly Data'!AM280</f>
        <v>26445.645</v>
      </c>
      <c r="AP7" s="33">
        <v>3</v>
      </c>
      <c r="AQ7" s="19">
        <f>'Monthly Data'!AH5</f>
        <v>40753.324701860001</v>
      </c>
      <c r="AR7" s="19">
        <f>'Monthly Data'!AH30</f>
        <v>41703.149104860007</v>
      </c>
      <c r="AS7" s="19">
        <f>'Monthly Data'!AH54</f>
        <v>41229.710597830024</v>
      </c>
      <c r="AT7" s="19">
        <f>'Monthly Data'!AH79</f>
        <v>42395.454572050003</v>
      </c>
      <c r="AU7" s="19">
        <f>'Monthly Data'!AH104</f>
        <v>43849.885274330001</v>
      </c>
      <c r="AV7" s="19">
        <f>'Monthly Data'!AH129</f>
        <v>44083.660034960005</v>
      </c>
      <c r="AW7" s="19">
        <f>'Monthly Data'!AH154</f>
        <v>46623.183401199996</v>
      </c>
      <c r="AX7" s="19">
        <f>'Monthly Data'!AH179</f>
        <v>46481.845810920007</v>
      </c>
      <c r="AY7" s="19">
        <f>'Monthly Data'!AH204</f>
        <v>45337.27229528001</v>
      </c>
      <c r="AZ7" s="19">
        <f>'Monthly Data'!AH229</f>
        <v>41769.267652440001</v>
      </c>
      <c r="BA7" s="19">
        <f>'Monthly Data'!AH255</f>
        <v>41396.249753750009</v>
      </c>
      <c r="BB7" s="34">
        <f>'Monthly Data'!AH280</f>
        <v>41739.390644260013</v>
      </c>
      <c r="BD7" s="33">
        <v>3</v>
      </c>
      <c r="BE7" s="19">
        <f t="shared" si="1"/>
        <v>15524.67470186</v>
      </c>
      <c r="BF7" s="19">
        <f t="shared" si="0"/>
        <v>16940.204104860008</v>
      </c>
      <c r="BG7" s="19">
        <f t="shared" si="0"/>
        <v>16642.145597830022</v>
      </c>
      <c r="BH7" s="19">
        <f t="shared" si="0"/>
        <v>17170.359572050002</v>
      </c>
      <c r="BI7" s="19">
        <f t="shared" si="0"/>
        <v>16844.920274330001</v>
      </c>
      <c r="BJ7" s="19">
        <f t="shared" si="0"/>
        <v>14019.025034960003</v>
      </c>
      <c r="BK7" s="19">
        <f t="shared" si="0"/>
        <v>13934.958401199994</v>
      </c>
      <c r="BL7" s="19">
        <f t="shared" si="0"/>
        <v>15041.425810920005</v>
      </c>
      <c r="BM7" s="64">
        <f t="shared" si="0"/>
        <v>14108.96729528001</v>
      </c>
      <c r="BN7" s="19">
        <f t="shared" si="0"/>
        <v>14552.18765244</v>
      </c>
      <c r="BO7" s="19">
        <f t="shared" si="0"/>
        <v>16508.879753750007</v>
      </c>
      <c r="BP7" s="34">
        <f t="shared" si="0"/>
        <v>15293.745644260012</v>
      </c>
    </row>
    <row r="8" spans="1:68" ht="18" customHeight="1" x14ac:dyDescent="0.45">
      <c r="A8" s="70" t="s">
        <v>601</v>
      </c>
      <c r="B8" s="74">
        <f>IF(B5=5,AG24,IF(B5=6,AH23,IF(B5=7,AI22,IF(B5=8,AJ22,IF(B5=9,AK22,IF(B5=10,AL23))))))</f>
        <v>54476.82</v>
      </c>
      <c r="AB8" s="33">
        <v>4</v>
      </c>
      <c r="AC8" s="13">
        <f>'Monthly Data'!AM6</f>
        <v>24990.465</v>
      </c>
      <c r="AD8" s="16">
        <f>'Monthly Data'!AM31</f>
        <v>24556.755000000001</v>
      </c>
      <c r="AE8" s="16">
        <f>'Monthly Data'!AM55</f>
        <v>23903.82</v>
      </c>
      <c r="AF8" s="16">
        <f>'Monthly Data'!AM80</f>
        <v>24531.870000000003</v>
      </c>
      <c r="AG8" s="13">
        <f>'Monthly Data'!AM105</f>
        <v>26192.055</v>
      </c>
      <c r="AH8" s="18">
        <f>'Monthly Data'!AM130</f>
        <v>29000.505000000001</v>
      </c>
      <c r="AI8" s="18">
        <f>'Monthly Data'!AM155</f>
        <v>31574.325000000001</v>
      </c>
      <c r="AJ8" s="18">
        <f>'Monthly Data'!AM180</f>
        <v>30395.25</v>
      </c>
      <c r="AK8" s="19">
        <f>'Monthly Data'!AM205</f>
        <v>30170.100000000002</v>
      </c>
      <c r="AL8" s="19">
        <f>'Monthly Data'!AM230</f>
        <v>26402.985000000001</v>
      </c>
      <c r="AM8" s="19">
        <f>'Monthly Data'!AM256</f>
        <v>24762.945</v>
      </c>
      <c r="AN8" s="34">
        <f>'Monthly Data'!AM281</f>
        <v>26250.120000000003</v>
      </c>
      <c r="AP8" s="33">
        <v>4</v>
      </c>
      <c r="AQ8" s="19">
        <f>'Monthly Data'!AH6</f>
        <v>40639.954374360001</v>
      </c>
      <c r="AR8" s="19">
        <f>'Monthly Data'!AH31</f>
        <v>41403.206591550013</v>
      </c>
      <c r="AS8" s="19">
        <f>'Monthly Data'!AH55</f>
        <v>41173.408342190021</v>
      </c>
      <c r="AT8" s="19">
        <f>'Monthly Data'!AH80</f>
        <v>42289.786134909999</v>
      </c>
      <c r="AU8" s="19">
        <f>'Monthly Data'!AH105</f>
        <v>43685.053470320003</v>
      </c>
      <c r="AV8" s="19">
        <f>'Monthly Data'!AH130</f>
        <v>43783.576535960005</v>
      </c>
      <c r="AW8" s="19">
        <f>'Monthly Data'!AH155</f>
        <v>46499.906026119992</v>
      </c>
      <c r="AX8" s="19">
        <f>'Monthly Data'!AH180</f>
        <v>46290.139708920004</v>
      </c>
      <c r="AY8" s="19">
        <f>'Monthly Data'!AH205</f>
        <v>45246.170345720013</v>
      </c>
      <c r="AZ8" s="19">
        <f>'Monthly Data'!AH230</f>
        <v>41742.756329759999</v>
      </c>
      <c r="BA8" s="19">
        <f>'Monthly Data'!AH256</f>
        <v>41392.369357760006</v>
      </c>
      <c r="BB8" s="34">
        <f>'Monthly Data'!AH281</f>
        <v>41694.648918790001</v>
      </c>
      <c r="BD8" s="33">
        <v>4</v>
      </c>
      <c r="BE8" s="19">
        <f t="shared" si="1"/>
        <v>15649.489374360001</v>
      </c>
      <c r="BF8" s="19">
        <f t="shared" si="0"/>
        <v>16846.451591550012</v>
      </c>
      <c r="BG8" s="19">
        <f t="shared" si="0"/>
        <v>17269.588342190022</v>
      </c>
      <c r="BH8" s="19">
        <f t="shared" si="0"/>
        <v>17757.916134909996</v>
      </c>
      <c r="BI8" s="19">
        <f t="shared" si="0"/>
        <v>17492.998470320003</v>
      </c>
      <c r="BJ8" s="19">
        <f t="shared" si="0"/>
        <v>14783.071535960004</v>
      </c>
      <c r="BK8" s="19">
        <f t="shared" si="0"/>
        <v>14925.581026119991</v>
      </c>
      <c r="BL8" s="19">
        <f t="shared" si="0"/>
        <v>15894.889708920004</v>
      </c>
      <c r="BM8" s="64">
        <f t="shared" si="0"/>
        <v>15076.070345720011</v>
      </c>
      <c r="BN8" s="19">
        <f t="shared" si="0"/>
        <v>15339.771329759998</v>
      </c>
      <c r="BO8" s="19">
        <f t="shared" si="0"/>
        <v>16629.424357760006</v>
      </c>
      <c r="BP8" s="34">
        <f t="shared" si="0"/>
        <v>15444.528918789998</v>
      </c>
    </row>
    <row r="9" spans="1:68" ht="18" customHeight="1" x14ac:dyDescent="0.45">
      <c r="A9" s="75" t="s">
        <v>602</v>
      </c>
      <c r="B9" s="76">
        <f>IF(B5=5,AU24,IF(B5=6,AV23,IF(B5=7,AW22,IF(B5=8,AX22,IF(B5=9,AY22,IF(B5=10,AZ23))))))</f>
        <v>59494.300250360007</v>
      </c>
      <c r="AB9" s="33">
        <v>5</v>
      </c>
      <c r="AC9" s="13">
        <f>'Monthly Data'!AM7</f>
        <v>25694.355</v>
      </c>
      <c r="AD9" s="16">
        <f>'Monthly Data'!AM32</f>
        <v>25309.23</v>
      </c>
      <c r="AE9" s="16">
        <f>'Monthly Data'!AM56</f>
        <v>24228.510000000002</v>
      </c>
      <c r="AF9" s="16">
        <f>'Monthly Data'!AM81</f>
        <v>24650.370000000003</v>
      </c>
      <c r="AG9" s="13">
        <f>'Monthly Data'!AM106</f>
        <v>26100.81</v>
      </c>
      <c r="AH9" s="18">
        <f>'Monthly Data'!AM131</f>
        <v>28815.645</v>
      </c>
      <c r="AI9" s="18">
        <f>'Monthly Data'!AM156</f>
        <v>31312.440000000002</v>
      </c>
      <c r="AJ9" s="18">
        <f>'Monthly Data'!AM181</f>
        <v>30253.050000000003</v>
      </c>
      <c r="AK9" s="19">
        <f>'Monthly Data'!AM206</f>
        <v>29959.170000000002</v>
      </c>
      <c r="AL9" s="19">
        <f>'Monthly Data'!AM231</f>
        <v>26337.81</v>
      </c>
      <c r="AM9" s="19">
        <f>'Monthly Data'!AM257</f>
        <v>25422.99</v>
      </c>
      <c r="AN9" s="34">
        <f>'Monthly Data'!AM282</f>
        <v>26769.15</v>
      </c>
      <c r="AP9" s="33">
        <v>5</v>
      </c>
      <c r="AQ9" s="19">
        <f>'Monthly Data'!AH7</f>
        <v>40613.711058380002</v>
      </c>
      <c r="AR9" s="19">
        <f>'Monthly Data'!AH32</f>
        <v>41378.354346770015</v>
      </c>
      <c r="AS9" s="19">
        <f>'Monthly Data'!AH56</f>
        <v>41074.053309200019</v>
      </c>
      <c r="AT9" s="19">
        <f>'Monthly Data'!AH81</f>
        <v>42089.208812739998</v>
      </c>
      <c r="AU9" s="19">
        <f>'Monthly Data'!AH106</f>
        <v>43373.763285349996</v>
      </c>
      <c r="AV9" s="19">
        <f>'Monthly Data'!AH131</f>
        <v>43640.015078600001</v>
      </c>
      <c r="AW9" s="19">
        <f>'Monthly Data'!AH156</f>
        <v>46331.212861839995</v>
      </c>
      <c r="AX9" s="19">
        <f>'Monthly Data'!AH181</f>
        <v>46146.854525280003</v>
      </c>
      <c r="AY9" s="19">
        <f>'Monthly Data'!AH206</f>
        <v>45200.431048640006</v>
      </c>
      <c r="AZ9" s="19">
        <f>'Monthly Data'!AH231</f>
        <v>41730.850817639992</v>
      </c>
      <c r="BA9" s="19">
        <f>'Monthly Data'!AH257</f>
        <v>41392.831590020003</v>
      </c>
      <c r="BB9" s="34">
        <f>'Monthly Data'!AH282</f>
        <v>41666.016607600002</v>
      </c>
      <c r="BD9" s="33">
        <v>5</v>
      </c>
      <c r="BE9" s="19">
        <f t="shared" si="1"/>
        <v>14919.356058380003</v>
      </c>
      <c r="BF9" s="19">
        <f t="shared" si="0"/>
        <v>16069.124346770015</v>
      </c>
      <c r="BG9" s="19">
        <f t="shared" si="0"/>
        <v>16845.543309200017</v>
      </c>
      <c r="BH9" s="19">
        <f t="shared" si="0"/>
        <v>17438.838812739996</v>
      </c>
      <c r="BI9" s="19">
        <f t="shared" si="0"/>
        <v>17272.953285349995</v>
      </c>
      <c r="BJ9" s="19">
        <f t="shared" si="0"/>
        <v>14824.370078600001</v>
      </c>
      <c r="BK9" s="19">
        <f t="shared" si="0"/>
        <v>15018.772861839992</v>
      </c>
      <c r="BL9" s="19">
        <f t="shared" si="0"/>
        <v>15893.80452528</v>
      </c>
      <c r="BM9" s="64">
        <f t="shared" si="0"/>
        <v>15241.261048640004</v>
      </c>
      <c r="BN9" s="19">
        <f t="shared" si="0"/>
        <v>15393.040817639991</v>
      </c>
      <c r="BO9" s="19">
        <f t="shared" si="0"/>
        <v>15969.841590020002</v>
      </c>
      <c r="BP9" s="34">
        <f t="shared" si="0"/>
        <v>14896.866607600001</v>
      </c>
    </row>
    <row r="10" spans="1:68" ht="18" customHeight="1" thickBot="1" x14ac:dyDescent="0.5">
      <c r="A10" s="72" t="s">
        <v>3600</v>
      </c>
      <c r="B10" s="77">
        <f>IF(B5=5,BI24,IF(B5=6,BJ23,IF(B5=7,BK22,IF(B5=8,BL22,IF(B5=9,BM22,IF(B5=10,BN23))))))</f>
        <v>5017.4802503600076</v>
      </c>
      <c r="AB10" s="33">
        <v>6</v>
      </c>
      <c r="AC10" s="13">
        <f>'Monthly Data'!AM8</f>
        <v>27401.940000000002</v>
      </c>
      <c r="AD10" s="16">
        <f>'Monthly Data'!AM33</f>
        <v>27144.795000000002</v>
      </c>
      <c r="AE10" s="16">
        <f>'Monthly Data'!AM57</f>
        <v>25219.170000000002</v>
      </c>
      <c r="AF10" s="16">
        <f>'Monthly Data'!AM82</f>
        <v>25534.38</v>
      </c>
      <c r="AG10" s="13">
        <f>'Monthly Data'!AM107</f>
        <v>26852.100000000002</v>
      </c>
      <c r="AH10" s="18">
        <f>'Monthly Data'!AM132</f>
        <v>29706.765000000003</v>
      </c>
      <c r="AI10" s="18">
        <f>'Monthly Data'!AM157</f>
        <v>32137.200000000001</v>
      </c>
      <c r="AJ10" s="18">
        <f>'Monthly Data'!AM182</f>
        <v>31267.41</v>
      </c>
      <c r="AK10" s="19">
        <f>'Monthly Data'!AM207</f>
        <v>30866.880000000001</v>
      </c>
      <c r="AL10" s="19">
        <f>'Monthly Data'!AM232</f>
        <v>27164.940000000002</v>
      </c>
      <c r="AM10" s="19">
        <f>'Monthly Data'!AM258</f>
        <v>26995.485000000001</v>
      </c>
      <c r="AN10" s="34">
        <f>'Monthly Data'!AM283</f>
        <v>28604.715</v>
      </c>
      <c r="AP10" s="33">
        <v>6</v>
      </c>
      <c r="AQ10" s="19">
        <f>'Monthly Data'!AH8</f>
        <v>40650.319913250009</v>
      </c>
      <c r="AR10" s="19">
        <f>'Monthly Data'!AH33</f>
        <v>41344.034637670011</v>
      </c>
      <c r="AS10" s="19">
        <f>'Monthly Data'!AH57</f>
        <v>41119.482632680018</v>
      </c>
      <c r="AT10" s="19">
        <f>'Monthly Data'!AH82</f>
        <v>41839.686320919995</v>
      </c>
      <c r="AU10" s="19">
        <f>'Monthly Data'!AH107</f>
        <v>43087.509447709999</v>
      </c>
      <c r="AV10" s="19">
        <f>'Monthly Data'!AH132</f>
        <v>43440.656353640006</v>
      </c>
      <c r="AW10" s="19">
        <f>'Monthly Data'!AH157</f>
        <v>46094.874277359995</v>
      </c>
      <c r="AX10" s="19">
        <f>'Monthly Data'!AH182</f>
        <v>45963.035205000007</v>
      </c>
      <c r="AY10" s="19">
        <f>'Monthly Data'!AH207</f>
        <v>45117.711354200008</v>
      </c>
      <c r="AZ10" s="19">
        <f>'Monthly Data'!AH232</f>
        <v>41718.770365320001</v>
      </c>
      <c r="BA10" s="19">
        <f>'Monthly Data'!AH258</f>
        <v>41373.516666800009</v>
      </c>
      <c r="BB10" s="34">
        <f>'Monthly Data'!AH283</f>
        <v>41724.310897390009</v>
      </c>
      <c r="BD10" s="33">
        <v>6</v>
      </c>
      <c r="BE10" s="19">
        <f t="shared" si="1"/>
        <v>13248.379913250006</v>
      </c>
      <c r="BF10" s="19">
        <f t="shared" si="0"/>
        <v>14199.239637670009</v>
      </c>
      <c r="BG10" s="19">
        <f t="shared" si="0"/>
        <v>15900.312632680016</v>
      </c>
      <c r="BH10" s="19">
        <f t="shared" si="0"/>
        <v>16305.306320919994</v>
      </c>
      <c r="BI10" s="19">
        <f t="shared" si="0"/>
        <v>16235.409447709997</v>
      </c>
      <c r="BJ10" s="19">
        <f t="shared" si="0"/>
        <v>13733.891353640003</v>
      </c>
      <c r="BK10" s="19">
        <f t="shared" si="0"/>
        <v>13957.674277359994</v>
      </c>
      <c r="BL10" s="19">
        <f t="shared" si="0"/>
        <v>14695.625205000008</v>
      </c>
      <c r="BM10" s="64">
        <f t="shared" si="0"/>
        <v>14250.831354200007</v>
      </c>
      <c r="BN10" s="19">
        <f t="shared" si="0"/>
        <v>14553.830365319998</v>
      </c>
      <c r="BO10" s="19">
        <f t="shared" si="0"/>
        <v>14378.031666800009</v>
      </c>
      <c r="BP10" s="34">
        <f t="shared" si="0"/>
        <v>13119.595897390009</v>
      </c>
    </row>
    <row r="11" spans="1:68" ht="18" customHeight="1" x14ac:dyDescent="0.35">
      <c r="A11" s="21"/>
      <c r="AB11" s="33">
        <v>7</v>
      </c>
      <c r="AC11" s="13">
        <f>'Monthly Data'!AM9</f>
        <v>30403.545000000002</v>
      </c>
      <c r="AD11" s="16">
        <f>'Monthly Data'!AM34</f>
        <v>29959.170000000002</v>
      </c>
      <c r="AE11" s="16">
        <f>'Monthly Data'!AM58</f>
        <v>27207.600000000002</v>
      </c>
      <c r="AF11" s="16">
        <f>'Monthly Data'!AM83</f>
        <v>26852.100000000002</v>
      </c>
      <c r="AG11" s="13">
        <f>'Monthly Data'!AM108</f>
        <v>27648.420000000002</v>
      </c>
      <c r="AH11" s="18">
        <f>'Monthly Data'!AM133</f>
        <v>30725.865000000002</v>
      </c>
      <c r="AI11" s="18">
        <f>'Monthly Data'!AM158</f>
        <v>33484.544999999998</v>
      </c>
      <c r="AJ11" s="18">
        <f>'Monthly Data'!AM183</f>
        <v>32982.105000000003</v>
      </c>
      <c r="AK11" s="19">
        <f>'Monthly Data'!AM208</f>
        <v>32863.605000000003</v>
      </c>
      <c r="AL11" s="19">
        <f>'Monthly Data'!AM233</f>
        <v>29265.945</v>
      </c>
      <c r="AM11" s="19">
        <f>'Monthly Data'!AM259</f>
        <v>29146.260000000002</v>
      </c>
      <c r="AN11" s="34">
        <f>'Monthly Data'!AM284</f>
        <v>31331.4</v>
      </c>
      <c r="AP11" s="33">
        <v>7</v>
      </c>
      <c r="AQ11" s="19">
        <f>'Monthly Data'!AH9</f>
        <v>40671.23952570001</v>
      </c>
      <c r="AR11" s="19">
        <f>'Monthly Data'!AH34</f>
        <v>41408.799887830013</v>
      </c>
      <c r="AS11" s="19">
        <f>'Monthly Data'!AH58</f>
        <v>41082.03264395002</v>
      </c>
      <c r="AT11" s="19">
        <f>'Monthly Data'!AH83</f>
        <v>41708.373812259997</v>
      </c>
      <c r="AU11" s="19">
        <f>'Monthly Data'!AH108</f>
        <v>42887.042745650004</v>
      </c>
      <c r="AV11" s="19">
        <f>'Monthly Data'!AH133</f>
        <v>43290.262694600002</v>
      </c>
      <c r="AW11" s="19">
        <f>'Monthly Data'!AH158</f>
        <v>45898.563221319993</v>
      </c>
      <c r="AX11" s="19">
        <f>'Monthly Data'!AH183</f>
        <v>45842.547550560004</v>
      </c>
      <c r="AY11" s="19">
        <f>'Monthly Data'!AH208</f>
        <v>45060.201587840005</v>
      </c>
      <c r="AZ11" s="19">
        <f>'Monthly Data'!AH233</f>
        <v>41714.416175759994</v>
      </c>
      <c r="BA11" s="19">
        <f>'Monthly Data'!AH259</f>
        <v>41577.814590320006</v>
      </c>
      <c r="BB11" s="34">
        <f>'Monthly Data'!AH284</f>
        <v>41754.482276800001</v>
      </c>
      <c r="BD11" s="33">
        <v>7</v>
      </c>
      <c r="BE11" s="19">
        <f t="shared" si="1"/>
        <v>10267.694525700008</v>
      </c>
      <c r="BF11" s="19">
        <f t="shared" si="0"/>
        <v>11449.629887830011</v>
      </c>
      <c r="BG11" s="19">
        <f t="shared" si="0"/>
        <v>13874.432643950018</v>
      </c>
      <c r="BH11" s="19">
        <f t="shared" si="0"/>
        <v>14856.273812259995</v>
      </c>
      <c r="BI11" s="19">
        <f t="shared" si="0"/>
        <v>15238.622745650002</v>
      </c>
      <c r="BJ11" s="19">
        <f t="shared" si="0"/>
        <v>12564.3976946</v>
      </c>
      <c r="BK11" s="19">
        <f t="shared" si="0"/>
        <v>12414.018221319995</v>
      </c>
      <c r="BL11" s="19">
        <f t="shared" si="0"/>
        <v>12860.442550560001</v>
      </c>
      <c r="BM11" s="64">
        <f t="shared" si="0"/>
        <v>12196.596587840002</v>
      </c>
      <c r="BN11" s="19">
        <f t="shared" si="0"/>
        <v>12448.471175759994</v>
      </c>
      <c r="BO11" s="19">
        <f t="shared" si="0"/>
        <v>12431.554590320004</v>
      </c>
      <c r="BP11" s="34">
        <f t="shared" si="0"/>
        <v>10423.0822768</v>
      </c>
    </row>
    <row r="12" spans="1:68" ht="18" customHeight="1" x14ac:dyDescent="0.35">
      <c r="AB12" s="33">
        <v>8</v>
      </c>
      <c r="AC12" s="13">
        <f>'Monthly Data'!AM10</f>
        <v>31765.11</v>
      </c>
      <c r="AD12" s="16">
        <f>'Monthly Data'!AM35</f>
        <v>31169.055</v>
      </c>
      <c r="AE12" s="16">
        <f>'Monthly Data'!AM59</f>
        <v>29252.91</v>
      </c>
      <c r="AF12" s="16">
        <f>'Monthly Data'!AM84</f>
        <v>27205.23</v>
      </c>
      <c r="AG12" s="13">
        <f>'Monthly Data'!AM109</f>
        <v>28735.065000000002</v>
      </c>
      <c r="AH12" s="18">
        <f>'Monthly Data'!AM134</f>
        <v>32357.61</v>
      </c>
      <c r="AI12" s="18">
        <f>'Monthly Data'!AM159</f>
        <v>35284.560000000005</v>
      </c>
      <c r="AJ12" s="18">
        <f>'Monthly Data'!AM184</f>
        <v>34660.065000000002</v>
      </c>
      <c r="AK12" s="19">
        <f>'Monthly Data'!AM209</f>
        <v>34460.985000000001</v>
      </c>
      <c r="AL12" s="19">
        <f>'Monthly Data'!AM234</f>
        <v>30857.4</v>
      </c>
      <c r="AM12" s="19">
        <f>'Monthly Data'!AM260</f>
        <v>29454.36</v>
      </c>
      <c r="AN12" s="34">
        <f>'Monthly Data'!AM285</f>
        <v>32935.89</v>
      </c>
      <c r="AP12" s="33">
        <v>8</v>
      </c>
      <c r="AQ12" s="19">
        <f>'Monthly Data'!AH10</f>
        <v>41922.745543899997</v>
      </c>
      <c r="AR12" s="19">
        <f>'Monthly Data'!AH35</f>
        <v>43875.126809150017</v>
      </c>
      <c r="AS12" s="19">
        <f>'Monthly Data'!AH59</f>
        <v>41004.53308114002</v>
      </c>
      <c r="AT12" s="19">
        <f>'Monthly Data'!AH84</f>
        <v>42252.025820029994</v>
      </c>
      <c r="AU12" s="19">
        <f>'Monthly Data'!AH109</f>
        <v>44513.26890707</v>
      </c>
      <c r="AV12" s="19">
        <f>'Monthly Data'!AH134</f>
        <v>45301.648429880006</v>
      </c>
      <c r="AW12" s="19">
        <f>'Monthly Data'!AH159</f>
        <v>46740.372557799994</v>
      </c>
      <c r="AX12" s="19">
        <f>'Monthly Data'!AH184</f>
        <v>45937.646103120009</v>
      </c>
      <c r="AY12" s="19">
        <f>'Monthly Data'!AH209</f>
        <v>45118.484300480013</v>
      </c>
      <c r="AZ12" s="19">
        <f>'Monthly Data'!AH234</f>
        <v>41719.434072479999</v>
      </c>
      <c r="BA12" s="19">
        <f>'Monthly Data'!AH260</f>
        <v>45481.85932583001</v>
      </c>
      <c r="BB12" s="34">
        <f>'Monthly Data'!AH285</f>
        <v>43681.493989390001</v>
      </c>
      <c r="BD12" s="33">
        <v>8</v>
      </c>
      <c r="BE12" s="19">
        <f t="shared" si="1"/>
        <v>10157.635543899996</v>
      </c>
      <c r="BF12" s="19">
        <f t="shared" si="0"/>
        <v>12706.071809150017</v>
      </c>
      <c r="BG12" s="19">
        <f t="shared" si="0"/>
        <v>11751.62308114002</v>
      </c>
      <c r="BH12" s="19">
        <f t="shared" si="0"/>
        <v>15046.795820029995</v>
      </c>
      <c r="BI12" s="19">
        <f t="shared" si="0"/>
        <v>15778.203907069998</v>
      </c>
      <c r="BJ12" s="19">
        <f t="shared" si="0"/>
        <v>12944.038429880005</v>
      </c>
      <c r="BK12" s="19">
        <f t="shared" si="0"/>
        <v>11455.812557799989</v>
      </c>
      <c r="BL12" s="19">
        <f t="shared" si="0"/>
        <v>11277.581103120006</v>
      </c>
      <c r="BM12" s="64">
        <f t="shared" si="0"/>
        <v>10657.499300480013</v>
      </c>
      <c r="BN12" s="19">
        <f t="shared" si="0"/>
        <v>10862.034072479997</v>
      </c>
      <c r="BO12" s="19">
        <f t="shared" si="0"/>
        <v>16027.499325830009</v>
      </c>
      <c r="BP12" s="34">
        <f t="shared" si="0"/>
        <v>10745.603989390002</v>
      </c>
    </row>
    <row r="13" spans="1:68" ht="18" customHeight="1" x14ac:dyDescent="0.35">
      <c r="AB13" s="33">
        <v>9</v>
      </c>
      <c r="AC13" s="13">
        <f>'Monthly Data'!AM11</f>
        <v>30889.395</v>
      </c>
      <c r="AD13" s="16">
        <f>'Monthly Data'!AM36</f>
        <v>30100.185000000001</v>
      </c>
      <c r="AE13" s="16">
        <f>'Monthly Data'!AM60</f>
        <v>29211.435000000001</v>
      </c>
      <c r="AF13" s="16">
        <f>'Monthly Data'!AM85</f>
        <v>26866.32</v>
      </c>
      <c r="AG13" s="13">
        <f>'Monthly Data'!AM110</f>
        <v>29371.41</v>
      </c>
      <c r="AH13" s="18">
        <f>'Monthly Data'!AM135</f>
        <v>33191.85</v>
      </c>
      <c r="AI13" s="18">
        <f>'Monthly Data'!AM160</f>
        <v>36538.29</v>
      </c>
      <c r="AJ13" s="18">
        <f>'Monthly Data'!AM185</f>
        <v>36014.520000000004</v>
      </c>
      <c r="AK13" s="19">
        <f>'Monthly Data'!AM210</f>
        <v>35664.945</v>
      </c>
      <c r="AL13" s="19">
        <f>'Monthly Data'!AM235</f>
        <v>31269.780000000002</v>
      </c>
      <c r="AM13" s="19">
        <f>'Monthly Data'!AM261</f>
        <v>28930.59</v>
      </c>
      <c r="AN13" s="34">
        <f>'Monthly Data'!AM286</f>
        <v>32400.27</v>
      </c>
      <c r="AP13" s="33">
        <v>9</v>
      </c>
      <c r="AQ13" s="19">
        <f>'Monthly Data'!AH11</f>
        <v>45336.303850040007</v>
      </c>
      <c r="AR13" s="19">
        <f>'Monthly Data'!AH36</f>
        <v>49032.79804757001</v>
      </c>
      <c r="AS13" s="19">
        <f>'Monthly Data'!AH60</f>
        <v>43519.356285870017</v>
      </c>
      <c r="AT13" s="19">
        <f>'Monthly Data'!AH85</f>
        <v>46759.655509389995</v>
      </c>
      <c r="AU13" s="19">
        <f>'Monthly Data'!AH110</f>
        <v>50226.310737459993</v>
      </c>
      <c r="AV13" s="19">
        <f>'Monthly Data'!AH135</f>
        <v>50550.868308680001</v>
      </c>
      <c r="AW13" s="19">
        <f>'Monthly Data'!AH160</f>
        <v>51241.83055672</v>
      </c>
      <c r="AX13" s="19">
        <f>'Monthly Data'!AH185</f>
        <v>49863.602124240002</v>
      </c>
      <c r="AY13" s="19">
        <f>'Monthly Data'!AH210</f>
        <v>47893.985493080007</v>
      </c>
      <c r="AZ13" s="19">
        <f>'Monthly Data'!AH235</f>
        <v>43476.307860239991</v>
      </c>
      <c r="BA13" s="19">
        <f>'Monthly Data'!AH261</f>
        <v>51016.148730650006</v>
      </c>
      <c r="BB13" s="34">
        <f>'Monthly Data'!AH286</f>
        <v>47879.276339200005</v>
      </c>
      <c r="BD13" s="33">
        <v>9</v>
      </c>
      <c r="BE13" s="19">
        <f t="shared" si="1"/>
        <v>14446.908850040007</v>
      </c>
      <c r="BF13" s="19">
        <f t="shared" si="0"/>
        <v>18932.613047570008</v>
      </c>
      <c r="BG13" s="19">
        <f t="shared" si="0"/>
        <v>14307.921285870016</v>
      </c>
      <c r="BH13" s="19">
        <f t="shared" si="0"/>
        <v>19893.335509389995</v>
      </c>
      <c r="BI13" s="19">
        <f t="shared" si="0"/>
        <v>20854.900737459993</v>
      </c>
      <c r="BJ13" s="19">
        <f t="shared" si="0"/>
        <v>17359.018308680003</v>
      </c>
      <c r="BK13" s="19">
        <f t="shared" si="0"/>
        <v>14703.54055672</v>
      </c>
      <c r="BL13" s="19">
        <f t="shared" si="0"/>
        <v>13849.082124239998</v>
      </c>
      <c r="BM13" s="64">
        <f t="shared" si="0"/>
        <v>12229.040493080007</v>
      </c>
      <c r="BN13" s="19">
        <f t="shared" si="0"/>
        <v>12206.527860239989</v>
      </c>
      <c r="BO13" s="19">
        <f t="shared" si="0"/>
        <v>22085.558730650006</v>
      </c>
      <c r="BP13" s="34">
        <f t="shared" si="0"/>
        <v>15479.006339200005</v>
      </c>
    </row>
    <row r="14" spans="1:68" ht="18" customHeight="1" x14ac:dyDescent="0.35">
      <c r="AB14" s="33">
        <v>10</v>
      </c>
      <c r="AC14" s="13">
        <f>'Monthly Data'!AM12</f>
        <v>28944.81</v>
      </c>
      <c r="AD14" s="16">
        <f>'Monthly Data'!AM37</f>
        <v>28180.485000000001</v>
      </c>
      <c r="AE14" s="16">
        <f>'Monthly Data'!AM61</f>
        <v>27952.965</v>
      </c>
      <c r="AF14" s="16">
        <f>'Monthly Data'!AM86</f>
        <v>25990.605</v>
      </c>
      <c r="AG14" s="13">
        <f>'Monthly Data'!AM111</f>
        <v>29152.185000000001</v>
      </c>
      <c r="AH14" s="18">
        <f>'Monthly Data'!AM136</f>
        <v>33547.35</v>
      </c>
      <c r="AI14" s="18">
        <f>'Monthly Data'!AM161</f>
        <v>37307.355000000003</v>
      </c>
      <c r="AJ14" s="18">
        <f>'Monthly Data'!AM186</f>
        <v>36529.995000000003</v>
      </c>
      <c r="AK14" s="19">
        <f>'Monthly Data'!AM211</f>
        <v>36592.800000000003</v>
      </c>
      <c r="AL14" s="19">
        <f>'Monthly Data'!AM236</f>
        <v>31090.845000000001</v>
      </c>
      <c r="AM14" s="19">
        <f>'Monthly Data'!AM262</f>
        <v>27790.620000000003</v>
      </c>
      <c r="AN14" s="34">
        <f>'Monthly Data'!AM287</f>
        <v>30641.73</v>
      </c>
      <c r="AP14" s="33">
        <v>10</v>
      </c>
      <c r="AQ14" s="19">
        <f>'Monthly Data'!AH12</f>
        <v>47290.446152190008</v>
      </c>
      <c r="AR14" s="19">
        <f>'Monthly Data'!AH37</f>
        <v>51814.549521290013</v>
      </c>
      <c r="AS14" s="19">
        <f>'Monthly Data'!AH61</f>
        <v>49203.068771190017</v>
      </c>
      <c r="AT14" s="19">
        <f>'Monthly Data'!AH86</f>
        <v>52599.842436070001</v>
      </c>
      <c r="AU14" s="19">
        <f>'Monthly Data'!AH111</f>
        <v>54608.335570229996</v>
      </c>
      <c r="AV14" s="19">
        <f>'Monthly Data'!AH136</f>
        <v>54787.983591680008</v>
      </c>
      <c r="AW14" s="19">
        <f>'Monthly Data'!AH161</f>
        <v>55614.49344256</v>
      </c>
      <c r="AX14" s="19">
        <f>'Monthly Data'!AH186</f>
        <v>55149.228470760005</v>
      </c>
      <c r="AY14" s="19">
        <f>'Monthly Data'!AH211</f>
        <v>54229.491711320006</v>
      </c>
      <c r="AZ14" s="19">
        <f>'Monthly Data'!AH236</f>
        <v>49691.026829879993</v>
      </c>
      <c r="BA14" s="19">
        <f>'Monthly Data'!AH262</f>
        <v>52954.635385550013</v>
      </c>
      <c r="BB14" s="34">
        <f>'Monthly Data'!AH287</f>
        <v>50439.353963890011</v>
      </c>
      <c r="BD14" s="33">
        <v>10</v>
      </c>
      <c r="BE14" s="19">
        <f t="shared" si="1"/>
        <v>18345.636152190007</v>
      </c>
      <c r="BF14" s="19">
        <f t="shared" si="0"/>
        <v>23634.064521290013</v>
      </c>
      <c r="BG14" s="19">
        <f t="shared" si="0"/>
        <v>21250.103771190017</v>
      </c>
      <c r="BH14" s="19">
        <f t="shared" si="0"/>
        <v>26609.237436070001</v>
      </c>
      <c r="BI14" s="19">
        <f t="shared" si="0"/>
        <v>25456.150570229995</v>
      </c>
      <c r="BJ14" s="19">
        <f t="shared" si="0"/>
        <v>21240.633591680009</v>
      </c>
      <c r="BK14" s="19">
        <f t="shared" si="0"/>
        <v>18307.138442559997</v>
      </c>
      <c r="BL14" s="19">
        <f t="shared" si="0"/>
        <v>18619.233470760002</v>
      </c>
      <c r="BM14" s="64">
        <f t="shared" si="0"/>
        <v>17636.691711320003</v>
      </c>
      <c r="BN14" s="19">
        <f t="shared" si="0"/>
        <v>18600.181829879992</v>
      </c>
      <c r="BO14" s="19">
        <f t="shared" si="0"/>
        <v>25164.01538555001</v>
      </c>
      <c r="BP14" s="34">
        <f t="shared" si="0"/>
        <v>19797.623963890012</v>
      </c>
    </row>
    <row r="15" spans="1:68" ht="18" customHeight="1" x14ac:dyDescent="0.35">
      <c r="AB15" s="33">
        <v>11</v>
      </c>
      <c r="AC15" s="13">
        <f>'Monthly Data'!AM13</f>
        <v>27070.14</v>
      </c>
      <c r="AD15" s="16">
        <f>'Monthly Data'!AM38</f>
        <v>26372.175000000003</v>
      </c>
      <c r="AE15" s="16">
        <f>'Monthly Data'!AM62</f>
        <v>26258.415000000001</v>
      </c>
      <c r="AF15" s="16">
        <f>'Monthly Data'!AM87</f>
        <v>25060.38</v>
      </c>
      <c r="AG15" s="13">
        <f>'Monthly Data'!AM112</f>
        <v>29089.38</v>
      </c>
      <c r="AH15" s="18">
        <f>'Monthly Data'!AM137</f>
        <v>34244.130000000005</v>
      </c>
      <c r="AI15" s="18">
        <f>'Monthly Data'!AM162</f>
        <v>38372.67</v>
      </c>
      <c r="AJ15" s="18">
        <f>'Monthly Data'!AM187</f>
        <v>37282.47</v>
      </c>
      <c r="AK15" s="19">
        <f>'Monthly Data'!AM212</f>
        <v>37741.065000000002</v>
      </c>
      <c r="AL15" s="19">
        <f>'Monthly Data'!AM237</f>
        <v>30980.640000000003</v>
      </c>
      <c r="AM15" s="19">
        <f>'Monthly Data'!AM263</f>
        <v>26971.785</v>
      </c>
      <c r="AN15" s="34">
        <f>'Monthly Data'!AM288</f>
        <v>28827.495000000003</v>
      </c>
      <c r="AP15" s="33">
        <v>11</v>
      </c>
      <c r="AQ15" s="19">
        <f>'Monthly Data'!AH13</f>
        <v>48863.004545740005</v>
      </c>
      <c r="AR15" s="19">
        <f>'Monthly Data'!AH38</f>
        <v>52323.255546160013</v>
      </c>
      <c r="AS15" s="19">
        <f>'Monthly Data'!AH62</f>
        <v>52638.104557120023</v>
      </c>
      <c r="AT15" s="19">
        <f>'Monthly Data'!AH87</f>
        <v>54992.059396919998</v>
      </c>
      <c r="AU15" s="19">
        <f>'Monthly Data'!AH112</f>
        <v>56970.723703249998</v>
      </c>
      <c r="AV15" s="19">
        <f>'Monthly Data'!AH137</f>
        <v>57206.121843680005</v>
      </c>
      <c r="AW15" s="19">
        <f>'Monthly Data'!AH162</f>
        <v>58356.031174599993</v>
      </c>
      <c r="AX15" s="19">
        <f>'Monthly Data'!AH187</f>
        <v>58046.32553028001</v>
      </c>
      <c r="AY15" s="19">
        <f>'Monthly Data'!AH212</f>
        <v>57318.695508200013</v>
      </c>
      <c r="AZ15" s="19">
        <f>'Monthly Data'!AH237</f>
        <v>53409.096310320005</v>
      </c>
      <c r="BA15" s="19">
        <f>'Monthly Data'!AH263</f>
        <v>53266.735788140009</v>
      </c>
      <c r="BB15" s="34">
        <f>'Monthly Data'!AH288</f>
        <v>51282.055496290006</v>
      </c>
      <c r="BD15" s="33">
        <v>11</v>
      </c>
      <c r="BE15" s="19">
        <f t="shared" si="1"/>
        <v>21792.864545740005</v>
      </c>
      <c r="BF15" s="19">
        <f t="shared" si="0"/>
        <v>25951.08054616001</v>
      </c>
      <c r="BG15" s="19">
        <f t="shared" si="0"/>
        <v>26379.689557120022</v>
      </c>
      <c r="BH15" s="19">
        <f t="shared" si="0"/>
        <v>29931.679396919997</v>
      </c>
      <c r="BI15" s="19">
        <f t="shared" si="0"/>
        <v>27881.343703249997</v>
      </c>
      <c r="BJ15" s="19">
        <f t="shared" si="0"/>
        <v>22961.99184368</v>
      </c>
      <c r="BK15" s="19">
        <f t="shared" si="0"/>
        <v>19983.361174599995</v>
      </c>
      <c r="BL15" s="19">
        <f t="shared" si="0"/>
        <v>20763.855530280009</v>
      </c>
      <c r="BM15" s="64">
        <f t="shared" si="0"/>
        <v>19577.630508200011</v>
      </c>
      <c r="BN15" s="19">
        <f t="shared" si="0"/>
        <v>22428.456310320002</v>
      </c>
      <c r="BO15" s="19">
        <f t="shared" si="0"/>
        <v>26294.95078814001</v>
      </c>
      <c r="BP15" s="34">
        <f t="shared" si="0"/>
        <v>22454.560496290003</v>
      </c>
    </row>
    <row r="16" spans="1:68" ht="18" customHeight="1" x14ac:dyDescent="0.35">
      <c r="AB16" s="33">
        <v>12</v>
      </c>
      <c r="AC16" s="13">
        <f>'Monthly Data'!AM14</f>
        <v>25688.43</v>
      </c>
      <c r="AD16" s="16">
        <f>'Monthly Data'!AM39</f>
        <v>25213.245000000003</v>
      </c>
      <c r="AE16" s="16">
        <f>'Monthly Data'!AM63</f>
        <v>24899.22</v>
      </c>
      <c r="AF16" s="16">
        <f>'Monthly Data'!AM88</f>
        <v>24858.93</v>
      </c>
      <c r="AG16" s="13">
        <f>'Monthly Data'!AM113</f>
        <v>29083.455000000002</v>
      </c>
      <c r="AH16" s="18">
        <f>'Monthly Data'!AM138</f>
        <v>35433.870000000003</v>
      </c>
      <c r="AI16" s="18">
        <f>'Monthly Data'!AM163</f>
        <v>40192.83</v>
      </c>
      <c r="AJ16" s="18">
        <f>'Monthly Data'!AM188</f>
        <v>38514.870000000003</v>
      </c>
      <c r="AK16" s="19">
        <f>'Monthly Data'!AM213</f>
        <v>39389.4</v>
      </c>
      <c r="AL16" s="19">
        <f>'Monthly Data'!AM238</f>
        <v>31119.285</v>
      </c>
      <c r="AM16" s="19">
        <f>'Monthly Data'!AM264</f>
        <v>26893.575000000001</v>
      </c>
      <c r="AN16" s="34">
        <f>'Monthly Data'!AM289</f>
        <v>27067.77</v>
      </c>
      <c r="AP16" s="33">
        <v>12</v>
      </c>
      <c r="AQ16" s="19">
        <f>'Monthly Data'!AH14</f>
        <v>49099.49137982</v>
      </c>
      <c r="AR16" s="19">
        <f>'Monthly Data'!AH39</f>
        <v>52580.29199712001</v>
      </c>
      <c r="AS16" s="19">
        <f>'Monthly Data'!AH63</f>
        <v>53523.360843980023</v>
      </c>
      <c r="AT16" s="19">
        <f>'Monthly Data'!AH88</f>
        <v>56602.755202920001</v>
      </c>
      <c r="AU16" s="19">
        <f>'Monthly Data'!AH113</f>
        <v>58241.434104929998</v>
      </c>
      <c r="AV16" s="19">
        <f>'Monthly Data'!AH138</f>
        <v>58209.992077040006</v>
      </c>
      <c r="AW16" s="19">
        <f>'Monthly Data'!AH163</f>
        <v>59625.054383079994</v>
      </c>
      <c r="AX16" s="19">
        <f>'Monthly Data'!AH188</f>
        <v>59672.432397840006</v>
      </c>
      <c r="AY16" s="19">
        <f>'Monthly Data'!AH213</f>
        <v>58611.12602036001</v>
      </c>
      <c r="AZ16" s="19">
        <f>'Monthly Data'!AH238</f>
        <v>54812.398972319992</v>
      </c>
      <c r="BA16" s="19">
        <f>'Monthly Data'!AH264</f>
        <v>53428.697029910007</v>
      </c>
      <c r="BB16" s="34">
        <f>'Monthly Data'!AH289</f>
        <v>51685.515786010001</v>
      </c>
      <c r="BD16" s="33">
        <v>12</v>
      </c>
      <c r="BE16" s="19">
        <f t="shared" si="1"/>
        <v>23411.061379819999</v>
      </c>
      <c r="BF16" s="19">
        <f t="shared" si="0"/>
        <v>27367.046997120007</v>
      </c>
      <c r="BG16" s="19">
        <f t="shared" si="0"/>
        <v>28624.140843980022</v>
      </c>
      <c r="BH16" s="19">
        <f t="shared" si="0"/>
        <v>31743.825202920001</v>
      </c>
      <c r="BI16" s="19">
        <f t="shared" si="0"/>
        <v>29157.979104929997</v>
      </c>
      <c r="BJ16" s="19">
        <f t="shared" si="0"/>
        <v>22776.122077040003</v>
      </c>
      <c r="BK16" s="19">
        <f t="shared" si="0"/>
        <v>19432.224383079993</v>
      </c>
      <c r="BL16" s="19">
        <f t="shared" si="0"/>
        <v>21157.562397840004</v>
      </c>
      <c r="BM16" s="64">
        <f t="shared" si="0"/>
        <v>19221.726020360009</v>
      </c>
      <c r="BN16" s="19">
        <f t="shared" si="0"/>
        <v>23693.113972319992</v>
      </c>
      <c r="BO16" s="19">
        <f t="shared" si="0"/>
        <v>26535.122029910006</v>
      </c>
      <c r="BP16" s="34">
        <f t="shared" si="0"/>
        <v>24617.74578601</v>
      </c>
    </row>
    <row r="17" spans="1:68" ht="18" customHeight="1" x14ac:dyDescent="0.35">
      <c r="AB17" s="33">
        <v>13</v>
      </c>
      <c r="AC17" s="13">
        <f>'Monthly Data'!AM15</f>
        <v>25290.27</v>
      </c>
      <c r="AD17" s="16">
        <f>'Monthly Data'!AM40</f>
        <v>24837.600000000002</v>
      </c>
      <c r="AE17" s="16">
        <f>'Monthly Data'!AM64</f>
        <v>24388.485000000001</v>
      </c>
      <c r="AF17" s="16">
        <f>'Monthly Data'!AM89</f>
        <v>25284.345000000001</v>
      </c>
      <c r="AG17" s="13">
        <f>'Monthly Data'!AM114</f>
        <v>29918.880000000001</v>
      </c>
      <c r="AH17" s="18">
        <f>'Monthly Data'!AM139</f>
        <v>36974.370000000003</v>
      </c>
      <c r="AI17" s="18">
        <f>'Monthly Data'!AM164</f>
        <v>42213.255000000005</v>
      </c>
      <c r="AJ17" s="18">
        <f>'Monthly Data'!AM189</f>
        <v>40485.525000000001</v>
      </c>
      <c r="AK17" s="19">
        <f>'Monthly Data'!AM214</f>
        <v>41886.195</v>
      </c>
      <c r="AL17" s="19">
        <f>'Monthly Data'!AM239</f>
        <v>32394.345000000001</v>
      </c>
      <c r="AM17" s="19">
        <f>'Monthly Data'!AM265</f>
        <v>27702.93</v>
      </c>
      <c r="AN17" s="34">
        <f>'Monthly Data'!AM290</f>
        <v>26586.66</v>
      </c>
      <c r="AP17" s="33">
        <v>13</v>
      </c>
      <c r="AQ17" s="19">
        <f>'Monthly Data'!AH15</f>
        <v>48731.252779970004</v>
      </c>
      <c r="AR17" s="19">
        <f>'Monthly Data'!AH40</f>
        <v>52471.155682330012</v>
      </c>
      <c r="AS17" s="19">
        <f>'Monthly Data'!AH64</f>
        <v>53671.691792960024</v>
      </c>
      <c r="AT17" s="19">
        <f>'Monthly Data'!AH89</f>
        <v>56838.248992770001</v>
      </c>
      <c r="AU17" s="19">
        <f>'Monthly Data'!AH114</f>
        <v>58735.968242710005</v>
      </c>
      <c r="AV17" s="19">
        <f>'Monthly Data'!AH139</f>
        <v>58710.2777738</v>
      </c>
      <c r="AW17" s="19">
        <f>'Monthly Data'!AH164</f>
        <v>60235.870756000004</v>
      </c>
      <c r="AX17" s="19">
        <f>'Monthly Data'!AH189</f>
        <v>60389.529199080011</v>
      </c>
      <c r="AY17" s="19">
        <f>'Monthly Data'!AH214</f>
        <v>59519.101128080016</v>
      </c>
      <c r="AZ17" s="19">
        <f>'Monthly Data'!AH239</f>
        <v>55303.17967872</v>
      </c>
      <c r="BA17" s="19">
        <f>'Monthly Data'!AH265</f>
        <v>53403.74357186001</v>
      </c>
      <c r="BB17" s="34">
        <f>'Monthly Data'!AH290</f>
        <v>51526.756473340007</v>
      </c>
      <c r="BD17" s="33">
        <v>13</v>
      </c>
      <c r="BE17" s="19">
        <f t="shared" si="1"/>
        <v>23440.982779970003</v>
      </c>
      <c r="BF17" s="19">
        <f t="shared" si="0"/>
        <v>27633.55568233001</v>
      </c>
      <c r="BG17" s="19">
        <f t="shared" si="0"/>
        <v>29283.206792960023</v>
      </c>
      <c r="BH17" s="19">
        <f t="shared" si="0"/>
        <v>31553.90399277</v>
      </c>
      <c r="BI17" s="19">
        <f t="shared" si="0"/>
        <v>28817.088242710004</v>
      </c>
      <c r="BJ17" s="19">
        <f t="shared" si="0"/>
        <v>21735.907773799998</v>
      </c>
      <c r="BK17" s="19">
        <f t="shared" si="0"/>
        <v>18022.615755999999</v>
      </c>
      <c r="BL17" s="19">
        <f t="shared" si="0"/>
        <v>19904.004199080009</v>
      </c>
      <c r="BM17" s="64">
        <f t="shared" si="0"/>
        <v>17632.906128080016</v>
      </c>
      <c r="BN17" s="19">
        <f t="shared" si="0"/>
        <v>22908.834678719999</v>
      </c>
      <c r="BO17" s="19">
        <f t="shared" si="0"/>
        <v>25700.81357186001</v>
      </c>
      <c r="BP17" s="34">
        <f t="shared" si="0"/>
        <v>24940.096473340007</v>
      </c>
    </row>
    <row r="18" spans="1:68" ht="18" customHeight="1" x14ac:dyDescent="0.35">
      <c r="AB18" s="33">
        <v>14</v>
      </c>
      <c r="AC18" s="13">
        <f>'Monthly Data'!AM16</f>
        <v>25612.59</v>
      </c>
      <c r="AD18" s="16">
        <f>'Monthly Data'!AM41</f>
        <v>25042.605</v>
      </c>
      <c r="AE18" s="16">
        <f>'Monthly Data'!AM65</f>
        <v>24632.595000000001</v>
      </c>
      <c r="AF18" s="16">
        <f>'Monthly Data'!AM90</f>
        <v>26260.785</v>
      </c>
      <c r="AG18" s="13">
        <f>'Monthly Data'!AM115</f>
        <v>31409.61</v>
      </c>
      <c r="AH18" s="18">
        <f>'Monthly Data'!AM140</f>
        <v>39609.810000000005</v>
      </c>
      <c r="AI18" s="18">
        <f>'Monthly Data'!AM165</f>
        <v>45156.795000000006</v>
      </c>
      <c r="AJ18" s="18">
        <f>'Monthly Data'!AM190</f>
        <v>43882.920000000006</v>
      </c>
      <c r="AK18" s="19">
        <f>'Monthly Data'!AM215</f>
        <v>45024.075000000004</v>
      </c>
      <c r="AL18" s="19">
        <f>'Monthly Data'!AM240</f>
        <v>34482.315000000002</v>
      </c>
      <c r="AM18" s="19">
        <f>'Monthly Data'!AM266</f>
        <v>29241.06</v>
      </c>
      <c r="AN18" s="34">
        <f>'Monthly Data'!AM291</f>
        <v>26997.855</v>
      </c>
      <c r="AP18" s="33">
        <v>14</v>
      </c>
      <c r="AQ18" s="19">
        <f>'Monthly Data'!AH16</f>
        <v>48008.244981100004</v>
      </c>
      <c r="AR18" s="19">
        <f>'Monthly Data'!AH41</f>
        <v>52256.592464440015</v>
      </c>
      <c r="AS18" s="19">
        <f>'Monthly Data'!AH65</f>
        <v>53398.423867080019</v>
      </c>
      <c r="AT18" s="19">
        <f>'Monthly Data'!AH90</f>
        <v>57063.044611329999</v>
      </c>
      <c r="AU18" s="19">
        <f>'Monthly Data'!AH115</f>
        <v>58719.447293619996</v>
      </c>
      <c r="AV18" s="19">
        <f>'Monthly Data'!AH140</f>
        <v>58891.515494480009</v>
      </c>
      <c r="AW18" s="19">
        <f>'Monthly Data'!AH165</f>
        <v>60390.787950760001</v>
      </c>
      <c r="AX18" s="19">
        <f>'Monthly Data'!AH190</f>
        <v>60469.650213000008</v>
      </c>
      <c r="AY18" s="19">
        <f>'Monthly Data'!AH215</f>
        <v>59646.236246600012</v>
      </c>
      <c r="AZ18" s="19">
        <f>'Monthly Data'!AH240</f>
        <v>55473.305445000005</v>
      </c>
      <c r="BA18" s="19">
        <f>'Monthly Data'!AH266</f>
        <v>53039.821922660012</v>
      </c>
      <c r="BB18" s="34">
        <f>'Monthly Data'!AH291</f>
        <v>50360.447833150014</v>
      </c>
      <c r="BD18" s="33">
        <v>14</v>
      </c>
      <c r="BE18" s="19">
        <f t="shared" si="1"/>
        <v>22395.654981100004</v>
      </c>
      <c r="BF18" s="19">
        <f t="shared" si="0"/>
        <v>27213.987464440015</v>
      </c>
      <c r="BG18" s="19">
        <f t="shared" si="0"/>
        <v>28765.828867080018</v>
      </c>
      <c r="BH18" s="19">
        <f t="shared" si="0"/>
        <v>30802.259611329999</v>
      </c>
      <c r="BI18" s="19">
        <f t="shared" si="0"/>
        <v>27309.837293619996</v>
      </c>
      <c r="BJ18" s="19">
        <f t="shared" si="0"/>
        <v>19281.705494480004</v>
      </c>
      <c r="BK18" s="19">
        <f t="shared" si="0"/>
        <v>15233.992950759995</v>
      </c>
      <c r="BL18" s="19">
        <f t="shared" si="0"/>
        <v>16586.730213000003</v>
      </c>
      <c r="BM18" s="64">
        <f t="shared" si="0"/>
        <v>14622.161246600008</v>
      </c>
      <c r="BN18" s="19">
        <f t="shared" si="0"/>
        <v>20990.990445000003</v>
      </c>
      <c r="BO18" s="19">
        <f t="shared" si="0"/>
        <v>23798.761922660011</v>
      </c>
      <c r="BP18" s="34">
        <f t="shared" si="0"/>
        <v>23362.592833150014</v>
      </c>
    </row>
    <row r="19" spans="1:68" ht="18" customHeight="1" x14ac:dyDescent="0.35">
      <c r="AB19" s="33">
        <v>15</v>
      </c>
      <c r="AC19" s="13">
        <f>'Monthly Data'!AM17</f>
        <v>26583.105</v>
      </c>
      <c r="AD19" s="16">
        <f>'Monthly Data'!AM42</f>
        <v>25921.875</v>
      </c>
      <c r="AE19" s="16">
        <f>'Monthly Data'!AM66</f>
        <v>25492.905000000002</v>
      </c>
      <c r="AF19" s="16">
        <f>'Monthly Data'!AM91</f>
        <v>27782.325000000001</v>
      </c>
      <c r="AG19" s="13">
        <f>'Monthly Data'!AM116</f>
        <v>33347.084999999999</v>
      </c>
      <c r="AH19" s="18">
        <f>'Monthly Data'!AM141</f>
        <v>42555.72</v>
      </c>
      <c r="AI19" s="18">
        <f>'Monthly Data'!AM166</f>
        <v>49309.035000000003</v>
      </c>
      <c r="AJ19" s="18">
        <f>'Monthly Data'!AM191</f>
        <v>47468.73</v>
      </c>
      <c r="AK19" s="19">
        <f>'Monthly Data'!AM216</f>
        <v>49114.695</v>
      </c>
      <c r="AL19" s="19">
        <f>'Monthly Data'!AM241</f>
        <v>36979.11</v>
      </c>
      <c r="AM19" s="19">
        <f>'Monthly Data'!AM267</f>
        <v>31280.445</v>
      </c>
      <c r="AN19" s="34">
        <f>'Monthly Data'!AM292</f>
        <v>28302.54</v>
      </c>
      <c r="AP19" s="33">
        <v>15</v>
      </c>
      <c r="AQ19" s="19">
        <f>'Monthly Data'!AH17</f>
        <v>46769.022791970005</v>
      </c>
      <c r="AR19" s="19">
        <f>'Monthly Data'!AH42</f>
        <v>51210.084257150011</v>
      </c>
      <c r="AS19" s="19">
        <f>'Monthly Data'!AH66</f>
        <v>53545.759104030018</v>
      </c>
      <c r="AT19" s="19">
        <f>'Monthly Data'!AH91</f>
        <v>56964.796693749995</v>
      </c>
      <c r="AU19" s="19">
        <f>'Monthly Data'!AH116</f>
        <v>58760.302775050004</v>
      </c>
      <c r="AV19" s="19">
        <f>'Monthly Data'!AH141</f>
        <v>58776.166509920004</v>
      </c>
      <c r="AW19" s="19">
        <f>'Monthly Data'!AH166</f>
        <v>60327.908452119998</v>
      </c>
      <c r="AX19" s="19">
        <f>'Monthly Data'!AH191</f>
        <v>60067.950519480008</v>
      </c>
      <c r="AY19" s="19">
        <f>'Monthly Data'!AH216</f>
        <v>59299.123070120011</v>
      </c>
      <c r="AZ19" s="19">
        <f>'Monthly Data'!AH241</f>
        <v>55407.042272520004</v>
      </c>
      <c r="BA19" s="19">
        <f>'Monthly Data'!AH267</f>
        <v>51487.232609000006</v>
      </c>
      <c r="BB19" s="34">
        <f>'Monthly Data'!AH292</f>
        <v>48669.603545470003</v>
      </c>
      <c r="BD19" s="33">
        <v>15</v>
      </c>
      <c r="BE19" s="19">
        <f t="shared" si="1"/>
        <v>20185.917791970005</v>
      </c>
      <c r="BF19" s="19">
        <f t="shared" si="0"/>
        <v>25288.209257150011</v>
      </c>
      <c r="BG19" s="19">
        <f t="shared" si="0"/>
        <v>28052.854104030015</v>
      </c>
      <c r="BH19" s="19">
        <f t="shared" si="0"/>
        <v>29182.471693749994</v>
      </c>
      <c r="BI19" s="19">
        <f t="shared" si="0"/>
        <v>25413.217775050005</v>
      </c>
      <c r="BJ19" s="19">
        <f t="shared" si="0"/>
        <v>16220.446509920002</v>
      </c>
      <c r="BK19" s="19">
        <f t="shared" si="0"/>
        <v>11018.873452119995</v>
      </c>
      <c r="BL19" s="19">
        <f t="shared" si="0"/>
        <v>12599.220519480004</v>
      </c>
      <c r="BM19" s="64">
        <f t="shared" si="0"/>
        <v>10184.428070120011</v>
      </c>
      <c r="BN19" s="19">
        <f t="shared" si="0"/>
        <v>18427.932272520004</v>
      </c>
      <c r="BO19" s="19">
        <f t="shared" si="0"/>
        <v>20206.787609000006</v>
      </c>
      <c r="BP19" s="34">
        <f t="shared" si="0"/>
        <v>20367.063545470002</v>
      </c>
    </row>
    <row r="20" spans="1:68" ht="18" customHeight="1" x14ac:dyDescent="0.35">
      <c r="AB20" s="33">
        <v>16</v>
      </c>
      <c r="AC20" s="13">
        <f>'Monthly Data'!AM18</f>
        <v>28412.745000000003</v>
      </c>
      <c r="AD20" s="16">
        <f>'Monthly Data'!AM43</f>
        <v>27573.765000000003</v>
      </c>
      <c r="AE20" s="16">
        <f>'Monthly Data'!AM67</f>
        <v>26758.485000000001</v>
      </c>
      <c r="AF20" s="16">
        <f>'Monthly Data'!AM92</f>
        <v>29806.305</v>
      </c>
      <c r="AG20" s="13">
        <f>'Monthly Data'!AM117</f>
        <v>35769.224999999999</v>
      </c>
      <c r="AH20" s="18">
        <f>'Monthly Data'!AM142</f>
        <v>45551.4</v>
      </c>
      <c r="AI20" s="18">
        <f>'Monthly Data'!AM167</f>
        <v>52341.450000000004</v>
      </c>
      <c r="AJ20" s="18">
        <f>'Monthly Data'!AM192</f>
        <v>50901.675000000003</v>
      </c>
      <c r="AK20" s="19">
        <f>'Monthly Data'!AM217</f>
        <v>52691.025000000001</v>
      </c>
      <c r="AL20" s="19">
        <f>'Monthly Data'!AM242</f>
        <v>39599.145000000004</v>
      </c>
      <c r="AM20" s="19">
        <f>'Monthly Data'!AM268</f>
        <v>33671.775000000001</v>
      </c>
      <c r="AN20" s="34">
        <f>'Monthly Data'!AM293</f>
        <v>30302.82</v>
      </c>
      <c r="AP20" s="33">
        <v>16</v>
      </c>
      <c r="AQ20" s="19">
        <f>'Monthly Data'!AH18</f>
        <v>44984.464735680005</v>
      </c>
      <c r="AR20" s="19">
        <f>'Monthly Data'!AH43</f>
        <v>48537.308741210014</v>
      </c>
      <c r="AS20" s="19">
        <f>'Monthly Data'!AH67</f>
        <v>52441.078300330024</v>
      </c>
      <c r="AT20" s="19">
        <f>'Monthly Data'!AH92</f>
        <v>57020.3519275</v>
      </c>
      <c r="AU20" s="19">
        <f>'Monthly Data'!AH117</f>
        <v>58452.286039809995</v>
      </c>
      <c r="AV20" s="19">
        <f>'Monthly Data'!AH142</f>
        <v>58693.866073640005</v>
      </c>
      <c r="AW20" s="19">
        <f>'Monthly Data'!AH167</f>
        <v>59989.623915279997</v>
      </c>
      <c r="AX20" s="19">
        <f>'Monthly Data'!AH192</f>
        <v>59799.752903760011</v>
      </c>
      <c r="AY20" s="19">
        <f>'Monthly Data'!AH217</f>
        <v>58932.746025440007</v>
      </c>
      <c r="AZ20" s="19">
        <f>'Monthly Data'!AH242</f>
        <v>55057.232347919999</v>
      </c>
      <c r="BA20" s="19">
        <f>'Monthly Data'!AH268</f>
        <v>51438.898811360006</v>
      </c>
      <c r="BB20" s="34">
        <f>'Monthly Data'!AH293</f>
        <v>49886.073745060014</v>
      </c>
      <c r="BD20" s="33">
        <v>16</v>
      </c>
      <c r="BE20" s="19">
        <f t="shared" si="1"/>
        <v>16571.719735680002</v>
      </c>
      <c r="BF20" s="19">
        <f t="shared" si="0"/>
        <v>20963.543741210011</v>
      </c>
      <c r="BG20" s="19">
        <f t="shared" si="0"/>
        <v>25682.593300330023</v>
      </c>
      <c r="BH20" s="19">
        <f t="shared" si="0"/>
        <v>27214.0469275</v>
      </c>
      <c r="BI20" s="19">
        <f t="shared" si="0"/>
        <v>22683.061039809996</v>
      </c>
      <c r="BJ20" s="19">
        <f t="shared" si="0"/>
        <v>13142.466073640004</v>
      </c>
      <c r="BK20" s="19">
        <f t="shared" si="0"/>
        <v>7648.1739152799928</v>
      </c>
      <c r="BL20" s="19">
        <f t="shared" si="0"/>
        <v>8898.0779037600078</v>
      </c>
      <c r="BM20" s="64">
        <f t="shared" si="0"/>
        <v>6241.7210254400052</v>
      </c>
      <c r="BN20" s="19">
        <f t="shared" si="0"/>
        <v>15458.087347919994</v>
      </c>
      <c r="BO20" s="19">
        <f t="shared" si="0"/>
        <v>17767.123811360005</v>
      </c>
      <c r="BP20" s="34">
        <f t="shared" si="0"/>
        <v>19583.253745060014</v>
      </c>
    </row>
    <row r="21" spans="1:68" ht="18" customHeight="1" x14ac:dyDescent="0.35">
      <c r="AB21" s="33">
        <v>17</v>
      </c>
      <c r="AC21" s="13">
        <f>'Monthly Data'!AM19</f>
        <v>30994.86</v>
      </c>
      <c r="AD21" s="16">
        <f>'Monthly Data'!AM44</f>
        <v>29891.625</v>
      </c>
      <c r="AE21" s="16">
        <f>'Monthly Data'!AM68</f>
        <v>28396.155000000002</v>
      </c>
      <c r="AF21" s="16">
        <f>'Monthly Data'!AM93</f>
        <v>31876.5</v>
      </c>
      <c r="AG21" s="13">
        <f>'Monthly Data'!AM118</f>
        <v>37856.01</v>
      </c>
      <c r="AH21" s="18">
        <f>'Monthly Data'!AM143</f>
        <v>47657.145000000004</v>
      </c>
      <c r="AI21" s="18">
        <f>'Monthly Data'!AM168</f>
        <v>54392.685000000005</v>
      </c>
      <c r="AJ21" s="18">
        <f>'Monthly Data'!AM193</f>
        <v>52448.100000000006</v>
      </c>
      <c r="AK21" s="19">
        <f>'Monthly Data'!AM218</f>
        <v>53994.525000000001</v>
      </c>
      <c r="AL21" s="19">
        <f>'Monthly Data'!AM243</f>
        <v>41903.97</v>
      </c>
      <c r="AM21" s="19">
        <f>'Monthly Data'!AM269</f>
        <v>35456.385000000002</v>
      </c>
      <c r="AN21" s="34">
        <f>'Monthly Data'!AM294</f>
        <v>32612.385000000002</v>
      </c>
      <c r="AP21" s="33">
        <v>17</v>
      </c>
      <c r="AQ21" s="19">
        <f>'Monthly Data'!AH19</f>
        <v>44699.724651420001</v>
      </c>
      <c r="AR21" s="19">
        <f>'Monthly Data'!AH44</f>
        <v>47136.644692530004</v>
      </c>
      <c r="AS21" s="19">
        <f>'Monthly Data'!AH68</f>
        <v>50273.317667020019</v>
      </c>
      <c r="AT21" s="19">
        <f>'Monthly Data'!AH93</f>
        <v>56203.805592900004</v>
      </c>
      <c r="AU21" s="19">
        <f>'Monthly Data'!AH118</f>
        <v>57983.273760100004</v>
      </c>
      <c r="AV21" s="19">
        <f>'Monthly Data'!AH143</f>
        <v>57955.528518560001</v>
      </c>
      <c r="AW21" s="19">
        <f>'Monthly Data'!AH168</f>
        <v>59714.800454919998</v>
      </c>
      <c r="AX21" s="19">
        <f>'Monthly Data'!AH193</f>
        <v>58759.924962480007</v>
      </c>
      <c r="AY21" s="19">
        <f>'Monthly Data'!AH218</f>
        <v>57305.639644520008</v>
      </c>
      <c r="AZ21" s="19">
        <f>'Monthly Data'!AH243</f>
        <v>58295.34386316</v>
      </c>
      <c r="BA21" s="19">
        <f>'Monthly Data'!AH269</f>
        <v>50962.133128970003</v>
      </c>
      <c r="BB21" s="34">
        <f>'Monthly Data'!AH294</f>
        <v>50992.101008590005</v>
      </c>
      <c r="BD21" s="33">
        <v>17</v>
      </c>
      <c r="BE21" s="19">
        <f t="shared" si="1"/>
        <v>13704.864651420001</v>
      </c>
      <c r="BF21" s="19">
        <f t="shared" ref="BF21:BF28" si="2">AR21-AD21</f>
        <v>17245.019692530004</v>
      </c>
      <c r="BG21" s="19">
        <f t="shared" ref="BG21:BG28" si="3">AS21-AE21</f>
        <v>21877.162667020017</v>
      </c>
      <c r="BH21" s="19">
        <f t="shared" ref="BH21:BH28" si="4">AT21-AF21</f>
        <v>24327.305592900004</v>
      </c>
      <c r="BI21" s="19">
        <f t="shared" ref="BI21:BI28" si="5">AU21-AG21</f>
        <v>20127.263760100002</v>
      </c>
      <c r="BJ21" s="19">
        <f t="shared" ref="BJ21:BJ28" si="6">AV21-AH21</f>
        <v>10298.383518559996</v>
      </c>
      <c r="BK21" s="19">
        <f t="shared" ref="BK21:BK28" si="7">AW21-AI21</f>
        <v>5322.1154549199928</v>
      </c>
      <c r="BL21" s="19">
        <f t="shared" ref="BL21:BL28" si="8">AX21-AJ21</f>
        <v>6311.824962480001</v>
      </c>
      <c r="BM21" s="64">
        <f t="shared" ref="BM21:BM28" si="9">AY21-AK21</f>
        <v>3311.1146445200066</v>
      </c>
      <c r="BN21" s="19">
        <f t="shared" ref="BN21:BN28" si="10">AZ21-AL21</f>
        <v>16391.373863159999</v>
      </c>
      <c r="BO21" s="19">
        <f t="shared" ref="BO21:BO28" si="11">BA21-AM21</f>
        <v>15505.748128970001</v>
      </c>
      <c r="BP21" s="34">
        <f t="shared" ref="BP21:BP28" si="12">BB21-AN21</f>
        <v>18379.716008590003</v>
      </c>
    </row>
    <row r="22" spans="1:68" ht="18" customHeight="1" x14ac:dyDescent="0.35">
      <c r="A22" s="5"/>
      <c r="B22" s="5"/>
      <c r="C22" s="5"/>
      <c r="D22" s="5"/>
      <c r="E22" s="5"/>
      <c r="F22" s="5"/>
      <c r="G22" s="5"/>
      <c r="H22" s="5"/>
      <c r="I22" s="5"/>
      <c r="J22" s="61"/>
      <c r="K22" s="61"/>
      <c r="L22" s="61"/>
      <c r="M22" s="61"/>
      <c r="N22" s="62"/>
      <c r="O22" s="10"/>
      <c r="P22" s="6"/>
      <c r="Q22" s="6"/>
      <c r="R22" s="6"/>
      <c r="S22" s="6"/>
      <c r="T22" s="6"/>
      <c r="U22" s="6"/>
      <c r="V22" s="6"/>
      <c r="W22" s="6"/>
      <c r="X22" s="6"/>
      <c r="Y22" s="6"/>
      <c r="Z22" s="6"/>
      <c r="AA22" s="5"/>
      <c r="AB22" s="44">
        <v>18</v>
      </c>
      <c r="AC22" s="43">
        <f>'Monthly Data'!AM20</f>
        <v>34090.080000000002</v>
      </c>
      <c r="AD22" s="42">
        <f>'Monthly Data'!AM45</f>
        <v>32645.565000000002</v>
      </c>
      <c r="AE22" s="42">
        <f>'Monthly Data'!AM69</f>
        <v>30729.420000000002</v>
      </c>
      <c r="AF22" s="42">
        <f>'Monthly Data'!AM94</f>
        <v>34228.724999999999</v>
      </c>
      <c r="AG22" s="43">
        <f>'Monthly Data'!AM119</f>
        <v>39650.1</v>
      </c>
      <c r="AH22" s="45">
        <f>'Monthly Data'!AM144</f>
        <v>49344.584999999999</v>
      </c>
      <c r="AI22" s="45">
        <f>'Monthly Data'!AM169</f>
        <v>54799.14</v>
      </c>
      <c r="AJ22" s="45">
        <f>'Monthly Data'!AM194</f>
        <v>53394.915000000001</v>
      </c>
      <c r="AK22" s="46">
        <f>'Monthly Data'!AM219</f>
        <v>54476.82</v>
      </c>
      <c r="AL22" s="46">
        <f>'Monthly Data'!AM244</f>
        <v>43660.14</v>
      </c>
      <c r="AM22" s="46">
        <f>'Monthly Data'!AM270</f>
        <v>36660.345000000001</v>
      </c>
      <c r="AN22" s="47">
        <f>'Monthly Data'!AM295</f>
        <v>35045.19</v>
      </c>
      <c r="AO22" s="46"/>
      <c r="AP22" s="44">
        <v>18</v>
      </c>
      <c r="AQ22" s="46">
        <f>'Monthly Data'!AH20</f>
        <v>47172.611329660002</v>
      </c>
      <c r="AR22" s="46">
        <f>'Monthly Data'!AH45</f>
        <v>47699.728010840015</v>
      </c>
      <c r="AS22" s="46">
        <f>'Monthly Data'!AH69</f>
        <v>49536.364158360026</v>
      </c>
      <c r="AT22" s="46">
        <f>'Monthly Data'!AH94</f>
        <v>58791.26170925</v>
      </c>
      <c r="AU22" s="46">
        <f>'Monthly Data'!AH119</f>
        <v>61103.775191050001</v>
      </c>
      <c r="AV22" s="46">
        <f>'Monthly Data'!AH144</f>
        <v>61007.407231040008</v>
      </c>
      <c r="AW22" s="46">
        <f>'Monthly Data'!AH169</f>
        <v>63489.458378559997</v>
      </c>
      <c r="AX22" s="46">
        <f>'Monthly Data'!AH194</f>
        <v>62065.508460000005</v>
      </c>
      <c r="AY22" s="46">
        <f>'Monthly Data'!AH219</f>
        <v>59494.300250360007</v>
      </c>
      <c r="AZ22" s="46">
        <f>'Monthly Data'!AH244</f>
        <v>59912.469141120004</v>
      </c>
      <c r="BA22" s="46">
        <f>'Monthly Data'!AH270</f>
        <v>50475.38643920001</v>
      </c>
      <c r="BB22" s="47">
        <f>'Monthly Data'!AH295</f>
        <v>50669.808057400005</v>
      </c>
      <c r="BC22" s="46"/>
      <c r="BD22" s="44">
        <v>18</v>
      </c>
      <c r="BE22" s="46">
        <f t="shared" si="1"/>
        <v>13082.53132966</v>
      </c>
      <c r="BF22" s="46">
        <f t="shared" si="2"/>
        <v>15054.163010840013</v>
      </c>
      <c r="BG22" s="46">
        <f t="shared" si="3"/>
        <v>18806.944158360024</v>
      </c>
      <c r="BH22" s="46">
        <f t="shared" si="4"/>
        <v>24562.536709250002</v>
      </c>
      <c r="BI22" s="46">
        <f t="shared" si="5"/>
        <v>21453.675191050002</v>
      </c>
      <c r="BJ22" s="46">
        <f t="shared" si="6"/>
        <v>11662.822231040009</v>
      </c>
      <c r="BK22" s="46">
        <f t="shared" si="7"/>
        <v>8690.3183785599977</v>
      </c>
      <c r="BL22" s="46">
        <f t="shared" si="8"/>
        <v>8670.5934600000037</v>
      </c>
      <c r="BM22" s="67">
        <f t="shared" si="9"/>
        <v>5017.4802503600076</v>
      </c>
      <c r="BN22" s="46">
        <f t="shared" si="10"/>
        <v>16252.329141120004</v>
      </c>
      <c r="BO22" s="46">
        <f t="shared" si="11"/>
        <v>13815.041439200009</v>
      </c>
      <c r="BP22" s="47">
        <f t="shared" si="12"/>
        <v>15624.618057400003</v>
      </c>
    </row>
    <row r="23" spans="1:68" ht="18" customHeight="1" x14ac:dyDescent="0.35">
      <c r="A23" s="5"/>
      <c r="B23" s="5"/>
      <c r="C23" s="5"/>
      <c r="D23" s="5"/>
      <c r="E23" s="5"/>
      <c r="F23" s="5"/>
      <c r="G23" s="5"/>
      <c r="H23" s="5"/>
      <c r="I23" s="5"/>
      <c r="J23" s="61"/>
      <c r="K23" s="61"/>
      <c r="L23" s="61"/>
      <c r="M23" s="61"/>
      <c r="N23" s="62"/>
      <c r="O23" s="10"/>
      <c r="P23" s="6"/>
      <c r="Q23" s="6"/>
      <c r="R23" s="6"/>
      <c r="S23" s="6"/>
      <c r="T23" s="6"/>
      <c r="U23" s="6"/>
      <c r="V23" s="6"/>
      <c r="W23" s="6"/>
      <c r="X23" s="6"/>
      <c r="Y23" s="6"/>
      <c r="Z23" s="6"/>
      <c r="AA23" s="5"/>
      <c r="AB23" s="44">
        <v>19</v>
      </c>
      <c r="AC23" s="43">
        <f>'Monthly Data'!AM21</f>
        <v>34534.455000000002</v>
      </c>
      <c r="AD23" s="42">
        <f>'Monthly Data'!AM46</f>
        <v>33911.145000000004</v>
      </c>
      <c r="AE23" s="42">
        <f>'Monthly Data'!AM70</f>
        <v>32790.135000000002</v>
      </c>
      <c r="AF23" s="42">
        <f>'Monthly Data'!AM95</f>
        <v>35930.385000000002</v>
      </c>
      <c r="AG23" s="43">
        <f>'Monthly Data'!AM120</f>
        <v>40675.125</v>
      </c>
      <c r="AH23" s="45">
        <f>'Monthly Data'!AM145</f>
        <v>49653.87</v>
      </c>
      <c r="AI23" s="45">
        <f>'Monthly Data'!AM170</f>
        <v>54290.775000000001</v>
      </c>
      <c r="AJ23" s="45">
        <f>'Monthly Data'!AM195</f>
        <v>52797.675000000003</v>
      </c>
      <c r="AK23" s="46">
        <f>'Monthly Data'!AM220</f>
        <v>54118.950000000004</v>
      </c>
      <c r="AL23" s="46">
        <f>'Monthly Data'!AM245</f>
        <v>43826.04</v>
      </c>
      <c r="AM23" s="46">
        <f>'Monthly Data'!AM271</f>
        <v>35641.245000000003</v>
      </c>
      <c r="AN23" s="47">
        <f>'Monthly Data'!AM296</f>
        <v>34934.985000000001</v>
      </c>
      <c r="AO23" s="46"/>
      <c r="AP23" s="44">
        <v>19</v>
      </c>
      <c r="AQ23" s="46">
        <f>'Monthly Data'!AH21</f>
        <v>47239.604278700004</v>
      </c>
      <c r="AR23" s="46">
        <f>'Monthly Data'!AH46</f>
        <v>47717.764831620007</v>
      </c>
      <c r="AS23" s="46">
        <f>'Monthly Data'!AH70</f>
        <v>48636.548693420023</v>
      </c>
      <c r="AT23" s="46">
        <f>'Monthly Data'!AH95</f>
        <v>58944.233350609997</v>
      </c>
      <c r="AU23" s="46">
        <f>'Monthly Data'!AH120</f>
        <v>62562.822311059994</v>
      </c>
      <c r="AV23" s="46">
        <f>'Monthly Data'!AH145</f>
        <v>63295.15694732</v>
      </c>
      <c r="AW23" s="46">
        <f>'Monthly Data'!AH170</f>
        <v>65613.765948159999</v>
      </c>
      <c r="AX23" s="46">
        <f>'Monthly Data'!AH195</f>
        <v>63753.045756720006</v>
      </c>
      <c r="AY23" s="46">
        <f>'Monthly Data'!AH220</f>
        <v>60039.773404160012</v>
      </c>
      <c r="AZ23" s="46">
        <f>'Monthly Data'!AH245</f>
        <v>53186.709212279995</v>
      </c>
      <c r="BA23" s="46">
        <f>'Monthly Data'!AH271</f>
        <v>50499.926242580004</v>
      </c>
      <c r="BB23" s="47">
        <f>'Monthly Data'!AH296</f>
        <v>50689.377285610011</v>
      </c>
      <c r="BC23" s="46"/>
      <c r="BD23" s="44">
        <v>19</v>
      </c>
      <c r="BE23" s="46">
        <f t="shared" si="1"/>
        <v>12705.149278700002</v>
      </c>
      <c r="BF23" s="46">
        <f t="shared" si="2"/>
        <v>13806.619831620003</v>
      </c>
      <c r="BG23" s="46">
        <f t="shared" si="3"/>
        <v>15846.413693420021</v>
      </c>
      <c r="BH23" s="46">
        <f t="shared" si="4"/>
        <v>23013.848350609995</v>
      </c>
      <c r="BI23" s="46">
        <f t="shared" si="5"/>
        <v>21887.697311059994</v>
      </c>
      <c r="BJ23" s="46">
        <f t="shared" si="6"/>
        <v>13641.286947319997</v>
      </c>
      <c r="BK23" s="46">
        <f t="shared" si="7"/>
        <v>11322.990948159997</v>
      </c>
      <c r="BL23" s="46">
        <f t="shared" si="8"/>
        <v>10955.370756720004</v>
      </c>
      <c r="BM23" s="67">
        <f t="shared" si="9"/>
        <v>5920.8234041600081</v>
      </c>
      <c r="BN23" s="46">
        <f t="shared" si="10"/>
        <v>9360.6692122799941</v>
      </c>
      <c r="BO23" s="46">
        <f t="shared" si="11"/>
        <v>14858.681242580002</v>
      </c>
      <c r="BP23" s="47">
        <f t="shared" si="12"/>
        <v>15754.392285610011</v>
      </c>
    </row>
    <row r="24" spans="1:68" ht="18" customHeight="1" x14ac:dyDescent="0.35">
      <c r="A24" s="5"/>
      <c r="B24" s="5"/>
      <c r="C24" s="5"/>
      <c r="D24" s="5"/>
      <c r="E24" s="5"/>
      <c r="F24" s="5"/>
      <c r="G24" s="5"/>
      <c r="H24" s="5"/>
      <c r="I24" s="5"/>
      <c r="J24" s="61"/>
      <c r="K24" s="61"/>
      <c r="L24" s="61"/>
      <c r="M24" s="61"/>
      <c r="N24" s="62"/>
      <c r="O24" s="10"/>
      <c r="P24" s="6"/>
      <c r="Q24" s="6"/>
      <c r="R24" s="6"/>
      <c r="S24" s="6"/>
      <c r="T24" s="6"/>
      <c r="U24" s="6"/>
      <c r="V24" s="6"/>
      <c r="W24" s="6"/>
      <c r="X24" s="6"/>
      <c r="Y24" s="6"/>
      <c r="Z24" s="6"/>
      <c r="AA24" s="5"/>
      <c r="AB24" s="44">
        <v>20</v>
      </c>
      <c r="AC24" s="43">
        <f>'Monthly Data'!AM22</f>
        <v>34255.980000000003</v>
      </c>
      <c r="AD24" s="42">
        <f>'Monthly Data'!AM47</f>
        <v>33566.310000000005</v>
      </c>
      <c r="AE24" s="42">
        <f>'Monthly Data'!AM71</f>
        <v>34030.83</v>
      </c>
      <c r="AF24" s="42">
        <f>'Monthly Data'!AM96</f>
        <v>36602.28</v>
      </c>
      <c r="AG24" s="43">
        <f>'Monthly Data'!AM121</f>
        <v>40700.01</v>
      </c>
      <c r="AH24" s="45">
        <f>'Monthly Data'!AM146</f>
        <v>48602.775000000001</v>
      </c>
      <c r="AI24" s="45">
        <f>'Monthly Data'!AM171</f>
        <v>53018.084999999999</v>
      </c>
      <c r="AJ24" s="45">
        <f>'Monthly Data'!AM196</f>
        <v>50643.345000000001</v>
      </c>
      <c r="AK24" s="46">
        <f>'Monthly Data'!AM221</f>
        <v>52130.520000000004</v>
      </c>
      <c r="AL24" s="46">
        <f>'Monthly Data'!AM246</f>
        <v>41591.130000000005</v>
      </c>
      <c r="AM24" s="46">
        <f>'Monthly Data'!AM272</f>
        <v>34707.465000000004</v>
      </c>
      <c r="AN24" s="47">
        <f>'Monthly Data'!AM297</f>
        <v>34684.950000000004</v>
      </c>
      <c r="AO24" s="46"/>
      <c r="AP24" s="44">
        <v>20</v>
      </c>
      <c r="AQ24" s="46">
        <f>'Monthly Data'!AH22</f>
        <v>47250.256770590007</v>
      </c>
      <c r="AR24" s="46">
        <f>'Monthly Data'!AH47</f>
        <v>47859.34537272001</v>
      </c>
      <c r="AS24" s="46">
        <f>'Monthly Data'!AH71</f>
        <v>47932.891990150019</v>
      </c>
      <c r="AT24" s="46">
        <f>'Monthly Data'!AH96</f>
        <v>53046.235974989999</v>
      </c>
      <c r="AU24" s="46">
        <f>'Monthly Data'!AH121</f>
        <v>57149.825536309989</v>
      </c>
      <c r="AV24" s="46">
        <f>'Monthly Data'!AH146</f>
        <v>59040.313926199997</v>
      </c>
      <c r="AW24" s="46">
        <f>'Monthly Data'!AH171</f>
        <v>61060.126264959996</v>
      </c>
      <c r="AX24" s="46">
        <f>'Monthly Data'!AH196</f>
        <v>58462.65558276001</v>
      </c>
      <c r="AY24" s="46">
        <f>'Monthly Data'!AH221</f>
        <v>55568.143415120008</v>
      </c>
      <c r="AZ24" s="46">
        <f>'Monthly Data'!AH246</f>
        <v>50867.706596759992</v>
      </c>
      <c r="BA24" s="46">
        <f>'Monthly Data'!AH272</f>
        <v>45987.681350900013</v>
      </c>
      <c r="BB24" s="47">
        <f>'Monthly Data'!AH297</f>
        <v>46160.542460199998</v>
      </c>
      <c r="BC24" s="46"/>
      <c r="BD24" s="44">
        <v>20</v>
      </c>
      <c r="BE24" s="46">
        <f t="shared" si="1"/>
        <v>12994.276770590004</v>
      </c>
      <c r="BF24" s="46">
        <f t="shared" si="2"/>
        <v>14293.035372720005</v>
      </c>
      <c r="BG24" s="46">
        <f t="shared" si="3"/>
        <v>13902.061990150018</v>
      </c>
      <c r="BH24" s="46">
        <f t="shared" si="4"/>
        <v>16443.95597499</v>
      </c>
      <c r="BI24" s="46">
        <f t="shared" si="5"/>
        <v>16449.815536309987</v>
      </c>
      <c r="BJ24" s="46">
        <f t="shared" si="6"/>
        <v>10437.538926199995</v>
      </c>
      <c r="BK24" s="46">
        <f t="shared" si="7"/>
        <v>8042.0412649599966</v>
      </c>
      <c r="BL24" s="46">
        <f t="shared" si="8"/>
        <v>7819.3105827600084</v>
      </c>
      <c r="BM24" s="67">
        <f t="shared" si="9"/>
        <v>3437.6234151200042</v>
      </c>
      <c r="BN24" s="46">
        <f t="shared" si="10"/>
        <v>9276.5765967599873</v>
      </c>
      <c r="BO24" s="46">
        <f t="shared" si="11"/>
        <v>11280.216350900009</v>
      </c>
      <c r="BP24" s="47">
        <f t="shared" si="12"/>
        <v>11475.592460199994</v>
      </c>
    </row>
    <row r="25" spans="1:68" ht="18" customHeight="1" x14ac:dyDescent="0.35">
      <c r="A25" s="5"/>
      <c r="B25" s="5"/>
      <c r="C25" s="5"/>
      <c r="D25" s="5"/>
      <c r="E25" s="5"/>
      <c r="F25" s="5"/>
      <c r="G25" s="5"/>
      <c r="H25" s="5"/>
      <c r="I25" s="5"/>
      <c r="J25" s="61"/>
      <c r="K25" s="61"/>
      <c r="L25" s="61"/>
      <c r="M25" s="61"/>
      <c r="N25" s="62"/>
      <c r="O25" s="10"/>
      <c r="P25" s="6"/>
      <c r="Q25" s="6"/>
      <c r="R25" s="6"/>
      <c r="S25" s="6"/>
      <c r="T25" s="6"/>
      <c r="U25" s="6"/>
      <c r="V25" s="6"/>
      <c r="W25" s="6"/>
      <c r="X25" s="6"/>
      <c r="Y25" s="6"/>
      <c r="Z25" s="6"/>
      <c r="AA25" s="5"/>
      <c r="AB25" s="44">
        <v>21</v>
      </c>
      <c r="AC25" s="43">
        <f>'Monthly Data'!AM23</f>
        <v>33236.880000000005</v>
      </c>
      <c r="AD25" s="42">
        <f>'Monthly Data'!AM48</f>
        <v>32384.865000000002</v>
      </c>
      <c r="AE25" s="42">
        <f>'Monthly Data'!AM72</f>
        <v>33879.15</v>
      </c>
      <c r="AF25" s="42">
        <f>'Monthly Data'!AM97</f>
        <v>36310.770000000004</v>
      </c>
      <c r="AG25" s="43">
        <f>'Monthly Data'!AM122</f>
        <v>39653.654999999999</v>
      </c>
      <c r="AH25" s="45">
        <f>'Monthly Data'!AM147</f>
        <v>46327.575000000004</v>
      </c>
      <c r="AI25" s="45">
        <f>'Monthly Data'!AM172</f>
        <v>50248.740000000005</v>
      </c>
      <c r="AJ25" s="45">
        <f>'Monthly Data'!AM197</f>
        <v>47961.69</v>
      </c>
      <c r="AK25" s="46">
        <f>'Monthly Data'!AM222</f>
        <v>48567.225000000006</v>
      </c>
      <c r="AL25" s="46">
        <f>'Monthly Data'!AM247</f>
        <v>39388.215000000004</v>
      </c>
      <c r="AM25" s="46">
        <f>'Monthly Data'!AM273</f>
        <v>33136.154999999999</v>
      </c>
      <c r="AN25" s="47">
        <f>'Monthly Data'!AM298</f>
        <v>33913.514999999999</v>
      </c>
      <c r="AO25" s="46"/>
      <c r="AP25" s="44">
        <v>21</v>
      </c>
      <c r="AQ25" s="46">
        <f>'Monthly Data'!AH23</f>
        <v>43932.216293429999</v>
      </c>
      <c r="AR25" s="46">
        <f>'Monthly Data'!AH48</f>
        <v>44573.63312078001</v>
      </c>
      <c r="AS25" s="46">
        <f>'Monthly Data'!AH72</f>
        <v>48055.306283040016</v>
      </c>
      <c r="AT25" s="46">
        <f>'Monthly Data'!AH97</f>
        <v>50237.470012229998</v>
      </c>
      <c r="AU25" s="46">
        <f>'Monthly Data'!AH122</f>
        <v>52709.613726099997</v>
      </c>
      <c r="AV25" s="46">
        <f>'Monthly Data'!AH147</f>
        <v>54879.505709479999</v>
      </c>
      <c r="AW25" s="46">
        <f>'Monthly Data'!AH172</f>
        <v>56656.242637959993</v>
      </c>
      <c r="AX25" s="46">
        <f>'Monthly Data'!AH197</f>
        <v>55773.918427920005</v>
      </c>
      <c r="AY25" s="46">
        <f>'Monthly Data'!AH222</f>
        <v>54636.939650120003</v>
      </c>
      <c r="AZ25" s="46">
        <f>'Monthly Data'!AH247</f>
        <v>46349.921697479993</v>
      </c>
      <c r="BA25" s="46">
        <f>'Monthly Data'!AH273</f>
        <v>41457.900087110007</v>
      </c>
      <c r="BB25" s="47">
        <f>'Monthly Data'!AH298</f>
        <v>41617.086938230001</v>
      </c>
      <c r="BC25" s="46"/>
      <c r="BD25" s="44">
        <v>21</v>
      </c>
      <c r="BE25" s="46">
        <f t="shared" si="1"/>
        <v>10695.336293429995</v>
      </c>
      <c r="BF25" s="46">
        <f t="shared" si="2"/>
        <v>12188.768120780009</v>
      </c>
      <c r="BG25" s="46">
        <f t="shared" si="3"/>
        <v>14176.156283040014</v>
      </c>
      <c r="BH25" s="46">
        <f t="shared" si="4"/>
        <v>13926.700012229994</v>
      </c>
      <c r="BI25" s="46">
        <f t="shared" si="5"/>
        <v>13055.958726099998</v>
      </c>
      <c r="BJ25" s="46">
        <f t="shared" si="6"/>
        <v>8551.9307094799951</v>
      </c>
      <c r="BK25" s="46">
        <f t="shared" si="7"/>
        <v>6407.5026379599876</v>
      </c>
      <c r="BL25" s="46">
        <f t="shared" si="8"/>
        <v>7812.228427920003</v>
      </c>
      <c r="BM25" s="67">
        <f t="shared" si="9"/>
        <v>6069.7146501199968</v>
      </c>
      <c r="BN25" s="46">
        <f t="shared" si="10"/>
        <v>6961.7066974799891</v>
      </c>
      <c r="BO25" s="46">
        <f t="shared" si="11"/>
        <v>8321.7450871100082</v>
      </c>
      <c r="BP25" s="47">
        <f t="shared" si="12"/>
        <v>7703.5719382300013</v>
      </c>
    </row>
    <row r="26" spans="1:68" ht="18" customHeight="1" x14ac:dyDescent="0.35">
      <c r="A26" s="5"/>
      <c r="B26" s="5"/>
      <c r="C26" s="5"/>
      <c r="D26" s="5"/>
      <c r="E26" s="5"/>
      <c r="F26" s="5"/>
      <c r="G26" s="5"/>
      <c r="H26" s="5"/>
      <c r="I26" s="5"/>
      <c r="J26" s="61"/>
      <c r="K26" s="61"/>
      <c r="L26" s="61"/>
      <c r="M26" s="61"/>
      <c r="N26" s="62"/>
      <c r="O26" s="10"/>
      <c r="P26" s="6"/>
      <c r="Q26" s="6"/>
      <c r="R26" s="6"/>
      <c r="S26" s="6"/>
      <c r="T26" s="6"/>
      <c r="U26" s="6"/>
      <c r="V26" s="6"/>
      <c r="W26" s="6"/>
      <c r="X26" s="6"/>
      <c r="Y26" s="6"/>
      <c r="Z26" s="6"/>
      <c r="AA26" s="5"/>
      <c r="AB26" s="44">
        <v>22</v>
      </c>
      <c r="AC26" s="43">
        <f>'Monthly Data'!AM24</f>
        <v>31967.745000000003</v>
      </c>
      <c r="AD26" s="42">
        <f>'Monthly Data'!AM49</f>
        <v>31102.695</v>
      </c>
      <c r="AE26" s="42">
        <f>'Monthly Data'!AM73</f>
        <v>32503.365000000002</v>
      </c>
      <c r="AF26" s="42">
        <f>'Monthly Data'!AM98</f>
        <v>34584.224999999999</v>
      </c>
      <c r="AG26" s="43">
        <f>'Monthly Data'!AM123</f>
        <v>38133.300000000003</v>
      </c>
      <c r="AH26" s="45">
        <f>'Monthly Data'!AM148</f>
        <v>44164.950000000004</v>
      </c>
      <c r="AI26" s="45">
        <f>'Monthly Data'!AM173</f>
        <v>47985.39</v>
      </c>
      <c r="AJ26" s="45">
        <f>'Monthly Data'!AM198</f>
        <v>45514.665000000001</v>
      </c>
      <c r="AK26" s="46">
        <f>'Monthly Data'!AM223</f>
        <v>46006.44</v>
      </c>
      <c r="AL26" s="46">
        <f>'Monthly Data'!AM248</f>
        <v>37578.720000000001</v>
      </c>
      <c r="AM26" s="46">
        <f>'Monthly Data'!AM274</f>
        <v>31871.760000000002</v>
      </c>
      <c r="AN26" s="47">
        <f>'Monthly Data'!AM299</f>
        <v>32766.435000000001</v>
      </c>
      <c r="AO26" s="46"/>
      <c r="AP26" s="44">
        <v>22</v>
      </c>
      <c r="AQ26" s="46">
        <f>'Monthly Data'!AH24</f>
        <v>40735.599776870004</v>
      </c>
      <c r="AR26" s="46">
        <f>'Monthly Data'!AH49</f>
        <v>41260.280640560013</v>
      </c>
      <c r="AS26" s="46">
        <f>'Monthly Data'!AH73</f>
        <v>44883.007194910024</v>
      </c>
      <c r="AT26" s="46">
        <f>'Monthly Data'!AH98</f>
        <v>46253.644513929998</v>
      </c>
      <c r="AU26" s="46">
        <f>'Monthly Data'!AH123</f>
        <v>48076.202595159994</v>
      </c>
      <c r="AV26" s="46">
        <f>'Monthly Data'!AH148</f>
        <v>49131.756334520003</v>
      </c>
      <c r="AW26" s="46">
        <f>'Monthly Data'!AH173</f>
        <v>51458.68889356</v>
      </c>
      <c r="AX26" s="46">
        <f>'Monthly Data'!AH198</f>
        <v>51397.808959319998</v>
      </c>
      <c r="AY26" s="46">
        <f>'Monthly Data'!AH223</f>
        <v>50055.220447520005</v>
      </c>
      <c r="AZ26" s="46">
        <f>'Monthly Data'!AH248</f>
        <v>41829.925425479989</v>
      </c>
      <c r="BA26" s="46">
        <f>'Monthly Data'!AH274</f>
        <v>41452.73393105001</v>
      </c>
      <c r="BB26" s="47">
        <f>'Monthly Data'!AH299</f>
        <v>41635.775244280012</v>
      </c>
      <c r="BC26" s="46"/>
      <c r="BD26" s="44">
        <v>22</v>
      </c>
      <c r="BE26" s="46">
        <f t="shared" si="1"/>
        <v>8767.8547768700009</v>
      </c>
      <c r="BF26" s="46">
        <f t="shared" si="2"/>
        <v>10157.585640560013</v>
      </c>
      <c r="BG26" s="46">
        <f t="shared" si="3"/>
        <v>12379.642194910022</v>
      </c>
      <c r="BH26" s="46">
        <f t="shared" si="4"/>
        <v>11669.419513929999</v>
      </c>
      <c r="BI26" s="46">
        <f t="shared" si="5"/>
        <v>9942.9025951599906</v>
      </c>
      <c r="BJ26" s="46">
        <f t="shared" si="6"/>
        <v>4966.8063345199989</v>
      </c>
      <c r="BK26" s="46">
        <f t="shared" si="7"/>
        <v>3473.2988935600006</v>
      </c>
      <c r="BL26" s="46">
        <f t="shared" si="8"/>
        <v>5883.1439593199975</v>
      </c>
      <c r="BM26" s="67">
        <f t="shared" si="9"/>
        <v>4048.7804475200028</v>
      </c>
      <c r="BN26" s="46">
        <f t="shared" si="10"/>
        <v>4251.2054254799878</v>
      </c>
      <c r="BO26" s="46">
        <f t="shared" si="11"/>
        <v>9580.9739310500081</v>
      </c>
      <c r="BP26" s="47">
        <f t="shared" si="12"/>
        <v>8869.3402442800107</v>
      </c>
    </row>
    <row r="27" spans="1:68" ht="18" customHeight="1" x14ac:dyDescent="0.35">
      <c r="AB27" s="33">
        <v>23</v>
      </c>
      <c r="AC27" s="13">
        <f>'Monthly Data'!AM25</f>
        <v>30198.54</v>
      </c>
      <c r="AD27" s="16">
        <f>'Monthly Data'!AM50</f>
        <v>29427.105</v>
      </c>
      <c r="AE27" s="16">
        <f>'Monthly Data'!AM74</f>
        <v>30736.530000000002</v>
      </c>
      <c r="AF27" s="16">
        <f>'Monthly Data'!AM99</f>
        <v>32215.41</v>
      </c>
      <c r="AG27" s="13">
        <f>'Monthly Data'!AM124</f>
        <v>35277.450000000004</v>
      </c>
      <c r="AH27" s="18">
        <f>'Monthly Data'!AM149</f>
        <v>40547.145000000004</v>
      </c>
      <c r="AI27" s="18">
        <f>'Monthly Data'!AM174</f>
        <v>43701.615000000005</v>
      </c>
      <c r="AJ27" s="18">
        <f>'Monthly Data'!AM199</f>
        <v>41781.915000000001</v>
      </c>
      <c r="AK27" s="19">
        <f>'Monthly Data'!AM224</f>
        <v>42440.775000000001</v>
      </c>
      <c r="AL27" s="19">
        <f>'Monthly Data'!AM249</f>
        <v>35119.845000000001</v>
      </c>
      <c r="AM27" s="19">
        <f>'Monthly Data'!AM275</f>
        <v>30230.535</v>
      </c>
      <c r="AN27" s="34">
        <f>'Monthly Data'!AM300</f>
        <v>31209.345000000001</v>
      </c>
      <c r="AP27" s="33">
        <v>23</v>
      </c>
      <c r="AQ27" s="19">
        <f>'Monthly Data'!AH25</f>
        <v>40731.128438270003</v>
      </c>
      <c r="AR27" s="19">
        <f>'Monthly Data'!AH50</f>
        <v>41306.85813392001</v>
      </c>
      <c r="AS27" s="19">
        <f>'Monthly Data'!AH74</f>
        <v>41458.334570980027</v>
      </c>
      <c r="AT27" s="19">
        <f>'Monthly Data'!AH99</f>
        <v>42566.224315430001</v>
      </c>
      <c r="AU27" s="19">
        <f>'Monthly Data'!AH124</f>
        <v>43741.834508999993</v>
      </c>
      <c r="AV27" s="19">
        <f>'Monthly Data'!AH149</f>
        <v>44640.335711600004</v>
      </c>
      <c r="AW27" s="19">
        <f>'Monthly Data'!AH174</f>
        <v>47012.889792639995</v>
      </c>
      <c r="AX27" s="19">
        <f>'Monthly Data'!AH199</f>
        <v>46905.018326160003</v>
      </c>
      <c r="AY27" s="19">
        <f>'Monthly Data'!AH224</f>
        <v>45519.78914528001</v>
      </c>
      <c r="AZ27" s="19">
        <f>'Monthly Data'!AH249</f>
        <v>41817.3427008</v>
      </c>
      <c r="BA27" s="19">
        <f>'Monthly Data'!AH275</f>
        <v>41467.895547500004</v>
      </c>
      <c r="BB27" s="34">
        <f>'Monthly Data'!AH300</f>
        <v>41644.935190750009</v>
      </c>
      <c r="BD27" s="33">
        <v>23</v>
      </c>
      <c r="BE27" s="19">
        <f t="shared" si="1"/>
        <v>10532.588438270002</v>
      </c>
      <c r="BF27" s="19">
        <f t="shared" si="2"/>
        <v>11879.75313392001</v>
      </c>
      <c r="BG27" s="19">
        <f t="shared" si="3"/>
        <v>10721.804570980024</v>
      </c>
      <c r="BH27" s="19">
        <f t="shared" si="4"/>
        <v>10350.814315430001</v>
      </c>
      <c r="BI27" s="19">
        <f t="shared" si="5"/>
        <v>8464.3845089999886</v>
      </c>
      <c r="BJ27" s="19">
        <f t="shared" si="6"/>
        <v>4093.1907116000002</v>
      </c>
      <c r="BK27" s="19">
        <f t="shared" si="7"/>
        <v>3311.2747926399898</v>
      </c>
      <c r="BL27" s="19">
        <f t="shared" si="8"/>
        <v>5123.1033261600023</v>
      </c>
      <c r="BM27" s="64">
        <f t="shared" si="9"/>
        <v>3079.014145280009</v>
      </c>
      <c r="BN27" s="19">
        <f t="shared" si="10"/>
        <v>6697.4977007999987</v>
      </c>
      <c r="BO27" s="19">
        <f t="shared" si="11"/>
        <v>11237.360547500004</v>
      </c>
      <c r="BP27" s="34">
        <f t="shared" si="12"/>
        <v>10435.590190750008</v>
      </c>
    </row>
    <row r="28" spans="1:68" ht="18" customHeight="1" x14ac:dyDescent="0.35">
      <c r="AB28" s="35">
        <v>24</v>
      </c>
      <c r="AC28" s="36">
        <f>'Monthly Data'!AM26</f>
        <v>28501.620000000003</v>
      </c>
      <c r="AD28" s="37">
        <f>'Monthly Data'!AM51</f>
        <v>27902.010000000002</v>
      </c>
      <c r="AE28" s="37">
        <f>'Monthly Data'!AM75</f>
        <v>28962.585000000003</v>
      </c>
      <c r="AF28" s="37">
        <f>'Monthly Data'!AM100</f>
        <v>30003.015000000003</v>
      </c>
      <c r="AG28" s="36">
        <f>'Monthly Data'!AM125</f>
        <v>32307.84</v>
      </c>
      <c r="AH28" s="38">
        <f>'Monthly Data'!AM150</f>
        <v>36693.525000000001</v>
      </c>
      <c r="AI28" s="38">
        <f>'Monthly Data'!AM175</f>
        <v>39562.410000000003</v>
      </c>
      <c r="AJ28" s="38">
        <f>'Monthly Data'!AM200</f>
        <v>37933.035000000003</v>
      </c>
      <c r="AK28" s="39">
        <f>'Monthly Data'!AM225</f>
        <v>39027.974999999999</v>
      </c>
      <c r="AL28" s="39">
        <f>'Monthly Data'!AM250</f>
        <v>32927.595000000001</v>
      </c>
      <c r="AM28" s="39">
        <f>'Monthly Data'!AM276</f>
        <v>28699.515000000003</v>
      </c>
      <c r="AN28" s="40">
        <f>'Monthly Data'!AM301</f>
        <v>29839.485000000001</v>
      </c>
      <c r="AP28" s="35">
        <v>24</v>
      </c>
      <c r="AQ28" s="39">
        <f>'Monthly Data'!AH26</f>
        <v>40799.32473747</v>
      </c>
      <c r="AR28" s="39">
        <f>'Monthly Data'!AH51</f>
        <v>41249.383862520008</v>
      </c>
      <c r="AS28" s="39">
        <f>'Monthly Data'!AH75</f>
        <v>41421.543619090022</v>
      </c>
      <c r="AT28" s="39">
        <f>'Monthly Data'!AH100</f>
        <v>42781.912872770001</v>
      </c>
      <c r="AU28" s="39">
        <f>'Monthly Data'!AH125</f>
        <v>43833.95062476</v>
      </c>
      <c r="AV28" s="39">
        <f>'Monthly Data'!AH150</f>
        <v>44594.639824400001</v>
      </c>
      <c r="AW28" s="39">
        <f>'Monthly Data'!AH175</f>
        <v>47017.017372639995</v>
      </c>
      <c r="AX28" s="39">
        <f>'Monthly Data'!AH200</f>
        <v>46804.381719360004</v>
      </c>
      <c r="AY28" s="39">
        <f>'Monthly Data'!AH225</f>
        <v>45584.667638600011</v>
      </c>
      <c r="AZ28" s="39">
        <f>'Monthly Data'!AH250</f>
        <v>41838.435068039995</v>
      </c>
      <c r="BA28" s="39">
        <f>'Monthly Data'!AH276</f>
        <v>41462.278929470005</v>
      </c>
      <c r="BB28" s="40">
        <f>'Monthly Data'!AH301</f>
        <v>41627.076816369998</v>
      </c>
      <c r="BD28" s="35">
        <v>24</v>
      </c>
      <c r="BE28" s="39">
        <f t="shared" si="1"/>
        <v>12297.704737469998</v>
      </c>
      <c r="BF28" s="39">
        <f t="shared" si="2"/>
        <v>13347.373862520006</v>
      </c>
      <c r="BG28" s="39">
        <f t="shared" si="3"/>
        <v>12458.958619090019</v>
      </c>
      <c r="BH28" s="39">
        <f t="shared" si="4"/>
        <v>12778.897872769998</v>
      </c>
      <c r="BI28" s="39">
        <f t="shared" si="5"/>
        <v>11526.11062476</v>
      </c>
      <c r="BJ28" s="39">
        <f t="shared" si="6"/>
        <v>7901.1148243999996</v>
      </c>
      <c r="BK28" s="39">
        <f t="shared" si="7"/>
        <v>7454.6073726399918</v>
      </c>
      <c r="BL28" s="39">
        <f t="shared" si="8"/>
        <v>8871.3467193600009</v>
      </c>
      <c r="BM28" s="65">
        <f t="shared" si="9"/>
        <v>6556.6926386000123</v>
      </c>
      <c r="BN28" s="39">
        <f t="shared" si="10"/>
        <v>8910.8400680399936</v>
      </c>
      <c r="BO28" s="39">
        <f t="shared" si="11"/>
        <v>12762.763929470002</v>
      </c>
      <c r="BP28" s="40">
        <f t="shared" si="12"/>
        <v>11787.591816369997</v>
      </c>
    </row>
    <row r="29" spans="1:68" ht="18" customHeight="1" x14ac:dyDescent="0.35"/>
    <row r="30" spans="1:68" ht="18" customHeight="1" x14ac:dyDescent="0.35">
      <c r="AP30" s="25"/>
      <c r="AQ30" s="27"/>
      <c r="BD30" s="66" t="s">
        <v>3599</v>
      </c>
      <c r="BE30" s="19">
        <f>MIN(BE5:BE28)</f>
        <v>8767.8547768700009</v>
      </c>
      <c r="BF30" s="19">
        <f t="shared" ref="BF30:BP30" si="13">MIN(BF5:BF28)</f>
        <v>10157.585640560013</v>
      </c>
      <c r="BG30" s="19">
        <f t="shared" si="13"/>
        <v>10721.804570980024</v>
      </c>
      <c r="BH30" s="19">
        <f t="shared" si="13"/>
        <v>10350.814315430001</v>
      </c>
      <c r="BI30" s="19">
        <f t="shared" si="13"/>
        <v>8464.3845089999886</v>
      </c>
      <c r="BJ30" s="19">
        <f t="shared" si="13"/>
        <v>4093.1907116000002</v>
      </c>
      <c r="BK30" s="19">
        <f t="shared" si="13"/>
        <v>3311.2747926399898</v>
      </c>
      <c r="BL30" s="19">
        <f t="shared" si="13"/>
        <v>5123.1033261600023</v>
      </c>
      <c r="BM30" s="64">
        <f t="shared" si="13"/>
        <v>3079.014145280009</v>
      </c>
      <c r="BN30" s="19">
        <f t="shared" si="13"/>
        <v>4251.2054254799878</v>
      </c>
      <c r="BO30" s="19">
        <f t="shared" si="13"/>
        <v>8321.7450871100082</v>
      </c>
      <c r="BP30" s="19">
        <f t="shared" si="13"/>
        <v>7703.5719382300013</v>
      </c>
    </row>
    <row r="31" spans="1:68" ht="18" customHeight="1" x14ac:dyDescent="0.35">
      <c r="AP31" s="25"/>
      <c r="AQ31" s="27"/>
      <c r="BD31" s="66"/>
      <c r="BE31" s="19"/>
      <c r="BF31" s="19"/>
      <c r="BG31" s="19"/>
      <c r="BH31" s="19"/>
      <c r="BI31" s="19"/>
      <c r="BJ31" s="19"/>
      <c r="BK31" s="19"/>
      <c r="BL31" s="19"/>
      <c r="BM31" s="19"/>
      <c r="BN31" s="19"/>
      <c r="BO31" s="19"/>
      <c r="BP31" s="19"/>
    </row>
    <row r="32" spans="1:68" ht="18" customHeight="1" x14ac:dyDescent="0.35">
      <c r="AP32" s="25"/>
      <c r="AQ32" s="27"/>
    </row>
    <row r="33" spans="42:43" ht="18" customHeight="1" x14ac:dyDescent="0.35">
      <c r="AP33" s="25"/>
      <c r="AQ33" s="27"/>
    </row>
    <row r="34" spans="42:43" ht="18" customHeight="1" x14ac:dyDescent="0.35">
      <c r="AP34" s="25"/>
      <c r="AQ34" s="27"/>
    </row>
    <row r="35" spans="42:43" ht="18" customHeight="1" x14ac:dyDescent="0.35">
      <c r="AP35" s="25"/>
      <c r="AQ35" s="27"/>
    </row>
    <row r="36" spans="42:43" ht="18" customHeight="1" x14ac:dyDescent="0.35">
      <c r="AP36" s="25"/>
      <c r="AQ36" s="27"/>
    </row>
    <row r="37" spans="42:43" ht="18" customHeight="1" x14ac:dyDescent="0.35">
      <c r="AP37" s="25"/>
      <c r="AQ37" s="27"/>
    </row>
    <row r="38" spans="42:43" ht="18" customHeight="1" x14ac:dyDescent="0.35">
      <c r="AP38" s="25"/>
      <c r="AQ38" s="27"/>
    </row>
    <row r="39" spans="42:43" ht="18" customHeight="1" x14ac:dyDescent="0.35">
      <c r="AP39" s="25"/>
      <c r="AQ39" s="27"/>
    </row>
    <row r="40" spans="42:43" ht="18" customHeight="1" x14ac:dyDescent="0.35">
      <c r="AP40" s="25"/>
      <c r="AQ40" s="27"/>
    </row>
    <row r="41" spans="42:43" ht="18" customHeight="1" x14ac:dyDescent="0.35">
      <c r="AP41" s="25"/>
      <c r="AQ41" s="27"/>
    </row>
    <row r="42" spans="42:43" ht="18" customHeight="1" x14ac:dyDescent="0.35">
      <c r="AP42" s="25"/>
      <c r="AQ42" s="27"/>
    </row>
    <row r="43" spans="42:43" ht="18" customHeight="1" x14ac:dyDescent="0.35">
      <c r="AP43" s="25"/>
      <c r="AQ43" s="27"/>
    </row>
    <row r="44" spans="42:43" ht="18" customHeight="1" x14ac:dyDescent="0.35">
      <c r="AP44" s="25"/>
      <c r="AQ44" s="27"/>
    </row>
    <row r="45" spans="42:43" ht="18" customHeight="1" x14ac:dyDescent="0.35">
      <c r="AP45" s="25"/>
      <c r="AQ45" s="27"/>
    </row>
    <row r="46" spans="42:43" ht="18" customHeight="1" x14ac:dyDescent="0.35">
      <c r="AP46" s="25"/>
      <c r="AQ46" s="27"/>
    </row>
    <row r="47" spans="42:43" ht="18" customHeight="1" x14ac:dyDescent="0.35">
      <c r="AP47" s="25"/>
      <c r="AQ47" s="27"/>
    </row>
    <row r="48" spans="42:43" ht="18" customHeight="1" x14ac:dyDescent="0.35">
      <c r="AP48" s="25"/>
      <c r="AQ48" s="27"/>
    </row>
    <row r="49" spans="42:43" ht="18" customHeight="1" x14ac:dyDescent="0.35">
      <c r="AP49" s="25"/>
      <c r="AQ49" s="27"/>
    </row>
  </sheetData>
  <dataValidations count="1">
    <dataValidation type="list" allowBlank="1" showInputMessage="1" showErrorMessage="1" sqref="B5">
      <formula1>$AG$4:$AL$4</formula1>
    </dataValidation>
  </dataValidations>
  <pageMargins left="0.7" right="0.7" top="0.75" bottom="0.75" header="0.3" footer="0.3"/>
  <pageSetup orientation="portrait" horizontalDpi="200" verticalDpi="2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BI309"/>
  <sheetViews>
    <sheetView zoomScale="60" zoomScaleNormal="60" workbookViewId="0">
      <pane ySplit="1" topLeftCell="A2" activePane="bottomLeft" state="frozen"/>
      <selection pane="bottomLeft" sqref="A1:B1"/>
    </sheetView>
  </sheetViews>
  <sheetFormatPr defaultColWidth="8.7265625" defaultRowHeight="14.5" x14ac:dyDescent="0.35"/>
  <cols>
    <col min="1" max="4" width="8.90625" style="82"/>
    <col min="5" max="5" width="12.453125" style="82" customWidth="1"/>
    <col min="6" max="10" width="8.90625" style="82"/>
    <col min="11" max="11" width="8.90625" style="83"/>
    <col min="12" max="12" width="13.54296875" style="83" customWidth="1"/>
    <col min="13" max="13" width="8.90625" style="83" customWidth="1"/>
    <col min="14" max="14" width="11.54296875" style="98" customWidth="1"/>
    <col min="15" max="15" width="3.26953125" style="82" customWidth="1"/>
    <col min="16" max="19" width="13.54296875" style="86" customWidth="1"/>
    <col min="20" max="20" width="1" style="86" hidden="1" customWidth="1"/>
    <col min="21" max="21" width="1.54296875" style="86" hidden="1" customWidth="1"/>
    <col min="22" max="26" width="13.54296875" style="86" customWidth="1"/>
    <col min="27" max="27" width="8.90625" style="82" hidden="1" customWidth="1"/>
    <col min="28" max="30" width="13.54296875" style="85" customWidth="1"/>
    <col min="31" max="31" width="8.90625" style="82" hidden="1" customWidth="1"/>
    <col min="32" max="34" width="18.54296875" style="86" customWidth="1"/>
    <col min="35" max="35" width="10.453125" style="82" hidden="1" customWidth="1"/>
    <col min="36" max="36" width="9.54296875" style="93" customWidth="1"/>
    <col min="37" max="37" width="10.08984375" style="93" customWidth="1"/>
    <col min="38" max="38" width="10.453125" style="93" customWidth="1"/>
    <col min="39" max="39" width="16" style="82" bestFit="1" customWidth="1"/>
    <col min="40" max="42" width="8.90625" style="82" customWidth="1"/>
    <col min="43" max="43" width="8.90625" style="82"/>
    <col min="44" max="44" width="8.90625" style="96"/>
    <col min="45" max="45" width="8.7265625" style="82"/>
    <col min="46" max="16384" width="8.7265625" style="4"/>
  </cols>
  <sheetData>
    <row r="1" spans="1:50" s="126" customFormat="1" ht="46.5" x14ac:dyDescent="0.35">
      <c r="A1" s="144" t="s">
        <v>3606</v>
      </c>
      <c r="B1" s="144"/>
      <c r="C1" s="118"/>
      <c r="D1" s="118"/>
      <c r="E1" s="118"/>
      <c r="F1" s="118"/>
      <c r="G1" s="118"/>
      <c r="H1" s="118"/>
      <c r="I1" s="118"/>
      <c r="J1" s="118"/>
      <c r="K1" s="119" t="s">
        <v>148</v>
      </c>
      <c r="L1" s="119" t="s">
        <v>149</v>
      </c>
      <c r="M1" s="120" t="s">
        <v>179</v>
      </c>
      <c r="N1" s="121" t="s">
        <v>147</v>
      </c>
      <c r="O1" s="118"/>
      <c r="P1" s="122" t="s">
        <v>140</v>
      </c>
      <c r="Q1" s="122" t="s">
        <v>145</v>
      </c>
      <c r="R1" s="122" t="s">
        <v>141</v>
      </c>
      <c r="S1" s="122" t="s">
        <v>146</v>
      </c>
      <c r="T1" s="122"/>
      <c r="U1" s="122"/>
      <c r="V1" s="122" t="s">
        <v>166</v>
      </c>
      <c r="W1" s="122" t="s">
        <v>144</v>
      </c>
      <c r="X1" s="122" t="s">
        <v>163</v>
      </c>
      <c r="Y1" s="122" t="s">
        <v>603</v>
      </c>
      <c r="Z1" s="122" t="s">
        <v>167</v>
      </c>
      <c r="AA1" s="118"/>
      <c r="AB1" s="123" t="s">
        <v>169</v>
      </c>
      <c r="AC1" s="123" t="s">
        <v>170</v>
      </c>
      <c r="AD1" s="123" t="s">
        <v>168</v>
      </c>
      <c r="AE1" s="118"/>
      <c r="AF1" s="122" t="s">
        <v>171</v>
      </c>
      <c r="AG1" s="122" t="s">
        <v>172</v>
      </c>
      <c r="AH1" s="122" t="s">
        <v>173</v>
      </c>
      <c r="AI1" s="123" t="s">
        <v>178</v>
      </c>
      <c r="AJ1" s="124" t="s">
        <v>175</v>
      </c>
      <c r="AK1" s="124" t="s">
        <v>176</v>
      </c>
      <c r="AL1" s="124" t="s">
        <v>174</v>
      </c>
      <c r="AM1" s="124" t="s">
        <v>604</v>
      </c>
      <c r="AN1" s="124" t="s">
        <v>508</v>
      </c>
      <c r="AO1" s="124" t="s">
        <v>509</v>
      </c>
      <c r="AP1" s="124" t="s">
        <v>142</v>
      </c>
      <c r="AQ1" s="124" t="s">
        <v>143</v>
      </c>
      <c r="AR1" s="125" t="s">
        <v>595</v>
      </c>
      <c r="AS1" s="124" t="s">
        <v>510</v>
      </c>
      <c r="AU1" s="127"/>
      <c r="AX1" s="127"/>
    </row>
    <row r="2" spans="1:50" s="2" customFormat="1" ht="15.5" x14ac:dyDescent="0.35">
      <c r="A2" s="99"/>
      <c r="B2" s="99"/>
      <c r="C2" s="99"/>
      <c r="D2" s="99"/>
      <c r="E2" s="99"/>
      <c r="F2" s="99"/>
      <c r="G2" s="99"/>
      <c r="H2" s="99"/>
      <c r="I2" s="99"/>
      <c r="J2" s="99"/>
      <c r="K2" s="128" t="s">
        <v>583</v>
      </c>
      <c r="L2" s="100"/>
      <c r="M2" s="100"/>
      <c r="N2" s="101"/>
      <c r="O2" s="99"/>
      <c r="P2" s="102"/>
      <c r="Q2" s="102"/>
      <c r="R2" s="102"/>
      <c r="S2" s="102"/>
      <c r="T2" s="102"/>
      <c r="U2" s="102"/>
      <c r="V2" s="102"/>
      <c r="W2" s="102"/>
      <c r="X2" s="102"/>
      <c r="Y2" s="102"/>
      <c r="Z2" s="102"/>
      <c r="AA2" s="99"/>
      <c r="AB2" s="99"/>
      <c r="AC2" s="99"/>
      <c r="AD2" s="99"/>
      <c r="AE2" s="99"/>
      <c r="AF2" s="102"/>
      <c r="AG2" s="102"/>
      <c r="AH2" s="102"/>
      <c r="AI2" s="99"/>
      <c r="AJ2" s="103"/>
      <c r="AK2" s="103"/>
      <c r="AL2" s="103"/>
      <c r="AM2" s="104"/>
      <c r="AN2" s="104"/>
      <c r="AO2" s="104"/>
      <c r="AP2" s="104"/>
      <c r="AQ2" s="104"/>
      <c r="AR2" s="105"/>
      <c r="AS2" s="104"/>
    </row>
    <row r="3" spans="1:50" s="11" customFormat="1" x14ac:dyDescent="0.35">
      <c r="A3" s="85"/>
      <c r="B3" s="85"/>
      <c r="C3" s="85"/>
      <c r="D3" s="85"/>
      <c r="E3" s="85"/>
      <c r="F3" s="85"/>
      <c r="G3" s="85"/>
      <c r="H3" s="85"/>
      <c r="I3" s="85"/>
      <c r="J3" s="85"/>
      <c r="K3" s="83">
        <v>2024</v>
      </c>
      <c r="L3" s="83">
        <v>1</v>
      </c>
      <c r="M3" s="84">
        <v>1</v>
      </c>
      <c r="N3" s="82">
        <v>22766</v>
      </c>
      <c r="O3" s="85"/>
      <c r="P3" s="86">
        <v>26080.410000000007</v>
      </c>
      <c r="Q3" s="86">
        <v>2280</v>
      </c>
      <c r="R3" s="86">
        <v>5699.1399999999985</v>
      </c>
      <c r="S3" s="87">
        <v>0</v>
      </c>
      <c r="T3" s="87"/>
      <c r="U3" s="87"/>
      <c r="V3" s="86">
        <v>1823.74</v>
      </c>
      <c r="W3" s="86">
        <v>34.380000000000038</v>
      </c>
      <c r="X3" s="86">
        <v>1005.0100000000003</v>
      </c>
      <c r="Y3" s="86">
        <v>266.57</v>
      </c>
      <c r="Z3" s="86">
        <f t="shared" ref="Z3:Z26" si="0">SUM(P3:Y3)-T3-U3+AP3+AQ3</f>
        <v>37746.738542370003</v>
      </c>
      <c r="AA3" s="85"/>
      <c r="AB3" s="86">
        <v>3909.0099999999998</v>
      </c>
      <c r="AC3" s="86">
        <v>1505.7</v>
      </c>
      <c r="AD3" s="86">
        <v>3060.19875</v>
      </c>
      <c r="AE3" s="85"/>
      <c r="AF3" s="86">
        <f>$Z3+AB3</f>
        <v>41655.748542370005</v>
      </c>
      <c r="AG3" s="86">
        <f t="shared" ref="AG3:AG26" si="1">$Z3+AC3</f>
        <v>39252.438542370001</v>
      </c>
      <c r="AH3" s="86">
        <f t="shared" ref="AH3:AH26" si="2">$Z3+AD3</f>
        <v>40806.937292370007</v>
      </c>
      <c r="AI3" s="88"/>
      <c r="AJ3" s="93">
        <f>(AF3-$N3)/$N3</f>
        <v>0.82973506730958468</v>
      </c>
      <c r="AK3" s="93">
        <f t="shared" ref="AK3:AK26" si="3">(AG3-$N3)/$N3</f>
        <v>0.72416931135772644</v>
      </c>
      <c r="AL3" s="93">
        <f t="shared" ref="AL3:AL26" si="4">(AH3-$N3)/$N3</f>
        <v>0.79245090452297318</v>
      </c>
      <c r="AM3" s="82">
        <f t="shared" ref="AM3:AM26" si="5">N3*(1+0.185)</f>
        <v>26977.710000000003</v>
      </c>
      <c r="AN3" s="82">
        <v>2.5000000000000001E-4</v>
      </c>
      <c r="AO3" s="82">
        <v>8.7819499999999995E-2</v>
      </c>
      <c r="AP3" s="82">
        <v>4.4311900000000009</v>
      </c>
      <c r="AQ3" s="95">
        <v>553.05735236999999</v>
      </c>
      <c r="AR3" s="96"/>
      <c r="AS3" s="97">
        <v>0.185</v>
      </c>
      <c r="AU3" s="9"/>
    </row>
    <row r="4" spans="1:50" s="11" customFormat="1" x14ac:dyDescent="0.35">
      <c r="A4" s="85"/>
      <c r="B4" s="85"/>
      <c r="C4" s="85"/>
      <c r="D4" s="85"/>
      <c r="E4" s="85"/>
      <c r="F4" s="85"/>
      <c r="G4" s="85"/>
      <c r="H4" s="85"/>
      <c r="I4" s="85"/>
      <c r="J4" s="85"/>
      <c r="K4" s="83">
        <v>2024</v>
      </c>
      <c r="L4" s="83">
        <v>1</v>
      </c>
      <c r="M4" s="84">
        <v>2</v>
      </c>
      <c r="N4" s="82">
        <v>21916</v>
      </c>
      <c r="O4" s="85"/>
      <c r="P4" s="86">
        <v>26080.410000000007</v>
      </c>
      <c r="Q4" s="86">
        <v>2280</v>
      </c>
      <c r="R4" s="86">
        <v>5699.1399999999985</v>
      </c>
      <c r="S4" s="87">
        <v>0</v>
      </c>
      <c r="T4" s="87"/>
      <c r="U4" s="87"/>
      <c r="V4" s="86">
        <v>1823.74</v>
      </c>
      <c r="W4" s="86">
        <v>34.380000000000038</v>
      </c>
      <c r="X4" s="86">
        <v>1005.0100000000003</v>
      </c>
      <c r="Y4" s="86">
        <v>266.57</v>
      </c>
      <c r="Z4" s="86">
        <f t="shared" si="0"/>
        <v>37646.449575819999</v>
      </c>
      <c r="AA4" s="85"/>
      <c r="AB4" s="86">
        <v>3909.0099999999998</v>
      </c>
      <c r="AC4" s="86">
        <v>1505.7</v>
      </c>
      <c r="AD4" s="86">
        <v>3060.19875</v>
      </c>
      <c r="AE4" s="85"/>
      <c r="AF4" s="86">
        <f t="shared" ref="AF4:AF26" si="6">$Z4+AB4</f>
        <v>41555.459575820001</v>
      </c>
      <c r="AG4" s="86">
        <f t="shared" si="1"/>
        <v>39152.149575819996</v>
      </c>
      <c r="AH4" s="86">
        <f t="shared" si="2"/>
        <v>40706.648325820002</v>
      </c>
      <c r="AI4" s="88"/>
      <c r="AJ4" s="93">
        <f t="shared" ref="AJ4:AJ26" si="7">(AF4-$N4)/$N4</f>
        <v>0.89612427339934297</v>
      </c>
      <c r="AK4" s="93">
        <f t="shared" si="3"/>
        <v>0.78646420769392211</v>
      </c>
      <c r="AL4" s="93">
        <f t="shared" si="4"/>
        <v>0.85739406487588987</v>
      </c>
      <c r="AM4" s="82">
        <f t="shared" si="5"/>
        <v>25970.460000000003</v>
      </c>
      <c r="AN4" s="82">
        <v>2.5699999999999996E-4</v>
      </c>
      <c r="AO4" s="82">
        <v>7.1874999999999994E-2</v>
      </c>
      <c r="AP4" s="82">
        <v>4.5552633199999999</v>
      </c>
      <c r="AQ4" s="95">
        <v>452.64431250000001</v>
      </c>
      <c r="AR4" s="96"/>
      <c r="AS4" s="97">
        <v>0.185</v>
      </c>
    </row>
    <row r="5" spans="1:50" s="11" customFormat="1" x14ac:dyDescent="0.35">
      <c r="A5" s="85"/>
      <c r="B5" s="85"/>
      <c r="C5" s="85"/>
      <c r="D5" s="85"/>
      <c r="E5" s="85"/>
      <c r="F5" s="85"/>
      <c r="G5" s="85"/>
      <c r="H5" s="85"/>
      <c r="I5" s="85"/>
      <c r="J5" s="85"/>
      <c r="K5" s="83">
        <v>2024</v>
      </c>
      <c r="L5" s="83">
        <v>1</v>
      </c>
      <c r="M5" s="84">
        <v>3</v>
      </c>
      <c r="N5" s="82">
        <v>21290</v>
      </c>
      <c r="O5" s="85"/>
      <c r="P5" s="86">
        <v>26080.410000000007</v>
      </c>
      <c r="Q5" s="86">
        <v>2280</v>
      </c>
      <c r="R5" s="86">
        <v>5699.1399999999985</v>
      </c>
      <c r="S5" s="87">
        <v>0</v>
      </c>
      <c r="T5" s="87"/>
      <c r="U5" s="87"/>
      <c r="V5" s="86">
        <v>1823.74</v>
      </c>
      <c r="W5" s="86">
        <v>34.380000000000038</v>
      </c>
      <c r="X5" s="86">
        <v>1005.0100000000003</v>
      </c>
      <c r="Y5" s="86">
        <v>266.57</v>
      </c>
      <c r="Z5" s="86">
        <f t="shared" si="0"/>
        <v>37693.125951859998</v>
      </c>
      <c r="AA5" s="85"/>
      <c r="AB5" s="86">
        <v>3909.0099999999998</v>
      </c>
      <c r="AC5" s="86">
        <v>1505.7</v>
      </c>
      <c r="AD5" s="86">
        <v>3060.19875</v>
      </c>
      <c r="AE5" s="85"/>
      <c r="AF5" s="86">
        <f t="shared" si="6"/>
        <v>41602.13595186</v>
      </c>
      <c r="AG5" s="86">
        <f t="shared" si="1"/>
        <v>39198.825951859995</v>
      </c>
      <c r="AH5" s="86">
        <f t="shared" si="2"/>
        <v>40753.324701860001</v>
      </c>
      <c r="AI5" s="88"/>
      <c r="AJ5" s="93">
        <f t="shared" si="7"/>
        <v>0.9540693260620009</v>
      </c>
      <c r="AK5" s="93">
        <f t="shared" si="3"/>
        <v>0.84118487326726143</v>
      </c>
      <c r="AL5" s="93">
        <f t="shared" si="4"/>
        <v>0.91420031478910291</v>
      </c>
      <c r="AM5" s="82">
        <f t="shared" si="5"/>
        <v>25228.65</v>
      </c>
      <c r="AN5" s="82">
        <v>2.6399999999999997E-4</v>
      </c>
      <c r="AO5" s="82">
        <v>7.9267000000000004E-2</v>
      </c>
      <c r="AP5" s="82">
        <v>4.6793366399999998</v>
      </c>
      <c r="AQ5" s="95">
        <v>499.19661522000007</v>
      </c>
      <c r="AR5" s="96"/>
      <c r="AS5" s="97">
        <v>0.185</v>
      </c>
    </row>
    <row r="6" spans="1:50" s="11" customFormat="1" x14ac:dyDescent="0.35">
      <c r="A6" s="85"/>
      <c r="B6" s="85"/>
      <c r="C6" s="85"/>
      <c r="D6" s="85"/>
      <c r="E6" s="85"/>
      <c r="F6" s="85"/>
      <c r="G6" s="85"/>
      <c r="H6" s="85"/>
      <c r="I6" s="85"/>
      <c r="J6" s="85"/>
      <c r="K6" s="83">
        <v>2024</v>
      </c>
      <c r="L6" s="83">
        <v>1</v>
      </c>
      <c r="M6" s="84">
        <v>4</v>
      </c>
      <c r="N6" s="82">
        <v>21089</v>
      </c>
      <c r="O6" s="85"/>
      <c r="P6" s="86">
        <v>26080.410000000007</v>
      </c>
      <c r="Q6" s="86">
        <v>2280</v>
      </c>
      <c r="R6" s="86">
        <v>5699.1399999999985</v>
      </c>
      <c r="S6" s="87">
        <v>0</v>
      </c>
      <c r="T6" s="87"/>
      <c r="U6" s="87"/>
      <c r="V6" s="86">
        <v>1823.74</v>
      </c>
      <c r="W6" s="86">
        <v>34.380000000000038</v>
      </c>
      <c r="X6" s="86">
        <v>1005.0100000000003</v>
      </c>
      <c r="Y6" s="86">
        <v>266.57</v>
      </c>
      <c r="Z6" s="86">
        <f t="shared" si="0"/>
        <v>37579.755624359997</v>
      </c>
      <c r="AA6" s="85"/>
      <c r="AB6" s="86">
        <v>3909.0099999999998</v>
      </c>
      <c r="AC6" s="86">
        <v>1505.7</v>
      </c>
      <c r="AD6" s="86">
        <v>3060.19875</v>
      </c>
      <c r="AE6" s="85"/>
      <c r="AF6" s="86">
        <f t="shared" si="6"/>
        <v>41488.765624359999</v>
      </c>
      <c r="AG6" s="86">
        <f t="shared" si="1"/>
        <v>39085.455624359995</v>
      </c>
      <c r="AH6" s="86">
        <f t="shared" si="2"/>
        <v>40639.954374360001</v>
      </c>
      <c r="AI6" s="88"/>
      <c r="AJ6" s="93">
        <f t="shared" si="7"/>
        <v>0.96731782561335289</v>
      </c>
      <c r="AK6" s="93">
        <f t="shared" si="3"/>
        <v>0.85335746713262817</v>
      </c>
      <c r="AL6" s="93">
        <f t="shared" si="4"/>
        <v>0.92706882139314339</v>
      </c>
      <c r="AM6" s="82">
        <f t="shared" si="5"/>
        <v>24990.465</v>
      </c>
      <c r="AN6" s="82">
        <v>3.0699999999999998E-4</v>
      </c>
      <c r="AO6" s="82">
        <v>6.1143999999999997E-2</v>
      </c>
      <c r="AP6" s="82">
        <v>5.4415013200000004</v>
      </c>
      <c r="AQ6" s="95">
        <v>385.06412304000003</v>
      </c>
      <c r="AR6" s="96"/>
      <c r="AS6" s="97">
        <v>0.185</v>
      </c>
    </row>
    <row r="7" spans="1:50" s="11" customFormat="1" x14ac:dyDescent="0.35">
      <c r="A7" s="85"/>
      <c r="B7" s="85"/>
      <c r="C7" s="85"/>
      <c r="D7" s="85"/>
      <c r="E7" s="85"/>
      <c r="F7" s="85"/>
      <c r="G7" s="85"/>
      <c r="H7" s="85"/>
      <c r="I7" s="85"/>
      <c r="J7" s="85"/>
      <c r="K7" s="83">
        <v>2024</v>
      </c>
      <c r="L7" s="83">
        <v>1</v>
      </c>
      <c r="M7" s="84">
        <v>5</v>
      </c>
      <c r="N7" s="82">
        <v>21683</v>
      </c>
      <c r="O7" s="85"/>
      <c r="P7" s="86">
        <v>26080.410000000007</v>
      </c>
      <c r="Q7" s="86">
        <v>2280</v>
      </c>
      <c r="R7" s="86">
        <v>5699.1399999999985</v>
      </c>
      <c r="S7" s="87">
        <v>0</v>
      </c>
      <c r="T7" s="87"/>
      <c r="U7" s="87"/>
      <c r="V7" s="86">
        <v>1823.74</v>
      </c>
      <c r="W7" s="86">
        <v>34.380000000000038</v>
      </c>
      <c r="X7" s="86">
        <v>1005.0100000000003</v>
      </c>
      <c r="Y7" s="86">
        <v>266.57</v>
      </c>
      <c r="Z7" s="86">
        <f t="shared" si="0"/>
        <v>37553.512308379999</v>
      </c>
      <c r="AA7" s="85"/>
      <c r="AB7" s="86">
        <v>3909.0099999999998</v>
      </c>
      <c r="AC7" s="86">
        <v>1505.7</v>
      </c>
      <c r="AD7" s="86">
        <v>3060.19875</v>
      </c>
      <c r="AE7" s="85"/>
      <c r="AF7" s="86">
        <f t="shared" si="6"/>
        <v>41462.522308380001</v>
      </c>
      <c r="AG7" s="86">
        <f t="shared" si="1"/>
        <v>39059.212308379996</v>
      </c>
      <c r="AH7" s="86">
        <f t="shared" si="2"/>
        <v>40613.711058380002</v>
      </c>
      <c r="AI7" s="88"/>
      <c r="AJ7" s="93">
        <f t="shared" si="7"/>
        <v>0.91221336108379847</v>
      </c>
      <c r="AK7" s="93">
        <f t="shared" si="3"/>
        <v>0.80137491621915768</v>
      </c>
      <c r="AL7" s="93">
        <f t="shared" si="4"/>
        <v>0.87306696759581248</v>
      </c>
      <c r="AM7" s="82">
        <f t="shared" si="5"/>
        <v>25694.355</v>
      </c>
      <c r="AN7" s="82">
        <v>3.2399999999999996E-4</v>
      </c>
      <c r="AO7" s="82">
        <v>5.6928999999999993E-2</v>
      </c>
      <c r="AP7" s="82">
        <v>5.7428222399999997</v>
      </c>
      <c r="AQ7" s="95">
        <v>358.51948614000003</v>
      </c>
      <c r="AR7" s="96"/>
      <c r="AS7" s="97">
        <v>0.185</v>
      </c>
    </row>
    <row r="8" spans="1:50" s="11" customFormat="1" x14ac:dyDescent="0.35">
      <c r="A8" s="85"/>
      <c r="B8" s="85"/>
      <c r="C8" s="85"/>
      <c r="D8" s="85"/>
      <c r="E8" s="85"/>
      <c r="F8" s="85"/>
      <c r="G8" s="85"/>
      <c r="H8" s="85"/>
      <c r="I8" s="85"/>
      <c r="J8" s="85"/>
      <c r="K8" s="83">
        <v>2024</v>
      </c>
      <c r="L8" s="83">
        <v>1</v>
      </c>
      <c r="M8" s="84">
        <v>6</v>
      </c>
      <c r="N8" s="82">
        <v>23124</v>
      </c>
      <c r="O8" s="85"/>
      <c r="P8" s="86">
        <v>26080.410000000007</v>
      </c>
      <c r="Q8" s="86">
        <v>2280</v>
      </c>
      <c r="R8" s="86">
        <v>5699.1399999999985</v>
      </c>
      <c r="S8" s="87">
        <v>0</v>
      </c>
      <c r="T8" s="87"/>
      <c r="U8" s="87"/>
      <c r="V8" s="86">
        <v>1823.74</v>
      </c>
      <c r="W8" s="86">
        <v>34.380000000000038</v>
      </c>
      <c r="X8" s="86">
        <v>1005.0100000000003</v>
      </c>
      <c r="Y8" s="86">
        <v>266.57</v>
      </c>
      <c r="Z8" s="86">
        <f t="shared" si="0"/>
        <v>37590.121163250005</v>
      </c>
      <c r="AA8" s="85"/>
      <c r="AB8" s="86">
        <v>3909.0099999999998</v>
      </c>
      <c r="AC8" s="86">
        <v>1505.7</v>
      </c>
      <c r="AD8" s="86">
        <v>3060.19875</v>
      </c>
      <c r="AE8" s="85"/>
      <c r="AF8" s="86">
        <f t="shared" si="6"/>
        <v>41499.131163250007</v>
      </c>
      <c r="AG8" s="86">
        <f t="shared" si="1"/>
        <v>39095.821163250002</v>
      </c>
      <c r="AH8" s="86">
        <f t="shared" si="2"/>
        <v>40650.319913250009</v>
      </c>
      <c r="AI8" s="88"/>
      <c r="AJ8" s="93">
        <f t="shared" si="7"/>
        <v>0.79463462909747484</v>
      </c>
      <c r="AK8" s="93">
        <f t="shared" si="3"/>
        <v>0.69070321584717187</v>
      </c>
      <c r="AL8" s="93">
        <f t="shared" si="4"/>
        <v>0.75792769041904551</v>
      </c>
      <c r="AM8" s="82">
        <f t="shared" si="5"/>
        <v>27401.940000000002</v>
      </c>
      <c r="AN8" s="82">
        <v>3.3700000000000001E-4</v>
      </c>
      <c r="AO8" s="82">
        <v>6.2705499999999983E-2</v>
      </c>
      <c r="AP8" s="82">
        <v>5.9732441200000004</v>
      </c>
      <c r="AQ8" s="95">
        <v>394.89791912999993</v>
      </c>
      <c r="AR8" s="96"/>
      <c r="AS8" s="97">
        <v>0.185</v>
      </c>
    </row>
    <row r="9" spans="1:50" s="11" customFormat="1" x14ac:dyDescent="0.35">
      <c r="A9" s="85"/>
      <c r="B9" s="85"/>
      <c r="C9" s="85"/>
      <c r="D9" s="85"/>
      <c r="E9" s="85"/>
      <c r="F9" s="85"/>
      <c r="G9" s="85"/>
      <c r="H9" s="85"/>
      <c r="I9" s="85"/>
      <c r="J9" s="85"/>
      <c r="K9" s="83">
        <v>2024</v>
      </c>
      <c r="L9" s="83">
        <v>1</v>
      </c>
      <c r="M9" s="84">
        <v>7</v>
      </c>
      <c r="N9" s="82">
        <v>25657</v>
      </c>
      <c r="O9" s="85"/>
      <c r="P9" s="86">
        <v>26080.410000000007</v>
      </c>
      <c r="Q9" s="86">
        <v>2280</v>
      </c>
      <c r="R9" s="86">
        <v>5699.1399999999985</v>
      </c>
      <c r="S9" s="87">
        <v>0</v>
      </c>
      <c r="T9" s="87"/>
      <c r="U9" s="87"/>
      <c r="V9" s="86">
        <v>1823.74</v>
      </c>
      <c r="W9" s="86">
        <v>34.380000000000038</v>
      </c>
      <c r="X9" s="86">
        <v>1005.0100000000003</v>
      </c>
      <c r="Y9" s="86">
        <v>266.57</v>
      </c>
      <c r="Z9" s="86">
        <f t="shared" si="0"/>
        <v>37611.040775700007</v>
      </c>
      <c r="AA9" s="85"/>
      <c r="AB9" s="86">
        <v>3909.0099999999998</v>
      </c>
      <c r="AC9" s="86">
        <v>1505.7</v>
      </c>
      <c r="AD9" s="86">
        <v>3060.19875</v>
      </c>
      <c r="AE9" s="85"/>
      <c r="AF9" s="86">
        <f t="shared" si="6"/>
        <v>41520.050775700009</v>
      </c>
      <c r="AG9" s="86">
        <f t="shared" si="1"/>
        <v>39116.740775700004</v>
      </c>
      <c r="AH9" s="86">
        <f t="shared" si="2"/>
        <v>40671.23952570001</v>
      </c>
      <c r="AI9" s="88"/>
      <c r="AJ9" s="93">
        <f t="shared" si="7"/>
        <v>0.61827379567759322</v>
      </c>
      <c r="AK9" s="93">
        <f t="shared" si="3"/>
        <v>0.52460306254433497</v>
      </c>
      <c r="AL9" s="93">
        <f t="shared" si="4"/>
        <v>0.58519076765405187</v>
      </c>
      <c r="AM9" s="82">
        <f t="shared" si="5"/>
        <v>30403.545000000002</v>
      </c>
      <c r="AN9" s="82">
        <v>7.719999999999999E-4</v>
      </c>
      <c r="AO9" s="82">
        <v>6.4802999999999986E-2</v>
      </c>
      <c r="AP9" s="82">
        <v>13.68351472</v>
      </c>
      <c r="AQ9" s="95">
        <v>408.10726097999998</v>
      </c>
      <c r="AR9" s="96"/>
      <c r="AS9" s="97">
        <v>0.185</v>
      </c>
    </row>
    <row r="10" spans="1:50" s="11" customFormat="1" x14ac:dyDescent="0.35">
      <c r="A10" s="85"/>
      <c r="B10" s="85"/>
      <c r="C10" s="85"/>
      <c r="D10" s="85"/>
      <c r="E10" s="85"/>
      <c r="F10" s="85"/>
      <c r="G10" s="85"/>
      <c r="H10" s="85"/>
      <c r="I10" s="85"/>
      <c r="J10" s="85"/>
      <c r="K10" s="83">
        <v>2024</v>
      </c>
      <c r="L10" s="83">
        <v>1</v>
      </c>
      <c r="M10" s="84">
        <v>8</v>
      </c>
      <c r="N10" s="82">
        <v>26806</v>
      </c>
      <c r="O10" s="85"/>
      <c r="P10" s="86">
        <v>26080.410000000007</v>
      </c>
      <c r="Q10" s="86">
        <v>2280</v>
      </c>
      <c r="R10" s="86">
        <v>5699.1399999999985</v>
      </c>
      <c r="S10" s="87">
        <v>0</v>
      </c>
      <c r="T10" s="87"/>
      <c r="U10" s="87"/>
      <c r="V10" s="86">
        <v>1823.74</v>
      </c>
      <c r="W10" s="86">
        <v>34.380000000000038</v>
      </c>
      <c r="X10" s="86">
        <v>1005.0100000000003</v>
      </c>
      <c r="Y10" s="86">
        <v>266.57</v>
      </c>
      <c r="Z10" s="86">
        <f t="shared" si="0"/>
        <v>38862.546793899994</v>
      </c>
      <c r="AA10" s="85"/>
      <c r="AB10" s="86">
        <v>3909.0099999999998</v>
      </c>
      <c r="AC10" s="86">
        <v>1505.7</v>
      </c>
      <c r="AD10" s="86">
        <v>3060.19875</v>
      </c>
      <c r="AE10" s="85"/>
      <c r="AF10" s="86">
        <f t="shared" si="6"/>
        <v>42771.556793899996</v>
      </c>
      <c r="AG10" s="86">
        <f t="shared" si="1"/>
        <v>40368.246793899991</v>
      </c>
      <c r="AH10" s="86">
        <f t="shared" si="2"/>
        <v>41922.745543899997</v>
      </c>
      <c r="AI10" s="88"/>
      <c r="AJ10" s="93">
        <f t="shared" si="7"/>
        <v>0.59559638864060271</v>
      </c>
      <c r="AK10" s="93">
        <f t="shared" si="3"/>
        <v>0.50594071453778966</v>
      </c>
      <c r="AL10" s="93">
        <f t="shared" si="4"/>
        <v>0.56393141624636267</v>
      </c>
      <c r="AM10" s="82">
        <f t="shared" si="5"/>
        <v>31765.11</v>
      </c>
      <c r="AN10" s="82">
        <v>7.3075999999999988E-2</v>
      </c>
      <c r="AO10" s="82">
        <v>6.0028999999999985E-2</v>
      </c>
      <c r="AP10" s="82">
        <v>1295.2545617599999</v>
      </c>
      <c r="AQ10" s="95">
        <v>378.04223213999995</v>
      </c>
      <c r="AR10" s="96"/>
      <c r="AS10" s="97">
        <v>0.185</v>
      </c>
    </row>
    <row r="11" spans="1:50" s="11" customFormat="1" x14ac:dyDescent="0.35">
      <c r="A11" s="85"/>
      <c r="B11" s="85"/>
      <c r="C11" s="85"/>
      <c r="D11" s="85"/>
      <c r="E11" s="85"/>
      <c r="F11" s="85"/>
      <c r="G11" s="85"/>
      <c r="H11" s="85"/>
      <c r="I11" s="85"/>
      <c r="J11" s="85"/>
      <c r="K11" s="83">
        <v>2024</v>
      </c>
      <c r="L11" s="83">
        <v>1</v>
      </c>
      <c r="M11" s="84">
        <v>9</v>
      </c>
      <c r="N11" s="82">
        <v>26067</v>
      </c>
      <c r="O11" s="85"/>
      <c r="P11" s="86">
        <v>26080.410000000007</v>
      </c>
      <c r="Q11" s="86">
        <v>2280</v>
      </c>
      <c r="R11" s="86">
        <v>5699.1399999999985</v>
      </c>
      <c r="S11" s="87">
        <v>0</v>
      </c>
      <c r="T11" s="87"/>
      <c r="U11" s="87"/>
      <c r="V11" s="86">
        <v>1823.74</v>
      </c>
      <c r="W11" s="86">
        <v>34.380000000000038</v>
      </c>
      <c r="X11" s="86">
        <v>1005.0100000000003</v>
      </c>
      <c r="Y11" s="86">
        <v>266.57</v>
      </c>
      <c r="Z11" s="86">
        <f t="shared" si="0"/>
        <v>42276.105100040004</v>
      </c>
      <c r="AA11" s="85"/>
      <c r="AB11" s="86">
        <v>3909.0099999999998</v>
      </c>
      <c r="AC11" s="86">
        <v>1505.7</v>
      </c>
      <c r="AD11" s="86">
        <v>3060.19875</v>
      </c>
      <c r="AE11" s="85"/>
      <c r="AF11" s="86">
        <f t="shared" si="6"/>
        <v>46185.115100040006</v>
      </c>
      <c r="AG11" s="86">
        <f t="shared" si="1"/>
        <v>43781.805100040001</v>
      </c>
      <c r="AH11" s="86">
        <f t="shared" si="2"/>
        <v>45336.303850040007</v>
      </c>
      <c r="AI11" s="88"/>
      <c r="AJ11" s="93">
        <f t="shared" si="7"/>
        <v>0.77178482756128464</v>
      </c>
      <c r="AK11" s="93">
        <f t="shared" si="3"/>
        <v>0.67958741320596927</v>
      </c>
      <c r="AL11" s="93">
        <f t="shared" si="4"/>
        <v>0.73922215253155354</v>
      </c>
      <c r="AM11" s="82">
        <f t="shared" si="5"/>
        <v>30889.395</v>
      </c>
      <c r="AN11" s="82">
        <v>0.26275199999999999</v>
      </c>
      <c r="AO11" s="82">
        <v>6.8221999999999963E-2</v>
      </c>
      <c r="AP11" s="82">
        <v>4657.2161395200001</v>
      </c>
      <c r="AQ11" s="95">
        <v>429.63896051999984</v>
      </c>
      <c r="AR11" s="96"/>
      <c r="AS11" s="97">
        <v>0.185</v>
      </c>
    </row>
    <row r="12" spans="1:50" s="11" customFormat="1" x14ac:dyDescent="0.35">
      <c r="A12" s="85"/>
      <c r="B12" s="85"/>
      <c r="C12" s="85"/>
      <c r="D12" s="85"/>
      <c r="E12" s="85"/>
      <c r="F12" s="85"/>
      <c r="G12" s="85"/>
      <c r="H12" s="85"/>
      <c r="I12" s="85"/>
      <c r="J12" s="85"/>
      <c r="K12" s="83">
        <v>2024</v>
      </c>
      <c r="L12" s="83">
        <v>1</v>
      </c>
      <c r="M12" s="84">
        <v>10</v>
      </c>
      <c r="N12" s="82">
        <v>24426</v>
      </c>
      <c r="O12" s="85"/>
      <c r="P12" s="86">
        <v>26080.410000000007</v>
      </c>
      <c r="Q12" s="86">
        <v>2280</v>
      </c>
      <c r="R12" s="86">
        <v>5699.1399999999985</v>
      </c>
      <c r="S12" s="87">
        <v>0</v>
      </c>
      <c r="T12" s="87"/>
      <c r="U12" s="87"/>
      <c r="V12" s="86">
        <v>1823.74</v>
      </c>
      <c r="W12" s="86">
        <v>34.380000000000038</v>
      </c>
      <c r="X12" s="86">
        <v>1005.0100000000003</v>
      </c>
      <c r="Y12" s="86">
        <v>266.57</v>
      </c>
      <c r="Z12" s="86">
        <f t="shared" si="0"/>
        <v>44230.247402190005</v>
      </c>
      <c r="AA12" s="85"/>
      <c r="AB12" s="86">
        <v>3909.0099999999998</v>
      </c>
      <c r="AC12" s="86">
        <v>1505.7</v>
      </c>
      <c r="AD12" s="86">
        <v>3060.19875</v>
      </c>
      <c r="AE12" s="85"/>
      <c r="AF12" s="86">
        <f t="shared" si="6"/>
        <v>48139.257402190007</v>
      </c>
      <c r="AG12" s="86">
        <f t="shared" si="1"/>
        <v>45735.947402190002</v>
      </c>
      <c r="AH12" s="86">
        <f t="shared" si="2"/>
        <v>47290.446152190008</v>
      </c>
      <c r="AI12" s="88"/>
      <c r="AJ12" s="93">
        <f t="shared" si="7"/>
        <v>0.97082033088471331</v>
      </c>
      <c r="AK12" s="93">
        <f t="shared" si="3"/>
        <v>0.87242886277695908</v>
      </c>
      <c r="AL12" s="93">
        <f t="shared" si="4"/>
        <v>0.93607001359985298</v>
      </c>
      <c r="AM12" s="82">
        <f t="shared" si="5"/>
        <v>28944.81</v>
      </c>
      <c r="AN12" s="82">
        <v>0.38063799999999998</v>
      </c>
      <c r="AO12" s="82">
        <v>4.6728499999999992E-2</v>
      </c>
      <c r="AP12" s="82">
        <v>6746.7171968800003</v>
      </c>
      <c r="AQ12" s="95">
        <v>294.28020530999999</v>
      </c>
      <c r="AR12" s="96"/>
      <c r="AS12" s="97">
        <v>0.185</v>
      </c>
    </row>
    <row r="13" spans="1:50" s="11" customFormat="1" x14ac:dyDescent="0.35">
      <c r="A13" s="85"/>
      <c r="B13" s="85"/>
      <c r="C13" s="85"/>
      <c r="D13" s="85"/>
      <c r="E13" s="85"/>
      <c r="F13" s="85"/>
      <c r="G13" s="85"/>
      <c r="H13" s="85"/>
      <c r="I13" s="85"/>
      <c r="J13" s="85"/>
      <c r="K13" s="83">
        <v>2024</v>
      </c>
      <c r="L13" s="83">
        <v>1</v>
      </c>
      <c r="M13" s="84">
        <v>11</v>
      </c>
      <c r="N13" s="82">
        <v>22844</v>
      </c>
      <c r="O13" s="85"/>
      <c r="P13" s="86">
        <v>26080.410000000007</v>
      </c>
      <c r="Q13" s="86">
        <v>2280</v>
      </c>
      <c r="R13" s="86">
        <v>5699.1399999999985</v>
      </c>
      <c r="S13" s="87">
        <v>0</v>
      </c>
      <c r="T13" s="87"/>
      <c r="U13" s="87"/>
      <c r="V13" s="86">
        <v>1823.74</v>
      </c>
      <c r="W13" s="86">
        <v>34.380000000000038</v>
      </c>
      <c r="X13" s="86">
        <v>1005.0100000000003</v>
      </c>
      <c r="Y13" s="86">
        <v>266.57</v>
      </c>
      <c r="Z13" s="86">
        <f t="shared" si="0"/>
        <v>45802.805795740001</v>
      </c>
      <c r="AA13" s="85"/>
      <c r="AB13" s="86">
        <v>3909.0099999999998</v>
      </c>
      <c r="AC13" s="86">
        <v>1505.7</v>
      </c>
      <c r="AD13" s="86">
        <v>3060.19875</v>
      </c>
      <c r="AE13" s="85"/>
      <c r="AF13" s="86">
        <f t="shared" si="6"/>
        <v>49711.815795740004</v>
      </c>
      <c r="AG13" s="86">
        <f t="shared" si="1"/>
        <v>47308.505795739999</v>
      </c>
      <c r="AH13" s="86">
        <f t="shared" si="2"/>
        <v>48863.004545740005</v>
      </c>
      <c r="AI13" s="88"/>
      <c r="AJ13" s="93">
        <f t="shared" si="7"/>
        <v>1.1761432234170899</v>
      </c>
      <c r="AK13" s="93">
        <f t="shared" si="3"/>
        <v>1.070937917866398</v>
      </c>
      <c r="AL13" s="93">
        <f t="shared" si="4"/>
        <v>1.1389863660365962</v>
      </c>
      <c r="AM13" s="82">
        <f t="shared" si="5"/>
        <v>27070.14</v>
      </c>
      <c r="AN13" s="82">
        <v>0.472607</v>
      </c>
      <c r="AO13" s="82">
        <v>3.7586999999999995E-2</v>
      </c>
      <c r="AP13" s="82">
        <v>8376.845649320001</v>
      </c>
      <c r="AQ13" s="95">
        <v>236.71014642</v>
      </c>
      <c r="AR13" s="96"/>
      <c r="AS13" s="97">
        <v>0.185</v>
      </c>
    </row>
    <row r="14" spans="1:50" s="11" customFormat="1" x14ac:dyDescent="0.35">
      <c r="A14" s="85"/>
      <c r="B14" s="85"/>
      <c r="C14" s="85"/>
      <c r="D14" s="85"/>
      <c r="E14" s="85"/>
      <c r="F14" s="85"/>
      <c r="G14" s="85"/>
      <c r="H14" s="85"/>
      <c r="I14" s="85"/>
      <c r="J14" s="85"/>
      <c r="K14" s="83">
        <v>2024</v>
      </c>
      <c r="L14" s="83">
        <v>1</v>
      </c>
      <c r="M14" s="84">
        <v>12</v>
      </c>
      <c r="N14" s="82">
        <v>21678</v>
      </c>
      <c r="O14" s="85"/>
      <c r="P14" s="86">
        <v>26080.410000000007</v>
      </c>
      <c r="Q14" s="86">
        <v>2280</v>
      </c>
      <c r="R14" s="86">
        <v>5699.1399999999985</v>
      </c>
      <c r="S14" s="87">
        <v>0</v>
      </c>
      <c r="T14" s="87"/>
      <c r="U14" s="87"/>
      <c r="V14" s="86">
        <v>1823.74</v>
      </c>
      <c r="W14" s="86">
        <v>34.380000000000038</v>
      </c>
      <c r="X14" s="86">
        <v>1005.0100000000003</v>
      </c>
      <c r="Y14" s="86">
        <v>266.57</v>
      </c>
      <c r="Z14" s="86">
        <f t="shared" si="0"/>
        <v>46039.292629819996</v>
      </c>
      <c r="AA14" s="85"/>
      <c r="AB14" s="86">
        <v>3909.0099999999998</v>
      </c>
      <c r="AC14" s="86">
        <v>1505.7</v>
      </c>
      <c r="AD14" s="86">
        <v>3060.19875</v>
      </c>
      <c r="AE14" s="85"/>
      <c r="AF14" s="86">
        <f t="shared" si="6"/>
        <v>49948.302629819998</v>
      </c>
      <c r="AG14" s="86">
        <f t="shared" si="1"/>
        <v>47544.992629819993</v>
      </c>
      <c r="AH14" s="86">
        <f t="shared" si="2"/>
        <v>49099.49137982</v>
      </c>
      <c r="AI14" s="88"/>
      <c r="AJ14" s="93">
        <f t="shared" si="7"/>
        <v>1.3041010531331303</v>
      </c>
      <c r="AK14" s="93">
        <f t="shared" si="3"/>
        <v>1.193237043538149</v>
      </c>
      <c r="AL14" s="93">
        <f t="shared" si="4"/>
        <v>1.2649456305849247</v>
      </c>
      <c r="AM14" s="82">
        <f t="shared" si="5"/>
        <v>25688.43</v>
      </c>
      <c r="AN14" s="82">
        <v>0.48509999999999998</v>
      </c>
      <c r="AO14" s="82">
        <v>3.9976999999999992E-2</v>
      </c>
      <c r="AP14" s="82">
        <v>8598.2810760000011</v>
      </c>
      <c r="AQ14" s="95">
        <v>251.76155381999999</v>
      </c>
      <c r="AR14" s="96"/>
      <c r="AS14" s="97">
        <v>0.185</v>
      </c>
    </row>
    <row r="15" spans="1:50" s="11" customFormat="1" x14ac:dyDescent="0.35">
      <c r="A15" s="85"/>
      <c r="B15" s="85"/>
      <c r="C15" s="85"/>
      <c r="D15" s="85"/>
      <c r="E15" s="85"/>
      <c r="F15" s="85"/>
      <c r="G15" s="85"/>
      <c r="H15" s="85"/>
      <c r="I15" s="85"/>
      <c r="J15" s="85"/>
      <c r="K15" s="83">
        <v>2024</v>
      </c>
      <c r="L15" s="83">
        <v>1</v>
      </c>
      <c r="M15" s="84">
        <v>13</v>
      </c>
      <c r="N15" s="82">
        <v>21342</v>
      </c>
      <c r="O15" s="85"/>
      <c r="P15" s="86">
        <v>26080.410000000007</v>
      </c>
      <c r="Q15" s="86">
        <v>2280</v>
      </c>
      <c r="R15" s="86">
        <v>5699.1399999999985</v>
      </c>
      <c r="S15" s="87">
        <v>0</v>
      </c>
      <c r="T15" s="87"/>
      <c r="U15" s="87"/>
      <c r="V15" s="86">
        <v>1823.74</v>
      </c>
      <c r="W15" s="86">
        <v>34.380000000000038</v>
      </c>
      <c r="X15" s="86">
        <v>1005.0100000000003</v>
      </c>
      <c r="Y15" s="86">
        <v>266.57</v>
      </c>
      <c r="Z15" s="86">
        <f t="shared" si="0"/>
        <v>45671.054029970001</v>
      </c>
      <c r="AA15" s="85"/>
      <c r="AB15" s="86">
        <v>3909.0099999999998</v>
      </c>
      <c r="AC15" s="86">
        <v>1505.7</v>
      </c>
      <c r="AD15" s="86">
        <v>3060.19875</v>
      </c>
      <c r="AE15" s="85"/>
      <c r="AF15" s="86">
        <f t="shared" si="6"/>
        <v>49580.064029970003</v>
      </c>
      <c r="AG15" s="86">
        <f t="shared" si="1"/>
        <v>47176.754029969998</v>
      </c>
      <c r="AH15" s="86">
        <f t="shared" si="2"/>
        <v>48731.252779970004</v>
      </c>
      <c r="AI15" s="88"/>
      <c r="AJ15" s="93">
        <f t="shared" si="7"/>
        <v>1.323121733200731</v>
      </c>
      <c r="AK15" s="93">
        <f t="shared" si="3"/>
        <v>1.2105123245230063</v>
      </c>
      <c r="AL15" s="93">
        <f t="shared" si="4"/>
        <v>1.2833498631791773</v>
      </c>
      <c r="AM15" s="82">
        <f t="shared" si="5"/>
        <v>25290.27</v>
      </c>
      <c r="AN15" s="82">
        <v>0.46294799999999997</v>
      </c>
      <c r="AO15" s="82">
        <v>4.3851500000000002E-2</v>
      </c>
      <c r="AP15" s="82">
        <v>8205.6421924799997</v>
      </c>
      <c r="AQ15" s="95">
        <v>276.16183749000004</v>
      </c>
      <c r="AR15" s="96"/>
      <c r="AS15" s="97">
        <v>0.185</v>
      </c>
    </row>
    <row r="16" spans="1:50" s="11" customFormat="1" x14ac:dyDescent="0.35">
      <c r="A16" s="85"/>
      <c r="B16" s="85"/>
      <c r="C16" s="85"/>
      <c r="D16" s="85"/>
      <c r="E16" s="85"/>
      <c r="F16" s="85"/>
      <c r="G16" s="85"/>
      <c r="H16" s="85"/>
      <c r="I16" s="85"/>
      <c r="J16" s="85"/>
      <c r="K16" s="83">
        <v>2024</v>
      </c>
      <c r="L16" s="83">
        <v>1</v>
      </c>
      <c r="M16" s="84">
        <v>14</v>
      </c>
      <c r="N16" s="82">
        <v>21614</v>
      </c>
      <c r="O16" s="85"/>
      <c r="P16" s="86">
        <v>26080.410000000007</v>
      </c>
      <c r="Q16" s="86">
        <v>2280</v>
      </c>
      <c r="R16" s="87">
        <v>5699.1399999999985</v>
      </c>
      <c r="S16" s="87">
        <v>0</v>
      </c>
      <c r="T16" s="87"/>
      <c r="U16" s="87"/>
      <c r="V16" s="86">
        <v>1823.74</v>
      </c>
      <c r="W16" s="86">
        <v>34.380000000000038</v>
      </c>
      <c r="X16" s="86">
        <v>1005.0100000000003</v>
      </c>
      <c r="Y16" s="86">
        <v>266.57</v>
      </c>
      <c r="Z16" s="86">
        <f t="shared" si="0"/>
        <v>44948.046231100001</v>
      </c>
      <c r="AA16" s="85"/>
      <c r="AB16" s="86">
        <v>3909.0099999999998</v>
      </c>
      <c r="AC16" s="86">
        <v>1505.7</v>
      </c>
      <c r="AD16" s="86">
        <v>3060.19875</v>
      </c>
      <c r="AE16" s="85"/>
      <c r="AF16" s="86">
        <f t="shared" si="6"/>
        <v>48857.056231100003</v>
      </c>
      <c r="AG16" s="86">
        <f t="shared" si="1"/>
        <v>46453.746231099998</v>
      </c>
      <c r="AH16" s="86">
        <f t="shared" si="2"/>
        <v>48008.244981100004</v>
      </c>
      <c r="AI16" s="88"/>
      <c r="AJ16" s="93">
        <f t="shared" si="7"/>
        <v>1.2604356542565005</v>
      </c>
      <c r="AK16" s="93">
        <f t="shared" si="3"/>
        <v>1.1492433714768204</v>
      </c>
      <c r="AL16" s="93">
        <f t="shared" si="4"/>
        <v>1.2211642907883782</v>
      </c>
      <c r="AM16" s="82">
        <f t="shared" si="5"/>
        <v>25612.59</v>
      </c>
      <c r="AN16" s="82">
        <v>0.419354</v>
      </c>
      <c r="AO16" s="82">
        <v>5.1740999999999988E-2</v>
      </c>
      <c r="AP16" s="82">
        <v>7432.9490050400009</v>
      </c>
      <c r="AQ16" s="95">
        <v>325.84722605999997</v>
      </c>
      <c r="AR16" s="96"/>
      <c r="AS16" s="97">
        <v>0.185</v>
      </c>
    </row>
    <row r="17" spans="1:45" s="11" customFormat="1" x14ac:dyDescent="0.35">
      <c r="A17" s="85"/>
      <c r="B17" s="85"/>
      <c r="C17" s="85"/>
      <c r="D17" s="85"/>
      <c r="E17" s="85"/>
      <c r="F17" s="85"/>
      <c r="G17" s="85"/>
      <c r="H17" s="85"/>
      <c r="I17" s="85"/>
      <c r="J17" s="85"/>
      <c r="K17" s="83">
        <v>2024</v>
      </c>
      <c r="L17" s="83">
        <v>1</v>
      </c>
      <c r="M17" s="84">
        <v>15</v>
      </c>
      <c r="N17" s="82">
        <v>22433</v>
      </c>
      <c r="O17" s="85"/>
      <c r="P17" s="86">
        <v>26080.410000000007</v>
      </c>
      <c r="Q17" s="86">
        <v>2280</v>
      </c>
      <c r="R17" s="86">
        <v>5699.1399999999985</v>
      </c>
      <c r="S17" s="87">
        <v>0</v>
      </c>
      <c r="T17" s="87"/>
      <c r="U17" s="87"/>
      <c r="V17" s="86">
        <v>1823.74</v>
      </c>
      <c r="W17" s="86">
        <v>34.380000000000038</v>
      </c>
      <c r="X17" s="86">
        <v>1005.0100000000003</v>
      </c>
      <c r="Y17" s="86">
        <v>266.57</v>
      </c>
      <c r="Z17" s="86">
        <f t="shared" si="0"/>
        <v>43708.824041970001</v>
      </c>
      <c r="AA17" s="85"/>
      <c r="AB17" s="86">
        <v>3909.0099999999998</v>
      </c>
      <c r="AC17" s="86">
        <v>1505.7</v>
      </c>
      <c r="AD17" s="86">
        <v>3060.19875</v>
      </c>
      <c r="AE17" s="85"/>
      <c r="AF17" s="86">
        <f t="shared" si="6"/>
        <v>47617.834041970003</v>
      </c>
      <c r="AG17" s="86">
        <f t="shared" si="1"/>
        <v>45214.524041969999</v>
      </c>
      <c r="AH17" s="86">
        <f t="shared" si="2"/>
        <v>46769.022791970005</v>
      </c>
      <c r="AI17" s="88"/>
      <c r="AJ17" s="93">
        <f t="shared" si="7"/>
        <v>1.1226690162693356</v>
      </c>
      <c r="AK17" s="93">
        <f t="shared" si="3"/>
        <v>1.015536220834039</v>
      </c>
      <c r="AL17" s="93">
        <f t="shared" si="4"/>
        <v>1.0848313998114387</v>
      </c>
      <c r="AM17" s="82">
        <f t="shared" si="5"/>
        <v>26583.105</v>
      </c>
      <c r="AN17" s="82">
        <v>0.347632</v>
      </c>
      <c r="AO17" s="82">
        <v>5.6827499999999996E-2</v>
      </c>
      <c r="AP17" s="82">
        <v>6161.6937683200003</v>
      </c>
      <c r="AQ17" s="95">
        <v>357.88027364999999</v>
      </c>
      <c r="AR17" s="96"/>
      <c r="AS17" s="97">
        <v>0.185</v>
      </c>
    </row>
    <row r="18" spans="1:45" s="11" customFormat="1" x14ac:dyDescent="0.35">
      <c r="A18" s="85"/>
      <c r="B18" s="85"/>
      <c r="C18" s="85"/>
      <c r="D18" s="85"/>
      <c r="E18" s="85"/>
      <c r="F18" s="85"/>
      <c r="G18" s="85"/>
      <c r="H18" s="85"/>
      <c r="I18" s="85"/>
      <c r="J18" s="85"/>
      <c r="K18" s="83">
        <v>2024</v>
      </c>
      <c r="L18" s="83">
        <v>1</v>
      </c>
      <c r="M18" s="84">
        <v>16</v>
      </c>
      <c r="N18" s="82">
        <v>23977</v>
      </c>
      <c r="O18" s="85"/>
      <c r="P18" s="86">
        <v>26080.410000000007</v>
      </c>
      <c r="Q18" s="86">
        <v>2280</v>
      </c>
      <c r="R18" s="86">
        <v>5699.1399999999985</v>
      </c>
      <c r="S18" s="87">
        <v>0</v>
      </c>
      <c r="T18" s="87"/>
      <c r="U18" s="87"/>
      <c r="V18" s="86">
        <v>1823.74</v>
      </c>
      <c r="W18" s="86">
        <v>34.380000000000038</v>
      </c>
      <c r="X18" s="86">
        <v>1005.0100000000003</v>
      </c>
      <c r="Y18" s="86">
        <v>266.57</v>
      </c>
      <c r="Z18" s="86">
        <f t="shared" si="0"/>
        <v>41924.265985680002</v>
      </c>
      <c r="AA18" s="85"/>
      <c r="AB18" s="86">
        <v>3909.0099999999998</v>
      </c>
      <c r="AC18" s="86">
        <v>1505.7</v>
      </c>
      <c r="AD18" s="86">
        <v>3060.19875</v>
      </c>
      <c r="AE18" s="85"/>
      <c r="AF18" s="86">
        <f t="shared" si="6"/>
        <v>45833.275985680004</v>
      </c>
      <c r="AG18" s="86">
        <f t="shared" si="1"/>
        <v>43429.965985679999</v>
      </c>
      <c r="AH18" s="86">
        <f t="shared" si="2"/>
        <v>44984.464735680005</v>
      </c>
      <c r="AI18" s="88"/>
      <c r="AJ18" s="93">
        <f t="shared" si="7"/>
        <v>0.91155173648413079</v>
      </c>
      <c r="AK18" s="93">
        <f t="shared" si="3"/>
        <v>0.81131776225883134</v>
      </c>
      <c r="AL18" s="93">
        <f t="shared" si="4"/>
        <v>0.87615067505025668</v>
      </c>
      <c r="AM18" s="82">
        <f t="shared" si="5"/>
        <v>28412.745000000003</v>
      </c>
      <c r="AN18" s="82">
        <v>0.244225</v>
      </c>
      <c r="AO18" s="82">
        <v>6.4497999999999972E-2</v>
      </c>
      <c r="AP18" s="82">
        <v>4328.8295110000008</v>
      </c>
      <c r="AQ18" s="95">
        <v>406.18647467999989</v>
      </c>
      <c r="AR18" s="96"/>
      <c r="AS18" s="97">
        <v>0.185</v>
      </c>
    </row>
    <row r="19" spans="1:45" s="11" customFormat="1" x14ac:dyDescent="0.35">
      <c r="A19" s="85"/>
      <c r="B19" s="85"/>
      <c r="C19" s="85"/>
      <c r="D19" s="85"/>
      <c r="E19" s="85"/>
      <c r="F19" s="85"/>
      <c r="G19" s="85"/>
      <c r="H19" s="85"/>
      <c r="I19" s="85"/>
      <c r="J19" s="85"/>
      <c r="K19" s="83">
        <v>2024</v>
      </c>
      <c r="L19" s="83">
        <v>1</v>
      </c>
      <c r="M19" s="84">
        <v>17</v>
      </c>
      <c r="N19" s="82">
        <v>26156</v>
      </c>
      <c r="O19" s="85"/>
      <c r="P19" s="86">
        <v>26080.410000000007</v>
      </c>
      <c r="Q19" s="86">
        <v>2280</v>
      </c>
      <c r="R19" s="86">
        <v>5699.1399999999985</v>
      </c>
      <c r="S19" s="87">
        <v>3237.6734999999999</v>
      </c>
      <c r="T19" s="87"/>
      <c r="U19" s="87"/>
      <c r="V19" s="86">
        <v>1823.74</v>
      </c>
      <c r="W19" s="86">
        <v>34.380000000000038</v>
      </c>
      <c r="X19" s="86">
        <v>1005.0100000000003</v>
      </c>
      <c r="Y19" s="86">
        <v>266.57</v>
      </c>
      <c r="Z19" s="86">
        <f t="shared" si="0"/>
        <v>41639.525901419998</v>
      </c>
      <c r="AA19" s="85"/>
      <c r="AB19" s="86">
        <v>3909.0099999999998</v>
      </c>
      <c r="AC19" s="86">
        <v>1505.7</v>
      </c>
      <c r="AD19" s="86">
        <v>3060.19875</v>
      </c>
      <c r="AE19" s="85"/>
      <c r="AF19" s="86">
        <f t="shared" si="6"/>
        <v>45548.53590142</v>
      </c>
      <c r="AG19" s="86">
        <f t="shared" si="1"/>
        <v>43145.225901419995</v>
      </c>
      <c r="AH19" s="86">
        <f t="shared" si="2"/>
        <v>44699.724651420001</v>
      </c>
      <c r="AI19" s="88"/>
      <c r="AJ19" s="93">
        <f t="shared" si="7"/>
        <v>0.74141825590380794</v>
      </c>
      <c r="AK19" s="93">
        <f t="shared" si="3"/>
        <v>0.6495345580906865</v>
      </c>
      <c r="AL19" s="93">
        <f t="shared" si="4"/>
        <v>0.70896638061706685</v>
      </c>
      <c r="AM19" s="82">
        <f t="shared" si="5"/>
        <v>30994.86</v>
      </c>
      <c r="AN19" s="82">
        <v>4.5622000000000003E-2</v>
      </c>
      <c r="AO19" s="82">
        <v>6.414499999999998E-2</v>
      </c>
      <c r="AP19" s="82">
        <v>808.63900072000013</v>
      </c>
      <c r="AQ19" s="95">
        <v>403.96340069999991</v>
      </c>
      <c r="AR19" s="96">
        <v>0.45</v>
      </c>
      <c r="AS19" s="97">
        <v>0.185</v>
      </c>
    </row>
    <row r="20" spans="1:45" x14ac:dyDescent="0.35">
      <c r="A20" s="85"/>
      <c r="B20" s="85"/>
      <c r="C20" s="85"/>
      <c r="D20" s="85"/>
      <c r="E20" s="85"/>
      <c r="F20" s="85"/>
      <c r="G20" s="85"/>
      <c r="H20" s="85"/>
      <c r="I20" s="85"/>
      <c r="J20" s="85"/>
      <c r="K20" s="107">
        <v>2024</v>
      </c>
      <c r="L20" s="107">
        <v>1</v>
      </c>
      <c r="M20" s="108">
        <v>18</v>
      </c>
      <c r="N20" s="109">
        <v>28768</v>
      </c>
      <c r="O20" s="110"/>
      <c r="P20" s="111">
        <v>26080.410000000007</v>
      </c>
      <c r="Q20" s="111">
        <v>2280</v>
      </c>
      <c r="R20" s="111">
        <v>5699.1399999999985</v>
      </c>
      <c r="S20" s="112">
        <v>6475.3469999999998</v>
      </c>
      <c r="T20" s="112"/>
      <c r="U20" s="112"/>
      <c r="V20" s="111">
        <v>1823.74</v>
      </c>
      <c r="W20" s="111">
        <v>34.380000000000038</v>
      </c>
      <c r="X20" s="111">
        <v>1005.0100000000003</v>
      </c>
      <c r="Y20" s="111">
        <v>266.57</v>
      </c>
      <c r="Z20" s="111">
        <f t="shared" si="0"/>
        <v>44112.412579659998</v>
      </c>
      <c r="AA20" s="110"/>
      <c r="AB20" s="111">
        <v>3909.0099999999998</v>
      </c>
      <c r="AC20" s="111">
        <v>1505.7</v>
      </c>
      <c r="AD20" s="111">
        <v>3060.19875</v>
      </c>
      <c r="AE20" s="110"/>
      <c r="AF20" s="111">
        <f t="shared" si="6"/>
        <v>48021.42257966</v>
      </c>
      <c r="AG20" s="111">
        <f t="shared" si="1"/>
        <v>45618.112579659995</v>
      </c>
      <c r="AH20" s="111">
        <f t="shared" si="2"/>
        <v>47172.611329660002</v>
      </c>
      <c r="AI20" s="113"/>
      <c r="AJ20" s="114">
        <f t="shared" si="7"/>
        <v>0.66926524539974974</v>
      </c>
      <c r="AK20" s="114">
        <f t="shared" si="3"/>
        <v>0.58572415808050593</v>
      </c>
      <c r="AL20" s="114">
        <f t="shared" si="4"/>
        <v>0.63975984877850389</v>
      </c>
      <c r="AM20" s="109">
        <f t="shared" si="5"/>
        <v>34090.080000000002</v>
      </c>
      <c r="AN20" s="109">
        <v>5.0000000000000001E-4</v>
      </c>
      <c r="AO20" s="109">
        <v>6.9700999999999985E-2</v>
      </c>
      <c r="AP20" s="109">
        <v>8.8623800000000017</v>
      </c>
      <c r="AQ20" s="115">
        <v>438.95319965999994</v>
      </c>
      <c r="AR20" s="116">
        <v>0.9</v>
      </c>
      <c r="AS20" s="117">
        <v>0.185</v>
      </c>
    </row>
    <row r="21" spans="1:45" x14ac:dyDescent="0.35">
      <c r="A21" s="85"/>
      <c r="B21" s="85"/>
      <c r="C21" s="85"/>
      <c r="D21" s="85"/>
      <c r="E21" s="85"/>
      <c r="F21" s="85"/>
      <c r="G21" s="85"/>
      <c r="H21" s="85"/>
      <c r="I21" s="85"/>
      <c r="J21" s="85"/>
      <c r="K21" s="107">
        <v>2024</v>
      </c>
      <c r="L21" s="107">
        <v>1</v>
      </c>
      <c r="M21" s="108">
        <v>19</v>
      </c>
      <c r="N21" s="109">
        <v>29143</v>
      </c>
      <c r="O21" s="110"/>
      <c r="P21" s="111">
        <v>26080.410000000007</v>
      </c>
      <c r="Q21" s="111">
        <v>2280</v>
      </c>
      <c r="R21" s="111">
        <v>5699.1399999999985</v>
      </c>
      <c r="S21" s="112">
        <v>6475.3469999999998</v>
      </c>
      <c r="T21" s="112"/>
      <c r="U21" s="112"/>
      <c r="V21" s="111">
        <v>1823.74</v>
      </c>
      <c r="W21" s="111">
        <v>34.380000000000038</v>
      </c>
      <c r="X21" s="111">
        <v>1005.0100000000003</v>
      </c>
      <c r="Y21" s="111">
        <v>266.57</v>
      </c>
      <c r="Z21" s="111">
        <f t="shared" si="0"/>
        <v>44179.405528700001</v>
      </c>
      <c r="AA21" s="110"/>
      <c r="AB21" s="111">
        <v>3909.0099999999998</v>
      </c>
      <c r="AC21" s="111">
        <v>1505.7</v>
      </c>
      <c r="AD21" s="111">
        <v>3060.19875</v>
      </c>
      <c r="AE21" s="110"/>
      <c r="AF21" s="111">
        <f t="shared" si="6"/>
        <v>48088.415528700003</v>
      </c>
      <c r="AG21" s="111">
        <f t="shared" si="1"/>
        <v>45685.105528699998</v>
      </c>
      <c r="AH21" s="111">
        <f t="shared" si="2"/>
        <v>47239.604278700004</v>
      </c>
      <c r="AI21" s="113"/>
      <c r="AJ21" s="114">
        <f t="shared" si="7"/>
        <v>0.65008460106028898</v>
      </c>
      <c r="AK21" s="114">
        <f t="shared" si="3"/>
        <v>0.56761848569810924</v>
      </c>
      <c r="AL21" s="114">
        <f t="shared" si="4"/>
        <v>0.62095886760800212</v>
      </c>
      <c r="AM21" s="109">
        <f t="shared" si="5"/>
        <v>34534.455000000002</v>
      </c>
      <c r="AN21" s="109">
        <v>3.4499999999999998E-4</v>
      </c>
      <c r="AO21" s="109">
        <v>8.0775E-2</v>
      </c>
      <c r="AP21" s="109">
        <v>6.1150422000000004</v>
      </c>
      <c r="AQ21" s="115">
        <v>508.69348650000006</v>
      </c>
      <c r="AR21" s="116">
        <v>0.9</v>
      </c>
      <c r="AS21" s="117">
        <v>0.185</v>
      </c>
    </row>
    <row r="22" spans="1:45" x14ac:dyDescent="0.35">
      <c r="A22" s="85"/>
      <c r="B22" s="85"/>
      <c r="C22" s="85"/>
      <c r="D22" s="85"/>
      <c r="E22" s="85"/>
      <c r="F22" s="85"/>
      <c r="G22" s="85"/>
      <c r="H22" s="85"/>
      <c r="I22" s="85"/>
      <c r="J22" s="85"/>
      <c r="K22" s="107">
        <v>2024</v>
      </c>
      <c r="L22" s="107">
        <v>1</v>
      </c>
      <c r="M22" s="108">
        <v>20</v>
      </c>
      <c r="N22" s="109">
        <v>28908</v>
      </c>
      <c r="O22" s="110"/>
      <c r="P22" s="111">
        <v>26080.410000000007</v>
      </c>
      <c r="Q22" s="111">
        <v>2280</v>
      </c>
      <c r="R22" s="111">
        <v>5699.1399999999985</v>
      </c>
      <c r="S22" s="112">
        <v>6475.3469999999998</v>
      </c>
      <c r="T22" s="112"/>
      <c r="U22" s="112"/>
      <c r="V22" s="111">
        <v>1823.74</v>
      </c>
      <c r="W22" s="111">
        <v>34.380000000000038</v>
      </c>
      <c r="X22" s="111">
        <v>1005.0100000000003</v>
      </c>
      <c r="Y22" s="111">
        <v>266.57</v>
      </c>
      <c r="Z22" s="111">
        <f t="shared" si="0"/>
        <v>44190.058020590004</v>
      </c>
      <c r="AA22" s="110"/>
      <c r="AB22" s="111">
        <v>3909.0099999999998</v>
      </c>
      <c r="AC22" s="111">
        <v>1505.7</v>
      </c>
      <c r="AD22" s="111">
        <v>3060.19875</v>
      </c>
      <c r="AE22" s="110"/>
      <c r="AF22" s="111">
        <f t="shared" si="6"/>
        <v>48099.068020590006</v>
      </c>
      <c r="AG22" s="111">
        <f t="shared" si="1"/>
        <v>45695.758020590001</v>
      </c>
      <c r="AH22" s="111">
        <f t="shared" si="2"/>
        <v>47250.256770590007</v>
      </c>
      <c r="AI22" s="113"/>
      <c r="AJ22" s="114">
        <f t="shared" si="7"/>
        <v>0.66386702714093004</v>
      </c>
      <c r="AK22" s="114">
        <f t="shared" si="3"/>
        <v>0.58073052513456491</v>
      </c>
      <c r="AL22" s="114">
        <f t="shared" si="4"/>
        <v>0.63450452368168009</v>
      </c>
      <c r="AM22" s="109">
        <f t="shared" si="5"/>
        <v>34255.980000000003</v>
      </c>
      <c r="AN22" s="109">
        <v>3.4499999999999998E-4</v>
      </c>
      <c r="AO22" s="109">
        <v>8.2466499999999998E-2</v>
      </c>
      <c r="AP22" s="109">
        <v>6.1150422000000004</v>
      </c>
      <c r="AQ22" s="115">
        <v>519.34597839000003</v>
      </c>
      <c r="AR22" s="116">
        <v>0.9</v>
      </c>
      <c r="AS22" s="117">
        <v>0.185</v>
      </c>
    </row>
    <row r="23" spans="1:45" x14ac:dyDescent="0.35">
      <c r="A23" s="85"/>
      <c r="B23" s="85"/>
      <c r="C23" s="85"/>
      <c r="D23" s="85"/>
      <c r="E23" s="85"/>
      <c r="F23" s="85"/>
      <c r="G23" s="85"/>
      <c r="H23" s="85"/>
      <c r="I23" s="85"/>
      <c r="J23" s="85"/>
      <c r="K23" s="107">
        <v>2024</v>
      </c>
      <c r="L23" s="107">
        <v>1</v>
      </c>
      <c r="M23" s="108">
        <v>21</v>
      </c>
      <c r="N23" s="109">
        <v>28048</v>
      </c>
      <c r="O23" s="110"/>
      <c r="P23" s="111">
        <v>26080.410000000007</v>
      </c>
      <c r="Q23" s="111">
        <v>2280</v>
      </c>
      <c r="R23" s="111">
        <v>5699.1399999999985</v>
      </c>
      <c r="S23" s="112">
        <v>3237.6734999999999</v>
      </c>
      <c r="T23" s="112"/>
      <c r="U23" s="112"/>
      <c r="V23" s="111">
        <v>1823.74</v>
      </c>
      <c r="W23" s="111">
        <v>34.380000000000038</v>
      </c>
      <c r="X23" s="111">
        <v>1005.0100000000003</v>
      </c>
      <c r="Y23" s="111">
        <v>266.57</v>
      </c>
      <c r="Z23" s="111">
        <f t="shared" si="0"/>
        <v>40872.017543429996</v>
      </c>
      <c r="AA23" s="110"/>
      <c r="AB23" s="111">
        <v>3909.0099999999998</v>
      </c>
      <c r="AC23" s="111">
        <v>1505.7</v>
      </c>
      <c r="AD23" s="111">
        <v>3060.19875</v>
      </c>
      <c r="AE23" s="110"/>
      <c r="AF23" s="111">
        <f t="shared" si="6"/>
        <v>44781.027543429998</v>
      </c>
      <c r="AG23" s="111">
        <f t="shared" si="1"/>
        <v>42377.717543429993</v>
      </c>
      <c r="AH23" s="111">
        <f t="shared" si="2"/>
        <v>43932.216293429999</v>
      </c>
      <c r="AI23" s="113"/>
      <c r="AJ23" s="114">
        <f t="shared" si="7"/>
        <v>0.59658540870757271</v>
      </c>
      <c r="AK23" s="114">
        <f t="shared" si="3"/>
        <v>0.51089979832537058</v>
      </c>
      <c r="AL23" s="114">
        <f t="shared" si="4"/>
        <v>0.56632260030768677</v>
      </c>
      <c r="AM23" s="109">
        <f t="shared" si="5"/>
        <v>33236.880000000005</v>
      </c>
      <c r="AN23" s="109">
        <v>3.3100000000000002E-4</v>
      </c>
      <c r="AO23" s="109">
        <v>6.9744499999999973E-2</v>
      </c>
      <c r="AP23" s="109">
        <v>5.8668955600000015</v>
      </c>
      <c r="AQ23" s="115">
        <v>439.2271478699999</v>
      </c>
      <c r="AR23" s="116">
        <v>0.45</v>
      </c>
      <c r="AS23" s="117">
        <v>0.185</v>
      </c>
    </row>
    <row r="24" spans="1:45" s="11" customFormat="1" x14ac:dyDescent="0.35">
      <c r="A24" s="85"/>
      <c r="B24" s="85"/>
      <c r="C24" s="85"/>
      <c r="D24" s="85"/>
      <c r="E24" s="85"/>
      <c r="F24" s="85"/>
      <c r="G24" s="85"/>
      <c r="H24" s="85"/>
      <c r="I24" s="85"/>
      <c r="J24" s="85"/>
      <c r="K24" s="83">
        <v>2024</v>
      </c>
      <c r="L24" s="83">
        <v>1</v>
      </c>
      <c r="M24" s="84">
        <v>22</v>
      </c>
      <c r="N24" s="82">
        <v>26977</v>
      </c>
      <c r="O24" s="85"/>
      <c r="P24" s="86">
        <v>26080.410000000007</v>
      </c>
      <c r="Q24" s="86">
        <v>2280</v>
      </c>
      <c r="R24" s="86">
        <v>5699.1399999999985</v>
      </c>
      <c r="S24" s="87">
        <v>0</v>
      </c>
      <c r="T24" s="87"/>
      <c r="U24" s="87"/>
      <c r="V24" s="86">
        <v>1823.74</v>
      </c>
      <c r="W24" s="86">
        <v>34.380000000000038</v>
      </c>
      <c r="X24" s="86">
        <v>1005.0100000000003</v>
      </c>
      <c r="Y24" s="86">
        <v>266.57</v>
      </c>
      <c r="Z24" s="86">
        <f t="shared" si="0"/>
        <v>37675.40102687</v>
      </c>
      <c r="AA24" s="85"/>
      <c r="AB24" s="86">
        <v>3909.0099999999998</v>
      </c>
      <c r="AC24" s="86">
        <v>1505.7</v>
      </c>
      <c r="AD24" s="86">
        <v>3060.19875</v>
      </c>
      <c r="AE24" s="85"/>
      <c r="AF24" s="86">
        <f t="shared" si="6"/>
        <v>41584.411026870002</v>
      </c>
      <c r="AG24" s="86">
        <f t="shared" si="1"/>
        <v>39181.101026869997</v>
      </c>
      <c r="AH24" s="86">
        <f t="shared" si="2"/>
        <v>40735.599776870004</v>
      </c>
      <c r="AI24" s="88"/>
      <c r="AJ24" s="93">
        <f t="shared" si="7"/>
        <v>0.54147648096044787</v>
      </c>
      <c r="AK24" s="93">
        <f t="shared" si="3"/>
        <v>0.45238911023723904</v>
      </c>
      <c r="AL24" s="93">
        <f t="shared" si="4"/>
        <v>0.51001222437150173</v>
      </c>
      <c r="AM24" s="82">
        <f t="shared" si="5"/>
        <v>31967.745000000003</v>
      </c>
      <c r="AN24" s="82">
        <v>3.4499999999999998E-4</v>
      </c>
      <c r="AO24" s="82">
        <v>7.6224499999999959E-2</v>
      </c>
      <c r="AP24" s="82">
        <v>6.1150422000000004</v>
      </c>
      <c r="AQ24" s="95">
        <v>480.03598466999978</v>
      </c>
      <c r="AR24" s="96"/>
      <c r="AS24" s="97">
        <v>0.185</v>
      </c>
    </row>
    <row r="25" spans="1:45" s="11" customFormat="1" x14ac:dyDescent="0.35">
      <c r="A25" s="85"/>
      <c r="B25" s="85"/>
      <c r="C25" s="85"/>
      <c r="D25" s="85"/>
      <c r="E25" s="85"/>
      <c r="F25" s="85"/>
      <c r="G25" s="85"/>
      <c r="H25" s="85"/>
      <c r="I25" s="85"/>
      <c r="J25" s="85"/>
      <c r="K25" s="83">
        <v>2024</v>
      </c>
      <c r="L25" s="83">
        <v>1</v>
      </c>
      <c r="M25" s="84">
        <v>23</v>
      </c>
      <c r="N25" s="82">
        <v>25484</v>
      </c>
      <c r="O25" s="85"/>
      <c r="P25" s="86">
        <v>26080.410000000007</v>
      </c>
      <c r="Q25" s="86">
        <v>2280</v>
      </c>
      <c r="R25" s="86">
        <v>5699.1399999999985</v>
      </c>
      <c r="S25" s="87">
        <v>0</v>
      </c>
      <c r="T25" s="87"/>
      <c r="U25" s="87"/>
      <c r="V25" s="86">
        <v>1823.74</v>
      </c>
      <c r="W25" s="86">
        <v>34.380000000000038</v>
      </c>
      <c r="X25" s="86">
        <v>1005.0100000000003</v>
      </c>
      <c r="Y25" s="86">
        <v>266.57</v>
      </c>
      <c r="Z25" s="86">
        <f t="shared" si="0"/>
        <v>37670.92968827</v>
      </c>
      <c r="AA25" s="85"/>
      <c r="AB25" s="86">
        <v>3909.0099999999998</v>
      </c>
      <c r="AC25" s="86">
        <v>1505.7</v>
      </c>
      <c r="AD25" s="86">
        <v>3060.19875</v>
      </c>
      <c r="AE25" s="85"/>
      <c r="AF25" s="86">
        <f t="shared" si="6"/>
        <v>41579.939688270002</v>
      </c>
      <c r="AG25" s="86">
        <f t="shared" si="1"/>
        <v>39176.629688269997</v>
      </c>
      <c r="AH25" s="86">
        <f t="shared" si="2"/>
        <v>40731.128438270003</v>
      </c>
      <c r="AI25" s="88"/>
      <c r="AJ25" s="93">
        <f t="shared" si="7"/>
        <v>0.63160962518717634</v>
      </c>
      <c r="AK25" s="93">
        <f t="shared" si="3"/>
        <v>0.53730300142324583</v>
      </c>
      <c r="AL25" s="93">
        <f t="shared" si="4"/>
        <v>0.59830201060547805</v>
      </c>
      <c r="AM25" s="82">
        <f t="shared" si="5"/>
        <v>30198.54</v>
      </c>
      <c r="AN25" s="82">
        <v>3.4499999999999998E-4</v>
      </c>
      <c r="AO25" s="82">
        <v>7.5514499999999957E-2</v>
      </c>
      <c r="AP25" s="82">
        <v>6.1150422000000004</v>
      </c>
      <c r="AQ25" s="95">
        <v>475.56464606999981</v>
      </c>
      <c r="AR25" s="96"/>
      <c r="AS25" s="97">
        <v>0.185</v>
      </c>
    </row>
    <row r="26" spans="1:45" s="11" customFormat="1" x14ac:dyDescent="0.35">
      <c r="A26" s="85"/>
      <c r="B26" s="85"/>
      <c r="C26" s="85"/>
      <c r="D26" s="85"/>
      <c r="E26" s="85"/>
      <c r="F26" s="85"/>
      <c r="G26" s="85"/>
      <c r="H26" s="85"/>
      <c r="I26" s="85"/>
      <c r="J26" s="85"/>
      <c r="K26" s="83">
        <v>2024</v>
      </c>
      <c r="L26" s="83">
        <v>1</v>
      </c>
      <c r="M26" s="84">
        <v>24</v>
      </c>
      <c r="N26" s="82">
        <v>24052</v>
      </c>
      <c r="O26" s="85"/>
      <c r="P26" s="86">
        <v>26080.410000000007</v>
      </c>
      <c r="Q26" s="86">
        <v>2280</v>
      </c>
      <c r="R26" s="86">
        <v>5699.1399999999985</v>
      </c>
      <c r="S26" s="87">
        <v>0</v>
      </c>
      <c r="T26" s="87"/>
      <c r="U26" s="87"/>
      <c r="V26" s="86">
        <v>1823.74</v>
      </c>
      <c r="W26" s="86">
        <v>34.380000000000038</v>
      </c>
      <c r="X26" s="86">
        <v>1005.0100000000003</v>
      </c>
      <c r="Y26" s="86">
        <v>266.57</v>
      </c>
      <c r="Z26" s="86">
        <f t="shared" si="0"/>
        <v>37739.125987469997</v>
      </c>
      <c r="AA26" s="85"/>
      <c r="AB26" s="86">
        <v>3909.0099999999998</v>
      </c>
      <c r="AC26" s="86">
        <v>1505.7</v>
      </c>
      <c r="AD26" s="86">
        <v>3060.19875</v>
      </c>
      <c r="AE26" s="85"/>
      <c r="AF26" s="86">
        <f t="shared" si="6"/>
        <v>41648.135987469999</v>
      </c>
      <c r="AG26" s="86">
        <f t="shared" si="1"/>
        <v>39244.825987469994</v>
      </c>
      <c r="AH26" s="86">
        <f t="shared" si="2"/>
        <v>40799.32473747</v>
      </c>
      <c r="AI26" s="88"/>
      <c r="AJ26" s="93">
        <f t="shared" si="7"/>
        <v>0.73158722715241975</v>
      </c>
      <c r="AK26" s="93">
        <f t="shared" si="3"/>
        <v>0.6316658068963078</v>
      </c>
      <c r="AL26" s="93">
        <f t="shared" si="4"/>
        <v>0.69629655485905539</v>
      </c>
      <c r="AM26" s="82">
        <f t="shared" si="5"/>
        <v>28501.620000000003</v>
      </c>
      <c r="AN26" s="82">
        <v>2.9199999999999994E-4</v>
      </c>
      <c r="AO26" s="82">
        <v>8.64925E-2</v>
      </c>
      <c r="AP26" s="82">
        <v>5.1756299199999996</v>
      </c>
      <c r="AQ26" s="95">
        <v>544.70035755000004</v>
      </c>
      <c r="AR26" s="96"/>
      <c r="AS26" s="97">
        <v>0.185</v>
      </c>
    </row>
    <row r="27" spans="1:45" s="2" customFormat="1" ht="15.5" x14ac:dyDescent="0.35">
      <c r="A27" s="99"/>
      <c r="B27" s="99"/>
      <c r="C27" s="99"/>
      <c r="D27" s="99"/>
      <c r="E27" s="99"/>
      <c r="F27" s="99"/>
      <c r="G27" s="99"/>
      <c r="H27" s="99"/>
      <c r="I27" s="99"/>
      <c r="J27" s="99"/>
      <c r="K27" s="128" t="s">
        <v>584</v>
      </c>
      <c r="L27" s="100"/>
      <c r="M27" s="100"/>
      <c r="N27" s="101"/>
      <c r="O27" s="99"/>
      <c r="P27" s="102"/>
      <c r="Q27" s="102"/>
      <c r="R27" s="102"/>
      <c r="S27" s="102"/>
      <c r="T27" s="102"/>
      <c r="U27" s="102"/>
      <c r="V27" s="102"/>
      <c r="W27" s="102"/>
      <c r="X27" s="102"/>
      <c r="Y27" s="102"/>
      <c r="Z27" s="102"/>
      <c r="AA27" s="99"/>
      <c r="AB27" s="99"/>
      <c r="AC27" s="99"/>
      <c r="AD27" s="99"/>
      <c r="AE27" s="99"/>
      <c r="AF27" s="102"/>
      <c r="AG27" s="102"/>
      <c r="AH27" s="102"/>
      <c r="AI27" s="99"/>
      <c r="AJ27" s="103"/>
      <c r="AK27" s="103"/>
      <c r="AL27" s="103"/>
      <c r="AM27" s="104"/>
      <c r="AN27" s="104"/>
      <c r="AO27" s="104"/>
      <c r="AP27" s="104"/>
      <c r="AQ27" s="104"/>
      <c r="AR27" s="105"/>
      <c r="AS27" s="104"/>
    </row>
    <row r="28" spans="1:45" s="11" customFormat="1" x14ac:dyDescent="0.35">
      <c r="A28" s="85"/>
      <c r="B28" s="85"/>
      <c r="C28" s="85"/>
      <c r="D28" s="85"/>
      <c r="E28" s="85"/>
      <c r="F28" s="85"/>
      <c r="G28" s="85"/>
      <c r="H28" s="85"/>
      <c r="I28" s="85"/>
      <c r="J28" s="85"/>
      <c r="K28" s="83">
        <v>2024</v>
      </c>
      <c r="L28" s="83">
        <v>2</v>
      </c>
      <c r="M28" s="84">
        <v>1</v>
      </c>
      <c r="N28" s="82">
        <v>22472</v>
      </c>
      <c r="O28" s="82"/>
      <c r="P28" s="86">
        <v>26085.470000000005</v>
      </c>
      <c r="Q28" s="86">
        <v>2280</v>
      </c>
      <c r="R28" s="86">
        <v>5766.5199999999995</v>
      </c>
      <c r="S28" s="87">
        <v>0</v>
      </c>
      <c r="T28" s="87"/>
      <c r="U28" s="87"/>
      <c r="V28" s="86">
        <v>1827.55</v>
      </c>
      <c r="W28" s="86">
        <v>33.549999999999997</v>
      </c>
      <c r="X28" s="86">
        <v>1061.9000000000001</v>
      </c>
      <c r="Y28" s="86">
        <v>220.68</v>
      </c>
      <c r="Z28" s="86">
        <f t="shared" ref="Z28:Z51" si="8">SUM(P28:Y28)-T28-U28+AP28+AQ28</f>
        <v>38572.535415400009</v>
      </c>
      <c r="AA28" s="85"/>
      <c r="AB28" s="86">
        <v>3909.0099999999998</v>
      </c>
      <c r="AC28" s="86">
        <v>1625.69</v>
      </c>
      <c r="AD28" s="86">
        <v>3057.0199999999995</v>
      </c>
      <c r="AE28" s="85"/>
      <c r="AF28" s="86">
        <f t="shared" ref="AF28:AF51" si="9">$Z28+AB28</f>
        <v>42481.545415400011</v>
      </c>
      <c r="AG28" s="86">
        <f t="shared" ref="AG28:AG51" si="10">$Z28+AC28</f>
        <v>40198.225415400011</v>
      </c>
      <c r="AH28" s="86">
        <f t="shared" ref="AH28:AH51" si="11">$Z28+AD28</f>
        <v>41629.555415400006</v>
      </c>
      <c r="AI28" s="88"/>
      <c r="AJ28" s="93">
        <f t="shared" ref="AJ28:AJ51" si="12">(AF28-$N28)/$N28</f>
        <v>0.89042120930046331</v>
      </c>
      <c r="AK28" s="93">
        <f t="shared" ref="AK28:AK51" si="13">(AG28-$N28)/$N28</f>
        <v>0.78881387572979755</v>
      </c>
      <c r="AL28" s="93">
        <f t="shared" ref="AL28:AL51" si="14">(AH28-$N28)/$N28</f>
        <v>0.85250780595407638</v>
      </c>
      <c r="AM28" s="82">
        <f t="shared" ref="AM28:AM51" si="15">N28*(1+0.185)</f>
        <v>26629.32</v>
      </c>
      <c r="AN28" s="82">
        <v>2.5799999999999998E-4</v>
      </c>
      <c r="AO28" s="82">
        <v>0.205202</v>
      </c>
      <c r="AP28" s="82">
        <v>4.57298808</v>
      </c>
      <c r="AQ28" s="95">
        <v>1292.2924273200001</v>
      </c>
      <c r="AR28" s="96"/>
      <c r="AS28" s="97">
        <v>0.185</v>
      </c>
    </row>
    <row r="29" spans="1:45" s="11" customFormat="1" x14ac:dyDescent="0.35">
      <c r="A29" s="85"/>
      <c r="B29" s="85"/>
      <c r="C29" s="85"/>
      <c r="D29" s="85"/>
      <c r="E29" s="85"/>
      <c r="F29" s="85"/>
      <c r="G29" s="85"/>
      <c r="H29" s="85"/>
      <c r="I29" s="85"/>
      <c r="J29" s="85"/>
      <c r="K29" s="83">
        <v>2024</v>
      </c>
      <c r="L29" s="83">
        <v>2</v>
      </c>
      <c r="M29" s="84">
        <v>2</v>
      </c>
      <c r="N29" s="82">
        <v>21574</v>
      </c>
      <c r="O29" s="82"/>
      <c r="P29" s="86">
        <v>26085.470000000005</v>
      </c>
      <c r="Q29" s="86">
        <v>2280</v>
      </c>
      <c r="R29" s="86">
        <v>5766.5199999999995</v>
      </c>
      <c r="S29" s="87">
        <v>0</v>
      </c>
      <c r="T29" s="87"/>
      <c r="U29" s="87"/>
      <c r="V29" s="86">
        <v>1827.55</v>
      </c>
      <c r="W29" s="86">
        <v>33.549999999999997</v>
      </c>
      <c r="X29" s="86">
        <v>1061.9000000000001</v>
      </c>
      <c r="Y29" s="86">
        <v>220.68</v>
      </c>
      <c r="Z29" s="86">
        <f t="shared" si="8"/>
        <v>38644.954033980015</v>
      </c>
      <c r="AA29" s="85"/>
      <c r="AB29" s="86">
        <v>3909.0099999999998</v>
      </c>
      <c r="AC29" s="86">
        <v>1625.69</v>
      </c>
      <c r="AD29" s="86">
        <v>3057.0199999999995</v>
      </c>
      <c r="AE29" s="85"/>
      <c r="AF29" s="86">
        <f t="shared" si="9"/>
        <v>42553.964033980017</v>
      </c>
      <c r="AG29" s="86">
        <f t="shared" si="10"/>
        <v>40270.644033980017</v>
      </c>
      <c r="AH29" s="86">
        <f t="shared" si="11"/>
        <v>41701.974033980012</v>
      </c>
      <c r="AI29" s="88"/>
      <c r="AJ29" s="93">
        <f t="shared" si="12"/>
        <v>0.97246519115509489</v>
      </c>
      <c r="AK29" s="93">
        <f t="shared" si="13"/>
        <v>0.86662853592194389</v>
      </c>
      <c r="AL29" s="93">
        <f t="shared" si="14"/>
        <v>0.93297367358765237</v>
      </c>
      <c r="AM29" s="82">
        <f t="shared" si="15"/>
        <v>25565.190000000002</v>
      </c>
      <c r="AN29" s="82">
        <v>2.7799999999999998E-4</v>
      </c>
      <c r="AO29" s="82">
        <v>0.21664499999999995</v>
      </c>
      <c r="AP29" s="82">
        <v>4.9274832800000006</v>
      </c>
      <c r="AQ29" s="95">
        <v>1364.3565506999998</v>
      </c>
      <c r="AR29" s="96"/>
      <c r="AS29" s="97">
        <v>0.185</v>
      </c>
    </row>
    <row r="30" spans="1:45" s="11" customFormat="1" x14ac:dyDescent="0.35">
      <c r="A30" s="85"/>
      <c r="B30" s="85"/>
      <c r="C30" s="85"/>
      <c r="D30" s="85"/>
      <c r="E30" s="85"/>
      <c r="F30" s="85"/>
      <c r="G30" s="85"/>
      <c r="H30" s="85"/>
      <c r="I30" s="85"/>
      <c r="J30" s="85"/>
      <c r="K30" s="83">
        <v>2024</v>
      </c>
      <c r="L30" s="83">
        <v>2</v>
      </c>
      <c r="M30" s="84">
        <v>3</v>
      </c>
      <c r="N30" s="82">
        <v>20897</v>
      </c>
      <c r="O30" s="82"/>
      <c r="P30" s="86">
        <v>26085.470000000005</v>
      </c>
      <c r="Q30" s="86">
        <v>2280</v>
      </c>
      <c r="R30" s="86">
        <v>5766.5199999999995</v>
      </c>
      <c r="S30" s="87">
        <v>0</v>
      </c>
      <c r="T30" s="87"/>
      <c r="U30" s="87"/>
      <c r="V30" s="86">
        <v>1827.55</v>
      </c>
      <c r="W30" s="86">
        <v>33.549999999999997</v>
      </c>
      <c r="X30" s="86">
        <v>1061.9000000000001</v>
      </c>
      <c r="Y30" s="86">
        <v>220.68</v>
      </c>
      <c r="Z30" s="86">
        <f t="shared" si="8"/>
        <v>38646.129104860011</v>
      </c>
      <c r="AA30" s="85"/>
      <c r="AB30" s="86">
        <v>3909.0099999999998</v>
      </c>
      <c r="AC30" s="86">
        <v>1625.69</v>
      </c>
      <c r="AD30" s="86">
        <v>3057.0199999999995</v>
      </c>
      <c r="AE30" s="85"/>
      <c r="AF30" s="86">
        <f t="shared" si="9"/>
        <v>42555.139104860013</v>
      </c>
      <c r="AG30" s="86">
        <f t="shared" si="10"/>
        <v>40271.819104860013</v>
      </c>
      <c r="AH30" s="86">
        <f t="shared" si="11"/>
        <v>41703.149104860007</v>
      </c>
      <c r="AI30" s="88"/>
      <c r="AJ30" s="93">
        <f t="shared" si="12"/>
        <v>1.036423367223047</v>
      </c>
      <c r="AK30" s="93">
        <f t="shared" si="13"/>
        <v>0.92715792242235784</v>
      </c>
      <c r="AL30" s="93">
        <f t="shared" si="14"/>
        <v>0.99565244316696211</v>
      </c>
      <c r="AM30" s="82">
        <f t="shared" si="15"/>
        <v>24762.945</v>
      </c>
      <c r="AN30" s="82">
        <v>2.9099999999999997E-4</v>
      </c>
      <c r="AO30" s="82">
        <v>0.21679499999999999</v>
      </c>
      <c r="AP30" s="82">
        <v>5.1579051600000003</v>
      </c>
      <c r="AQ30" s="95">
        <v>1365.3011997000001</v>
      </c>
      <c r="AR30" s="96"/>
      <c r="AS30" s="97">
        <v>0.185</v>
      </c>
    </row>
    <row r="31" spans="1:45" s="11" customFormat="1" x14ac:dyDescent="0.35">
      <c r="A31" s="85"/>
      <c r="B31" s="85"/>
      <c r="C31" s="85"/>
      <c r="D31" s="85"/>
      <c r="E31" s="85"/>
      <c r="F31" s="85"/>
      <c r="G31" s="85"/>
      <c r="H31" s="85"/>
      <c r="I31" s="85"/>
      <c r="J31" s="85"/>
      <c r="K31" s="83">
        <v>2024</v>
      </c>
      <c r="L31" s="83">
        <v>2</v>
      </c>
      <c r="M31" s="84">
        <v>4</v>
      </c>
      <c r="N31" s="82">
        <v>20723</v>
      </c>
      <c r="O31" s="82"/>
      <c r="P31" s="86">
        <v>26085.470000000005</v>
      </c>
      <c r="Q31" s="86">
        <v>2280</v>
      </c>
      <c r="R31" s="86">
        <v>5766.5199999999995</v>
      </c>
      <c r="S31" s="87">
        <v>0</v>
      </c>
      <c r="T31" s="87"/>
      <c r="U31" s="87"/>
      <c r="V31" s="86">
        <v>1827.55</v>
      </c>
      <c r="W31" s="86">
        <v>33.549999999999997</v>
      </c>
      <c r="X31" s="86">
        <v>1061.9000000000001</v>
      </c>
      <c r="Y31" s="86">
        <v>220.68</v>
      </c>
      <c r="Z31" s="86">
        <f t="shared" si="8"/>
        <v>38346.186591550017</v>
      </c>
      <c r="AA31" s="85"/>
      <c r="AB31" s="86">
        <v>3909.0099999999998</v>
      </c>
      <c r="AC31" s="86">
        <v>1625.69</v>
      </c>
      <c r="AD31" s="86">
        <v>3057.0199999999995</v>
      </c>
      <c r="AE31" s="85"/>
      <c r="AF31" s="86">
        <f t="shared" si="9"/>
        <v>42255.196591550019</v>
      </c>
      <c r="AG31" s="86">
        <f t="shared" si="10"/>
        <v>39971.876591550019</v>
      </c>
      <c r="AH31" s="86">
        <f t="shared" si="11"/>
        <v>41403.206591550013</v>
      </c>
      <c r="AI31" s="88"/>
      <c r="AJ31" s="93">
        <f t="shared" si="12"/>
        <v>1.0390482358514703</v>
      </c>
      <c r="AK31" s="93">
        <f t="shared" si="13"/>
        <v>0.92886534727356174</v>
      </c>
      <c r="AL31" s="93">
        <f t="shared" si="14"/>
        <v>0.99793498004873882</v>
      </c>
      <c r="AM31" s="82">
        <f t="shared" si="15"/>
        <v>24556.755000000001</v>
      </c>
      <c r="AN31" s="82">
        <v>2.9699999999999996E-4</v>
      </c>
      <c r="AO31" s="82">
        <v>0.16915050000000001</v>
      </c>
      <c r="AP31" s="82">
        <v>5.2642537200000001</v>
      </c>
      <c r="AQ31" s="95">
        <v>1065.2523378300002</v>
      </c>
      <c r="AR31" s="96"/>
      <c r="AS31" s="97">
        <v>0.185</v>
      </c>
    </row>
    <row r="32" spans="1:45" s="11" customFormat="1" x14ac:dyDescent="0.35">
      <c r="A32" s="85"/>
      <c r="B32" s="85"/>
      <c r="C32" s="85"/>
      <c r="D32" s="85"/>
      <c r="E32" s="85"/>
      <c r="F32" s="85"/>
      <c r="G32" s="85"/>
      <c r="H32" s="85"/>
      <c r="I32" s="85"/>
      <c r="J32" s="85"/>
      <c r="K32" s="83">
        <v>2024</v>
      </c>
      <c r="L32" s="83">
        <v>2</v>
      </c>
      <c r="M32" s="84">
        <v>5</v>
      </c>
      <c r="N32" s="82">
        <v>21358</v>
      </c>
      <c r="O32" s="82"/>
      <c r="P32" s="86">
        <v>26085.470000000005</v>
      </c>
      <c r="Q32" s="86">
        <v>2280</v>
      </c>
      <c r="R32" s="86">
        <v>5766.5199999999995</v>
      </c>
      <c r="S32" s="87">
        <v>0</v>
      </c>
      <c r="T32" s="87"/>
      <c r="U32" s="87"/>
      <c r="V32" s="86">
        <v>1827.55</v>
      </c>
      <c r="W32" s="86">
        <v>33.549999999999997</v>
      </c>
      <c r="X32" s="86">
        <v>1061.9000000000001</v>
      </c>
      <c r="Y32" s="86">
        <v>220.68</v>
      </c>
      <c r="Z32" s="86">
        <f t="shared" si="8"/>
        <v>38321.334346770018</v>
      </c>
      <c r="AA32" s="85"/>
      <c r="AB32" s="86">
        <v>3909.0099999999998</v>
      </c>
      <c r="AC32" s="86">
        <v>1625.69</v>
      </c>
      <c r="AD32" s="86">
        <v>3057.0199999999995</v>
      </c>
      <c r="AE32" s="85"/>
      <c r="AF32" s="86">
        <f t="shared" si="9"/>
        <v>42230.34434677002</v>
      </c>
      <c r="AG32" s="86">
        <f t="shared" si="10"/>
        <v>39947.02434677002</v>
      </c>
      <c r="AH32" s="86">
        <f t="shared" si="11"/>
        <v>41378.354346770015</v>
      </c>
      <c r="AI32" s="88"/>
      <c r="AJ32" s="93">
        <f t="shared" si="12"/>
        <v>0.97726118301198706</v>
      </c>
      <c r="AK32" s="93">
        <f t="shared" si="13"/>
        <v>0.87035416924665321</v>
      </c>
      <c r="AL32" s="93">
        <f t="shared" si="14"/>
        <v>0.9373702756236546</v>
      </c>
      <c r="AM32" s="82">
        <f t="shared" si="15"/>
        <v>25309.23</v>
      </c>
      <c r="AN32" s="82">
        <v>3.2000000000000003E-4</v>
      </c>
      <c r="AO32" s="82">
        <v>0.16513949999999999</v>
      </c>
      <c r="AP32" s="82">
        <v>5.6719232000000011</v>
      </c>
      <c r="AQ32" s="95">
        <v>1039.99242357</v>
      </c>
      <c r="AR32" s="96"/>
      <c r="AS32" s="97">
        <v>0.185</v>
      </c>
    </row>
    <row r="33" spans="1:45" s="11" customFormat="1" x14ac:dyDescent="0.35">
      <c r="A33" s="85"/>
      <c r="B33" s="85"/>
      <c r="C33" s="85"/>
      <c r="D33" s="85"/>
      <c r="E33" s="85"/>
      <c r="F33" s="85"/>
      <c r="G33" s="85"/>
      <c r="H33" s="85"/>
      <c r="I33" s="85"/>
      <c r="J33" s="85"/>
      <c r="K33" s="83">
        <v>2024</v>
      </c>
      <c r="L33" s="83">
        <v>2</v>
      </c>
      <c r="M33" s="84">
        <v>6</v>
      </c>
      <c r="N33" s="82">
        <v>22907</v>
      </c>
      <c r="O33" s="82"/>
      <c r="P33" s="86">
        <v>26085.470000000005</v>
      </c>
      <c r="Q33" s="86">
        <v>2280</v>
      </c>
      <c r="R33" s="86">
        <v>5766.5199999999995</v>
      </c>
      <c r="S33" s="87">
        <v>0</v>
      </c>
      <c r="T33" s="87"/>
      <c r="U33" s="87"/>
      <c r="V33" s="86">
        <v>1827.55</v>
      </c>
      <c r="W33" s="86">
        <v>33.549999999999997</v>
      </c>
      <c r="X33" s="86">
        <v>1061.9000000000001</v>
      </c>
      <c r="Y33" s="86">
        <v>220.68</v>
      </c>
      <c r="Z33" s="86">
        <f t="shared" si="8"/>
        <v>38287.014637670014</v>
      </c>
      <c r="AA33" s="85"/>
      <c r="AB33" s="86">
        <v>3909.0099999999998</v>
      </c>
      <c r="AC33" s="86">
        <v>1625.69</v>
      </c>
      <c r="AD33" s="86">
        <v>3057.0199999999995</v>
      </c>
      <c r="AE33" s="85"/>
      <c r="AF33" s="86">
        <f t="shared" si="9"/>
        <v>42196.024637670016</v>
      </c>
      <c r="AG33" s="86">
        <f t="shared" si="10"/>
        <v>39912.704637670016</v>
      </c>
      <c r="AH33" s="86">
        <f t="shared" si="11"/>
        <v>41344.034637670011</v>
      </c>
      <c r="AI33" s="88"/>
      <c r="AJ33" s="93">
        <f t="shared" si="12"/>
        <v>0.84205808869210352</v>
      </c>
      <c r="AK33" s="93">
        <f t="shared" si="13"/>
        <v>0.74238026095385756</v>
      </c>
      <c r="AL33" s="93">
        <f t="shared" si="14"/>
        <v>0.80486465437071686</v>
      </c>
      <c r="AM33" s="82">
        <f t="shared" si="15"/>
        <v>27144.795000000002</v>
      </c>
      <c r="AN33" s="82">
        <v>3.3399999999999999E-4</v>
      </c>
      <c r="AO33" s="82">
        <v>0.15965049999999997</v>
      </c>
      <c r="AP33" s="82">
        <v>5.92006984</v>
      </c>
      <c r="AQ33" s="95">
        <v>1005.42456783</v>
      </c>
      <c r="AR33" s="96"/>
      <c r="AS33" s="97">
        <v>0.185</v>
      </c>
    </row>
    <row r="34" spans="1:45" s="11" customFormat="1" x14ac:dyDescent="0.35">
      <c r="A34" s="85"/>
      <c r="B34" s="85"/>
      <c r="C34" s="85"/>
      <c r="D34" s="85"/>
      <c r="E34" s="85"/>
      <c r="F34" s="85"/>
      <c r="G34" s="85"/>
      <c r="H34" s="85"/>
      <c r="I34" s="85"/>
      <c r="J34" s="85"/>
      <c r="K34" s="83">
        <v>2024</v>
      </c>
      <c r="L34" s="83">
        <v>2</v>
      </c>
      <c r="M34" s="84">
        <v>7</v>
      </c>
      <c r="N34" s="82">
        <v>25282</v>
      </c>
      <c r="O34" s="82"/>
      <c r="P34" s="86">
        <v>26085.470000000005</v>
      </c>
      <c r="Q34" s="86">
        <v>2280</v>
      </c>
      <c r="R34" s="86">
        <v>5766.5199999999995</v>
      </c>
      <c r="S34" s="87">
        <v>0</v>
      </c>
      <c r="T34" s="87"/>
      <c r="U34" s="87"/>
      <c r="V34" s="86">
        <v>1827.55</v>
      </c>
      <c r="W34" s="86">
        <v>33.549999999999997</v>
      </c>
      <c r="X34" s="86">
        <v>1061.9000000000001</v>
      </c>
      <c r="Y34" s="86">
        <v>220.68</v>
      </c>
      <c r="Z34" s="86">
        <f t="shared" si="8"/>
        <v>38351.779887830016</v>
      </c>
      <c r="AA34" s="85"/>
      <c r="AB34" s="86">
        <v>3909.0099999999998</v>
      </c>
      <c r="AC34" s="86">
        <v>1625.69</v>
      </c>
      <c r="AD34" s="86">
        <v>3057.0199999999995</v>
      </c>
      <c r="AE34" s="85"/>
      <c r="AF34" s="86">
        <f t="shared" si="9"/>
        <v>42260.789887830018</v>
      </c>
      <c r="AG34" s="86">
        <f t="shared" si="10"/>
        <v>39977.469887830019</v>
      </c>
      <c r="AH34" s="86">
        <f t="shared" si="11"/>
        <v>41408.799887830013</v>
      </c>
      <c r="AI34" s="88"/>
      <c r="AJ34" s="93">
        <f t="shared" si="12"/>
        <v>0.67157621579898819</v>
      </c>
      <c r="AK34" s="93">
        <f t="shared" si="13"/>
        <v>0.58126215836682293</v>
      </c>
      <c r="AL34" s="93">
        <f t="shared" si="14"/>
        <v>0.63787674582034704</v>
      </c>
      <c r="AM34" s="82">
        <f t="shared" si="15"/>
        <v>29959.170000000002</v>
      </c>
      <c r="AN34" s="82">
        <v>3.094E-3</v>
      </c>
      <c r="AO34" s="82">
        <v>0.16216649999999999</v>
      </c>
      <c r="AP34" s="82">
        <v>54.840407440000007</v>
      </c>
      <c r="AQ34" s="95">
        <v>1021.26948039</v>
      </c>
      <c r="AR34" s="96"/>
      <c r="AS34" s="97">
        <v>0.185</v>
      </c>
    </row>
    <row r="35" spans="1:45" s="11" customFormat="1" x14ac:dyDescent="0.35">
      <c r="A35" s="85"/>
      <c r="B35" s="85"/>
      <c r="C35" s="85"/>
      <c r="D35" s="85"/>
      <c r="E35" s="85"/>
      <c r="F35" s="85"/>
      <c r="G35" s="85"/>
      <c r="H35" s="85"/>
      <c r="I35" s="85"/>
      <c r="J35" s="85"/>
      <c r="K35" s="83">
        <v>2024</v>
      </c>
      <c r="L35" s="83">
        <v>2</v>
      </c>
      <c r="M35" s="84">
        <v>8</v>
      </c>
      <c r="N35" s="82">
        <v>26303</v>
      </c>
      <c r="O35" s="82"/>
      <c r="P35" s="86">
        <v>26085.470000000005</v>
      </c>
      <c r="Q35" s="86">
        <v>2280</v>
      </c>
      <c r="R35" s="86">
        <v>5766.5199999999995</v>
      </c>
      <c r="S35" s="87">
        <v>0</v>
      </c>
      <c r="T35" s="87"/>
      <c r="U35" s="87"/>
      <c r="V35" s="86">
        <v>1827.55</v>
      </c>
      <c r="W35" s="86">
        <v>33.549999999999997</v>
      </c>
      <c r="X35" s="86">
        <v>1061.9000000000001</v>
      </c>
      <c r="Y35" s="86">
        <v>220.68</v>
      </c>
      <c r="Z35" s="86">
        <f t="shared" si="8"/>
        <v>40818.10680915002</v>
      </c>
      <c r="AA35" s="85"/>
      <c r="AB35" s="86">
        <v>3909.0099999999998</v>
      </c>
      <c r="AC35" s="86">
        <v>1625.69</v>
      </c>
      <c r="AD35" s="86">
        <v>3057.0199999999995</v>
      </c>
      <c r="AE35" s="85"/>
      <c r="AF35" s="86">
        <f t="shared" si="9"/>
        <v>44727.116809150022</v>
      </c>
      <c r="AG35" s="86">
        <f t="shared" si="10"/>
        <v>42443.796809150022</v>
      </c>
      <c r="AH35" s="86">
        <f t="shared" si="11"/>
        <v>43875.126809150017</v>
      </c>
      <c r="AI35" s="88"/>
      <c r="AJ35" s="93">
        <f t="shared" si="12"/>
        <v>0.70045686078204095</v>
      </c>
      <c r="AK35" s="93">
        <f t="shared" si="13"/>
        <v>0.61364851192449621</v>
      </c>
      <c r="AL35" s="93">
        <f t="shared" si="14"/>
        <v>0.66806549858001052</v>
      </c>
      <c r="AM35" s="82">
        <f t="shared" si="15"/>
        <v>31169.055</v>
      </c>
      <c r="AN35" s="82">
        <v>0.14891599999999999</v>
      </c>
      <c r="AO35" s="82">
        <v>0.14337649999999999</v>
      </c>
      <c r="AP35" s="82">
        <v>2639.5003601600001</v>
      </c>
      <c r="AQ35" s="95">
        <v>902.93644899000003</v>
      </c>
      <c r="AR35" s="96"/>
      <c r="AS35" s="97">
        <v>0.185</v>
      </c>
    </row>
    <row r="36" spans="1:45" s="11" customFormat="1" x14ac:dyDescent="0.35">
      <c r="A36" s="85"/>
      <c r="B36" s="85"/>
      <c r="C36" s="85"/>
      <c r="D36" s="85"/>
      <c r="E36" s="85"/>
      <c r="F36" s="85"/>
      <c r="G36" s="85"/>
      <c r="H36" s="85"/>
      <c r="I36" s="85"/>
      <c r="J36" s="85"/>
      <c r="K36" s="83">
        <v>2024</v>
      </c>
      <c r="L36" s="83">
        <v>2</v>
      </c>
      <c r="M36" s="84">
        <v>9</v>
      </c>
      <c r="N36" s="82">
        <v>25401</v>
      </c>
      <c r="O36" s="82"/>
      <c r="P36" s="86">
        <v>26085.470000000005</v>
      </c>
      <c r="Q36" s="86">
        <v>2280</v>
      </c>
      <c r="R36" s="86">
        <v>5766.5199999999995</v>
      </c>
      <c r="S36" s="87">
        <v>0</v>
      </c>
      <c r="T36" s="87"/>
      <c r="U36" s="87"/>
      <c r="V36" s="86">
        <v>1827.55</v>
      </c>
      <c r="W36" s="86">
        <v>33.549999999999997</v>
      </c>
      <c r="X36" s="86">
        <v>1061.9000000000001</v>
      </c>
      <c r="Y36" s="86">
        <v>220.68</v>
      </c>
      <c r="Z36" s="86">
        <f t="shared" si="8"/>
        <v>45975.778047570013</v>
      </c>
      <c r="AA36" s="85"/>
      <c r="AB36" s="86">
        <v>3909.0099999999998</v>
      </c>
      <c r="AC36" s="86">
        <v>1625.69</v>
      </c>
      <c r="AD36" s="86">
        <v>3057.0199999999995</v>
      </c>
      <c r="AE36" s="85"/>
      <c r="AF36" s="86">
        <f t="shared" si="9"/>
        <v>49884.788047570015</v>
      </c>
      <c r="AG36" s="86">
        <f t="shared" si="10"/>
        <v>47601.468047570015</v>
      </c>
      <c r="AH36" s="86">
        <f t="shared" si="11"/>
        <v>49032.79804757001</v>
      </c>
      <c r="AI36" s="88"/>
      <c r="AJ36" s="93">
        <f t="shared" si="12"/>
        <v>0.96389071483681799</v>
      </c>
      <c r="AK36" s="93">
        <f t="shared" si="13"/>
        <v>0.87399976566158877</v>
      </c>
      <c r="AL36" s="93">
        <f t="shared" si="14"/>
        <v>0.93034912198614261</v>
      </c>
      <c r="AM36" s="82">
        <f t="shared" si="15"/>
        <v>30100.185000000001</v>
      </c>
      <c r="AN36" s="82">
        <v>0.44178200000000001</v>
      </c>
      <c r="AO36" s="82">
        <v>0.13808749999999997</v>
      </c>
      <c r="AP36" s="82">
        <v>7830.4799223200007</v>
      </c>
      <c r="AQ36" s="95">
        <v>869.62812524999993</v>
      </c>
      <c r="AR36" s="96"/>
      <c r="AS36" s="97">
        <v>0.185</v>
      </c>
    </row>
    <row r="37" spans="1:45" s="11" customFormat="1" x14ac:dyDescent="0.35">
      <c r="A37" s="85"/>
      <c r="B37" s="85"/>
      <c r="C37" s="85"/>
      <c r="D37" s="85"/>
      <c r="E37" s="85"/>
      <c r="F37" s="85"/>
      <c r="G37" s="85"/>
      <c r="H37" s="85"/>
      <c r="I37" s="85"/>
      <c r="J37" s="85"/>
      <c r="K37" s="83">
        <v>2024</v>
      </c>
      <c r="L37" s="83">
        <v>2</v>
      </c>
      <c r="M37" s="84">
        <v>10</v>
      </c>
      <c r="N37" s="82">
        <v>23781</v>
      </c>
      <c r="O37" s="82"/>
      <c r="P37" s="86">
        <v>26085.470000000005</v>
      </c>
      <c r="Q37" s="86">
        <v>2280</v>
      </c>
      <c r="R37" s="86">
        <v>5766.5199999999995</v>
      </c>
      <c r="S37" s="87">
        <v>0</v>
      </c>
      <c r="T37" s="87"/>
      <c r="U37" s="87"/>
      <c r="V37" s="86">
        <v>1827.55</v>
      </c>
      <c r="W37" s="86">
        <v>33.549999999999997</v>
      </c>
      <c r="X37" s="86">
        <v>1061.9000000000001</v>
      </c>
      <c r="Y37" s="86">
        <v>220.68</v>
      </c>
      <c r="Z37" s="86">
        <f t="shared" si="8"/>
        <v>48757.529521290016</v>
      </c>
      <c r="AA37" s="85"/>
      <c r="AB37" s="86">
        <v>3909.0099999999998</v>
      </c>
      <c r="AC37" s="86">
        <v>1625.69</v>
      </c>
      <c r="AD37" s="86">
        <v>3057.0199999999995</v>
      </c>
      <c r="AE37" s="85"/>
      <c r="AF37" s="86">
        <f t="shared" si="9"/>
        <v>52666.539521290018</v>
      </c>
      <c r="AG37" s="86">
        <f t="shared" si="10"/>
        <v>50383.219521290019</v>
      </c>
      <c r="AH37" s="86">
        <f t="shared" si="11"/>
        <v>51814.549521290013</v>
      </c>
      <c r="AI37" s="88"/>
      <c r="AJ37" s="93">
        <f t="shared" si="12"/>
        <v>1.2146478079681267</v>
      </c>
      <c r="AK37" s="93">
        <f t="shared" si="13"/>
        <v>1.1186333426386619</v>
      </c>
      <c r="AL37" s="93">
        <f t="shared" si="14"/>
        <v>1.17882130782095</v>
      </c>
      <c r="AM37" s="82">
        <f t="shared" si="15"/>
        <v>28180.485000000001</v>
      </c>
      <c r="AN37" s="82">
        <v>0.60054200000000002</v>
      </c>
      <c r="AO37" s="82">
        <v>0.13296949999999999</v>
      </c>
      <c r="AP37" s="82">
        <v>10644.462819920001</v>
      </c>
      <c r="AQ37" s="95">
        <v>837.39670137000007</v>
      </c>
      <c r="AR37" s="96"/>
      <c r="AS37" s="97">
        <v>0.185</v>
      </c>
    </row>
    <row r="38" spans="1:45" s="11" customFormat="1" x14ac:dyDescent="0.35">
      <c r="A38" s="85"/>
      <c r="B38" s="85"/>
      <c r="C38" s="85"/>
      <c r="D38" s="85"/>
      <c r="E38" s="85"/>
      <c r="F38" s="85"/>
      <c r="G38" s="85"/>
      <c r="H38" s="85"/>
      <c r="I38" s="85"/>
      <c r="J38" s="85"/>
      <c r="K38" s="83">
        <v>2024</v>
      </c>
      <c r="L38" s="83">
        <v>2</v>
      </c>
      <c r="M38" s="84">
        <v>11</v>
      </c>
      <c r="N38" s="82">
        <v>22255</v>
      </c>
      <c r="O38" s="82"/>
      <c r="P38" s="86">
        <v>26085.470000000005</v>
      </c>
      <c r="Q38" s="86">
        <v>2280</v>
      </c>
      <c r="R38" s="86">
        <v>5766.5199999999995</v>
      </c>
      <c r="S38" s="87">
        <v>0</v>
      </c>
      <c r="T38" s="87"/>
      <c r="U38" s="87"/>
      <c r="V38" s="86">
        <v>1827.55</v>
      </c>
      <c r="W38" s="86">
        <v>33.549999999999997</v>
      </c>
      <c r="X38" s="86">
        <v>1061.9000000000001</v>
      </c>
      <c r="Y38" s="86">
        <v>220.68</v>
      </c>
      <c r="Z38" s="86">
        <f t="shared" si="8"/>
        <v>49266.235546160016</v>
      </c>
      <c r="AA38" s="85"/>
      <c r="AB38" s="86">
        <v>3909.0099999999998</v>
      </c>
      <c r="AC38" s="86">
        <v>1625.69</v>
      </c>
      <c r="AD38" s="86">
        <v>3057.0199999999995</v>
      </c>
      <c r="AE38" s="85"/>
      <c r="AF38" s="86">
        <f t="shared" si="9"/>
        <v>53175.245546160018</v>
      </c>
      <c r="AG38" s="86">
        <f t="shared" si="10"/>
        <v>50891.925546160019</v>
      </c>
      <c r="AH38" s="86">
        <f t="shared" si="11"/>
        <v>52323.255546160013</v>
      </c>
      <c r="AI38" s="88"/>
      <c r="AJ38" s="93">
        <f t="shared" si="12"/>
        <v>1.3893617410092123</v>
      </c>
      <c r="AK38" s="93">
        <f t="shared" si="13"/>
        <v>1.2867636731592909</v>
      </c>
      <c r="AL38" s="93">
        <f t="shared" si="14"/>
        <v>1.3510786585558308</v>
      </c>
      <c r="AM38" s="82">
        <f t="shared" si="15"/>
        <v>26372.175000000003</v>
      </c>
      <c r="AN38" s="82">
        <v>0.63232900000000003</v>
      </c>
      <c r="AO38" s="82">
        <v>0.12428199999999998</v>
      </c>
      <c r="AP38" s="82">
        <v>11207.879766040001</v>
      </c>
      <c r="AQ38" s="95">
        <v>782.68578011999989</v>
      </c>
      <c r="AR38" s="96"/>
      <c r="AS38" s="97">
        <v>0.185</v>
      </c>
    </row>
    <row r="39" spans="1:45" s="11" customFormat="1" x14ac:dyDescent="0.35">
      <c r="A39" s="85"/>
      <c r="B39" s="85"/>
      <c r="C39" s="85"/>
      <c r="D39" s="85"/>
      <c r="E39" s="85"/>
      <c r="F39" s="85"/>
      <c r="G39" s="85"/>
      <c r="H39" s="85"/>
      <c r="I39" s="85"/>
      <c r="J39" s="85"/>
      <c r="K39" s="83">
        <v>2024</v>
      </c>
      <c r="L39" s="83">
        <v>2</v>
      </c>
      <c r="M39" s="84">
        <v>12</v>
      </c>
      <c r="N39" s="82">
        <v>21277</v>
      </c>
      <c r="O39" s="82"/>
      <c r="P39" s="86">
        <v>26085.470000000005</v>
      </c>
      <c r="Q39" s="86">
        <v>2280</v>
      </c>
      <c r="R39" s="86">
        <v>5766.5199999999995</v>
      </c>
      <c r="S39" s="87">
        <v>0</v>
      </c>
      <c r="T39" s="87"/>
      <c r="U39" s="87"/>
      <c r="V39" s="86">
        <v>1827.55</v>
      </c>
      <c r="W39" s="86">
        <v>33.549999999999997</v>
      </c>
      <c r="X39" s="86">
        <v>1061.9000000000001</v>
      </c>
      <c r="Y39" s="86">
        <v>220.68</v>
      </c>
      <c r="Z39" s="86">
        <f t="shared" si="8"/>
        <v>49523.271997120013</v>
      </c>
      <c r="AA39" s="85"/>
      <c r="AB39" s="86">
        <v>3909.0099999999998</v>
      </c>
      <c r="AC39" s="86">
        <v>1625.69</v>
      </c>
      <c r="AD39" s="86">
        <v>3057.0199999999995</v>
      </c>
      <c r="AE39" s="85"/>
      <c r="AF39" s="86">
        <f t="shared" si="9"/>
        <v>53432.281997120015</v>
      </c>
      <c r="AG39" s="86">
        <f t="shared" si="10"/>
        <v>51148.961997120015</v>
      </c>
      <c r="AH39" s="86">
        <f t="shared" si="11"/>
        <v>52580.29199712001</v>
      </c>
      <c r="AI39" s="88"/>
      <c r="AJ39" s="93">
        <f t="shared" si="12"/>
        <v>1.5112695397433855</v>
      </c>
      <c r="AK39" s="93">
        <f t="shared" si="13"/>
        <v>1.4039555387094051</v>
      </c>
      <c r="AL39" s="93">
        <f t="shared" si="14"/>
        <v>1.4712267705559998</v>
      </c>
      <c r="AM39" s="82">
        <f t="shared" si="15"/>
        <v>25213.245000000003</v>
      </c>
      <c r="AN39" s="82">
        <v>0.65110200000000007</v>
      </c>
      <c r="AO39" s="82">
        <v>0.11226</v>
      </c>
      <c r="AP39" s="82">
        <v>11540.626685520003</v>
      </c>
      <c r="AQ39" s="95">
        <v>706.97531160000005</v>
      </c>
      <c r="AR39" s="96"/>
      <c r="AS39" s="97">
        <v>0.185</v>
      </c>
    </row>
    <row r="40" spans="1:45" s="11" customFormat="1" x14ac:dyDescent="0.35">
      <c r="A40" s="85"/>
      <c r="B40" s="85"/>
      <c r="C40" s="85"/>
      <c r="D40" s="85"/>
      <c r="E40" s="85"/>
      <c r="F40" s="85"/>
      <c r="G40" s="85"/>
      <c r="H40" s="85"/>
      <c r="I40" s="85"/>
      <c r="J40" s="85"/>
      <c r="K40" s="83">
        <v>2024</v>
      </c>
      <c r="L40" s="83">
        <v>2</v>
      </c>
      <c r="M40" s="84">
        <v>13</v>
      </c>
      <c r="N40" s="82">
        <v>20960</v>
      </c>
      <c r="O40" s="82"/>
      <c r="P40" s="86">
        <v>26085.470000000005</v>
      </c>
      <c r="Q40" s="86">
        <v>2280</v>
      </c>
      <c r="R40" s="86">
        <v>5766.5199999999995</v>
      </c>
      <c r="S40" s="87">
        <v>0</v>
      </c>
      <c r="T40" s="87"/>
      <c r="U40" s="87"/>
      <c r="V40" s="86">
        <v>1827.55</v>
      </c>
      <c r="W40" s="86">
        <v>33.549999999999997</v>
      </c>
      <c r="X40" s="86">
        <v>1061.9000000000001</v>
      </c>
      <c r="Y40" s="86">
        <v>220.68</v>
      </c>
      <c r="Z40" s="86">
        <f t="shared" si="8"/>
        <v>49414.135682330016</v>
      </c>
      <c r="AA40" s="85"/>
      <c r="AB40" s="86">
        <v>3909.0099999999998</v>
      </c>
      <c r="AC40" s="86">
        <v>1625.69</v>
      </c>
      <c r="AD40" s="86">
        <v>3057.0199999999995</v>
      </c>
      <c r="AE40" s="85"/>
      <c r="AF40" s="86">
        <f t="shared" si="9"/>
        <v>53323.145682330018</v>
      </c>
      <c r="AG40" s="86">
        <f t="shared" si="10"/>
        <v>51039.825682330018</v>
      </c>
      <c r="AH40" s="86">
        <f t="shared" si="11"/>
        <v>52471.155682330012</v>
      </c>
      <c r="AI40" s="88"/>
      <c r="AJ40" s="93">
        <f t="shared" si="12"/>
        <v>1.5440432100348291</v>
      </c>
      <c r="AK40" s="93">
        <f t="shared" si="13"/>
        <v>1.4351061871340658</v>
      </c>
      <c r="AL40" s="93">
        <f t="shared" si="14"/>
        <v>1.5033948321722335</v>
      </c>
      <c r="AM40" s="82">
        <f t="shared" si="15"/>
        <v>24837.600000000002</v>
      </c>
      <c r="AN40" s="82">
        <v>0.63764200000000004</v>
      </c>
      <c r="AO40" s="82">
        <v>0.13281349999999997</v>
      </c>
      <c r="AP40" s="82">
        <v>11302.051415920003</v>
      </c>
      <c r="AQ40" s="95">
        <v>836.41426640999998</v>
      </c>
      <c r="AR40" s="96"/>
      <c r="AS40" s="97">
        <v>0.185</v>
      </c>
    </row>
    <row r="41" spans="1:45" s="11" customFormat="1" x14ac:dyDescent="0.35">
      <c r="A41" s="85"/>
      <c r="B41" s="85"/>
      <c r="C41" s="85"/>
      <c r="D41" s="85"/>
      <c r="E41" s="85"/>
      <c r="F41" s="85"/>
      <c r="G41" s="85"/>
      <c r="H41" s="85"/>
      <c r="I41" s="85"/>
      <c r="J41" s="85"/>
      <c r="K41" s="83">
        <v>2024</v>
      </c>
      <c r="L41" s="83">
        <v>2</v>
      </c>
      <c r="M41" s="84">
        <v>14</v>
      </c>
      <c r="N41" s="82">
        <v>21133</v>
      </c>
      <c r="O41" s="82"/>
      <c r="P41" s="86">
        <v>26085.470000000005</v>
      </c>
      <c r="Q41" s="86">
        <v>2280</v>
      </c>
      <c r="R41" s="86">
        <v>5766.5199999999995</v>
      </c>
      <c r="S41" s="87">
        <v>0</v>
      </c>
      <c r="T41" s="87"/>
      <c r="U41" s="87"/>
      <c r="V41" s="86">
        <v>1827.55</v>
      </c>
      <c r="W41" s="86">
        <v>33.549999999999997</v>
      </c>
      <c r="X41" s="86">
        <v>1061.9000000000001</v>
      </c>
      <c r="Y41" s="86">
        <v>220.68</v>
      </c>
      <c r="Z41" s="86">
        <f t="shared" si="8"/>
        <v>49199.572464440018</v>
      </c>
      <c r="AA41" s="85"/>
      <c r="AB41" s="86">
        <v>3909.0099999999998</v>
      </c>
      <c r="AC41" s="86">
        <v>1625.69</v>
      </c>
      <c r="AD41" s="86">
        <v>3057.0199999999995</v>
      </c>
      <c r="AE41" s="85"/>
      <c r="AF41" s="86">
        <f t="shared" si="9"/>
        <v>53108.58246444002</v>
      </c>
      <c r="AG41" s="86">
        <f t="shared" si="10"/>
        <v>50825.26246444002</v>
      </c>
      <c r="AH41" s="86">
        <f t="shared" si="11"/>
        <v>52256.592464440015</v>
      </c>
      <c r="AI41" s="88"/>
      <c r="AJ41" s="93">
        <f t="shared" si="12"/>
        <v>1.5130640450688506</v>
      </c>
      <c r="AK41" s="93">
        <f t="shared" si="13"/>
        <v>1.4050188077622685</v>
      </c>
      <c r="AL41" s="93">
        <f t="shared" si="14"/>
        <v>1.4727484249486591</v>
      </c>
      <c r="AM41" s="82">
        <f t="shared" si="15"/>
        <v>25042.605</v>
      </c>
      <c r="AN41" s="82">
        <v>0.62188900000000003</v>
      </c>
      <c r="AO41" s="82">
        <v>0.14307999999999996</v>
      </c>
      <c r="AP41" s="82">
        <v>11022.833271640002</v>
      </c>
      <c r="AQ41" s="95">
        <v>901.06919279999988</v>
      </c>
      <c r="AR41" s="96"/>
      <c r="AS41" s="97">
        <v>0.185</v>
      </c>
    </row>
    <row r="42" spans="1:45" s="11" customFormat="1" x14ac:dyDescent="0.35">
      <c r="A42" s="85"/>
      <c r="B42" s="85"/>
      <c r="C42" s="85"/>
      <c r="D42" s="85"/>
      <c r="E42" s="85"/>
      <c r="F42" s="85"/>
      <c r="G42" s="85"/>
      <c r="H42" s="85"/>
      <c r="I42" s="85"/>
      <c r="J42" s="85"/>
      <c r="K42" s="83">
        <v>2024</v>
      </c>
      <c r="L42" s="83">
        <v>2</v>
      </c>
      <c r="M42" s="84">
        <v>15</v>
      </c>
      <c r="N42" s="82">
        <v>21875</v>
      </c>
      <c r="O42" s="82"/>
      <c r="P42" s="86">
        <v>26085.470000000005</v>
      </c>
      <c r="Q42" s="86">
        <v>2280</v>
      </c>
      <c r="R42" s="86">
        <v>5766.5199999999995</v>
      </c>
      <c r="S42" s="87">
        <v>0</v>
      </c>
      <c r="T42" s="87"/>
      <c r="U42" s="87"/>
      <c r="V42" s="86">
        <v>1827.55</v>
      </c>
      <c r="W42" s="86">
        <v>33.549999999999997</v>
      </c>
      <c r="X42" s="86">
        <v>1061.9000000000001</v>
      </c>
      <c r="Y42" s="86">
        <v>220.68</v>
      </c>
      <c r="Z42" s="86">
        <f t="shared" si="8"/>
        <v>48153.064257150014</v>
      </c>
      <c r="AA42" s="85"/>
      <c r="AB42" s="86">
        <v>3909.0099999999998</v>
      </c>
      <c r="AC42" s="86">
        <v>1625.69</v>
      </c>
      <c r="AD42" s="86">
        <v>3057.0199999999995</v>
      </c>
      <c r="AE42" s="85"/>
      <c r="AF42" s="86">
        <f t="shared" si="9"/>
        <v>52062.074257150016</v>
      </c>
      <c r="AG42" s="86">
        <f t="shared" si="10"/>
        <v>49778.754257150016</v>
      </c>
      <c r="AH42" s="86">
        <f t="shared" si="11"/>
        <v>51210.084257150011</v>
      </c>
      <c r="AI42" s="88"/>
      <c r="AJ42" s="93">
        <f t="shared" si="12"/>
        <v>1.3799805374697149</v>
      </c>
      <c r="AK42" s="93">
        <f t="shared" si="13"/>
        <v>1.2756001946125721</v>
      </c>
      <c r="AL42" s="93">
        <f t="shared" si="14"/>
        <v>1.3410324231840005</v>
      </c>
      <c r="AM42" s="82">
        <f t="shared" si="15"/>
        <v>25921.875</v>
      </c>
      <c r="AN42" s="82">
        <v>0.56027000000000005</v>
      </c>
      <c r="AO42" s="82">
        <v>0.15033250000000001</v>
      </c>
      <c r="AP42" s="82">
        <v>9930.6512852000014</v>
      </c>
      <c r="AQ42" s="95">
        <v>946.7429719500002</v>
      </c>
      <c r="AR42" s="96"/>
      <c r="AS42" s="97">
        <v>0.185</v>
      </c>
    </row>
    <row r="43" spans="1:45" s="11" customFormat="1" x14ac:dyDescent="0.35">
      <c r="A43" s="85"/>
      <c r="B43" s="85"/>
      <c r="C43" s="85"/>
      <c r="D43" s="85"/>
      <c r="E43" s="85"/>
      <c r="F43" s="85"/>
      <c r="G43" s="85"/>
      <c r="H43" s="85"/>
      <c r="I43" s="85"/>
      <c r="J43" s="85"/>
      <c r="K43" s="83">
        <v>2024</v>
      </c>
      <c r="L43" s="83">
        <v>2</v>
      </c>
      <c r="M43" s="84">
        <v>16</v>
      </c>
      <c r="N43" s="82">
        <v>23269</v>
      </c>
      <c r="O43" s="82"/>
      <c r="P43" s="86">
        <v>26085.470000000005</v>
      </c>
      <c r="Q43" s="86">
        <v>2280</v>
      </c>
      <c r="R43" s="86">
        <v>5766.5199999999995</v>
      </c>
      <c r="S43" s="87">
        <v>0</v>
      </c>
      <c r="T43" s="87"/>
      <c r="U43" s="87"/>
      <c r="V43" s="86">
        <v>1827.55</v>
      </c>
      <c r="W43" s="86">
        <v>33.549999999999997</v>
      </c>
      <c r="X43" s="86">
        <v>1061.9000000000001</v>
      </c>
      <c r="Y43" s="86">
        <v>220.68</v>
      </c>
      <c r="Z43" s="86">
        <f t="shared" si="8"/>
        <v>45480.288741210017</v>
      </c>
      <c r="AA43" s="85"/>
      <c r="AB43" s="86">
        <v>3909.0099999999998</v>
      </c>
      <c r="AC43" s="86">
        <v>1625.69</v>
      </c>
      <c r="AD43" s="86">
        <v>3057.0199999999995</v>
      </c>
      <c r="AE43" s="85"/>
      <c r="AF43" s="86">
        <f t="shared" si="9"/>
        <v>49389.298741210019</v>
      </c>
      <c r="AG43" s="86">
        <f t="shared" si="10"/>
        <v>47105.97874121002</v>
      </c>
      <c r="AH43" s="86">
        <f t="shared" si="11"/>
        <v>48537.308741210014</v>
      </c>
      <c r="AI43" s="88"/>
      <c r="AJ43" s="93">
        <f t="shared" si="12"/>
        <v>1.1225363677515157</v>
      </c>
      <c r="AK43" s="93">
        <f t="shared" si="13"/>
        <v>1.0244092458296454</v>
      </c>
      <c r="AL43" s="93">
        <f t="shared" si="14"/>
        <v>1.0859215583484469</v>
      </c>
      <c r="AM43" s="82">
        <f t="shared" si="15"/>
        <v>27573.765000000003</v>
      </c>
      <c r="AN43" s="82">
        <v>0.4118</v>
      </c>
      <c r="AO43" s="82">
        <v>0.14379349999999999</v>
      </c>
      <c r="AP43" s="82">
        <v>7299.056168000001</v>
      </c>
      <c r="AQ43" s="95">
        <v>905.5625732100001</v>
      </c>
      <c r="AR43" s="96"/>
      <c r="AS43" s="97">
        <v>0.185</v>
      </c>
    </row>
    <row r="44" spans="1:45" s="11" customFormat="1" x14ac:dyDescent="0.35">
      <c r="A44" s="85"/>
      <c r="B44" s="85"/>
      <c r="C44" s="85"/>
      <c r="D44" s="85"/>
      <c r="E44" s="85"/>
      <c r="F44" s="85"/>
      <c r="G44" s="85"/>
      <c r="H44" s="85"/>
      <c r="I44" s="85"/>
      <c r="J44" s="85"/>
      <c r="K44" s="83">
        <v>2024</v>
      </c>
      <c r="L44" s="83">
        <v>2</v>
      </c>
      <c r="M44" s="84">
        <v>17</v>
      </c>
      <c r="N44" s="82">
        <v>25225</v>
      </c>
      <c r="O44" s="82"/>
      <c r="P44" s="86">
        <v>26085.470000000005</v>
      </c>
      <c r="Q44" s="86">
        <v>2280</v>
      </c>
      <c r="R44" s="86">
        <v>5766.5199999999995</v>
      </c>
      <c r="S44" s="87">
        <v>3237.6734999999999</v>
      </c>
      <c r="T44" s="87"/>
      <c r="U44" s="87"/>
      <c r="V44" s="86">
        <v>1827.55</v>
      </c>
      <c r="W44" s="86">
        <v>33.549999999999997</v>
      </c>
      <c r="X44" s="86">
        <v>1061.9000000000001</v>
      </c>
      <c r="Y44" s="86">
        <v>220.68</v>
      </c>
      <c r="Z44" s="86">
        <f t="shared" si="8"/>
        <v>44079.624692530007</v>
      </c>
      <c r="AA44" s="85"/>
      <c r="AB44" s="86">
        <v>3909.0099999999998</v>
      </c>
      <c r="AC44" s="86">
        <v>1625.69</v>
      </c>
      <c r="AD44" s="86">
        <v>3057.0199999999995</v>
      </c>
      <c r="AE44" s="85"/>
      <c r="AF44" s="86">
        <f t="shared" si="9"/>
        <v>47988.634692530009</v>
      </c>
      <c r="AG44" s="86">
        <f t="shared" si="10"/>
        <v>45705.31469253001</v>
      </c>
      <c r="AH44" s="86">
        <f t="shared" si="11"/>
        <v>47136.644692530004</v>
      </c>
      <c r="AI44" s="88"/>
      <c r="AJ44" s="93">
        <f t="shared" si="12"/>
        <v>0.90242357552150687</v>
      </c>
      <c r="AK44" s="93">
        <f t="shared" si="13"/>
        <v>0.81190543875242849</v>
      </c>
      <c r="AL44" s="93">
        <f t="shared" si="14"/>
        <v>0.86864795609633316</v>
      </c>
      <c r="AM44" s="82">
        <f t="shared" si="15"/>
        <v>29891.625</v>
      </c>
      <c r="AN44" s="82">
        <v>0.15112499999999998</v>
      </c>
      <c r="AO44" s="82">
        <v>0.1409455</v>
      </c>
      <c r="AP44" s="82">
        <v>2678.6543550000001</v>
      </c>
      <c r="AQ44" s="95">
        <v>887.6268375300001</v>
      </c>
      <c r="AR44" s="96">
        <v>0.45</v>
      </c>
      <c r="AS44" s="97">
        <v>0.185</v>
      </c>
    </row>
    <row r="45" spans="1:45" x14ac:dyDescent="0.35">
      <c r="A45" s="85"/>
      <c r="B45" s="85"/>
      <c r="C45" s="85"/>
      <c r="D45" s="85"/>
      <c r="E45" s="85"/>
      <c r="F45" s="85"/>
      <c r="G45" s="85"/>
      <c r="H45" s="85"/>
      <c r="I45" s="85"/>
      <c r="J45" s="85"/>
      <c r="K45" s="107">
        <v>2024</v>
      </c>
      <c r="L45" s="107">
        <v>2</v>
      </c>
      <c r="M45" s="108">
        <v>18</v>
      </c>
      <c r="N45" s="109">
        <v>27549</v>
      </c>
      <c r="O45" s="109"/>
      <c r="P45" s="111">
        <v>26085.470000000005</v>
      </c>
      <c r="Q45" s="111">
        <v>2280</v>
      </c>
      <c r="R45" s="111">
        <v>5766.5199999999995</v>
      </c>
      <c r="S45" s="112">
        <v>6475.3469999999998</v>
      </c>
      <c r="T45" s="112"/>
      <c r="U45" s="112"/>
      <c r="V45" s="111">
        <v>1827.55</v>
      </c>
      <c r="W45" s="111">
        <v>33.549999999999997</v>
      </c>
      <c r="X45" s="111">
        <v>1061.9000000000001</v>
      </c>
      <c r="Y45" s="111">
        <v>220.68</v>
      </c>
      <c r="Z45" s="111">
        <f t="shared" si="8"/>
        <v>44642.708010840019</v>
      </c>
      <c r="AA45" s="110"/>
      <c r="AB45" s="111">
        <v>3909.0099999999998</v>
      </c>
      <c r="AC45" s="111">
        <v>1625.69</v>
      </c>
      <c r="AD45" s="111">
        <v>3057.0199999999995</v>
      </c>
      <c r="AE45" s="110"/>
      <c r="AF45" s="111">
        <f t="shared" si="9"/>
        <v>48551.718010840021</v>
      </c>
      <c r="AG45" s="111">
        <f t="shared" si="10"/>
        <v>46268.398010840021</v>
      </c>
      <c r="AH45" s="111">
        <f t="shared" si="11"/>
        <v>47699.728010840015</v>
      </c>
      <c r="AI45" s="113"/>
      <c r="AJ45" s="114">
        <f t="shared" si="12"/>
        <v>0.76237678357980398</v>
      </c>
      <c r="AK45" s="114">
        <f t="shared" si="13"/>
        <v>0.67949464629714407</v>
      </c>
      <c r="AL45" s="114">
        <f t="shared" si="14"/>
        <v>0.73145043416603195</v>
      </c>
      <c r="AM45" s="109">
        <f t="shared" si="15"/>
        <v>32645.565000000002</v>
      </c>
      <c r="AN45" s="109">
        <v>5.3E-3</v>
      </c>
      <c r="AO45" s="109">
        <v>0.12667399999999998</v>
      </c>
      <c r="AP45" s="109">
        <v>93.94122800000001</v>
      </c>
      <c r="AQ45" s="115">
        <v>797.74978283999997</v>
      </c>
      <c r="AR45" s="116">
        <v>0.9</v>
      </c>
      <c r="AS45" s="117">
        <v>0.185</v>
      </c>
    </row>
    <row r="46" spans="1:45" x14ac:dyDescent="0.35">
      <c r="A46" s="85"/>
      <c r="B46" s="85"/>
      <c r="C46" s="85"/>
      <c r="D46" s="85"/>
      <c r="E46" s="85"/>
      <c r="F46" s="85"/>
      <c r="G46" s="85"/>
      <c r="H46" s="85"/>
      <c r="I46" s="85"/>
      <c r="J46" s="85"/>
      <c r="K46" s="107">
        <v>2024</v>
      </c>
      <c r="L46" s="107">
        <v>2</v>
      </c>
      <c r="M46" s="108">
        <v>19</v>
      </c>
      <c r="N46" s="109">
        <v>28617</v>
      </c>
      <c r="O46" s="109"/>
      <c r="P46" s="111">
        <v>26085.470000000005</v>
      </c>
      <c r="Q46" s="111">
        <v>2280</v>
      </c>
      <c r="R46" s="111">
        <v>5766.5199999999995</v>
      </c>
      <c r="S46" s="112">
        <v>6475.3469999999998</v>
      </c>
      <c r="T46" s="112"/>
      <c r="U46" s="112"/>
      <c r="V46" s="111">
        <v>1827.55</v>
      </c>
      <c r="W46" s="111">
        <v>33.549999999999997</v>
      </c>
      <c r="X46" s="111">
        <v>1061.9000000000001</v>
      </c>
      <c r="Y46" s="111">
        <v>220.68</v>
      </c>
      <c r="Z46" s="111">
        <f t="shared" si="8"/>
        <v>44660.74483162001</v>
      </c>
      <c r="AA46" s="110"/>
      <c r="AB46" s="111">
        <v>3909.0099999999998</v>
      </c>
      <c r="AC46" s="111">
        <v>1625.69</v>
      </c>
      <c r="AD46" s="111">
        <v>3057.0199999999995</v>
      </c>
      <c r="AE46" s="110"/>
      <c r="AF46" s="111">
        <f t="shared" si="9"/>
        <v>48569.754831620012</v>
      </c>
      <c r="AG46" s="111">
        <f t="shared" si="10"/>
        <v>46286.434831620012</v>
      </c>
      <c r="AH46" s="111">
        <f t="shared" si="11"/>
        <v>47717.764831620007</v>
      </c>
      <c r="AI46" s="113"/>
      <c r="AJ46" s="114">
        <f t="shared" si="12"/>
        <v>0.69723433034979254</v>
      </c>
      <c r="AK46" s="114">
        <f t="shared" si="13"/>
        <v>0.61744539370374296</v>
      </c>
      <c r="AL46" s="114">
        <f t="shared" si="14"/>
        <v>0.66746216695041427</v>
      </c>
      <c r="AM46" s="109">
        <f t="shared" si="15"/>
        <v>33911.145000000004</v>
      </c>
      <c r="AN46" s="109">
        <v>3.2399999999999996E-4</v>
      </c>
      <c r="AO46" s="109">
        <v>0.14354299999999995</v>
      </c>
      <c r="AP46" s="109">
        <v>5.7428222399999997</v>
      </c>
      <c r="AQ46" s="115">
        <v>903.98500937999984</v>
      </c>
      <c r="AR46" s="116">
        <v>0.9</v>
      </c>
      <c r="AS46" s="117">
        <v>0.185</v>
      </c>
    </row>
    <row r="47" spans="1:45" x14ac:dyDescent="0.35">
      <c r="A47" s="85"/>
      <c r="B47" s="85"/>
      <c r="C47" s="85"/>
      <c r="D47" s="85"/>
      <c r="E47" s="85"/>
      <c r="F47" s="85"/>
      <c r="G47" s="85"/>
      <c r="H47" s="85"/>
      <c r="I47" s="85"/>
      <c r="J47" s="85"/>
      <c r="K47" s="107">
        <v>2024</v>
      </c>
      <c r="L47" s="107">
        <v>2</v>
      </c>
      <c r="M47" s="108">
        <v>20</v>
      </c>
      <c r="N47" s="109">
        <v>28326</v>
      </c>
      <c r="O47" s="109"/>
      <c r="P47" s="111">
        <v>26085.470000000005</v>
      </c>
      <c r="Q47" s="111">
        <v>2280</v>
      </c>
      <c r="R47" s="111">
        <v>5766.5199999999995</v>
      </c>
      <c r="S47" s="112">
        <v>6475.3469999999998</v>
      </c>
      <c r="T47" s="112"/>
      <c r="U47" s="112"/>
      <c r="V47" s="111">
        <v>1827.55</v>
      </c>
      <c r="W47" s="111">
        <v>33.549999999999997</v>
      </c>
      <c r="X47" s="111">
        <v>1061.9000000000001</v>
      </c>
      <c r="Y47" s="111">
        <v>220.68</v>
      </c>
      <c r="Z47" s="111">
        <f t="shared" si="8"/>
        <v>44802.325372720014</v>
      </c>
      <c r="AA47" s="110"/>
      <c r="AB47" s="111">
        <v>3909.0099999999998</v>
      </c>
      <c r="AC47" s="111">
        <v>1625.69</v>
      </c>
      <c r="AD47" s="111">
        <v>3057.0199999999995</v>
      </c>
      <c r="AE47" s="110"/>
      <c r="AF47" s="111">
        <f t="shared" si="9"/>
        <v>48711.335372720016</v>
      </c>
      <c r="AG47" s="111">
        <f t="shared" si="10"/>
        <v>46428.015372720016</v>
      </c>
      <c r="AH47" s="111">
        <f t="shared" si="11"/>
        <v>47859.34537272001</v>
      </c>
      <c r="AI47" s="113"/>
      <c r="AJ47" s="114">
        <f t="shared" si="12"/>
        <v>0.71966869211042916</v>
      </c>
      <c r="AK47" s="114">
        <f t="shared" si="13"/>
        <v>0.63906006399491688</v>
      </c>
      <c r="AL47" s="114">
        <f t="shared" si="14"/>
        <v>0.6895906719169671</v>
      </c>
      <c r="AM47" s="109">
        <f t="shared" si="15"/>
        <v>33566.310000000005</v>
      </c>
      <c r="AN47" s="109">
        <v>2.9999999999999997E-4</v>
      </c>
      <c r="AO47" s="109">
        <v>0.16609199999999996</v>
      </c>
      <c r="AP47" s="109">
        <v>5.3174280000000005</v>
      </c>
      <c r="AQ47" s="115">
        <v>1045.9909447199998</v>
      </c>
      <c r="AR47" s="116">
        <v>0.9</v>
      </c>
      <c r="AS47" s="117">
        <v>0.185</v>
      </c>
    </row>
    <row r="48" spans="1:45" x14ac:dyDescent="0.35">
      <c r="A48" s="85"/>
      <c r="B48" s="85"/>
      <c r="C48" s="85"/>
      <c r="D48" s="85"/>
      <c r="E48" s="85"/>
      <c r="F48" s="85"/>
      <c r="G48" s="85"/>
      <c r="H48" s="85"/>
      <c r="I48" s="85"/>
      <c r="J48" s="85"/>
      <c r="K48" s="107">
        <v>2024</v>
      </c>
      <c r="L48" s="107">
        <v>2</v>
      </c>
      <c r="M48" s="108">
        <v>21</v>
      </c>
      <c r="N48" s="109">
        <v>27329</v>
      </c>
      <c r="O48" s="109"/>
      <c r="P48" s="111">
        <v>26085.470000000005</v>
      </c>
      <c r="Q48" s="111">
        <v>2280</v>
      </c>
      <c r="R48" s="111">
        <v>5766.5199999999995</v>
      </c>
      <c r="S48" s="112">
        <v>3237.6734999999999</v>
      </c>
      <c r="T48" s="112"/>
      <c r="U48" s="112"/>
      <c r="V48" s="111">
        <v>1827.55</v>
      </c>
      <c r="W48" s="111">
        <v>33.549999999999997</v>
      </c>
      <c r="X48" s="111">
        <v>1061.9000000000001</v>
      </c>
      <c r="Y48" s="111">
        <v>220.68</v>
      </c>
      <c r="Z48" s="111">
        <f t="shared" si="8"/>
        <v>41516.613120780014</v>
      </c>
      <c r="AA48" s="110"/>
      <c r="AB48" s="111">
        <v>3909.0099999999998</v>
      </c>
      <c r="AC48" s="111">
        <v>1625.69</v>
      </c>
      <c r="AD48" s="111">
        <v>3057.0199999999995</v>
      </c>
      <c r="AE48" s="110"/>
      <c r="AF48" s="111">
        <f t="shared" si="9"/>
        <v>45425.623120780016</v>
      </c>
      <c r="AG48" s="111">
        <f t="shared" si="10"/>
        <v>43142.303120780016</v>
      </c>
      <c r="AH48" s="111">
        <f t="shared" si="11"/>
        <v>44573.63312078001</v>
      </c>
      <c r="AI48" s="113"/>
      <c r="AJ48" s="114">
        <f t="shared" si="12"/>
        <v>0.66217655679973708</v>
      </c>
      <c r="AK48" s="114">
        <f t="shared" si="13"/>
        <v>0.57862721361118286</v>
      </c>
      <c r="AL48" s="114">
        <f t="shared" si="14"/>
        <v>0.63100124851915584</v>
      </c>
      <c r="AM48" s="109">
        <f t="shared" si="15"/>
        <v>32384.865000000002</v>
      </c>
      <c r="AN48" s="109">
        <v>2.8399999999999996E-4</v>
      </c>
      <c r="AO48" s="109">
        <v>0.15850899999999996</v>
      </c>
      <c r="AP48" s="109">
        <v>5.0338318399999995</v>
      </c>
      <c r="AQ48" s="115">
        <v>998.23578893999979</v>
      </c>
      <c r="AR48" s="116">
        <v>0.45</v>
      </c>
      <c r="AS48" s="117">
        <v>0.185</v>
      </c>
    </row>
    <row r="49" spans="1:47" s="11" customFormat="1" x14ac:dyDescent="0.35">
      <c r="A49" s="85"/>
      <c r="B49" s="85"/>
      <c r="C49" s="85"/>
      <c r="D49" s="85"/>
      <c r="E49" s="85"/>
      <c r="F49" s="85"/>
      <c r="G49" s="85"/>
      <c r="H49" s="85"/>
      <c r="I49" s="85"/>
      <c r="J49" s="85"/>
      <c r="K49" s="83">
        <v>2024</v>
      </c>
      <c r="L49" s="83">
        <v>2</v>
      </c>
      <c r="M49" s="84">
        <v>22</v>
      </c>
      <c r="N49" s="82">
        <v>26247</v>
      </c>
      <c r="O49" s="82"/>
      <c r="P49" s="86">
        <v>26085.470000000005</v>
      </c>
      <c r="Q49" s="86">
        <v>2280</v>
      </c>
      <c r="R49" s="86">
        <v>5766.5199999999995</v>
      </c>
      <c r="S49" s="87">
        <v>0</v>
      </c>
      <c r="T49" s="87"/>
      <c r="U49" s="87"/>
      <c r="V49" s="86">
        <v>1827.55</v>
      </c>
      <c r="W49" s="86">
        <v>33.549999999999997</v>
      </c>
      <c r="X49" s="86">
        <v>1061.9000000000001</v>
      </c>
      <c r="Y49" s="86">
        <v>220.68</v>
      </c>
      <c r="Z49" s="86">
        <f t="shared" si="8"/>
        <v>38203.260640560016</v>
      </c>
      <c r="AA49" s="85"/>
      <c r="AB49" s="86">
        <v>3909.0099999999998</v>
      </c>
      <c r="AC49" s="86">
        <v>1625.69</v>
      </c>
      <c r="AD49" s="86">
        <v>3057.0199999999995</v>
      </c>
      <c r="AE49" s="85"/>
      <c r="AF49" s="86">
        <f t="shared" si="9"/>
        <v>42112.270640560018</v>
      </c>
      <c r="AG49" s="86">
        <f t="shared" si="10"/>
        <v>39828.950640560019</v>
      </c>
      <c r="AH49" s="86">
        <f t="shared" si="11"/>
        <v>41260.280640560013</v>
      </c>
      <c r="AI49" s="88"/>
      <c r="AJ49" s="93">
        <f t="shared" si="12"/>
        <v>0.60446034367965928</v>
      </c>
      <c r="AK49" s="93">
        <f t="shared" si="13"/>
        <v>0.51746678251076383</v>
      </c>
      <c r="AL49" s="93">
        <f t="shared" si="14"/>
        <v>0.57199987200670599</v>
      </c>
      <c r="AM49" s="82">
        <f t="shared" si="15"/>
        <v>31102.695</v>
      </c>
      <c r="AN49" s="82">
        <v>2.8399999999999996E-4</v>
      </c>
      <c r="AO49" s="82">
        <v>0.14649199999999998</v>
      </c>
      <c r="AP49" s="82">
        <v>5.0338318399999995</v>
      </c>
      <c r="AQ49" s="95">
        <v>922.55680872000005</v>
      </c>
      <c r="AR49" s="96"/>
      <c r="AS49" s="97">
        <v>0.185</v>
      </c>
    </row>
    <row r="50" spans="1:47" s="11" customFormat="1" x14ac:dyDescent="0.35">
      <c r="A50" s="85"/>
      <c r="B50" s="85"/>
      <c r="C50" s="85"/>
      <c r="D50" s="85"/>
      <c r="E50" s="85"/>
      <c r="F50" s="85"/>
      <c r="G50" s="85"/>
      <c r="H50" s="85"/>
      <c r="I50" s="85"/>
      <c r="J50" s="85"/>
      <c r="K50" s="83">
        <v>2024</v>
      </c>
      <c r="L50" s="83">
        <v>2</v>
      </c>
      <c r="M50" s="84">
        <v>23</v>
      </c>
      <c r="N50" s="82">
        <v>24833</v>
      </c>
      <c r="O50" s="82"/>
      <c r="P50" s="86">
        <v>26085.470000000005</v>
      </c>
      <c r="Q50" s="86">
        <v>2280</v>
      </c>
      <c r="R50" s="86">
        <v>5766.5199999999995</v>
      </c>
      <c r="S50" s="87">
        <v>0</v>
      </c>
      <c r="T50" s="87"/>
      <c r="U50" s="87"/>
      <c r="V50" s="86">
        <v>1827.55</v>
      </c>
      <c r="W50" s="86">
        <v>33.549999999999997</v>
      </c>
      <c r="X50" s="86">
        <v>1061.9000000000001</v>
      </c>
      <c r="Y50" s="86">
        <v>220.68</v>
      </c>
      <c r="Z50" s="86">
        <f t="shared" si="8"/>
        <v>38249.838133920013</v>
      </c>
      <c r="AA50" s="85"/>
      <c r="AB50" s="86">
        <v>3909.0099999999998</v>
      </c>
      <c r="AC50" s="86">
        <v>1625.69</v>
      </c>
      <c r="AD50" s="86">
        <v>3057.0199999999995</v>
      </c>
      <c r="AE50" s="85"/>
      <c r="AF50" s="86">
        <f t="shared" si="9"/>
        <v>42158.848133920015</v>
      </c>
      <c r="AG50" s="86">
        <f t="shared" si="10"/>
        <v>39875.528133920016</v>
      </c>
      <c r="AH50" s="86">
        <f t="shared" si="11"/>
        <v>41306.85813392001</v>
      </c>
      <c r="AI50" s="88"/>
      <c r="AJ50" s="93">
        <f t="shared" si="12"/>
        <v>0.69769452478234673</v>
      </c>
      <c r="AK50" s="93">
        <f t="shared" si="13"/>
        <v>0.60574751878226618</v>
      </c>
      <c r="AL50" s="93">
        <f t="shared" si="14"/>
        <v>0.66338574211412271</v>
      </c>
      <c r="AM50" s="82">
        <f t="shared" si="15"/>
        <v>29427.105</v>
      </c>
      <c r="AN50" s="82">
        <v>2.8399999999999996E-4</v>
      </c>
      <c r="AO50" s="82">
        <v>0.15388799999999994</v>
      </c>
      <c r="AP50" s="82">
        <v>5.0338318399999995</v>
      </c>
      <c r="AQ50" s="95">
        <v>969.13430207999977</v>
      </c>
      <c r="AR50" s="96"/>
      <c r="AS50" s="97">
        <v>0.185</v>
      </c>
    </row>
    <row r="51" spans="1:47" s="11" customFormat="1" x14ac:dyDescent="0.35">
      <c r="A51" s="85"/>
      <c r="B51" s="85"/>
      <c r="C51" s="85"/>
      <c r="D51" s="85"/>
      <c r="E51" s="85"/>
      <c r="F51" s="85"/>
      <c r="G51" s="85"/>
      <c r="H51" s="85"/>
      <c r="I51" s="85"/>
      <c r="J51" s="85"/>
      <c r="K51" s="83">
        <v>2024</v>
      </c>
      <c r="L51" s="83">
        <v>2</v>
      </c>
      <c r="M51" s="84">
        <v>24</v>
      </c>
      <c r="N51" s="82">
        <v>23546</v>
      </c>
      <c r="O51" s="82"/>
      <c r="P51" s="86">
        <v>26085.470000000005</v>
      </c>
      <c r="Q51" s="86">
        <v>2280</v>
      </c>
      <c r="R51" s="86">
        <v>5766.5199999999995</v>
      </c>
      <c r="S51" s="87">
        <v>0</v>
      </c>
      <c r="T51" s="87"/>
      <c r="U51" s="87"/>
      <c r="V51" s="86">
        <v>1827.55</v>
      </c>
      <c r="W51" s="86">
        <v>33.549999999999997</v>
      </c>
      <c r="X51" s="86">
        <v>1061.9000000000001</v>
      </c>
      <c r="Y51" s="86">
        <v>220.68</v>
      </c>
      <c r="Z51" s="86">
        <f t="shared" si="8"/>
        <v>38192.363862520011</v>
      </c>
      <c r="AA51" s="85"/>
      <c r="AB51" s="86">
        <v>3909.0099999999998</v>
      </c>
      <c r="AC51" s="86">
        <v>1625.69</v>
      </c>
      <c r="AD51" s="86">
        <v>3057.0199999999995</v>
      </c>
      <c r="AE51" s="85"/>
      <c r="AF51" s="86">
        <f t="shared" si="9"/>
        <v>42101.373862520013</v>
      </c>
      <c r="AG51" s="86">
        <f t="shared" si="10"/>
        <v>39818.053862520013</v>
      </c>
      <c r="AH51" s="86">
        <f t="shared" si="11"/>
        <v>41249.383862520008</v>
      </c>
      <c r="AI51" s="88"/>
      <c r="AJ51" s="93">
        <f t="shared" si="12"/>
        <v>0.78804781544721025</v>
      </c>
      <c r="AK51" s="93">
        <f t="shared" si="13"/>
        <v>0.69107508122483707</v>
      </c>
      <c r="AL51" s="93">
        <f t="shared" si="14"/>
        <v>0.75186375021320007</v>
      </c>
      <c r="AM51" s="82">
        <f t="shared" si="15"/>
        <v>27902.010000000002</v>
      </c>
      <c r="AN51" s="82">
        <v>2.6399999999999997E-4</v>
      </c>
      <c r="AO51" s="82">
        <v>0.144818</v>
      </c>
      <c r="AP51" s="82">
        <v>4.6793366399999998</v>
      </c>
      <c r="AQ51" s="95">
        <v>912.01452588000018</v>
      </c>
      <c r="AR51" s="96"/>
      <c r="AS51" s="97">
        <v>0.185</v>
      </c>
    </row>
    <row r="52" spans="1:47" s="2" customFormat="1" ht="15.5" x14ac:dyDescent="0.35">
      <c r="A52" s="99"/>
      <c r="B52" s="99"/>
      <c r="C52" s="99"/>
      <c r="D52" s="99"/>
      <c r="E52" s="99"/>
      <c r="F52" s="99"/>
      <c r="G52" s="99"/>
      <c r="H52" s="99"/>
      <c r="I52" s="99"/>
      <c r="J52" s="99"/>
      <c r="K52" s="128" t="s">
        <v>585</v>
      </c>
      <c r="L52" s="100"/>
      <c r="M52" s="100"/>
      <c r="N52" s="101"/>
      <c r="O52" s="99"/>
      <c r="P52" s="102"/>
      <c r="Q52" s="102"/>
      <c r="R52" s="102"/>
      <c r="S52" s="102"/>
      <c r="T52" s="102"/>
      <c r="U52" s="102"/>
      <c r="V52" s="102"/>
      <c r="W52" s="102"/>
      <c r="X52" s="102"/>
      <c r="Y52" s="102"/>
      <c r="Z52" s="102"/>
      <c r="AA52" s="99"/>
      <c r="AB52" s="99"/>
      <c r="AC52" s="99"/>
      <c r="AD52" s="99"/>
      <c r="AE52" s="99"/>
      <c r="AF52" s="102"/>
      <c r="AG52" s="102"/>
      <c r="AH52" s="102"/>
      <c r="AI52" s="99"/>
      <c r="AJ52" s="103"/>
      <c r="AK52" s="103"/>
      <c r="AL52" s="103"/>
      <c r="AM52" s="104"/>
      <c r="AN52" s="104"/>
      <c r="AO52" s="104"/>
      <c r="AP52" s="104"/>
      <c r="AQ52" s="104"/>
      <c r="AR52" s="105"/>
      <c r="AS52" s="104"/>
    </row>
    <row r="53" spans="1:47" s="11" customFormat="1" x14ac:dyDescent="0.35">
      <c r="A53" s="85"/>
      <c r="B53" s="85"/>
      <c r="C53" s="85"/>
      <c r="D53" s="85"/>
      <c r="E53" s="85"/>
      <c r="F53" s="85"/>
      <c r="G53" s="85"/>
      <c r="H53" s="85"/>
      <c r="I53" s="85"/>
      <c r="J53" s="85"/>
      <c r="K53" s="83">
        <v>2024</v>
      </c>
      <c r="L53" s="83">
        <v>3</v>
      </c>
      <c r="M53" s="84">
        <v>2</v>
      </c>
      <c r="N53" s="82">
        <v>21588</v>
      </c>
      <c r="O53" s="85"/>
      <c r="P53" s="86">
        <v>25994.670000000009</v>
      </c>
      <c r="Q53" s="86">
        <v>2280</v>
      </c>
      <c r="R53" s="86">
        <v>5918.34</v>
      </c>
      <c r="S53" s="87">
        <v>0</v>
      </c>
      <c r="T53" s="87"/>
      <c r="U53" s="87"/>
      <c r="V53" s="86">
        <v>1808.01</v>
      </c>
      <c r="W53" s="86">
        <v>35.120000000000033</v>
      </c>
      <c r="X53" s="86">
        <v>1022.1600000000002</v>
      </c>
      <c r="Y53" s="86">
        <v>244.55</v>
      </c>
      <c r="Z53" s="86">
        <f t="shared" ref="Z53:Z76" si="16">SUM(P53:Y53)-T53-U53+AP53+AQ53</f>
        <v>38081.893692310019</v>
      </c>
      <c r="AA53" s="85"/>
      <c r="AB53" s="86">
        <v>3909.0099999999998</v>
      </c>
      <c r="AC53" s="86">
        <v>2134.3200000000002</v>
      </c>
      <c r="AD53" s="86">
        <v>3113.2437499999996</v>
      </c>
      <c r="AE53" s="85"/>
      <c r="AF53" s="86">
        <f>$Z53+AB53</f>
        <v>41990.903692310021</v>
      </c>
      <c r="AG53" s="86">
        <f t="shared" ref="AG53:AG75" si="17">$Z53+AC53</f>
        <v>40216.213692310019</v>
      </c>
      <c r="AH53" s="86">
        <f t="shared" ref="AH53:AH75" si="18">$Z53+AD53</f>
        <v>41195.137442310021</v>
      </c>
      <c r="AI53" s="88"/>
      <c r="AJ53" s="93">
        <f t="shared" ref="AJ53:AJ76" si="19">(AF53-$N53)/$N53</f>
        <v>0.94510393238419588</v>
      </c>
      <c r="AK53" s="93">
        <f t="shared" ref="AK53:AK76" si="20">(AG53-$N53)/$N53</f>
        <v>0.86289668761858529</v>
      </c>
      <c r="AL53" s="93">
        <f t="shared" ref="AL53:AL76" si="21">(AH53-$N53)/$N53</f>
        <v>0.90824242367565411</v>
      </c>
      <c r="AM53" s="82">
        <f t="shared" ref="AM53:AM76" si="22">N53*(1+0.185)</f>
        <v>25581.780000000002</v>
      </c>
      <c r="AN53" s="82">
        <v>1.4999999999999999E-4</v>
      </c>
      <c r="AO53" s="82">
        <v>0.12327849999999999</v>
      </c>
      <c r="AP53" s="82">
        <v>2.6776140000000002</v>
      </c>
      <c r="AQ53" s="95">
        <v>776.36607831000003</v>
      </c>
      <c r="AR53" s="96"/>
      <c r="AS53" s="97">
        <v>0.185</v>
      </c>
    </row>
    <row r="54" spans="1:47" s="11" customFormat="1" x14ac:dyDescent="0.35">
      <c r="A54" s="85"/>
      <c r="B54" s="85"/>
      <c r="C54" s="85"/>
      <c r="D54" s="85"/>
      <c r="E54" s="85"/>
      <c r="F54" s="85"/>
      <c r="G54" s="85"/>
      <c r="H54" s="85"/>
      <c r="I54" s="85"/>
      <c r="J54" s="85"/>
      <c r="K54" s="83">
        <v>2024</v>
      </c>
      <c r="L54" s="83">
        <v>3</v>
      </c>
      <c r="M54" s="84">
        <v>3</v>
      </c>
      <c r="N54" s="82">
        <v>20749</v>
      </c>
      <c r="O54" s="85"/>
      <c r="P54" s="86">
        <v>25994.670000000009</v>
      </c>
      <c r="Q54" s="86">
        <v>2280</v>
      </c>
      <c r="R54" s="86">
        <v>5918.34</v>
      </c>
      <c r="S54" s="87">
        <v>0</v>
      </c>
      <c r="T54" s="87"/>
      <c r="U54" s="87"/>
      <c r="V54" s="86">
        <v>1808.01</v>
      </c>
      <c r="W54" s="86">
        <v>35.120000000000033</v>
      </c>
      <c r="X54" s="86">
        <v>1022.1600000000002</v>
      </c>
      <c r="Y54" s="86">
        <v>244.55</v>
      </c>
      <c r="Z54" s="86">
        <f t="shared" si="16"/>
        <v>38116.466847830023</v>
      </c>
      <c r="AA54" s="85"/>
      <c r="AB54" s="86">
        <v>3909.0099999999998</v>
      </c>
      <c r="AC54" s="86">
        <v>2134.3200000000002</v>
      </c>
      <c r="AD54" s="86">
        <v>3113.2437499999996</v>
      </c>
      <c r="AE54" s="85"/>
      <c r="AF54" s="86">
        <f t="shared" ref="AF54:AF75" si="23">$Z54+AB54</f>
        <v>42025.476847830025</v>
      </c>
      <c r="AG54" s="86">
        <f t="shared" si="17"/>
        <v>40250.786847830022</v>
      </c>
      <c r="AH54" s="86">
        <f t="shared" si="18"/>
        <v>41229.710597830024</v>
      </c>
      <c r="AI54" s="88"/>
      <c r="AJ54" s="93">
        <f t="shared" si="19"/>
        <v>1.0254217961265615</v>
      </c>
      <c r="AK54" s="93">
        <f t="shared" si="20"/>
        <v>0.93989044521808385</v>
      </c>
      <c r="AL54" s="93">
        <f t="shared" si="21"/>
        <v>0.987069767113115</v>
      </c>
      <c r="AM54" s="82">
        <f t="shared" si="22"/>
        <v>24587.565000000002</v>
      </c>
      <c r="AN54" s="82">
        <v>1.5699999999999999E-4</v>
      </c>
      <c r="AO54" s="82">
        <v>0.12874849999999999</v>
      </c>
      <c r="AP54" s="82">
        <v>2.8025693200000004</v>
      </c>
      <c r="AQ54" s="95">
        <v>810.81427851000001</v>
      </c>
      <c r="AR54" s="96"/>
      <c r="AS54" s="97">
        <v>0.185</v>
      </c>
    </row>
    <row r="55" spans="1:47" s="11" customFormat="1" x14ac:dyDescent="0.35">
      <c r="A55" s="85"/>
      <c r="B55" s="85"/>
      <c r="C55" s="85"/>
      <c r="D55" s="85"/>
      <c r="E55" s="85"/>
      <c r="F55" s="85"/>
      <c r="G55" s="85"/>
      <c r="H55" s="85"/>
      <c r="I55" s="85"/>
      <c r="J55" s="85"/>
      <c r="K55" s="83">
        <v>2024</v>
      </c>
      <c r="L55" s="83">
        <v>3</v>
      </c>
      <c r="M55" s="84">
        <v>4</v>
      </c>
      <c r="N55" s="82">
        <v>20172</v>
      </c>
      <c r="O55" s="85"/>
      <c r="P55" s="86">
        <v>25994.670000000009</v>
      </c>
      <c r="Q55" s="86">
        <v>2280</v>
      </c>
      <c r="R55" s="86">
        <v>5918.34</v>
      </c>
      <c r="S55" s="87">
        <v>0</v>
      </c>
      <c r="T55" s="87"/>
      <c r="U55" s="87"/>
      <c r="V55" s="86">
        <v>1808.01</v>
      </c>
      <c r="W55" s="86">
        <v>35.120000000000033</v>
      </c>
      <c r="X55" s="86">
        <v>1022.1600000000002</v>
      </c>
      <c r="Y55" s="86">
        <v>244.55</v>
      </c>
      <c r="Z55" s="86">
        <f t="shared" si="16"/>
        <v>38060.16459219002</v>
      </c>
      <c r="AA55" s="85"/>
      <c r="AB55" s="86">
        <v>3909.0099999999998</v>
      </c>
      <c r="AC55" s="86">
        <v>2134.3200000000002</v>
      </c>
      <c r="AD55" s="86">
        <v>3113.2437499999996</v>
      </c>
      <c r="AE55" s="85"/>
      <c r="AF55" s="86">
        <f t="shared" si="23"/>
        <v>41969.174592190022</v>
      </c>
      <c r="AG55" s="86">
        <f t="shared" si="17"/>
        <v>40194.48459219002</v>
      </c>
      <c r="AH55" s="86">
        <f t="shared" si="18"/>
        <v>41173.408342190021</v>
      </c>
      <c r="AI55" s="88"/>
      <c r="AJ55" s="93">
        <f t="shared" si="19"/>
        <v>1.0805658631861006</v>
      </c>
      <c r="AK55" s="93">
        <f t="shared" si="20"/>
        <v>0.99258797304134538</v>
      </c>
      <c r="AL55" s="93">
        <f t="shared" si="21"/>
        <v>1.0411168125218135</v>
      </c>
      <c r="AM55" s="82">
        <f t="shared" si="22"/>
        <v>23903.82</v>
      </c>
      <c r="AN55" s="82">
        <v>1.3999999999999999E-4</v>
      </c>
      <c r="AO55" s="82">
        <v>0.1198565</v>
      </c>
      <c r="AP55" s="82">
        <v>2.4991064000000001</v>
      </c>
      <c r="AQ55" s="95">
        <v>754.81548579000014</v>
      </c>
      <c r="AR55" s="96"/>
      <c r="AS55" s="97">
        <v>0.185</v>
      </c>
      <c r="AU55" s="9"/>
    </row>
    <row r="56" spans="1:47" s="11" customFormat="1" x14ac:dyDescent="0.35">
      <c r="A56" s="85"/>
      <c r="B56" s="85"/>
      <c r="C56" s="85"/>
      <c r="D56" s="85"/>
      <c r="E56" s="85"/>
      <c r="F56" s="85"/>
      <c r="G56" s="85"/>
      <c r="H56" s="85"/>
      <c r="I56" s="85"/>
      <c r="J56" s="85"/>
      <c r="K56" s="83">
        <v>2024</v>
      </c>
      <c r="L56" s="83">
        <v>3</v>
      </c>
      <c r="M56" s="84">
        <v>5</v>
      </c>
      <c r="N56" s="82">
        <v>20446</v>
      </c>
      <c r="O56" s="85"/>
      <c r="P56" s="86">
        <v>25994.670000000009</v>
      </c>
      <c r="Q56" s="86">
        <v>2280</v>
      </c>
      <c r="R56" s="86">
        <v>5918.34</v>
      </c>
      <c r="S56" s="87">
        <v>0</v>
      </c>
      <c r="T56" s="87"/>
      <c r="U56" s="87"/>
      <c r="V56" s="86">
        <v>1808.01</v>
      </c>
      <c r="W56" s="86">
        <v>35.120000000000033</v>
      </c>
      <c r="X56" s="86">
        <v>1022.1600000000002</v>
      </c>
      <c r="Y56" s="86">
        <v>244.55</v>
      </c>
      <c r="Z56" s="86">
        <f t="shared" si="16"/>
        <v>37960.809559200017</v>
      </c>
      <c r="AA56" s="85"/>
      <c r="AB56" s="86">
        <v>3909.0099999999998</v>
      </c>
      <c r="AC56" s="86">
        <v>2134.3200000000002</v>
      </c>
      <c r="AD56" s="86">
        <v>3113.2437499999996</v>
      </c>
      <c r="AE56" s="85"/>
      <c r="AF56" s="86">
        <f t="shared" si="23"/>
        <v>41869.819559200019</v>
      </c>
      <c r="AG56" s="86">
        <f t="shared" si="17"/>
        <v>40095.129559200017</v>
      </c>
      <c r="AH56" s="86">
        <f t="shared" si="18"/>
        <v>41074.053309200019</v>
      </c>
      <c r="AI56" s="88"/>
      <c r="AJ56" s="93">
        <f t="shared" si="19"/>
        <v>1.0478244917930166</v>
      </c>
      <c r="AK56" s="93">
        <f t="shared" si="20"/>
        <v>0.96102560692556083</v>
      </c>
      <c r="AL56" s="93">
        <f t="shared" si="21"/>
        <v>1.0089041039420923</v>
      </c>
      <c r="AM56" s="82">
        <f t="shared" si="22"/>
        <v>24228.510000000002</v>
      </c>
      <c r="AN56" s="82">
        <v>1.3999999999999999E-4</v>
      </c>
      <c r="AO56" s="82">
        <v>0.10407999999999999</v>
      </c>
      <c r="AP56" s="82">
        <v>2.4991064000000001</v>
      </c>
      <c r="AQ56" s="95">
        <v>655.46045279999998</v>
      </c>
      <c r="AR56" s="96"/>
      <c r="AS56" s="97">
        <v>0.185</v>
      </c>
    </row>
    <row r="57" spans="1:47" s="11" customFormat="1" x14ac:dyDescent="0.35">
      <c r="A57" s="85"/>
      <c r="B57" s="85"/>
      <c r="C57" s="85"/>
      <c r="D57" s="85"/>
      <c r="E57" s="85"/>
      <c r="F57" s="85"/>
      <c r="G57" s="85"/>
      <c r="H57" s="85"/>
      <c r="I57" s="85"/>
      <c r="J57" s="85"/>
      <c r="K57" s="83">
        <v>2024</v>
      </c>
      <c r="L57" s="83">
        <v>3</v>
      </c>
      <c r="M57" s="84">
        <v>6</v>
      </c>
      <c r="N57" s="82">
        <v>21282</v>
      </c>
      <c r="O57" s="85"/>
      <c r="P57" s="86">
        <v>25994.670000000009</v>
      </c>
      <c r="Q57" s="86">
        <v>2280</v>
      </c>
      <c r="R57" s="86">
        <v>5918.34</v>
      </c>
      <c r="S57" s="87">
        <v>0</v>
      </c>
      <c r="T57" s="87"/>
      <c r="U57" s="87"/>
      <c r="V57" s="86">
        <v>1808.01</v>
      </c>
      <c r="W57" s="86">
        <v>35.120000000000033</v>
      </c>
      <c r="X57" s="86">
        <v>1022.1600000000002</v>
      </c>
      <c r="Y57" s="86">
        <v>244.55</v>
      </c>
      <c r="Z57" s="86">
        <f t="shared" si="16"/>
        <v>38006.238882680016</v>
      </c>
      <c r="AA57" s="85"/>
      <c r="AB57" s="86">
        <v>3909.0099999999998</v>
      </c>
      <c r="AC57" s="86">
        <v>2134.3200000000002</v>
      </c>
      <c r="AD57" s="86">
        <v>3113.2437499999996</v>
      </c>
      <c r="AE57" s="85"/>
      <c r="AF57" s="86">
        <f t="shared" si="23"/>
        <v>41915.248882680018</v>
      </c>
      <c r="AG57" s="86">
        <f t="shared" si="17"/>
        <v>40140.558882680016</v>
      </c>
      <c r="AH57" s="86">
        <f t="shared" si="18"/>
        <v>41119.482632680018</v>
      </c>
      <c r="AI57" s="88"/>
      <c r="AJ57" s="93">
        <f t="shared" si="19"/>
        <v>0.96951644031012207</v>
      </c>
      <c r="AK57" s="93">
        <f t="shared" si="20"/>
        <v>0.8861271911794012</v>
      </c>
      <c r="AL57" s="93">
        <f t="shared" si="21"/>
        <v>0.93212492400526348</v>
      </c>
      <c r="AM57" s="82">
        <f t="shared" si="22"/>
        <v>25219.170000000002</v>
      </c>
      <c r="AN57" s="82">
        <v>1.54E-4</v>
      </c>
      <c r="AO57" s="82">
        <v>0.11125399999999999</v>
      </c>
      <c r="AP57" s="82">
        <v>2.7490170400000005</v>
      </c>
      <c r="AQ57" s="95">
        <v>700.63986564000004</v>
      </c>
      <c r="AR57" s="96"/>
      <c r="AS57" s="97">
        <v>0.185</v>
      </c>
    </row>
    <row r="58" spans="1:47" s="11" customFormat="1" x14ac:dyDescent="0.35">
      <c r="A58" s="85"/>
      <c r="B58" s="85"/>
      <c r="C58" s="85"/>
      <c r="D58" s="85"/>
      <c r="E58" s="85"/>
      <c r="F58" s="85"/>
      <c r="G58" s="85"/>
      <c r="H58" s="85"/>
      <c r="I58" s="85"/>
      <c r="J58" s="85"/>
      <c r="K58" s="83">
        <v>2024</v>
      </c>
      <c r="L58" s="83">
        <v>3</v>
      </c>
      <c r="M58" s="84">
        <v>7</v>
      </c>
      <c r="N58" s="82">
        <v>22960</v>
      </c>
      <c r="O58" s="85"/>
      <c r="P58" s="86">
        <v>25994.670000000009</v>
      </c>
      <c r="Q58" s="86">
        <v>2280</v>
      </c>
      <c r="R58" s="86">
        <v>5918.34</v>
      </c>
      <c r="S58" s="87">
        <v>0</v>
      </c>
      <c r="T58" s="87"/>
      <c r="U58" s="87"/>
      <c r="V58" s="86">
        <v>1808.01</v>
      </c>
      <c r="W58" s="86">
        <v>35.120000000000033</v>
      </c>
      <c r="X58" s="86">
        <v>1022.1600000000002</v>
      </c>
      <c r="Y58" s="86">
        <v>244.55</v>
      </c>
      <c r="Z58" s="86">
        <f t="shared" si="16"/>
        <v>37968.788893950019</v>
      </c>
      <c r="AA58" s="85"/>
      <c r="AB58" s="86">
        <v>3909.0099999999998</v>
      </c>
      <c r="AC58" s="86">
        <v>2134.3200000000002</v>
      </c>
      <c r="AD58" s="86">
        <v>3113.2437499999996</v>
      </c>
      <c r="AE58" s="85"/>
      <c r="AF58" s="86">
        <f t="shared" si="23"/>
        <v>41877.798893950021</v>
      </c>
      <c r="AG58" s="86">
        <f t="shared" si="17"/>
        <v>40103.108893950019</v>
      </c>
      <c r="AH58" s="86">
        <f t="shared" si="18"/>
        <v>41082.03264395002</v>
      </c>
      <c r="AI58" s="88"/>
      <c r="AJ58" s="93">
        <f t="shared" si="19"/>
        <v>0.82394594485845041</v>
      </c>
      <c r="AK58" s="93">
        <f t="shared" si="20"/>
        <v>0.74665108423127258</v>
      </c>
      <c r="AL58" s="93">
        <f t="shared" si="21"/>
        <v>0.78928713606054091</v>
      </c>
      <c r="AM58" s="82">
        <f t="shared" si="22"/>
        <v>27207.600000000002</v>
      </c>
      <c r="AN58" s="82">
        <v>1.6699999999999999E-4</v>
      </c>
      <c r="AO58" s="82">
        <v>0.10527049999999999</v>
      </c>
      <c r="AP58" s="82">
        <v>2.98107692</v>
      </c>
      <c r="AQ58" s="95">
        <v>662.95781703</v>
      </c>
      <c r="AR58" s="96"/>
      <c r="AS58" s="97">
        <v>0.185</v>
      </c>
    </row>
    <row r="59" spans="1:47" s="11" customFormat="1" x14ac:dyDescent="0.35">
      <c r="A59" s="85"/>
      <c r="B59" s="85"/>
      <c r="C59" s="85"/>
      <c r="D59" s="85"/>
      <c r="E59" s="85"/>
      <c r="F59" s="85"/>
      <c r="G59" s="85"/>
      <c r="H59" s="85"/>
      <c r="I59" s="85"/>
      <c r="J59" s="85"/>
      <c r="K59" s="83">
        <v>2024</v>
      </c>
      <c r="L59" s="83">
        <v>3</v>
      </c>
      <c r="M59" s="84">
        <v>8</v>
      </c>
      <c r="N59" s="82">
        <v>24686</v>
      </c>
      <c r="O59" s="85"/>
      <c r="P59" s="86">
        <v>25994.670000000009</v>
      </c>
      <c r="Q59" s="86">
        <v>2280</v>
      </c>
      <c r="R59" s="86">
        <v>5918.34</v>
      </c>
      <c r="S59" s="87">
        <v>0</v>
      </c>
      <c r="T59" s="87"/>
      <c r="U59" s="87"/>
      <c r="V59" s="86">
        <v>1808.01</v>
      </c>
      <c r="W59" s="86">
        <v>35.120000000000033</v>
      </c>
      <c r="X59" s="86">
        <v>1022.1600000000002</v>
      </c>
      <c r="Y59" s="86">
        <v>244.55</v>
      </c>
      <c r="Z59" s="86">
        <f t="shared" si="16"/>
        <v>37891.289331140018</v>
      </c>
      <c r="AA59" s="85"/>
      <c r="AB59" s="86">
        <v>3909.0099999999998</v>
      </c>
      <c r="AC59" s="86">
        <v>2134.3200000000002</v>
      </c>
      <c r="AD59" s="86">
        <v>3113.2437499999996</v>
      </c>
      <c r="AE59" s="85"/>
      <c r="AF59" s="86">
        <f t="shared" si="23"/>
        <v>41800.299331140021</v>
      </c>
      <c r="AG59" s="86">
        <f t="shared" si="17"/>
        <v>40025.609331140018</v>
      </c>
      <c r="AH59" s="86">
        <f t="shared" si="18"/>
        <v>41004.53308114002</v>
      </c>
      <c r="AI59" s="88"/>
      <c r="AJ59" s="93">
        <f t="shared" si="19"/>
        <v>0.69327956457668394</v>
      </c>
      <c r="AK59" s="93">
        <f t="shared" si="20"/>
        <v>0.62138901932836499</v>
      </c>
      <c r="AL59" s="93">
        <f t="shared" si="21"/>
        <v>0.661044036342057</v>
      </c>
      <c r="AM59" s="82">
        <f t="shared" si="22"/>
        <v>29252.91</v>
      </c>
      <c r="AN59" s="82">
        <v>2.9319999999999997E-3</v>
      </c>
      <c r="AO59" s="82">
        <v>8.5126999999999994E-2</v>
      </c>
      <c r="AP59" s="82">
        <v>52.338428319999998</v>
      </c>
      <c r="AQ59" s="95">
        <v>536.10090281999999</v>
      </c>
      <c r="AR59" s="96"/>
      <c r="AS59" s="97">
        <v>0.185</v>
      </c>
    </row>
    <row r="60" spans="1:47" s="11" customFormat="1" x14ac:dyDescent="0.35">
      <c r="A60" s="85"/>
      <c r="B60" s="85"/>
      <c r="C60" s="85"/>
      <c r="D60" s="85"/>
      <c r="E60" s="85"/>
      <c r="F60" s="85"/>
      <c r="G60" s="85"/>
      <c r="H60" s="85"/>
      <c r="I60" s="85"/>
      <c r="J60" s="85"/>
      <c r="K60" s="83">
        <v>2024</v>
      </c>
      <c r="L60" s="83">
        <v>3</v>
      </c>
      <c r="M60" s="84">
        <v>9</v>
      </c>
      <c r="N60" s="82">
        <v>24651</v>
      </c>
      <c r="O60" s="85"/>
      <c r="P60" s="86">
        <v>25994.670000000009</v>
      </c>
      <c r="Q60" s="86">
        <v>2280</v>
      </c>
      <c r="R60" s="86">
        <v>5918.34</v>
      </c>
      <c r="S60" s="87">
        <v>0</v>
      </c>
      <c r="T60" s="87"/>
      <c r="U60" s="87"/>
      <c r="V60" s="86">
        <v>1808.01</v>
      </c>
      <c r="W60" s="86">
        <v>35.120000000000033</v>
      </c>
      <c r="X60" s="86">
        <v>1022.1600000000002</v>
      </c>
      <c r="Y60" s="86">
        <v>244.55</v>
      </c>
      <c r="Z60" s="86">
        <f t="shared" si="16"/>
        <v>40406.112535870016</v>
      </c>
      <c r="AA60" s="85"/>
      <c r="AB60" s="86">
        <v>3909.0099999999998</v>
      </c>
      <c r="AC60" s="86">
        <v>2134.3200000000002</v>
      </c>
      <c r="AD60" s="86">
        <v>3113.2437499999996</v>
      </c>
      <c r="AE60" s="85"/>
      <c r="AF60" s="86">
        <f t="shared" si="23"/>
        <v>44315.122535870018</v>
      </c>
      <c r="AG60" s="86">
        <f t="shared" si="17"/>
        <v>42540.432535870015</v>
      </c>
      <c r="AH60" s="86">
        <f t="shared" si="18"/>
        <v>43519.356285870017</v>
      </c>
      <c r="AI60" s="88"/>
      <c r="AJ60" s="93">
        <f t="shared" si="19"/>
        <v>0.79770080466796556</v>
      </c>
      <c r="AK60" s="93">
        <f t="shared" si="20"/>
        <v>0.72570818773558943</v>
      </c>
      <c r="AL60" s="93">
        <f t="shared" si="21"/>
        <v>0.76541950776317458</v>
      </c>
      <c r="AM60" s="82">
        <f t="shared" si="22"/>
        <v>29211.435000000001</v>
      </c>
      <c r="AN60" s="82">
        <v>0.14519699999999999</v>
      </c>
      <c r="AO60" s="82">
        <v>8.1202499999999983E-2</v>
      </c>
      <c r="AP60" s="82">
        <v>2591.8767997200002</v>
      </c>
      <c r="AQ60" s="95">
        <v>511.38573614999996</v>
      </c>
      <c r="AR60" s="96"/>
      <c r="AS60" s="97">
        <v>0.185</v>
      </c>
    </row>
    <row r="61" spans="1:47" s="11" customFormat="1" x14ac:dyDescent="0.35">
      <c r="A61" s="85"/>
      <c r="B61" s="85"/>
      <c r="C61" s="85"/>
      <c r="D61" s="85"/>
      <c r="E61" s="85"/>
      <c r="F61" s="85"/>
      <c r="G61" s="85"/>
      <c r="H61" s="85"/>
      <c r="I61" s="85"/>
      <c r="J61" s="85"/>
      <c r="K61" s="83">
        <v>2024</v>
      </c>
      <c r="L61" s="83">
        <v>3</v>
      </c>
      <c r="M61" s="84">
        <v>10</v>
      </c>
      <c r="N61" s="82">
        <v>23589</v>
      </c>
      <c r="O61" s="85"/>
      <c r="P61" s="86">
        <v>25994.670000000009</v>
      </c>
      <c r="Q61" s="86">
        <v>2280</v>
      </c>
      <c r="R61" s="86">
        <v>5918.34</v>
      </c>
      <c r="S61" s="87">
        <v>0</v>
      </c>
      <c r="T61" s="87"/>
      <c r="U61" s="87"/>
      <c r="V61" s="86">
        <v>1808.01</v>
      </c>
      <c r="W61" s="86">
        <v>35.120000000000033</v>
      </c>
      <c r="X61" s="86">
        <v>1022.1600000000002</v>
      </c>
      <c r="Y61" s="86">
        <v>244.55</v>
      </c>
      <c r="Z61" s="86">
        <f t="shared" si="16"/>
        <v>46089.825021190016</v>
      </c>
      <c r="AA61" s="85"/>
      <c r="AB61" s="86">
        <v>3909.0099999999998</v>
      </c>
      <c r="AC61" s="86">
        <v>2134.3200000000002</v>
      </c>
      <c r="AD61" s="86">
        <v>3113.2437499999996</v>
      </c>
      <c r="AE61" s="85"/>
      <c r="AF61" s="86">
        <f t="shared" si="23"/>
        <v>49998.835021190018</v>
      </c>
      <c r="AG61" s="86">
        <f t="shared" si="17"/>
        <v>48224.145021190016</v>
      </c>
      <c r="AH61" s="86">
        <f t="shared" si="18"/>
        <v>49203.068771190017</v>
      </c>
      <c r="AI61" s="88"/>
      <c r="AJ61" s="93">
        <f t="shared" si="19"/>
        <v>1.1195826453512239</v>
      </c>
      <c r="AK61" s="93">
        <f t="shared" si="20"/>
        <v>1.0443488499381075</v>
      </c>
      <c r="AL61" s="93">
        <f t="shared" si="21"/>
        <v>1.0858480126834549</v>
      </c>
      <c r="AM61" s="82">
        <f t="shared" si="22"/>
        <v>27952.965</v>
      </c>
      <c r="AN61" s="82">
        <v>0.47056499999999996</v>
      </c>
      <c r="AO61" s="82">
        <v>6.145649999999999E-2</v>
      </c>
      <c r="AP61" s="82">
        <v>8399.9428793999996</v>
      </c>
      <c r="AQ61" s="95">
        <v>387.03214178999997</v>
      </c>
      <c r="AR61" s="96"/>
      <c r="AS61" s="97">
        <v>0.185</v>
      </c>
    </row>
    <row r="62" spans="1:47" s="11" customFormat="1" x14ac:dyDescent="0.35">
      <c r="A62" s="85"/>
      <c r="B62" s="85"/>
      <c r="C62" s="85"/>
      <c r="D62" s="85"/>
      <c r="E62" s="85"/>
      <c r="F62" s="85"/>
      <c r="G62" s="85"/>
      <c r="H62" s="85"/>
      <c r="I62" s="85"/>
      <c r="J62" s="85"/>
      <c r="K62" s="83">
        <v>2024</v>
      </c>
      <c r="L62" s="83">
        <v>3</v>
      </c>
      <c r="M62" s="84">
        <v>11</v>
      </c>
      <c r="N62" s="82">
        <v>22159</v>
      </c>
      <c r="O62" s="85"/>
      <c r="P62" s="86">
        <v>25994.670000000009</v>
      </c>
      <c r="Q62" s="86">
        <v>2280</v>
      </c>
      <c r="R62" s="86">
        <v>5918.34</v>
      </c>
      <c r="S62" s="87">
        <v>0</v>
      </c>
      <c r="T62" s="87"/>
      <c r="U62" s="87"/>
      <c r="V62" s="86">
        <v>1808.01</v>
      </c>
      <c r="W62" s="86">
        <v>35.120000000000033</v>
      </c>
      <c r="X62" s="86">
        <v>1022.1600000000002</v>
      </c>
      <c r="Y62" s="86">
        <v>244.55</v>
      </c>
      <c r="Z62" s="86">
        <f t="shared" si="16"/>
        <v>49524.860807120021</v>
      </c>
      <c r="AA62" s="85"/>
      <c r="AB62" s="86">
        <v>3909.0099999999998</v>
      </c>
      <c r="AC62" s="86">
        <v>2134.3200000000002</v>
      </c>
      <c r="AD62" s="86">
        <v>3113.2437499999996</v>
      </c>
      <c r="AE62" s="85"/>
      <c r="AF62" s="86">
        <f t="shared" si="23"/>
        <v>53433.870807120024</v>
      </c>
      <c r="AG62" s="86">
        <f t="shared" si="17"/>
        <v>51659.180807120021</v>
      </c>
      <c r="AH62" s="86">
        <f t="shared" si="18"/>
        <v>52638.104557120023</v>
      </c>
      <c r="AI62" s="88"/>
      <c r="AJ62" s="93">
        <f t="shared" si="19"/>
        <v>1.4113845754375207</v>
      </c>
      <c r="AK62" s="93">
        <f t="shared" si="20"/>
        <v>1.3312956725086882</v>
      </c>
      <c r="AL62" s="93">
        <f t="shared" si="21"/>
        <v>1.3754729255435725</v>
      </c>
      <c r="AM62" s="82">
        <f t="shared" si="22"/>
        <v>26258.415000000001</v>
      </c>
      <c r="AN62" s="82">
        <v>0.66148600000000002</v>
      </c>
      <c r="AO62" s="82">
        <v>6.5736000000000003E-2</v>
      </c>
      <c r="AP62" s="82">
        <v>11808.027829360002</v>
      </c>
      <c r="AQ62" s="95">
        <v>413.98297776000004</v>
      </c>
      <c r="AR62" s="96"/>
      <c r="AS62" s="97">
        <v>0.185</v>
      </c>
    </row>
    <row r="63" spans="1:47" s="11" customFormat="1" x14ac:dyDescent="0.35">
      <c r="A63" s="85"/>
      <c r="B63" s="85"/>
      <c r="C63" s="85"/>
      <c r="D63" s="85"/>
      <c r="E63" s="85"/>
      <c r="F63" s="85"/>
      <c r="G63" s="85"/>
      <c r="H63" s="85"/>
      <c r="I63" s="85"/>
      <c r="J63" s="85"/>
      <c r="K63" s="83">
        <v>2024</v>
      </c>
      <c r="L63" s="83">
        <v>3</v>
      </c>
      <c r="M63" s="84">
        <v>12</v>
      </c>
      <c r="N63" s="82">
        <v>21012</v>
      </c>
      <c r="O63" s="85"/>
      <c r="P63" s="86">
        <v>25994.670000000009</v>
      </c>
      <c r="Q63" s="86">
        <v>2280</v>
      </c>
      <c r="R63" s="86">
        <v>5918.34</v>
      </c>
      <c r="S63" s="87">
        <v>0</v>
      </c>
      <c r="T63" s="87"/>
      <c r="U63" s="87"/>
      <c r="V63" s="86">
        <v>1808.01</v>
      </c>
      <c r="W63" s="86">
        <v>35.120000000000033</v>
      </c>
      <c r="X63" s="86">
        <v>1022.1600000000002</v>
      </c>
      <c r="Y63" s="86">
        <v>244.55</v>
      </c>
      <c r="Z63" s="86">
        <f t="shared" si="16"/>
        <v>50410.117093980021</v>
      </c>
      <c r="AA63" s="85"/>
      <c r="AB63" s="86">
        <v>3909.0099999999998</v>
      </c>
      <c r="AC63" s="86">
        <v>2134.3200000000002</v>
      </c>
      <c r="AD63" s="86">
        <v>3113.2437499999996</v>
      </c>
      <c r="AE63" s="85"/>
      <c r="AF63" s="86">
        <f t="shared" si="23"/>
        <v>54319.127093980023</v>
      </c>
      <c r="AG63" s="86">
        <f t="shared" si="17"/>
        <v>52544.437093980021</v>
      </c>
      <c r="AH63" s="86">
        <f t="shared" si="18"/>
        <v>53523.360843980023</v>
      </c>
      <c r="AI63" s="88"/>
      <c r="AJ63" s="93">
        <f t="shared" si="19"/>
        <v>1.5851478723577015</v>
      </c>
      <c r="AK63" s="93">
        <f t="shared" si="20"/>
        <v>1.5006870880439758</v>
      </c>
      <c r="AL63" s="93">
        <f t="shared" si="21"/>
        <v>1.5472758825423578</v>
      </c>
      <c r="AM63" s="82">
        <f t="shared" si="22"/>
        <v>24899.22</v>
      </c>
      <c r="AN63" s="82">
        <v>0.71112500000000001</v>
      </c>
      <c r="AO63" s="82">
        <v>6.5602999999999995E-2</v>
      </c>
      <c r="AP63" s="82">
        <v>12694.121705000001</v>
      </c>
      <c r="AQ63" s="95">
        <v>413.14538898000001</v>
      </c>
      <c r="AR63" s="96"/>
      <c r="AS63" s="97">
        <v>0.185</v>
      </c>
    </row>
    <row r="64" spans="1:47" s="11" customFormat="1" x14ac:dyDescent="0.35">
      <c r="A64" s="85"/>
      <c r="B64" s="85"/>
      <c r="C64" s="85"/>
      <c r="D64" s="85"/>
      <c r="E64" s="85"/>
      <c r="F64" s="85"/>
      <c r="G64" s="85"/>
      <c r="H64" s="85"/>
      <c r="I64" s="85"/>
      <c r="J64" s="85"/>
      <c r="K64" s="83">
        <v>2024</v>
      </c>
      <c r="L64" s="83">
        <v>3</v>
      </c>
      <c r="M64" s="84">
        <v>13</v>
      </c>
      <c r="N64" s="82">
        <v>20581</v>
      </c>
      <c r="O64" s="85"/>
      <c r="P64" s="86">
        <v>25994.670000000009</v>
      </c>
      <c r="Q64" s="86">
        <v>2280</v>
      </c>
      <c r="R64" s="86">
        <v>5918.34</v>
      </c>
      <c r="S64" s="87">
        <v>0</v>
      </c>
      <c r="T64" s="87"/>
      <c r="U64" s="87"/>
      <c r="V64" s="86">
        <v>1808.01</v>
      </c>
      <c r="W64" s="86">
        <v>35.120000000000033</v>
      </c>
      <c r="X64" s="86">
        <v>1022.1600000000002</v>
      </c>
      <c r="Y64" s="86">
        <v>244.55</v>
      </c>
      <c r="Z64" s="86">
        <f t="shared" si="16"/>
        <v>50558.448042960023</v>
      </c>
      <c r="AA64" s="85"/>
      <c r="AB64" s="86">
        <v>3909.0099999999998</v>
      </c>
      <c r="AC64" s="86">
        <v>2134.3200000000002</v>
      </c>
      <c r="AD64" s="86">
        <v>3113.2437499999996</v>
      </c>
      <c r="AE64" s="85"/>
      <c r="AF64" s="86">
        <f t="shared" si="23"/>
        <v>54467.458042960025</v>
      </c>
      <c r="AG64" s="86">
        <f t="shared" si="17"/>
        <v>52692.768042960022</v>
      </c>
      <c r="AH64" s="86">
        <f t="shared" si="18"/>
        <v>53671.691792960024</v>
      </c>
      <c r="AI64" s="88"/>
      <c r="AJ64" s="93">
        <f t="shared" si="19"/>
        <v>1.6464923008094856</v>
      </c>
      <c r="AK64" s="93">
        <f t="shared" si="20"/>
        <v>1.5602627687167787</v>
      </c>
      <c r="AL64" s="93">
        <f t="shared" si="21"/>
        <v>1.6078272092201558</v>
      </c>
      <c r="AM64" s="82">
        <f t="shared" si="22"/>
        <v>24388.485000000001</v>
      </c>
      <c r="AN64" s="82">
        <v>0.71738299999999999</v>
      </c>
      <c r="AO64" s="82">
        <v>7.1417999999999981E-2</v>
      </c>
      <c r="AP64" s="82">
        <v>12805.83176108</v>
      </c>
      <c r="AQ64" s="95">
        <v>449.76628187999995</v>
      </c>
      <c r="AR64" s="96"/>
      <c r="AS64" s="97">
        <v>0.185</v>
      </c>
    </row>
    <row r="65" spans="1:45" s="11" customFormat="1" x14ac:dyDescent="0.35">
      <c r="A65" s="85"/>
      <c r="B65" s="85"/>
      <c r="C65" s="85"/>
      <c r="D65" s="85"/>
      <c r="E65" s="85"/>
      <c r="F65" s="85"/>
      <c r="G65" s="85"/>
      <c r="H65" s="85"/>
      <c r="I65" s="85"/>
      <c r="J65" s="85"/>
      <c r="K65" s="83">
        <v>2024</v>
      </c>
      <c r="L65" s="83">
        <v>3</v>
      </c>
      <c r="M65" s="84">
        <v>14</v>
      </c>
      <c r="N65" s="82">
        <v>20787</v>
      </c>
      <c r="O65" s="85"/>
      <c r="P65" s="86">
        <v>25994.670000000009</v>
      </c>
      <c r="Q65" s="86">
        <v>2280</v>
      </c>
      <c r="R65" s="86">
        <v>5918.34</v>
      </c>
      <c r="S65" s="87">
        <v>0</v>
      </c>
      <c r="T65" s="87"/>
      <c r="U65" s="87"/>
      <c r="V65" s="86">
        <v>1808.01</v>
      </c>
      <c r="W65" s="86">
        <v>35.120000000000033</v>
      </c>
      <c r="X65" s="86">
        <v>1022.1600000000002</v>
      </c>
      <c r="Y65" s="86">
        <v>244.55</v>
      </c>
      <c r="Z65" s="86">
        <f t="shared" si="16"/>
        <v>50285.180117080017</v>
      </c>
      <c r="AA65" s="85"/>
      <c r="AB65" s="86">
        <v>3909.0099999999998</v>
      </c>
      <c r="AC65" s="86">
        <v>2134.3200000000002</v>
      </c>
      <c r="AD65" s="86">
        <v>3113.2437499999996</v>
      </c>
      <c r="AE65" s="85"/>
      <c r="AF65" s="86">
        <f t="shared" si="23"/>
        <v>54194.190117080019</v>
      </c>
      <c r="AG65" s="86">
        <f t="shared" si="17"/>
        <v>52419.500117080017</v>
      </c>
      <c r="AH65" s="86">
        <f t="shared" si="18"/>
        <v>53398.423867080019</v>
      </c>
      <c r="AI65" s="88"/>
      <c r="AJ65" s="93">
        <f t="shared" si="19"/>
        <v>1.6071193590744224</v>
      </c>
      <c r="AK65" s="93">
        <f t="shared" si="20"/>
        <v>1.521744365087796</v>
      </c>
      <c r="AL65" s="93">
        <f t="shared" si="21"/>
        <v>1.5688374400865934</v>
      </c>
      <c r="AM65" s="82">
        <f t="shared" si="22"/>
        <v>24632.595000000001</v>
      </c>
      <c r="AN65" s="82">
        <v>0.70135199999999998</v>
      </c>
      <c r="AO65" s="82">
        <v>7.3465999999999976E-2</v>
      </c>
      <c r="AP65" s="82">
        <v>12519.666227520001</v>
      </c>
      <c r="AQ65" s="95">
        <v>462.66388955999992</v>
      </c>
      <c r="AR65" s="96"/>
      <c r="AS65" s="97">
        <v>0.185</v>
      </c>
    </row>
    <row r="66" spans="1:45" s="11" customFormat="1" x14ac:dyDescent="0.35">
      <c r="A66" s="85"/>
      <c r="B66" s="85"/>
      <c r="C66" s="85"/>
      <c r="D66" s="85"/>
      <c r="E66" s="85"/>
      <c r="F66" s="85"/>
      <c r="G66" s="85"/>
      <c r="H66" s="85"/>
      <c r="I66" s="85"/>
      <c r="J66" s="85"/>
      <c r="K66" s="83">
        <v>2024</v>
      </c>
      <c r="L66" s="83">
        <v>3</v>
      </c>
      <c r="M66" s="84">
        <v>15</v>
      </c>
      <c r="N66" s="82">
        <v>21513</v>
      </c>
      <c r="O66" s="85"/>
      <c r="P66" s="86">
        <v>25994.670000000009</v>
      </c>
      <c r="Q66" s="86">
        <v>2280</v>
      </c>
      <c r="R66" s="86">
        <v>5918.34</v>
      </c>
      <c r="S66" s="87">
        <v>0</v>
      </c>
      <c r="T66" s="87"/>
      <c r="U66" s="87"/>
      <c r="V66" s="86">
        <v>1808.01</v>
      </c>
      <c r="W66" s="86">
        <v>35.120000000000033</v>
      </c>
      <c r="X66" s="86">
        <v>1022.1600000000002</v>
      </c>
      <c r="Y66" s="86">
        <v>244.55</v>
      </c>
      <c r="Z66" s="86">
        <f t="shared" si="16"/>
        <v>50432.515354030016</v>
      </c>
      <c r="AA66" s="85"/>
      <c r="AB66" s="86">
        <v>3909.0099999999998</v>
      </c>
      <c r="AC66" s="86">
        <v>2134.3200000000002</v>
      </c>
      <c r="AD66" s="86">
        <v>3113.2437499999996</v>
      </c>
      <c r="AE66" s="85"/>
      <c r="AF66" s="86">
        <f t="shared" si="23"/>
        <v>54341.525354030018</v>
      </c>
      <c r="AG66" s="86">
        <f t="shared" si="17"/>
        <v>52566.835354030016</v>
      </c>
      <c r="AH66" s="86">
        <f t="shared" si="18"/>
        <v>53545.759104030018</v>
      </c>
      <c r="AI66" s="88"/>
      <c r="AJ66" s="93">
        <f t="shared" si="19"/>
        <v>1.5259854671143038</v>
      </c>
      <c r="AK66" s="93">
        <f t="shared" si="20"/>
        <v>1.4434916261809145</v>
      </c>
      <c r="AL66" s="93">
        <f t="shared" si="21"/>
        <v>1.4889954494505655</v>
      </c>
      <c r="AM66" s="82">
        <f t="shared" si="22"/>
        <v>25492.905000000002</v>
      </c>
      <c r="AN66" s="82">
        <v>0.70410899999999998</v>
      </c>
      <c r="AO66" s="82">
        <v>8.9046499999999987E-2</v>
      </c>
      <c r="AP66" s="82">
        <v>12568.880772840001</v>
      </c>
      <c r="AQ66" s="95">
        <v>560.78458119000004</v>
      </c>
      <c r="AR66" s="96"/>
      <c r="AS66" s="97">
        <v>0.185</v>
      </c>
    </row>
    <row r="67" spans="1:45" s="11" customFormat="1" x14ac:dyDescent="0.35">
      <c r="A67" s="85"/>
      <c r="B67" s="85"/>
      <c r="C67" s="85"/>
      <c r="D67" s="85"/>
      <c r="E67" s="85"/>
      <c r="F67" s="85"/>
      <c r="G67" s="85"/>
      <c r="H67" s="85"/>
      <c r="I67" s="85"/>
      <c r="J67" s="85"/>
      <c r="K67" s="83">
        <v>2024</v>
      </c>
      <c r="L67" s="83">
        <v>3</v>
      </c>
      <c r="M67" s="84">
        <v>16</v>
      </c>
      <c r="N67" s="82">
        <v>22581</v>
      </c>
      <c r="O67" s="85"/>
      <c r="P67" s="86">
        <v>25994.670000000009</v>
      </c>
      <c r="Q67" s="86">
        <v>2280</v>
      </c>
      <c r="R67" s="86">
        <v>5918.34</v>
      </c>
      <c r="S67" s="87">
        <v>0</v>
      </c>
      <c r="T67" s="87"/>
      <c r="U67" s="87"/>
      <c r="V67" s="86">
        <v>1808.01</v>
      </c>
      <c r="W67" s="86">
        <v>35.120000000000033</v>
      </c>
      <c r="X67" s="86">
        <v>1022.1600000000002</v>
      </c>
      <c r="Y67" s="86">
        <v>244.55</v>
      </c>
      <c r="Z67" s="86">
        <f t="shared" si="16"/>
        <v>49327.834550330022</v>
      </c>
      <c r="AA67" s="85"/>
      <c r="AB67" s="86">
        <v>3909.0099999999998</v>
      </c>
      <c r="AC67" s="86">
        <v>2134.3200000000002</v>
      </c>
      <c r="AD67" s="86">
        <v>3113.2437499999996</v>
      </c>
      <c r="AE67" s="85"/>
      <c r="AF67" s="86">
        <f t="shared" si="23"/>
        <v>53236.844550330025</v>
      </c>
      <c r="AG67" s="86">
        <f t="shared" si="17"/>
        <v>51462.154550330022</v>
      </c>
      <c r="AH67" s="86">
        <f t="shared" si="18"/>
        <v>52441.078300330024</v>
      </c>
      <c r="AI67" s="88"/>
      <c r="AJ67" s="93">
        <f t="shared" si="19"/>
        <v>1.3575946393131404</v>
      </c>
      <c r="AK67" s="93">
        <f t="shared" si="20"/>
        <v>1.2790024600473859</v>
      </c>
      <c r="AL67" s="93">
        <f t="shared" si="21"/>
        <v>1.3223541163070733</v>
      </c>
      <c r="AM67" s="82">
        <f t="shared" si="22"/>
        <v>26758.485000000001</v>
      </c>
      <c r="AN67" s="82">
        <v>0.64433200000000002</v>
      </c>
      <c r="AO67" s="82">
        <v>8.3073499999999981E-2</v>
      </c>
      <c r="AP67" s="82">
        <v>11501.815892320001</v>
      </c>
      <c r="AQ67" s="95">
        <v>523.16865800999994</v>
      </c>
      <c r="AR67" s="96"/>
      <c r="AS67" s="97">
        <v>0.185</v>
      </c>
    </row>
    <row r="68" spans="1:45" s="11" customFormat="1" x14ac:dyDescent="0.35">
      <c r="A68" s="85"/>
      <c r="B68" s="85"/>
      <c r="C68" s="85"/>
      <c r="D68" s="85"/>
      <c r="E68" s="85"/>
      <c r="F68" s="85"/>
      <c r="G68" s="85"/>
      <c r="H68" s="85"/>
      <c r="I68" s="85"/>
      <c r="J68" s="85"/>
      <c r="K68" s="83">
        <v>2024</v>
      </c>
      <c r="L68" s="83">
        <v>3</v>
      </c>
      <c r="M68" s="84">
        <v>17</v>
      </c>
      <c r="N68" s="82">
        <v>23963</v>
      </c>
      <c r="O68" s="85"/>
      <c r="P68" s="86">
        <v>25994.670000000009</v>
      </c>
      <c r="Q68" s="86">
        <v>2280</v>
      </c>
      <c r="R68" s="86">
        <v>5918.34</v>
      </c>
      <c r="S68" s="87">
        <v>0</v>
      </c>
      <c r="T68" s="87"/>
      <c r="U68" s="87"/>
      <c r="V68" s="86">
        <v>1808.01</v>
      </c>
      <c r="W68" s="86">
        <v>35.120000000000033</v>
      </c>
      <c r="X68" s="86">
        <v>1022.1600000000002</v>
      </c>
      <c r="Y68" s="86">
        <v>244.55</v>
      </c>
      <c r="Z68" s="86">
        <f t="shared" si="16"/>
        <v>47160.073917020018</v>
      </c>
      <c r="AA68" s="85"/>
      <c r="AB68" s="86">
        <v>3909.0099999999998</v>
      </c>
      <c r="AC68" s="86">
        <v>2134.3200000000002</v>
      </c>
      <c r="AD68" s="86">
        <v>3113.2437499999996</v>
      </c>
      <c r="AE68" s="85"/>
      <c r="AF68" s="86">
        <f t="shared" si="23"/>
        <v>51069.08391702002</v>
      </c>
      <c r="AG68" s="86">
        <f t="shared" si="17"/>
        <v>49294.393917020017</v>
      </c>
      <c r="AH68" s="86">
        <f t="shared" si="18"/>
        <v>50273.317667020019</v>
      </c>
      <c r="AI68" s="88"/>
      <c r="AJ68" s="93">
        <f t="shared" si="19"/>
        <v>1.1311640411058723</v>
      </c>
      <c r="AK68" s="93">
        <f t="shared" si="20"/>
        <v>1.0571044492350714</v>
      </c>
      <c r="AL68" s="93">
        <f t="shared" si="21"/>
        <v>1.0979559181663405</v>
      </c>
      <c r="AM68" s="82">
        <f t="shared" si="22"/>
        <v>28396.155000000002</v>
      </c>
      <c r="AN68" s="82">
        <v>0.52047399999999999</v>
      </c>
      <c r="AO68" s="82">
        <v>8.9932999999999985E-2</v>
      </c>
      <c r="AP68" s="82">
        <v>9290.8564602400002</v>
      </c>
      <c r="AQ68" s="95">
        <v>566.36745678</v>
      </c>
      <c r="AR68" s="96"/>
      <c r="AS68" s="97">
        <v>0.185</v>
      </c>
    </row>
    <row r="69" spans="1:45" x14ac:dyDescent="0.35">
      <c r="A69" s="85"/>
      <c r="B69" s="85"/>
      <c r="C69" s="85"/>
      <c r="D69" s="85"/>
      <c r="E69" s="85"/>
      <c r="F69" s="85"/>
      <c r="G69" s="85"/>
      <c r="H69" s="85"/>
      <c r="I69" s="85"/>
      <c r="J69" s="85"/>
      <c r="K69" s="107">
        <v>2024</v>
      </c>
      <c r="L69" s="107">
        <v>3</v>
      </c>
      <c r="M69" s="108">
        <v>18</v>
      </c>
      <c r="N69" s="109">
        <v>25932</v>
      </c>
      <c r="O69" s="110"/>
      <c r="P69" s="111">
        <v>25994.670000000009</v>
      </c>
      <c r="Q69" s="111">
        <v>2280</v>
      </c>
      <c r="R69" s="111">
        <v>5918.34</v>
      </c>
      <c r="S69" s="112">
        <v>3303.8235</v>
      </c>
      <c r="T69" s="112"/>
      <c r="U69" s="112"/>
      <c r="V69" s="111">
        <v>1808.01</v>
      </c>
      <c r="W69" s="111">
        <v>35.120000000000033</v>
      </c>
      <c r="X69" s="111">
        <v>1022.1600000000002</v>
      </c>
      <c r="Y69" s="111">
        <v>244.55</v>
      </c>
      <c r="Z69" s="111">
        <f t="shared" si="16"/>
        <v>46423.120408360024</v>
      </c>
      <c r="AA69" s="110"/>
      <c r="AB69" s="111">
        <v>3909.0099999999998</v>
      </c>
      <c r="AC69" s="111">
        <v>2134.3200000000002</v>
      </c>
      <c r="AD69" s="111">
        <v>3113.2437499999996</v>
      </c>
      <c r="AE69" s="110"/>
      <c r="AF69" s="111">
        <f t="shared" si="23"/>
        <v>50332.130408360026</v>
      </c>
      <c r="AG69" s="111">
        <f t="shared" si="17"/>
        <v>48557.440408360024</v>
      </c>
      <c r="AH69" s="111">
        <f t="shared" si="18"/>
        <v>49536.364158360026</v>
      </c>
      <c r="AI69" s="113"/>
      <c r="AJ69" s="114">
        <f t="shared" si="19"/>
        <v>0.94092744132191986</v>
      </c>
      <c r="AK69" s="114">
        <f t="shared" si="20"/>
        <v>0.87249114639673087</v>
      </c>
      <c r="AL69" s="114">
        <f t="shared" si="21"/>
        <v>0.91024078969458688</v>
      </c>
      <c r="AM69" s="109">
        <f t="shared" si="22"/>
        <v>30729.420000000002</v>
      </c>
      <c r="AN69" s="109">
        <v>0.28683600000000004</v>
      </c>
      <c r="AO69" s="109">
        <v>0.11055</v>
      </c>
      <c r="AP69" s="109">
        <v>5120.240595360001</v>
      </c>
      <c r="AQ69" s="115">
        <v>696.20631300000002</v>
      </c>
      <c r="AR69" s="116">
        <v>0.45</v>
      </c>
      <c r="AS69" s="117">
        <v>0.185</v>
      </c>
    </row>
    <row r="70" spans="1:45" x14ac:dyDescent="0.35">
      <c r="A70" s="85"/>
      <c r="B70" s="85"/>
      <c r="C70" s="85"/>
      <c r="D70" s="85"/>
      <c r="E70" s="85"/>
      <c r="F70" s="85"/>
      <c r="G70" s="85"/>
      <c r="H70" s="85"/>
      <c r="I70" s="85"/>
      <c r="J70" s="85"/>
      <c r="K70" s="107">
        <v>2024</v>
      </c>
      <c r="L70" s="107">
        <v>3</v>
      </c>
      <c r="M70" s="108">
        <v>19</v>
      </c>
      <c r="N70" s="109">
        <v>27671</v>
      </c>
      <c r="O70" s="110"/>
      <c r="P70" s="111">
        <v>25994.670000000009</v>
      </c>
      <c r="Q70" s="111">
        <v>2280</v>
      </c>
      <c r="R70" s="111">
        <v>5918.34</v>
      </c>
      <c r="S70" s="112">
        <v>6607.6469999999999</v>
      </c>
      <c r="T70" s="112"/>
      <c r="U70" s="112"/>
      <c r="V70" s="111">
        <v>1808.01</v>
      </c>
      <c r="W70" s="111">
        <v>35.120000000000033</v>
      </c>
      <c r="X70" s="111">
        <v>1022.1600000000002</v>
      </c>
      <c r="Y70" s="111">
        <v>244.55</v>
      </c>
      <c r="Z70" s="111">
        <f t="shared" si="16"/>
        <v>45523.304943420022</v>
      </c>
      <c r="AA70" s="110"/>
      <c r="AB70" s="111">
        <v>3909.0099999999998</v>
      </c>
      <c r="AC70" s="111">
        <v>2134.3200000000002</v>
      </c>
      <c r="AD70" s="111">
        <v>3113.2437499999996</v>
      </c>
      <c r="AE70" s="110"/>
      <c r="AF70" s="111">
        <f t="shared" si="23"/>
        <v>49432.314943420024</v>
      </c>
      <c r="AG70" s="111">
        <f t="shared" si="17"/>
        <v>47657.624943420022</v>
      </c>
      <c r="AH70" s="111">
        <f t="shared" si="18"/>
        <v>48636.548693420023</v>
      </c>
      <c r="AI70" s="113"/>
      <c r="AJ70" s="114">
        <f t="shared" si="19"/>
        <v>0.78643037632973234</v>
      </c>
      <c r="AK70" s="114">
        <f t="shared" si="20"/>
        <v>0.72229499994290125</v>
      </c>
      <c r="AL70" s="114">
        <f t="shared" si="21"/>
        <v>0.7576722450731822</v>
      </c>
      <c r="AM70" s="109">
        <f t="shared" si="22"/>
        <v>32790.135000000002</v>
      </c>
      <c r="AN70" s="109">
        <v>4.6628000000000003E-2</v>
      </c>
      <c r="AO70" s="109">
        <v>0.123929</v>
      </c>
      <c r="AP70" s="109">
        <v>832.34523728000011</v>
      </c>
      <c r="AQ70" s="115">
        <v>780.46270614000002</v>
      </c>
      <c r="AR70" s="116">
        <v>0.9</v>
      </c>
      <c r="AS70" s="117">
        <v>0.185</v>
      </c>
    </row>
    <row r="71" spans="1:45" x14ac:dyDescent="0.35">
      <c r="A71" s="85"/>
      <c r="B71" s="85"/>
      <c r="C71" s="85"/>
      <c r="D71" s="85"/>
      <c r="E71" s="85"/>
      <c r="F71" s="85"/>
      <c r="G71" s="85"/>
      <c r="H71" s="85"/>
      <c r="I71" s="85"/>
      <c r="J71" s="85"/>
      <c r="K71" s="107">
        <v>2024</v>
      </c>
      <c r="L71" s="107">
        <v>3</v>
      </c>
      <c r="M71" s="108">
        <v>20</v>
      </c>
      <c r="N71" s="109">
        <v>28718</v>
      </c>
      <c r="O71" s="110"/>
      <c r="P71" s="111">
        <v>25994.670000000009</v>
      </c>
      <c r="Q71" s="111">
        <v>2280</v>
      </c>
      <c r="R71" s="111">
        <v>5918.34</v>
      </c>
      <c r="S71" s="112">
        <v>6607.6469999999999</v>
      </c>
      <c r="T71" s="112"/>
      <c r="U71" s="112"/>
      <c r="V71" s="111">
        <v>1808.01</v>
      </c>
      <c r="W71" s="111">
        <v>35.120000000000033</v>
      </c>
      <c r="X71" s="111">
        <v>1022.1600000000002</v>
      </c>
      <c r="Y71" s="111">
        <v>244.55</v>
      </c>
      <c r="Z71" s="111">
        <f t="shared" si="16"/>
        <v>44819.648240150018</v>
      </c>
      <c r="AA71" s="110"/>
      <c r="AB71" s="111">
        <v>3909.0099999999998</v>
      </c>
      <c r="AC71" s="111">
        <v>2134.3200000000002</v>
      </c>
      <c r="AD71" s="111">
        <v>3113.2437499999996</v>
      </c>
      <c r="AE71" s="110"/>
      <c r="AF71" s="111">
        <f t="shared" si="23"/>
        <v>48728.65824015002</v>
      </c>
      <c r="AG71" s="111">
        <f t="shared" si="17"/>
        <v>46953.968240150018</v>
      </c>
      <c r="AH71" s="111">
        <f t="shared" si="18"/>
        <v>47932.891990150019</v>
      </c>
      <c r="AI71" s="113"/>
      <c r="AJ71" s="114">
        <f t="shared" si="19"/>
        <v>0.69679846229368414</v>
      </c>
      <c r="AK71" s="114">
        <f t="shared" si="20"/>
        <v>0.63500133157427463</v>
      </c>
      <c r="AL71" s="114">
        <f t="shared" si="21"/>
        <v>0.66908879414130573</v>
      </c>
      <c r="AM71" s="109">
        <f t="shared" si="22"/>
        <v>34030.83</v>
      </c>
      <c r="AN71" s="109">
        <v>8.5899999999999995E-4</v>
      </c>
      <c r="AO71" s="109">
        <v>0.14192849999999999</v>
      </c>
      <c r="AP71" s="109">
        <v>15.333802840000001</v>
      </c>
      <c r="AQ71" s="115">
        <v>893.81743731000006</v>
      </c>
      <c r="AR71" s="116">
        <v>0.9</v>
      </c>
      <c r="AS71" s="117">
        <v>0.185</v>
      </c>
    </row>
    <row r="72" spans="1:45" x14ac:dyDescent="0.35">
      <c r="A72" s="85"/>
      <c r="B72" s="85"/>
      <c r="C72" s="85"/>
      <c r="D72" s="85"/>
      <c r="E72" s="85"/>
      <c r="F72" s="85"/>
      <c r="G72" s="85"/>
      <c r="H72" s="85"/>
      <c r="I72" s="85"/>
      <c r="J72" s="85"/>
      <c r="K72" s="107">
        <v>2024</v>
      </c>
      <c r="L72" s="107">
        <v>3</v>
      </c>
      <c r="M72" s="108">
        <v>21</v>
      </c>
      <c r="N72" s="109">
        <v>28590</v>
      </c>
      <c r="O72" s="110"/>
      <c r="P72" s="111">
        <v>25994.670000000009</v>
      </c>
      <c r="Q72" s="111">
        <v>2280</v>
      </c>
      <c r="R72" s="111">
        <v>5918.34</v>
      </c>
      <c r="S72" s="112">
        <v>6607.6469999999999</v>
      </c>
      <c r="T72" s="112"/>
      <c r="U72" s="112"/>
      <c r="V72" s="111">
        <v>1808.01</v>
      </c>
      <c r="W72" s="111">
        <v>35.120000000000033</v>
      </c>
      <c r="X72" s="111">
        <v>1022.1600000000002</v>
      </c>
      <c r="Y72" s="111">
        <v>244.55</v>
      </c>
      <c r="Z72" s="111">
        <f t="shared" si="16"/>
        <v>44942.062533040014</v>
      </c>
      <c r="AA72" s="110"/>
      <c r="AB72" s="111">
        <v>3909.0099999999998</v>
      </c>
      <c r="AC72" s="111">
        <v>2134.3200000000002</v>
      </c>
      <c r="AD72" s="111">
        <v>3113.2437499999996</v>
      </c>
      <c r="AE72" s="110"/>
      <c r="AF72" s="111">
        <f t="shared" si="23"/>
        <v>48851.072533040016</v>
      </c>
      <c r="AG72" s="111">
        <f t="shared" si="17"/>
        <v>47076.382533040014</v>
      </c>
      <c r="AH72" s="111">
        <f t="shared" si="18"/>
        <v>48055.306283040016</v>
      </c>
      <c r="AI72" s="113"/>
      <c r="AJ72" s="114">
        <f t="shared" si="19"/>
        <v>0.70867689867226358</v>
      </c>
      <c r="AK72" s="114">
        <f t="shared" si="20"/>
        <v>0.64660309664358218</v>
      </c>
      <c r="AL72" s="114">
        <f t="shared" si="21"/>
        <v>0.68084317184470144</v>
      </c>
      <c r="AM72" s="109">
        <f t="shared" si="22"/>
        <v>33879.15</v>
      </c>
      <c r="AN72" s="109">
        <v>3.4199999999999996E-4</v>
      </c>
      <c r="AO72" s="109">
        <v>0.16283199999999998</v>
      </c>
      <c r="AP72" s="109">
        <v>6.1049599199999998</v>
      </c>
      <c r="AQ72" s="115">
        <v>1025.4605731199999</v>
      </c>
      <c r="AR72" s="116">
        <v>0.9</v>
      </c>
      <c r="AS72" s="117">
        <v>0.185</v>
      </c>
    </row>
    <row r="73" spans="1:45" s="11" customFormat="1" x14ac:dyDescent="0.35">
      <c r="A73" s="85"/>
      <c r="B73" s="85"/>
      <c r="C73" s="85"/>
      <c r="D73" s="85"/>
      <c r="E73" s="85"/>
      <c r="F73" s="85"/>
      <c r="G73" s="85"/>
      <c r="H73" s="85"/>
      <c r="I73" s="85"/>
      <c r="J73" s="85"/>
      <c r="K73" s="83">
        <v>2024</v>
      </c>
      <c r="L73" s="83">
        <v>3</v>
      </c>
      <c r="M73" s="84">
        <v>22</v>
      </c>
      <c r="N73" s="82">
        <v>27429</v>
      </c>
      <c r="O73" s="85"/>
      <c r="P73" s="86">
        <v>25994.670000000009</v>
      </c>
      <c r="Q73" s="86">
        <v>2280</v>
      </c>
      <c r="R73" s="86">
        <v>5918.34</v>
      </c>
      <c r="S73" s="87">
        <v>3303.8235</v>
      </c>
      <c r="T73" s="87"/>
      <c r="U73" s="87"/>
      <c r="V73" s="86">
        <v>1808.01</v>
      </c>
      <c r="W73" s="86">
        <v>35.120000000000033</v>
      </c>
      <c r="X73" s="86">
        <v>1022.1600000000002</v>
      </c>
      <c r="Y73" s="86">
        <v>244.55</v>
      </c>
      <c r="Z73" s="86">
        <f t="shared" si="16"/>
        <v>41769.763444910022</v>
      </c>
      <c r="AA73" s="85"/>
      <c r="AB73" s="86">
        <v>3909.0099999999998</v>
      </c>
      <c r="AC73" s="86">
        <v>2134.3200000000002</v>
      </c>
      <c r="AD73" s="86">
        <v>3113.2437499999996</v>
      </c>
      <c r="AE73" s="85"/>
      <c r="AF73" s="86">
        <f t="shared" si="23"/>
        <v>45678.773444910024</v>
      </c>
      <c r="AG73" s="86">
        <f t="shared" si="17"/>
        <v>43904.083444910022</v>
      </c>
      <c r="AH73" s="86">
        <f t="shared" si="18"/>
        <v>44883.007194910024</v>
      </c>
      <c r="AI73" s="88"/>
      <c r="AJ73" s="93">
        <f t="shared" si="19"/>
        <v>0.66534592748222776</v>
      </c>
      <c r="AK73" s="93">
        <f t="shared" si="20"/>
        <v>0.60064469885559157</v>
      </c>
      <c r="AL73" s="93">
        <f t="shared" si="21"/>
        <v>0.63633406959459049</v>
      </c>
      <c r="AM73" s="82">
        <f t="shared" si="22"/>
        <v>32503.365000000002</v>
      </c>
      <c r="AN73" s="82">
        <v>1.84E-4</v>
      </c>
      <c r="AO73" s="82">
        <v>0.18416450000000001</v>
      </c>
      <c r="AP73" s="82">
        <v>3.2845398400000003</v>
      </c>
      <c r="AQ73" s="95">
        <v>1159.8054050700002</v>
      </c>
      <c r="AR73" s="96">
        <v>0.45</v>
      </c>
      <c r="AS73" s="97">
        <v>0.185</v>
      </c>
    </row>
    <row r="74" spans="1:45" s="11" customFormat="1" x14ac:dyDescent="0.35">
      <c r="A74" s="85"/>
      <c r="B74" s="85"/>
      <c r="C74" s="85"/>
      <c r="D74" s="85"/>
      <c r="E74" s="85"/>
      <c r="F74" s="85"/>
      <c r="G74" s="85"/>
      <c r="H74" s="85"/>
      <c r="I74" s="85"/>
      <c r="J74" s="85"/>
      <c r="K74" s="83">
        <v>2024</v>
      </c>
      <c r="L74" s="83">
        <v>3</v>
      </c>
      <c r="M74" s="84">
        <v>23</v>
      </c>
      <c r="N74" s="82">
        <v>25938</v>
      </c>
      <c r="O74" s="85"/>
      <c r="P74" s="86">
        <v>25994.670000000009</v>
      </c>
      <c r="Q74" s="86">
        <v>2280</v>
      </c>
      <c r="R74" s="86">
        <v>5918.34</v>
      </c>
      <c r="S74" s="87">
        <v>0</v>
      </c>
      <c r="T74" s="87"/>
      <c r="U74" s="87"/>
      <c r="V74" s="86">
        <v>1808.01</v>
      </c>
      <c r="W74" s="86">
        <v>35.120000000000033</v>
      </c>
      <c r="X74" s="86">
        <v>1022.1600000000002</v>
      </c>
      <c r="Y74" s="86">
        <v>244.55</v>
      </c>
      <c r="Z74" s="86">
        <f t="shared" si="16"/>
        <v>38345.090820980025</v>
      </c>
      <c r="AA74" s="85"/>
      <c r="AB74" s="86">
        <v>3909.0099999999998</v>
      </c>
      <c r="AC74" s="86">
        <v>2134.3200000000002</v>
      </c>
      <c r="AD74" s="86">
        <v>3113.2437499999996</v>
      </c>
      <c r="AE74" s="85"/>
      <c r="AF74" s="86">
        <f t="shared" si="23"/>
        <v>42254.100820980027</v>
      </c>
      <c r="AG74" s="86">
        <f t="shared" si="17"/>
        <v>40479.410820980025</v>
      </c>
      <c r="AH74" s="86">
        <f t="shared" si="18"/>
        <v>41458.334570980027</v>
      </c>
      <c r="AI74" s="88"/>
      <c r="AJ74" s="93">
        <f t="shared" si="19"/>
        <v>0.62904236336571928</v>
      </c>
      <c r="AK74" s="93">
        <f t="shared" si="20"/>
        <v>0.56062189918189631</v>
      </c>
      <c r="AL74" s="93">
        <f t="shared" si="21"/>
        <v>0.5983628102004791</v>
      </c>
      <c r="AM74" s="82">
        <f t="shared" si="22"/>
        <v>30736.530000000002</v>
      </c>
      <c r="AN74" s="82">
        <v>1.6000000000000001E-4</v>
      </c>
      <c r="AO74" s="82">
        <v>0.165043</v>
      </c>
      <c r="AP74" s="82">
        <v>2.8561216000000007</v>
      </c>
      <c r="AQ74" s="95">
        <v>1039.38469938</v>
      </c>
      <c r="AR74" s="96"/>
      <c r="AS74" s="97">
        <v>0.185</v>
      </c>
    </row>
    <row r="75" spans="1:45" s="11" customFormat="1" x14ac:dyDescent="0.35">
      <c r="A75" s="85"/>
      <c r="B75" s="85"/>
      <c r="C75" s="85"/>
      <c r="D75" s="85"/>
      <c r="E75" s="85"/>
      <c r="F75" s="85"/>
      <c r="G75" s="85"/>
      <c r="H75" s="85"/>
      <c r="I75" s="85"/>
      <c r="J75" s="85"/>
      <c r="K75" s="83">
        <v>2024</v>
      </c>
      <c r="L75" s="83">
        <v>3</v>
      </c>
      <c r="M75" s="84">
        <v>24</v>
      </c>
      <c r="N75" s="82">
        <v>24441</v>
      </c>
      <c r="O75" s="85"/>
      <c r="P75" s="86">
        <v>25994.670000000009</v>
      </c>
      <c r="Q75" s="86">
        <v>2280</v>
      </c>
      <c r="R75" s="86">
        <v>5918.34</v>
      </c>
      <c r="S75" s="87">
        <v>0</v>
      </c>
      <c r="T75" s="87"/>
      <c r="U75" s="87"/>
      <c r="V75" s="86">
        <v>1808.01</v>
      </c>
      <c r="W75" s="86">
        <v>35.120000000000033</v>
      </c>
      <c r="X75" s="86">
        <v>1022.1600000000002</v>
      </c>
      <c r="Y75" s="86">
        <v>244.55</v>
      </c>
      <c r="Z75" s="86">
        <f t="shared" si="16"/>
        <v>38308.29986909002</v>
      </c>
      <c r="AA75" s="85"/>
      <c r="AB75" s="86">
        <v>3909.0099999999998</v>
      </c>
      <c r="AC75" s="86">
        <v>2134.3200000000002</v>
      </c>
      <c r="AD75" s="86">
        <v>3113.2437499999996</v>
      </c>
      <c r="AE75" s="85"/>
      <c r="AF75" s="86">
        <f t="shared" si="23"/>
        <v>42217.309869090022</v>
      </c>
      <c r="AG75" s="86">
        <f t="shared" si="17"/>
        <v>40442.61986909002</v>
      </c>
      <c r="AH75" s="86">
        <f t="shared" si="18"/>
        <v>41421.543619090022</v>
      </c>
      <c r="AI75" s="88"/>
      <c r="AJ75" s="93">
        <f t="shared" si="19"/>
        <v>0.72731516178102462</v>
      </c>
      <c r="AK75" s="93">
        <f t="shared" si="20"/>
        <v>0.65470397565934368</v>
      </c>
      <c r="AL75" s="93">
        <f t="shared" si="21"/>
        <v>0.69475650010597034</v>
      </c>
      <c r="AM75" s="82">
        <f t="shared" si="22"/>
        <v>28962.585000000003</v>
      </c>
      <c r="AN75" s="82">
        <v>1.5699999999999999E-4</v>
      </c>
      <c r="AO75" s="82">
        <v>0.1592095</v>
      </c>
      <c r="AP75" s="82">
        <v>2.8025693200000004</v>
      </c>
      <c r="AQ75" s="95">
        <v>1002.6472997700001</v>
      </c>
      <c r="AR75" s="96"/>
      <c r="AS75" s="97">
        <v>0.185</v>
      </c>
    </row>
    <row r="76" spans="1:45" s="11" customFormat="1" x14ac:dyDescent="0.35">
      <c r="A76" s="85"/>
      <c r="B76" s="85"/>
      <c r="C76" s="85"/>
      <c r="D76" s="85"/>
      <c r="E76" s="85"/>
      <c r="F76" s="85"/>
      <c r="G76" s="85"/>
      <c r="H76" s="85"/>
      <c r="I76" s="85"/>
      <c r="J76" s="85"/>
      <c r="K76" s="83">
        <v>2024</v>
      </c>
      <c r="L76" s="83">
        <v>3</v>
      </c>
      <c r="M76" s="84">
        <v>1</v>
      </c>
      <c r="N76" s="82">
        <v>23258</v>
      </c>
      <c r="O76" s="85"/>
      <c r="P76" s="86">
        <v>25994.670000000009</v>
      </c>
      <c r="Q76" s="86">
        <v>2280</v>
      </c>
      <c r="R76" s="86">
        <v>5918.34</v>
      </c>
      <c r="S76" s="87">
        <v>0</v>
      </c>
      <c r="T76" s="87"/>
      <c r="U76" s="87"/>
      <c r="V76" s="86">
        <v>1808.01</v>
      </c>
      <c r="W76" s="86">
        <v>35.120000000000033</v>
      </c>
      <c r="X76" s="86">
        <v>1022.1600000000002</v>
      </c>
      <c r="Y76" s="86">
        <v>244.55</v>
      </c>
      <c r="Z76" s="86">
        <f t="shared" si="16"/>
        <v>38249.426194580024</v>
      </c>
      <c r="AA76" s="85"/>
      <c r="AB76" s="86">
        <v>3909.0099999999998</v>
      </c>
      <c r="AC76" s="86">
        <v>2134.3200000000002</v>
      </c>
      <c r="AD76" s="86">
        <v>3113.2437499999996</v>
      </c>
      <c r="AE76" s="85"/>
      <c r="AF76" s="86">
        <f>$Z76+AB76</f>
        <v>42158.436194580026</v>
      </c>
      <c r="AG76" s="86">
        <f>$Z76+AC76</f>
        <v>40383.746194580024</v>
      </c>
      <c r="AH76" s="86">
        <f>$Z76+AD76</f>
        <v>41362.669944580026</v>
      </c>
      <c r="AI76" s="88"/>
      <c r="AJ76" s="93">
        <f t="shared" si="19"/>
        <v>0.81264236798435063</v>
      </c>
      <c r="AK76" s="93">
        <f t="shared" si="20"/>
        <v>0.73633787060710398</v>
      </c>
      <c r="AL76" s="93">
        <f t="shared" si="21"/>
        <v>0.77842763541921167</v>
      </c>
      <c r="AM76" s="82">
        <f t="shared" si="22"/>
        <v>27560.73</v>
      </c>
      <c r="AN76" s="82">
        <v>1.5699999999999999E-4</v>
      </c>
      <c r="AO76" s="82">
        <v>0.14986099999999999</v>
      </c>
      <c r="AP76" s="82">
        <v>2.8025693200000004</v>
      </c>
      <c r="AQ76" s="95">
        <v>943.77362526000013</v>
      </c>
      <c r="AR76" s="96"/>
      <c r="AS76" s="97">
        <v>0.185</v>
      </c>
    </row>
    <row r="77" spans="1:45" s="2" customFormat="1" ht="15.5" x14ac:dyDescent="0.35">
      <c r="A77" s="99"/>
      <c r="B77" s="99"/>
      <c r="C77" s="99"/>
      <c r="D77" s="99"/>
      <c r="E77" s="99"/>
      <c r="F77" s="99"/>
      <c r="G77" s="99"/>
      <c r="H77" s="99"/>
      <c r="I77" s="99"/>
      <c r="J77" s="99"/>
      <c r="K77" s="128" t="s">
        <v>586</v>
      </c>
      <c r="L77" s="100"/>
      <c r="M77" s="100"/>
      <c r="N77" s="101"/>
      <c r="O77" s="99"/>
      <c r="P77" s="102"/>
      <c r="Q77" s="102"/>
      <c r="R77" s="102"/>
      <c r="S77" s="102"/>
      <c r="T77" s="102"/>
      <c r="U77" s="102"/>
      <c r="V77" s="102"/>
      <c r="W77" s="102"/>
      <c r="X77" s="102"/>
      <c r="Y77" s="102"/>
      <c r="Z77" s="102"/>
      <c r="AA77" s="99"/>
      <c r="AB77" s="99"/>
      <c r="AC77" s="99"/>
      <c r="AD77" s="99"/>
      <c r="AE77" s="99"/>
      <c r="AF77" s="102"/>
      <c r="AG77" s="102"/>
      <c r="AH77" s="102"/>
      <c r="AI77" s="99"/>
      <c r="AJ77" s="103"/>
      <c r="AK77" s="103"/>
      <c r="AL77" s="103"/>
      <c r="AM77" s="104"/>
      <c r="AN77" s="104"/>
      <c r="AO77" s="104"/>
      <c r="AP77" s="104"/>
      <c r="AQ77" s="104"/>
      <c r="AR77" s="105"/>
      <c r="AS77" s="104"/>
    </row>
    <row r="78" spans="1:45" s="11" customFormat="1" x14ac:dyDescent="0.35">
      <c r="A78" s="85"/>
      <c r="B78" s="85"/>
      <c r="C78" s="85"/>
      <c r="D78" s="85"/>
      <c r="E78" s="85"/>
      <c r="F78" s="85"/>
      <c r="G78" s="85"/>
      <c r="H78" s="85"/>
      <c r="I78" s="85"/>
      <c r="J78" s="85"/>
      <c r="K78" s="83">
        <v>2024</v>
      </c>
      <c r="L78" s="83">
        <v>4</v>
      </c>
      <c r="M78" s="84">
        <v>2</v>
      </c>
      <c r="N78" s="82">
        <v>22198</v>
      </c>
      <c r="O78" s="85"/>
      <c r="P78" s="86">
        <v>26027.449999999997</v>
      </c>
      <c r="Q78" s="86">
        <v>2280</v>
      </c>
      <c r="R78" s="86">
        <v>6045.78</v>
      </c>
      <c r="S78" s="87">
        <v>0</v>
      </c>
      <c r="T78" s="87"/>
      <c r="U78" s="87"/>
      <c r="V78" s="86">
        <v>1784.44</v>
      </c>
      <c r="W78" s="86">
        <v>46.73</v>
      </c>
      <c r="X78" s="86">
        <v>1198.7499999999998</v>
      </c>
      <c r="Y78" s="86">
        <v>305.7</v>
      </c>
      <c r="Z78" s="86">
        <f t="shared" ref="Z78:Z101" si="24">SUM(P78:Y78)-T78-U78+AP78+AQ78</f>
        <v>39320.444758699996</v>
      </c>
      <c r="AA78" s="85"/>
      <c r="AB78" s="86">
        <v>3909.0099999999998</v>
      </c>
      <c r="AC78" s="86">
        <v>2309.7399999999998</v>
      </c>
      <c r="AD78" s="86">
        <v>3253.0474999999997</v>
      </c>
      <c r="AE78" s="85"/>
      <c r="AF78" s="86">
        <f t="shared" ref="AF78:AF100" si="25">$Z78+AB78</f>
        <v>43229.454758699998</v>
      </c>
      <c r="AG78" s="86">
        <f t="shared" ref="AG78:AG100" si="26">$Z78+AC78</f>
        <v>41630.184758699994</v>
      </c>
      <c r="AH78" s="86">
        <f t="shared" ref="AH78:AH100" si="27">$Z78+AD78</f>
        <v>42573.492258699996</v>
      </c>
      <c r="AI78" s="88"/>
      <c r="AJ78" s="93">
        <f t="shared" ref="AJ78:AJ100" si="28">(AF78-$N78)/$N78</f>
        <v>0.94744818266059994</v>
      </c>
      <c r="AK78" s="93">
        <f t="shared" ref="AK78:AK100" si="29">(AG78-$N78)/$N78</f>
        <v>0.87540250286962762</v>
      </c>
      <c r="AL78" s="93">
        <f t="shared" ref="AL78:AL100" si="30">(AH78-$N78)/$N78</f>
        <v>0.91789766009099905</v>
      </c>
      <c r="AM78" s="82">
        <f t="shared" ref="AM78:AM101" si="31">N78*(1+0.185)</f>
        <v>26304.63</v>
      </c>
      <c r="AN78" s="82">
        <v>3.0499999999999999E-4</v>
      </c>
      <c r="AO78" s="82">
        <v>0.25821499999999997</v>
      </c>
      <c r="AP78" s="82">
        <v>5.4444818000000001</v>
      </c>
      <c r="AQ78" s="95">
        <v>1626.1502769000001</v>
      </c>
      <c r="AR78" s="96"/>
      <c r="AS78" s="97">
        <v>0.185</v>
      </c>
    </row>
    <row r="79" spans="1:45" s="11" customFormat="1" x14ac:dyDescent="0.35">
      <c r="A79" s="85"/>
      <c r="B79" s="85"/>
      <c r="C79" s="85"/>
      <c r="D79" s="85"/>
      <c r="E79" s="85"/>
      <c r="F79" s="85"/>
      <c r="G79" s="85"/>
      <c r="H79" s="85"/>
      <c r="I79" s="85"/>
      <c r="J79" s="85"/>
      <c r="K79" s="83">
        <v>2024</v>
      </c>
      <c r="L79" s="83">
        <v>4</v>
      </c>
      <c r="M79" s="84">
        <v>3</v>
      </c>
      <c r="N79" s="82">
        <v>21287</v>
      </c>
      <c r="O79" s="85"/>
      <c r="P79" s="86">
        <v>26027.449999999997</v>
      </c>
      <c r="Q79" s="86">
        <v>2280</v>
      </c>
      <c r="R79" s="86">
        <v>6045.78</v>
      </c>
      <c r="S79" s="87">
        <v>0</v>
      </c>
      <c r="T79" s="87"/>
      <c r="U79" s="87"/>
      <c r="V79" s="86">
        <v>1784.44</v>
      </c>
      <c r="W79" s="86">
        <v>46.73</v>
      </c>
      <c r="X79" s="86">
        <v>1198.7499999999998</v>
      </c>
      <c r="Y79" s="86">
        <v>305.7</v>
      </c>
      <c r="Z79" s="86">
        <f t="shared" si="24"/>
        <v>39142.407072050002</v>
      </c>
      <c r="AA79" s="85"/>
      <c r="AB79" s="86">
        <v>3909.0099999999998</v>
      </c>
      <c r="AC79" s="86">
        <v>2309.7399999999998</v>
      </c>
      <c r="AD79" s="86">
        <v>3253.0474999999997</v>
      </c>
      <c r="AE79" s="85"/>
      <c r="AF79" s="86">
        <f t="shared" si="25"/>
        <v>43051.417072050004</v>
      </c>
      <c r="AG79" s="86">
        <f t="shared" si="26"/>
        <v>41452.14707205</v>
      </c>
      <c r="AH79" s="86">
        <f t="shared" si="27"/>
        <v>42395.454572050003</v>
      </c>
      <c r="AI79" s="88"/>
      <c r="AJ79" s="93">
        <f t="shared" si="28"/>
        <v>1.0224276352727018</v>
      </c>
      <c r="AK79" s="93">
        <f t="shared" si="29"/>
        <v>0.94729868333020151</v>
      </c>
      <c r="AL79" s="93">
        <f t="shared" si="30"/>
        <v>0.99161246639028533</v>
      </c>
      <c r="AM79" s="82">
        <f t="shared" si="31"/>
        <v>25225.095000000001</v>
      </c>
      <c r="AN79" s="82">
        <v>3.4699999999999992E-4</v>
      </c>
      <c r="AO79" s="82">
        <v>0.22982550000000002</v>
      </c>
      <c r="AP79" s="82">
        <v>6.1942137199999996</v>
      </c>
      <c r="AQ79" s="95">
        <v>1447.3628583300003</v>
      </c>
      <c r="AR79" s="96"/>
      <c r="AS79" s="97">
        <v>0.185</v>
      </c>
    </row>
    <row r="80" spans="1:45" s="11" customFormat="1" x14ac:dyDescent="0.35">
      <c r="A80" s="85"/>
      <c r="B80" s="85"/>
      <c r="C80" s="85"/>
      <c r="D80" s="85"/>
      <c r="E80" s="85"/>
      <c r="F80" s="85"/>
      <c r="G80" s="85"/>
      <c r="H80" s="85"/>
      <c r="I80" s="85"/>
      <c r="J80" s="85"/>
      <c r="K80" s="83">
        <v>2024</v>
      </c>
      <c r="L80" s="83">
        <v>4</v>
      </c>
      <c r="M80" s="84">
        <v>4</v>
      </c>
      <c r="N80" s="82">
        <v>20702</v>
      </c>
      <c r="O80" s="85"/>
      <c r="P80" s="86">
        <v>26027.449999999997</v>
      </c>
      <c r="Q80" s="86">
        <v>2280</v>
      </c>
      <c r="R80" s="86">
        <v>6045.78</v>
      </c>
      <c r="S80" s="87">
        <v>0</v>
      </c>
      <c r="T80" s="87"/>
      <c r="U80" s="87"/>
      <c r="V80" s="86">
        <v>1784.44</v>
      </c>
      <c r="W80" s="86">
        <v>46.73</v>
      </c>
      <c r="X80" s="86">
        <v>1198.7499999999998</v>
      </c>
      <c r="Y80" s="86">
        <v>305.7</v>
      </c>
      <c r="Z80" s="86">
        <f t="shared" si="24"/>
        <v>39036.738634909998</v>
      </c>
      <c r="AA80" s="85"/>
      <c r="AB80" s="86">
        <v>3909.0099999999998</v>
      </c>
      <c r="AC80" s="86">
        <v>2309.7399999999998</v>
      </c>
      <c r="AD80" s="86">
        <v>3253.0474999999997</v>
      </c>
      <c r="AE80" s="85"/>
      <c r="AF80" s="86">
        <f t="shared" si="25"/>
        <v>42945.74863491</v>
      </c>
      <c r="AG80" s="86">
        <f t="shared" si="26"/>
        <v>41346.478634909996</v>
      </c>
      <c r="AH80" s="86">
        <f t="shared" si="27"/>
        <v>42289.786134909999</v>
      </c>
      <c r="AI80" s="88"/>
      <c r="AJ80" s="93">
        <f t="shared" si="28"/>
        <v>1.074473414883103</v>
      </c>
      <c r="AK80" s="93">
        <f t="shared" si="29"/>
        <v>0.99722145855038136</v>
      </c>
      <c r="AL80" s="93">
        <f t="shared" si="30"/>
        <v>1.0427874666655395</v>
      </c>
      <c r="AM80" s="82">
        <f t="shared" si="31"/>
        <v>24531.870000000003</v>
      </c>
      <c r="AN80" s="82">
        <v>3.4699999999999992E-4</v>
      </c>
      <c r="AO80" s="82">
        <v>0.2130465</v>
      </c>
      <c r="AP80" s="82">
        <v>6.1942137199999996</v>
      </c>
      <c r="AQ80" s="95">
        <v>1341.6944211900002</v>
      </c>
      <c r="AR80" s="96"/>
      <c r="AS80" s="97">
        <v>0.185</v>
      </c>
    </row>
    <row r="81" spans="1:45" s="11" customFormat="1" x14ac:dyDescent="0.35">
      <c r="A81" s="85"/>
      <c r="B81" s="85"/>
      <c r="C81" s="85"/>
      <c r="D81" s="85"/>
      <c r="E81" s="85"/>
      <c r="F81" s="85"/>
      <c r="G81" s="85"/>
      <c r="H81" s="85"/>
      <c r="I81" s="85"/>
      <c r="J81" s="85"/>
      <c r="K81" s="83">
        <v>2024</v>
      </c>
      <c r="L81" s="83">
        <v>4</v>
      </c>
      <c r="M81" s="84">
        <v>5</v>
      </c>
      <c r="N81" s="82">
        <v>20802</v>
      </c>
      <c r="O81" s="85"/>
      <c r="P81" s="86">
        <v>26027.449999999997</v>
      </c>
      <c r="Q81" s="86">
        <v>2280</v>
      </c>
      <c r="R81" s="86">
        <v>6045.78</v>
      </c>
      <c r="S81" s="87">
        <v>0</v>
      </c>
      <c r="T81" s="87"/>
      <c r="U81" s="87"/>
      <c r="V81" s="86">
        <v>1784.44</v>
      </c>
      <c r="W81" s="86">
        <v>46.73</v>
      </c>
      <c r="X81" s="86">
        <v>1198.7499999999998</v>
      </c>
      <c r="Y81" s="86">
        <v>305.7</v>
      </c>
      <c r="Z81" s="86">
        <f t="shared" si="24"/>
        <v>38836.161312739998</v>
      </c>
      <c r="AA81" s="85"/>
      <c r="AB81" s="86">
        <v>3909.0099999999998</v>
      </c>
      <c r="AC81" s="86">
        <v>2309.7399999999998</v>
      </c>
      <c r="AD81" s="86">
        <v>3253.0474999999997</v>
      </c>
      <c r="AE81" s="85"/>
      <c r="AF81" s="86">
        <f t="shared" si="25"/>
        <v>42745.17131274</v>
      </c>
      <c r="AG81" s="86">
        <f t="shared" si="26"/>
        <v>41145.901312739996</v>
      </c>
      <c r="AH81" s="86">
        <f t="shared" si="27"/>
        <v>42089.208812739998</v>
      </c>
      <c r="AI81" s="88"/>
      <c r="AJ81" s="93">
        <f t="shared" si="28"/>
        <v>1.0548587305422557</v>
      </c>
      <c r="AK81" s="93">
        <f t="shared" si="29"/>
        <v>0.97797814213729428</v>
      </c>
      <c r="AL81" s="93">
        <f t="shared" si="30"/>
        <v>1.0233251039678877</v>
      </c>
      <c r="AM81" s="82">
        <f t="shared" si="31"/>
        <v>24650.370000000003</v>
      </c>
      <c r="AN81" s="82">
        <v>3.4699999999999992E-4</v>
      </c>
      <c r="AO81" s="82">
        <v>0.181197</v>
      </c>
      <c r="AP81" s="82">
        <v>6.1942137199999996</v>
      </c>
      <c r="AQ81" s="95">
        <v>1141.1170990200001</v>
      </c>
      <c r="AR81" s="96"/>
      <c r="AS81" s="97">
        <v>0.185</v>
      </c>
    </row>
    <row r="82" spans="1:45" s="11" customFormat="1" x14ac:dyDescent="0.35">
      <c r="A82" s="85"/>
      <c r="B82" s="85"/>
      <c r="C82" s="85"/>
      <c r="D82" s="85"/>
      <c r="E82" s="85"/>
      <c r="F82" s="85"/>
      <c r="G82" s="85"/>
      <c r="H82" s="85"/>
      <c r="I82" s="85"/>
      <c r="J82" s="85"/>
      <c r="K82" s="83">
        <v>2024</v>
      </c>
      <c r="L82" s="83">
        <v>4</v>
      </c>
      <c r="M82" s="84">
        <v>6</v>
      </c>
      <c r="N82" s="82">
        <v>21548</v>
      </c>
      <c r="O82" s="85"/>
      <c r="P82" s="86">
        <v>26027.449999999997</v>
      </c>
      <c r="Q82" s="86">
        <v>2280</v>
      </c>
      <c r="R82" s="86">
        <v>6045.78</v>
      </c>
      <c r="S82" s="87">
        <v>0</v>
      </c>
      <c r="T82" s="87"/>
      <c r="U82" s="87"/>
      <c r="V82" s="86">
        <v>1784.44</v>
      </c>
      <c r="W82" s="86">
        <v>46.73</v>
      </c>
      <c r="X82" s="86">
        <v>1198.7499999999998</v>
      </c>
      <c r="Y82" s="86">
        <v>305.7</v>
      </c>
      <c r="Z82" s="86">
        <f t="shared" si="24"/>
        <v>38586.638820919994</v>
      </c>
      <c r="AA82" s="85"/>
      <c r="AB82" s="86">
        <v>3909.0099999999998</v>
      </c>
      <c r="AC82" s="86">
        <v>2309.7399999999998</v>
      </c>
      <c r="AD82" s="86">
        <v>3253.0474999999997</v>
      </c>
      <c r="AE82" s="85"/>
      <c r="AF82" s="86">
        <f t="shared" si="25"/>
        <v>42495.648820919996</v>
      </c>
      <c r="AG82" s="86">
        <f t="shared" si="26"/>
        <v>40896.378820919992</v>
      </c>
      <c r="AH82" s="86">
        <f t="shared" si="27"/>
        <v>41839.686320919995</v>
      </c>
      <c r="AI82" s="88"/>
      <c r="AJ82" s="93">
        <f t="shared" si="28"/>
        <v>0.97213889089103378</v>
      </c>
      <c r="AK82" s="93">
        <f t="shared" si="29"/>
        <v>0.89791993785594915</v>
      </c>
      <c r="AL82" s="93">
        <f t="shared" si="30"/>
        <v>0.94169697052719481</v>
      </c>
      <c r="AM82" s="82">
        <f t="shared" si="31"/>
        <v>25534.38</v>
      </c>
      <c r="AN82" s="82">
        <v>3.8000000000000002E-4</v>
      </c>
      <c r="AO82" s="82">
        <v>0.141482</v>
      </c>
      <c r="AP82" s="82">
        <v>6.7832888000000011</v>
      </c>
      <c r="AQ82" s="95">
        <v>891.00553212000011</v>
      </c>
      <c r="AR82" s="96"/>
      <c r="AS82" s="97">
        <v>0.185</v>
      </c>
    </row>
    <row r="83" spans="1:45" s="11" customFormat="1" x14ac:dyDescent="0.35">
      <c r="A83" s="85"/>
      <c r="B83" s="85"/>
      <c r="C83" s="85"/>
      <c r="D83" s="85"/>
      <c r="E83" s="85"/>
      <c r="F83" s="85"/>
      <c r="G83" s="85"/>
      <c r="H83" s="85"/>
      <c r="I83" s="85"/>
      <c r="J83" s="85"/>
      <c r="K83" s="83">
        <v>2024</v>
      </c>
      <c r="L83" s="83">
        <v>4</v>
      </c>
      <c r="M83" s="84">
        <v>7</v>
      </c>
      <c r="N83" s="82">
        <v>22660</v>
      </c>
      <c r="O83" s="85"/>
      <c r="P83" s="86">
        <v>26027.449999999997</v>
      </c>
      <c r="Q83" s="86">
        <v>2280</v>
      </c>
      <c r="R83" s="86">
        <v>6045.78</v>
      </c>
      <c r="S83" s="87">
        <v>0</v>
      </c>
      <c r="T83" s="87"/>
      <c r="U83" s="87"/>
      <c r="V83" s="86">
        <v>1784.44</v>
      </c>
      <c r="W83" s="86">
        <v>46.73</v>
      </c>
      <c r="X83" s="86">
        <v>1198.7499999999998</v>
      </c>
      <c r="Y83" s="86">
        <v>305.7</v>
      </c>
      <c r="Z83" s="86">
        <f t="shared" si="24"/>
        <v>38455.326312259996</v>
      </c>
      <c r="AA83" s="85"/>
      <c r="AB83" s="86">
        <v>3909.0099999999998</v>
      </c>
      <c r="AC83" s="86">
        <v>2309.7399999999998</v>
      </c>
      <c r="AD83" s="86">
        <v>3253.0474999999997</v>
      </c>
      <c r="AE83" s="85"/>
      <c r="AF83" s="86">
        <f t="shared" si="25"/>
        <v>42364.336312259999</v>
      </c>
      <c r="AG83" s="86">
        <f t="shared" si="26"/>
        <v>40765.066312259994</v>
      </c>
      <c r="AH83" s="86">
        <f t="shared" si="27"/>
        <v>41708.373812259997</v>
      </c>
      <c r="AI83" s="88"/>
      <c r="AJ83" s="93">
        <f t="shared" si="28"/>
        <v>0.8695647092789055</v>
      </c>
      <c r="AK83" s="93">
        <f t="shared" si="29"/>
        <v>0.79898792198852575</v>
      </c>
      <c r="AL83" s="93">
        <f t="shared" si="30"/>
        <v>0.84061667309179156</v>
      </c>
      <c r="AM83" s="82">
        <f t="shared" si="31"/>
        <v>26852.100000000002</v>
      </c>
      <c r="AN83" s="82">
        <v>3.8000000000000002E-4</v>
      </c>
      <c r="AO83" s="82">
        <v>0.120631</v>
      </c>
      <c r="AP83" s="82">
        <v>6.7832888000000011</v>
      </c>
      <c r="AQ83" s="95">
        <v>759.69302346000006</v>
      </c>
      <c r="AR83" s="96"/>
      <c r="AS83" s="97">
        <v>0.185</v>
      </c>
    </row>
    <row r="84" spans="1:45" s="11" customFormat="1" x14ac:dyDescent="0.35">
      <c r="A84" s="85"/>
      <c r="B84" s="85"/>
      <c r="C84" s="85"/>
      <c r="D84" s="85"/>
      <c r="E84" s="85"/>
      <c r="F84" s="85"/>
      <c r="G84" s="85"/>
      <c r="H84" s="85"/>
      <c r="I84" s="85"/>
      <c r="J84" s="85"/>
      <c r="K84" s="83">
        <v>2024</v>
      </c>
      <c r="L84" s="83">
        <v>4</v>
      </c>
      <c r="M84" s="84">
        <v>8</v>
      </c>
      <c r="N84" s="82">
        <v>22958</v>
      </c>
      <c r="O84" s="85"/>
      <c r="P84" s="86">
        <v>26027.449999999997</v>
      </c>
      <c r="Q84" s="86">
        <v>2280</v>
      </c>
      <c r="R84" s="86">
        <v>6045.78</v>
      </c>
      <c r="S84" s="87">
        <v>0</v>
      </c>
      <c r="T84" s="87"/>
      <c r="U84" s="87"/>
      <c r="V84" s="86">
        <v>1784.44</v>
      </c>
      <c r="W84" s="86">
        <v>46.73</v>
      </c>
      <c r="X84" s="86">
        <v>1198.7499999999998</v>
      </c>
      <c r="Y84" s="86">
        <v>305.7</v>
      </c>
      <c r="Z84" s="86">
        <f t="shared" si="24"/>
        <v>38998.978320029993</v>
      </c>
      <c r="AA84" s="85"/>
      <c r="AB84" s="86">
        <v>3909.0099999999998</v>
      </c>
      <c r="AC84" s="86">
        <v>2309.7399999999998</v>
      </c>
      <c r="AD84" s="86">
        <v>3253.0474999999997</v>
      </c>
      <c r="AE84" s="85"/>
      <c r="AF84" s="86">
        <f t="shared" si="25"/>
        <v>42907.988320029996</v>
      </c>
      <c r="AG84" s="86">
        <f t="shared" si="26"/>
        <v>41308.718320029991</v>
      </c>
      <c r="AH84" s="86">
        <f t="shared" si="27"/>
        <v>42252.025820029994</v>
      </c>
      <c r="AI84" s="88"/>
      <c r="AJ84" s="93">
        <f t="shared" si="28"/>
        <v>0.86897762522998501</v>
      </c>
      <c r="AK84" s="93">
        <f t="shared" si="29"/>
        <v>0.79931694050134994</v>
      </c>
      <c r="AL84" s="93">
        <f t="shared" si="30"/>
        <v>0.84040534105888987</v>
      </c>
      <c r="AM84" s="82">
        <f t="shared" si="31"/>
        <v>27205.23</v>
      </c>
      <c r="AN84" s="82">
        <v>3.4638000000000002E-2</v>
      </c>
      <c r="AO84" s="82">
        <v>0.10985249999999999</v>
      </c>
      <c r="AP84" s="82">
        <v>618.31462488000011</v>
      </c>
      <c r="AQ84" s="95">
        <v>691.81369515000006</v>
      </c>
      <c r="AR84" s="96"/>
      <c r="AS84" s="97">
        <v>0.185</v>
      </c>
    </row>
    <row r="85" spans="1:45" s="11" customFormat="1" x14ac:dyDescent="0.35">
      <c r="A85" s="85"/>
      <c r="B85" s="85"/>
      <c r="C85" s="85"/>
      <c r="D85" s="85"/>
      <c r="E85" s="85"/>
      <c r="F85" s="85"/>
      <c r="G85" s="85"/>
      <c r="H85" s="85"/>
      <c r="I85" s="85"/>
      <c r="J85" s="85"/>
      <c r="K85" s="83">
        <v>2024</v>
      </c>
      <c r="L85" s="83">
        <v>4</v>
      </c>
      <c r="M85" s="84">
        <v>9</v>
      </c>
      <c r="N85" s="82">
        <v>22672</v>
      </c>
      <c r="O85" s="85"/>
      <c r="P85" s="86">
        <v>26027.449999999997</v>
      </c>
      <c r="Q85" s="86">
        <v>2280</v>
      </c>
      <c r="R85" s="86">
        <v>6045.78</v>
      </c>
      <c r="S85" s="87">
        <v>0</v>
      </c>
      <c r="T85" s="87"/>
      <c r="U85" s="87"/>
      <c r="V85" s="86">
        <v>1784.44</v>
      </c>
      <c r="W85" s="86">
        <v>46.73</v>
      </c>
      <c r="X85" s="86">
        <v>1198.7499999999998</v>
      </c>
      <c r="Y85" s="86">
        <v>305.7</v>
      </c>
      <c r="Z85" s="86">
        <f t="shared" si="24"/>
        <v>43506.608009389995</v>
      </c>
      <c r="AA85" s="85"/>
      <c r="AB85" s="86">
        <v>3909.0099999999998</v>
      </c>
      <c r="AC85" s="86">
        <v>2309.7399999999998</v>
      </c>
      <c r="AD85" s="86">
        <v>3253.0474999999997</v>
      </c>
      <c r="AE85" s="85"/>
      <c r="AF85" s="86">
        <f t="shared" si="25"/>
        <v>47415.618009389997</v>
      </c>
      <c r="AG85" s="86">
        <f t="shared" si="26"/>
        <v>45816.348009389993</v>
      </c>
      <c r="AH85" s="86">
        <f t="shared" si="27"/>
        <v>46759.655509389995</v>
      </c>
      <c r="AI85" s="88"/>
      <c r="AJ85" s="93">
        <f t="shared" si="28"/>
        <v>1.0913734125524874</v>
      </c>
      <c r="AK85" s="93">
        <f t="shared" si="29"/>
        <v>1.0208339806541105</v>
      </c>
      <c r="AL85" s="93">
        <f t="shared" si="30"/>
        <v>1.0624406981911607</v>
      </c>
      <c r="AM85" s="82">
        <f t="shared" si="31"/>
        <v>26866.32</v>
      </c>
      <c r="AN85" s="82">
        <v>0.29281999999999997</v>
      </c>
      <c r="AO85" s="82">
        <v>9.3796499999999991E-2</v>
      </c>
      <c r="AP85" s="82">
        <v>5227.0595432</v>
      </c>
      <c r="AQ85" s="95">
        <v>590.69846618999998</v>
      </c>
      <c r="AR85" s="96"/>
      <c r="AS85" s="97">
        <v>0.185</v>
      </c>
    </row>
    <row r="86" spans="1:45" s="11" customFormat="1" x14ac:dyDescent="0.35">
      <c r="A86" s="85"/>
      <c r="B86" s="85"/>
      <c r="C86" s="85"/>
      <c r="D86" s="85"/>
      <c r="E86" s="85"/>
      <c r="F86" s="85"/>
      <c r="G86" s="85"/>
      <c r="H86" s="85"/>
      <c r="I86" s="85"/>
      <c r="J86" s="85"/>
      <c r="K86" s="83">
        <v>2024</v>
      </c>
      <c r="L86" s="83">
        <v>4</v>
      </c>
      <c r="M86" s="84">
        <v>10</v>
      </c>
      <c r="N86" s="82">
        <v>21933</v>
      </c>
      <c r="O86" s="85"/>
      <c r="P86" s="86">
        <v>26027.449999999997</v>
      </c>
      <c r="Q86" s="86">
        <v>2280</v>
      </c>
      <c r="R86" s="86">
        <v>6045.78</v>
      </c>
      <c r="S86" s="87">
        <v>0</v>
      </c>
      <c r="T86" s="87"/>
      <c r="U86" s="87"/>
      <c r="V86" s="86">
        <v>1784.44</v>
      </c>
      <c r="W86" s="86">
        <v>46.73</v>
      </c>
      <c r="X86" s="86">
        <v>1198.7499999999998</v>
      </c>
      <c r="Y86" s="86">
        <v>305.7</v>
      </c>
      <c r="Z86" s="86">
        <f t="shared" si="24"/>
        <v>49346.79493607</v>
      </c>
      <c r="AA86" s="85"/>
      <c r="AB86" s="86">
        <v>3909.0099999999998</v>
      </c>
      <c r="AC86" s="86">
        <v>2309.7399999999998</v>
      </c>
      <c r="AD86" s="86">
        <v>3253.0474999999997</v>
      </c>
      <c r="AE86" s="85"/>
      <c r="AF86" s="86">
        <f t="shared" si="25"/>
        <v>53255.804936070002</v>
      </c>
      <c r="AG86" s="86">
        <f t="shared" si="26"/>
        <v>51656.534936069998</v>
      </c>
      <c r="AH86" s="86">
        <f t="shared" si="27"/>
        <v>52599.842436070001</v>
      </c>
      <c r="AI86" s="88"/>
      <c r="AJ86" s="93">
        <f t="shared" si="28"/>
        <v>1.4281131143058405</v>
      </c>
      <c r="AK86" s="93">
        <f t="shared" si="29"/>
        <v>1.3551969605649021</v>
      </c>
      <c r="AL86" s="93">
        <f t="shared" si="30"/>
        <v>1.3982055549204395</v>
      </c>
      <c r="AM86" s="82">
        <f t="shared" si="31"/>
        <v>25990.605</v>
      </c>
      <c r="AN86" s="82">
        <v>0.62623399999999996</v>
      </c>
      <c r="AO86" s="82">
        <v>7.6090499999999991E-2</v>
      </c>
      <c r="AP86" s="82">
        <v>11178.75283784</v>
      </c>
      <c r="AQ86" s="95">
        <v>479.19209823</v>
      </c>
      <c r="AR86" s="96"/>
      <c r="AS86" s="97">
        <v>0.185</v>
      </c>
    </row>
    <row r="87" spans="1:45" s="11" customFormat="1" x14ac:dyDescent="0.35">
      <c r="A87" s="85"/>
      <c r="B87" s="85"/>
      <c r="C87" s="85"/>
      <c r="D87" s="85"/>
      <c r="E87" s="85"/>
      <c r="F87" s="85"/>
      <c r="G87" s="85"/>
      <c r="H87" s="85"/>
      <c r="I87" s="85"/>
      <c r="J87" s="85"/>
      <c r="K87" s="83">
        <v>2024</v>
      </c>
      <c r="L87" s="83">
        <v>4</v>
      </c>
      <c r="M87" s="84">
        <v>11</v>
      </c>
      <c r="N87" s="82">
        <v>21148</v>
      </c>
      <c r="O87" s="85"/>
      <c r="P87" s="86">
        <v>26027.449999999997</v>
      </c>
      <c r="Q87" s="86">
        <v>2280</v>
      </c>
      <c r="R87" s="86">
        <v>6045.78</v>
      </c>
      <c r="S87" s="87">
        <v>0</v>
      </c>
      <c r="T87" s="87"/>
      <c r="U87" s="87"/>
      <c r="V87" s="86">
        <v>1784.44</v>
      </c>
      <c r="W87" s="86">
        <v>46.73</v>
      </c>
      <c r="X87" s="86">
        <v>1198.7499999999998</v>
      </c>
      <c r="Y87" s="86">
        <v>305.7</v>
      </c>
      <c r="Z87" s="86">
        <f t="shared" si="24"/>
        <v>51739.011896919998</v>
      </c>
      <c r="AA87" s="85"/>
      <c r="AB87" s="86">
        <v>3909.0099999999998</v>
      </c>
      <c r="AC87" s="86">
        <v>2309.7399999999998</v>
      </c>
      <c r="AD87" s="86">
        <v>3253.0474999999997</v>
      </c>
      <c r="AE87" s="85"/>
      <c r="AF87" s="86">
        <f t="shared" si="25"/>
        <v>55648.02189692</v>
      </c>
      <c r="AG87" s="86">
        <f t="shared" si="26"/>
        <v>54048.751896919995</v>
      </c>
      <c r="AH87" s="86">
        <f t="shared" si="27"/>
        <v>54992.059396919998</v>
      </c>
      <c r="AI87" s="88"/>
      <c r="AJ87" s="93">
        <f t="shared" si="28"/>
        <v>1.6313609748874598</v>
      </c>
      <c r="AK87" s="93">
        <f t="shared" si="29"/>
        <v>1.5557382209627386</v>
      </c>
      <c r="AL87" s="93">
        <f t="shared" si="30"/>
        <v>1.6003432663571022</v>
      </c>
      <c r="AM87" s="82">
        <f t="shared" si="31"/>
        <v>25060.38</v>
      </c>
      <c r="AN87" s="82">
        <v>0.75866500000000003</v>
      </c>
      <c r="AO87" s="82">
        <v>8.0571999999999977E-2</v>
      </c>
      <c r="AP87" s="82">
        <v>13542.746835400003</v>
      </c>
      <c r="AQ87" s="95">
        <v>507.41506151999994</v>
      </c>
      <c r="AR87" s="96"/>
      <c r="AS87" s="97">
        <v>0.185</v>
      </c>
    </row>
    <row r="88" spans="1:45" s="11" customFormat="1" x14ac:dyDescent="0.35">
      <c r="A88" s="85"/>
      <c r="B88" s="85"/>
      <c r="C88" s="85"/>
      <c r="D88" s="85"/>
      <c r="E88" s="85"/>
      <c r="F88" s="85"/>
      <c r="G88" s="85"/>
      <c r="H88" s="85"/>
      <c r="I88" s="85"/>
      <c r="J88" s="85"/>
      <c r="K88" s="83">
        <v>2024</v>
      </c>
      <c r="L88" s="83">
        <v>4</v>
      </c>
      <c r="M88" s="84">
        <v>12</v>
      </c>
      <c r="N88" s="82">
        <v>20978</v>
      </c>
      <c r="O88" s="85"/>
      <c r="P88" s="86">
        <v>26027.449999999997</v>
      </c>
      <c r="Q88" s="86">
        <v>2280</v>
      </c>
      <c r="R88" s="86">
        <v>6045.78</v>
      </c>
      <c r="S88" s="87">
        <v>0</v>
      </c>
      <c r="T88" s="87"/>
      <c r="U88" s="87"/>
      <c r="V88" s="86">
        <v>1784.44</v>
      </c>
      <c r="W88" s="86">
        <v>46.73</v>
      </c>
      <c r="X88" s="86">
        <v>1198.7499999999998</v>
      </c>
      <c r="Y88" s="86">
        <v>305.7</v>
      </c>
      <c r="Z88" s="86">
        <f t="shared" si="24"/>
        <v>53349.707702920001</v>
      </c>
      <c r="AA88" s="85"/>
      <c r="AB88" s="86">
        <v>3909.0099999999998</v>
      </c>
      <c r="AC88" s="86">
        <v>2309.7399999999998</v>
      </c>
      <c r="AD88" s="86">
        <v>3253.0474999999997</v>
      </c>
      <c r="AE88" s="85"/>
      <c r="AF88" s="86">
        <f t="shared" si="25"/>
        <v>57258.717702920003</v>
      </c>
      <c r="AG88" s="86">
        <f t="shared" si="26"/>
        <v>55659.447702919999</v>
      </c>
      <c r="AH88" s="86">
        <f t="shared" si="27"/>
        <v>56602.755202920001</v>
      </c>
      <c r="AI88" s="88"/>
      <c r="AJ88" s="93">
        <f t="shared" si="28"/>
        <v>1.7294650444713511</v>
      </c>
      <c r="AK88" s="93">
        <f t="shared" si="29"/>
        <v>1.6532294643397845</v>
      </c>
      <c r="AL88" s="93">
        <f t="shared" si="30"/>
        <v>1.6981959768767281</v>
      </c>
      <c r="AM88" s="82">
        <f t="shared" si="31"/>
        <v>24858.93</v>
      </c>
      <c r="AN88" s="82">
        <v>0.84899500000000006</v>
      </c>
      <c r="AO88" s="82">
        <v>8.0292000000000002E-2</v>
      </c>
      <c r="AP88" s="82">
        <v>15155.205986200002</v>
      </c>
      <c r="AQ88" s="95">
        <v>505.65171672000008</v>
      </c>
      <c r="AR88" s="96"/>
      <c r="AS88" s="97">
        <v>0.185</v>
      </c>
    </row>
    <row r="89" spans="1:45" s="11" customFormat="1" x14ac:dyDescent="0.35">
      <c r="A89" s="85"/>
      <c r="B89" s="85"/>
      <c r="C89" s="85"/>
      <c r="D89" s="85"/>
      <c r="E89" s="85"/>
      <c r="F89" s="85"/>
      <c r="G89" s="85"/>
      <c r="H89" s="85"/>
      <c r="I89" s="85"/>
      <c r="J89" s="85"/>
      <c r="K89" s="83">
        <v>2024</v>
      </c>
      <c r="L89" s="83">
        <v>4</v>
      </c>
      <c r="M89" s="84">
        <v>13</v>
      </c>
      <c r="N89" s="82">
        <v>21337</v>
      </c>
      <c r="O89" s="85"/>
      <c r="P89" s="86">
        <v>26027.449999999997</v>
      </c>
      <c r="Q89" s="86">
        <v>2280</v>
      </c>
      <c r="R89" s="86">
        <v>6045.78</v>
      </c>
      <c r="S89" s="87">
        <v>0</v>
      </c>
      <c r="T89" s="87"/>
      <c r="U89" s="87"/>
      <c r="V89" s="86">
        <v>1784.44</v>
      </c>
      <c r="W89" s="86">
        <v>46.73</v>
      </c>
      <c r="X89" s="86">
        <v>1198.7499999999998</v>
      </c>
      <c r="Y89" s="86">
        <v>305.7</v>
      </c>
      <c r="Z89" s="86">
        <f t="shared" si="24"/>
        <v>53585.20149277</v>
      </c>
      <c r="AA89" s="85"/>
      <c r="AB89" s="86">
        <v>3909.0099999999998</v>
      </c>
      <c r="AC89" s="86">
        <v>2309.7399999999998</v>
      </c>
      <c r="AD89" s="86">
        <v>3253.0474999999997</v>
      </c>
      <c r="AE89" s="85"/>
      <c r="AF89" s="86">
        <f t="shared" si="25"/>
        <v>57494.211492770002</v>
      </c>
      <c r="AG89" s="86">
        <f t="shared" si="26"/>
        <v>55894.941492769998</v>
      </c>
      <c r="AH89" s="86">
        <f t="shared" si="27"/>
        <v>56838.248992770001</v>
      </c>
      <c r="AI89" s="88"/>
      <c r="AJ89" s="93">
        <f t="shared" si="28"/>
        <v>1.6945780331241507</v>
      </c>
      <c r="AK89" s="93">
        <f t="shared" si="29"/>
        <v>1.6196251344036181</v>
      </c>
      <c r="AL89" s="93">
        <f t="shared" si="30"/>
        <v>1.6638350748825983</v>
      </c>
      <c r="AM89" s="82">
        <f t="shared" si="31"/>
        <v>25284.345000000001</v>
      </c>
      <c r="AN89" s="82">
        <v>0.86208099999999999</v>
      </c>
      <c r="AO89" s="82">
        <v>8.0593499999999998E-2</v>
      </c>
      <c r="AP89" s="82">
        <v>15388.801031560002</v>
      </c>
      <c r="AQ89" s="95">
        <v>507.55046121000004</v>
      </c>
      <c r="AR89" s="96"/>
      <c r="AS89" s="97">
        <v>0.185</v>
      </c>
    </row>
    <row r="90" spans="1:45" s="11" customFormat="1" x14ac:dyDescent="0.35">
      <c r="A90" s="85"/>
      <c r="B90" s="85"/>
      <c r="C90" s="85"/>
      <c r="D90" s="85"/>
      <c r="E90" s="85"/>
      <c r="F90" s="85"/>
      <c r="G90" s="85"/>
      <c r="H90" s="85"/>
      <c r="I90" s="85"/>
      <c r="J90" s="85"/>
      <c r="K90" s="83">
        <v>2024</v>
      </c>
      <c r="L90" s="83">
        <v>4</v>
      </c>
      <c r="M90" s="84">
        <v>14</v>
      </c>
      <c r="N90" s="82">
        <v>22161</v>
      </c>
      <c r="O90" s="85"/>
      <c r="P90" s="86">
        <v>26027.449999999997</v>
      </c>
      <c r="Q90" s="86">
        <v>2280</v>
      </c>
      <c r="R90" s="86">
        <v>6045.78</v>
      </c>
      <c r="S90" s="87">
        <v>0</v>
      </c>
      <c r="T90" s="87"/>
      <c r="U90" s="87"/>
      <c r="V90" s="86">
        <v>1784.44</v>
      </c>
      <c r="W90" s="86">
        <v>46.73</v>
      </c>
      <c r="X90" s="86">
        <v>1198.7499999999998</v>
      </c>
      <c r="Y90" s="86">
        <v>305.7</v>
      </c>
      <c r="Z90" s="86">
        <f t="shared" si="24"/>
        <v>53809.997111329998</v>
      </c>
      <c r="AA90" s="85"/>
      <c r="AB90" s="86">
        <v>3909.0099999999998</v>
      </c>
      <c r="AC90" s="86">
        <v>2309.7399999999998</v>
      </c>
      <c r="AD90" s="86">
        <v>3253.0474999999997</v>
      </c>
      <c r="AE90" s="85"/>
      <c r="AF90" s="86">
        <f t="shared" si="25"/>
        <v>57719.00711133</v>
      </c>
      <c r="AG90" s="86">
        <f t="shared" si="26"/>
        <v>56119.737111329996</v>
      </c>
      <c r="AH90" s="86">
        <f t="shared" si="27"/>
        <v>57063.044611329999</v>
      </c>
      <c r="AI90" s="88"/>
      <c r="AJ90" s="93">
        <f t="shared" si="28"/>
        <v>1.6045308023703804</v>
      </c>
      <c r="AK90" s="93">
        <f t="shared" si="29"/>
        <v>1.5323648351306347</v>
      </c>
      <c r="AL90" s="93">
        <f t="shared" si="30"/>
        <v>1.5749309422557645</v>
      </c>
      <c r="AM90" s="82">
        <f t="shared" si="31"/>
        <v>26260.785</v>
      </c>
      <c r="AN90" s="82">
        <v>0.87466699999999997</v>
      </c>
      <c r="AO90" s="82">
        <v>8.0613499999999991E-2</v>
      </c>
      <c r="AP90" s="82">
        <v>15613.470696920002</v>
      </c>
      <c r="AQ90" s="95">
        <v>507.67641441000001</v>
      </c>
      <c r="AR90" s="96"/>
      <c r="AS90" s="97">
        <v>0.185</v>
      </c>
    </row>
    <row r="91" spans="1:45" s="11" customFormat="1" x14ac:dyDescent="0.35">
      <c r="A91" s="85"/>
      <c r="B91" s="85"/>
      <c r="C91" s="85"/>
      <c r="D91" s="85"/>
      <c r="E91" s="85"/>
      <c r="F91" s="85"/>
      <c r="G91" s="85"/>
      <c r="H91" s="85"/>
      <c r="I91" s="85"/>
      <c r="J91" s="85"/>
      <c r="K91" s="83">
        <v>2024</v>
      </c>
      <c r="L91" s="83">
        <v>4</v>
      </c>
      <c r="M91" s="84">
        <v>15</v>
      </c>
      <c r="N91" s="82">
        <v>23445</v>
      </c>
      <c r="O91" s="85"/>
      <c r="P91" s="86">
        <v>26027.449999999997</v>
      </c>
      <c r="Q91" s="86">
        <v>2280</v>
      </c>
      <c r="R91" s="86">
        <v>6045.78</v>
      </c>
      <c r="S91" s="87">
        <v>0</v>
      </c>
      <c r="T91" s="87"/>
      <c r="U91" s="87"/>
      <c r="V91" s="86">
        <v>1784.44</v>
      </c>
      <c r="W91" s="86">
        <v>46.73</v>
      </c>
      <c r="X91" s="86">
        <v>1198.7499999999998</v>
      </c>
      <c r="Y91" s="86">
        <v>305.7</v>
      </c>
      <c r="Z91" s="86">
        <f t="shared" si="24"/>
        <v>53711.749193749994</v>
      </c>
      <c r="AA91" s="85"/>
      <c r="AB91" s="86">
        <v>3909.0099999999998</v>
      </c>
      <c r="AC91" s="86">
        <v>2309.7399999999998</v>
      </c>
      <c r="AD91" s="86">
        <v>3253.0474999999997</v>
      </c>
      <c r="AE91" s="85"/>
      <c r="AF91" s="86">
        <f t="shared" si="25"/>
        <v>57620.759193749996</v>
      </c>
      <c r="AG91" s="86">
        <f t="shared" si="26"/>
        <v>56021.489193749992</v>
      </c>
      <c r="AH91" s="86">
        <f t="shared" si="27"/>
        <v>56964.796693749995</v>
      </c>
      <c r="AI91" s="88"/>
      <c r="AJ91" s="93">
        <f t="shared" si="28"/>
        <v>1.4576992618362123</v>
      </c>
      <c r="AK91" s="93">
        <f t="shared" si="29"/>
        <v>1.3894855702175302</v>
      </c>
      <c r="AL91" s="93">
        <f t="shared" si="30"/>
        <v>1.4297204817125184</v>
      </c>
      <c r="AM91" s="82">
        <f t="shared" si="31"/>
        <v>27782.325000000001</v>
      </c>
      <c r="AN91" s="82">
        <v>0.86639899999999992</v>
      </c>
      <c r="AO91" s="82">
        <v>8.8448499999999999E-2</v>
      </c>
      <c r="AP91" s="82">
        <v>15465.88061324</v>
      </c>
      <c r="AQ91" s="95">
        <v>557.01858051000011</v>
      </c>
      <c r="AR91" s="96"/>
      <c r="AS91" s="97">
        <v>0.185</v>
      </c>
    </row>
    <row r="92" spans="1:45" s="11" customFormat="1" x14ac:dyDescent="0.35">
      <c r="A92" s="85"/>
      <c r="B92" s="85"/>
      <c r="C92" s="85"/>
      <c r="D92" s="85"/>
      <c r="E92" s="85"/>
      <c r="F92" s="85"/>
      <c r="G92" s="85"/>
      <c r="H92" s="85"/>
      <c r="I92" s="85"/>
      <c r="J92" s="85"/>
      <c r="K92" s="83">
        <v>2024</v>
      </c>
      <c r="L92" s="83">
        <v>4</v>
      </c>
      <c r="M92" s="84">
        <v>16</v>
      </c>
      <c r="N92" s="82">
        <v>25153</v>
      </c>
      <c r="O92" s="85"/>
      <c r="P92" s="86">
        <v>26027.449999999997</v>
      </c>
      <c r="Q92" s="86">
        <v>2280</v>
      </c>
      <c r="R92" s="86">
        <v>6045.78</v>
      </c>
      <c r="S92" s="87">
        <v>0</v>
      </c>
      <c r="T92" s="87"/>
      <c r="U92" s="87"/>
      <c r="V92" s="86">
        <v>1784.44</v>
      </c>
      <c r="W92" s="86">
        <v>46.73</v>
      </c>
      <c r="X92" s="86">
        <v>1198.7499999999998</v>
      </c>
      <c r="Y92" s="86">
        <v>305.7</v>
      </c>
      <c r="Z92" s="86">
        <f t="shared" si="24"/>
        <v>53767.304427499999</v>
      </c>
      <c r="AA92" s="85"/>
      <c r="AB92" s="86">
        <v>3909.0099999999998</v>
      </c>
      <c r="AC92" s="86">
        <v>2309.7399999999998</v>
      </c>
      <c r="AD92" s="86">
        <v>3253.0474999999997</v>
      </c>
      <c r="AE92" s="85"/>
      <c r="AF92" s="86">
        <f t="shared" si="25"/>
        <v>57676.314427500001</v>
      </c>
      <c r="AG92" s="86">
        <f t="shared" si="26"/>
        <v>56077.044427499997</v>
      </c>
      <c r="AH92" s="86">
        <f t="shared" si="27"/>
        <v>57020.3519275</v>
      </c>
      <c r="AI92" s="88"/>
      <c r="AJ92" s="93">
        <f t="shared" si="28"/>
        <v>1.2930192989901801</v>
      </c>
      <c r="AK92" s="93">
        <f t="shared" si="29"/>
        <v>1.2294376188725002</v>
      </c>
      <c r="AL92" s="93">
        <f t="shared" si="30"/>
        <v>1.2669404018407346</v>
      </c>
      <c r="AM92" s="82">
        <f t="shared" si="31"/>
        <v>29806.305</v>
      </c>
      <c r="AN92" s="82">
        <v>0.86347399999999996</v>
      </c>
      <c r="AO92" s="82">
        <v>0.10556099999999999</v>
      </c>
      <c r="AP92" s="82">
        <v>15413.667140240001</v>
      </c>
      <c r="AQ92" s="95">
        <v>664.78728725999997</v>
      </c>
      <c r="AR92" s="96"/>
      <c r="AS92" s="97">
        <v>0.185</v>
      </c>
    </row>
    <row r="93" spans="1:45" s="11" customFormat="1" x14ac:dyDescent="0.35">
      <c r="A93" s="85"/>
      <c r="B93" s="85"/>
      <c r="C93" s="85"/>
      <c r="D93" s="85"/>
      <c r="E93" s="85"/>
      <c r="F93" s="85"/>
      <c r="G93" s="85"/>
      <c r="H93" s="85"/>
      <c r="I93" s="85"/>
      <c r="J93" s="85"/>
      <c r="K93" s="83">
        <v>2024</v>
      </c>
      <c r="L93" s="83">
        <v>4</v>
      </c>
      <c r="M93" s="84">
        <v>17</v>
      </c>
      <c r="N93" s="82">
        <v>26900</v>
      </c>
      <c r="O93" s="85"/>
      <c r="P93" s="86">
        <v>26027.449999999997</v>
      </c>
      <c r="Q93" s="86">
        <v>2280</v>
      </c>
      <c r="R93" s="86">
        <v>6045.78</v>
      </c>
      <c r="S93" s="87">
        <v>0</v>
      </c>
      <c r="T93" s="87"/>
      <c r="U93" s="87"/>
      <c r="V93" s="86">
        <v>1784.44</v>
      </c>
      <c r="W93" s="86">
        <v>46.73</v>
      </c>
      <c r="X93" s="86">
        <v>1198.7499999999998</v>
      </c>
      <c r="Y93" s="86">
        <v>305.7</v>
      </c>
      <c r="Z93" s="86">
        <f t="shared" si="24"/>
        <v>52950.758092900003</v>
      </c>
      <c r="AA93" s="85"/>
      <c r="AB93" s="86">
        <v>3909.0099999999998</v>
      </c>
      <c r="AC93" s="86">
        <v>2309.7399999999998</v>
      </c>
      <c r="AD93" s="86">
        <v>3253.0474999999997</v>
      </c>
      <c r="AE93" s="85"/>
      <c r="AF93" s="86">
        <f t="shared" si="25"/>
        <v>56859.768092900005</v>
      </c>
      <c r="AG93" s="86">
        <f t="shared" si="26"/>
        <v>55260.498092900001</v>
      </c>
      <c r="AH93" s="86">
        <f t="shared" si="27"/>
        <v>56203.805592900004</v>
      </c>
      <c r="AI93" s="88"/>
      <c r="AJ93" s="93">
        <f t="shared" si="28"/>
        <v>1.1137460257583645</v>
      </c>
      <c r="AK93" s="93">
        <f t="shared" si="29"/>
        <v>1.054293609401487</v>
      </c>
      <c r="AL93" s="93">
        <f t="shared" si="30"/>
        <v>1.0893608027100372</v>
      </c>
      <c r="AM93" s="82">
        <f t="shared" si="31"/>
        <v>31876.5</v>
      </c>
      <c r="AN93" s="82">
        <v>0.81502300000000005</v>
      </c>
      <c r="AO93" s="82">
        <v>0.11323699999999998</v>
      </c>
      <c r="AP93" s="82">
        <v>14548.779967480003</v>
      </c>
      <c r="AQ93" s="95">
        <v>713.12812541999995</v>
      </c>
      <c r="AR93" s="96"/>
      <c r="AS93" s="97">
        <v>0.185</v>
      </c>
    </row>
    <row r="94" spans="1:45" x14ac:dyDescent="0.35">
      <c r="A94" s="85"/>
      <c r="B94" s="85"/>
      <c r="C94" s="85"/>
      <c r="D94" s="85"/>
      <c r="E94" s="85"/>
      <c r="F94" s="85"/>
      <c r="G94" s="85"/>
      <c r="H94" s="85"/>
      <c r="I94" s="85"/>
      <c r="J94" s="85"/>
      <c r="K94" s="107">
        <v>2024</v>
      </c>
      <c r="L94" s="107">
        <v>4</v>
      </c>
      <c r="M94" s="108">
        <v>18</v>
      </c>
      <c r="N94" s="109">
        <v>28885</v>
      </c>
      <c r="O94" s="110"/>
      <c r="P94" s="111">
        <v>26027.449999999997</v>
      </c>
      <c r="Q94" s="111">
        <v>2280</v>
      </c>
      <c r="R94" s="111">
        <v>6045.78</v>
      </c>
      <c r="S94" s="112">
        <v>3903.7860000000001</v>
      </c>
      <c r="T94" s="112"/>
      <c r="U94" s="112"/>
      <c r="V94" s="111">
        <v>1784.44</v>
      </c>
      <c r="W94" s="111">
        <v>46.73</v>
      </c>
      <c r="X94" s="111">
        <v>1198.7499999999998</v>
      </c>
      <c r="Y94" s="111">
        <v>305.7</v>
      </c>
      <c r="Z94" s="111">
        <f t="shared" si="24"/>
        <v>55538.21420925</v>
      </c>
      <c r="AA94" s="110"/>
      <c r="AB94" s="111">
        <v>3909.0099999999998</v>
      </c>
      <c r="AC94" s="111">
        <v>2309.7399999999998</v>
      </c>
      <c r="AD94" s="111">
        <v>3253.0474999999997</v>
      </c>
      <c r="AE94" s="110"/>
      <c r="AF94" s="111">
        <f t="shared" si="25"/>
        <v>59447.224209250002</v>
      </c>
      <c r="AG94" s="111">
        <f t="shared" si="26"/>
        <v>57847.954209249998</v>
      </c>
      <c r="AH94" s="111">
        <f t="shared" si="27"/>
        <v>58791.26170925</v>
      </c>
      <c r="AI94" s="113"/>
      <c r="AJ94" s="114">
        <f t="shared" si="28"/>
        <v>1.0580655776094861</v>
      </c>
      <c r="AK94" s="114">
        <f t="shared" si="29"/>
        <v>1.0026987782326466</v>
      </c>
      <c r="AL94" s="114">
        <f t="shared" si="30"/>
        <v>1.0353561263371993</v>
      </c>
      <c r="AM94" s="109">
        <f t="shared" si="31"/>
        <v>34228.724999999999</v>
      </c>
      <c r="AN94" s="109">
        <v>0.73146299999999997</v>
      </c>
      <c r="AO94" s="109">
        <v>0.14106950000000001</v>
      </c>
      <c r="AP94" s="109">
        <v>13057.170461880001</v>
      </c>
      <c r="AQ94" s="115">
        <v>888.40774737000015</v>
      </c>
      <c r="AR94" s="109">
        <v>0.45</v>
      </c>
      <c r="AS94" s="117">
        <v>0.185</v>
      </c>
    </row>
    <row r="95" spans="1:45" x14ac:dyDescent="0.35">
      <c r="A95" s="85"/>
      <c r="B95" s="85"/>
      <c r="C95" s="85"/>
      <c r="D95" s="85"/>
      <c r="E95" s="85"/>
      <c r="F95" s="85"/>
      <c r="G95" s="85"/>
      <c r="H95" s="85"/>
      <c r="I95" s="85"/>
      <c r="J95" s="85"/>
      <c r="K95" s="107">
        <v>2024</v>
      </c>
      <c r="L95" s="107">
        <v>4</v>
      </c>
      <c r="M95" s="108">
        <v>19</v>
      </c>
      <c r="N95" s="109">
        <v>30321</v>
      </c>
      <c r="O95" s="110"/>
      <c r="P95" s="111">
        <v>26027.449999999997</v>
      </c>
      <c r="Q95" s="111">
        <v>2280</v>
      </c>
      <c r="R95" s="111">
        <v>6045.78</v>
      </c>
      <c r="S95" s="112">
        <v>7807.5720000000001</v>
      </c>
      <c r="T95" s="112"/>
      <c r="U95" s="112"/>
      <c r="V95" s="111">
        <v>1784.44</v>
      </c>
      <c r="W95" s="111">
        <v>46.73</v>
      </c>
      <c r="X95" s="111">
        <v>1198.7499999999998</v>
      </c>
      <c r="Y95" s="111">
        <v>305.7</v>
      </c>
      <c r="Z95" s="111">
        <f t="shared" si="24"/>
        <v>55691.185850609996</v>
      </c>
      <c r="AA95" s="110"/>
      <c r="AB95" s="111">
        <v>3909.0099999999998</v>
      </c>
      <c r="AC95" s="111">
        <v>2309.7399999999998</v>
      </c>
      <c r="AD95" s="111">
        <v>3253.0474999999997</v>
      </c>
      <c r="AE95" s="110"/>
      <c r="AF95" s="111">
        <f t="shared" si="25"/>
        <v>59600.195850609998</v>
      </c>
      <c r="AG95" s="111">
        <f t="shared" si="26"/>
        <v>58000.925850609994</v>
      </c>
      <c r="AH95" s="111">
        <f t="shared" si="27"/>
        <v>58944.233350609997</v>
      </c>
      <c r="AI95" s="113"/>
      <c r="AJ95" s="114">
        <f t="shared" si="28"/>
        <v>0.96564083805316436</v>
      </c>
      <c r="AK95" s="114">
        <f t="shared" si="29"/>
        <v>0.91289620562019702</v>
      </c>
      <c r="AL95" s="114">
        <f t="shared" si="30"/>
        <v>0.94400690447577573</v>
      </c>
      <c r="AM95" s="109">
        <f t="shared" si="31"/>
        <v>35930.385000000002</v>
      </c>
      <c r="AN95" s="109">
        <v>0.51110699999999998</v>
      </c>
      <c r="AO95" s="109">
        <v>0.1700815</v>
      </c>
      <c r="AP95" s="109">
        <v>9123.6483913200009</v>
      </c>
      <c r="AQ95" s="115">
        <v>1071.1154592900002</v>
      </c>
      <c r="AR95" s="116">
        <v>0.9</v>
      </c>
      <c r="AS95" s="117">
        <v>0.185</v>
      </c>
    </row>
    <row r="96" spans="1:45" x14ac:dyDescent="0.35">
      <c r="A96" s="85"/>
      <c r="B96" s="85"/>
      <c r="C96" s="85"/>
      <c r="D96" s="85"/>
      <c r="E96" s="85"/>
      <c r="F96" s="85"/>
      <c r="G96" s="85"/>
      <c r="H96" s="85"/>
      <c r="I96" s="85"/>
      <c r="J96" s="85"/>
      <c r="K96" s="107">
        <v>2024</v>
      </c>
      <c r="L96" s="107">
        <v>4</v>
      </c>
      <c r="M96" s="108">
        <v>20</v>
      </c>
      <c r="N96" s="109">
        <v>30888</v>
      </c>
      <c r="O96" s="110"/>
      <c r="P96" s="111">
        <v>26027.449999999997</v>
      </c>
      <c r="Q96" s="111">
        <v>2280</v>
      </c>
      <c r="R96" s="111">
        <v>6045.78</v>
      </c>
      <c r="S96" s="112">
        <v>7807.5720000000001</v>
      </c>
      <c r="T96" s="112"/>
      <c r="U96" s="112"/>
      <c r="V96" s="111">
        <v>1784.44</v>
      </c>
      <c r="W96" s="111">
        <v>46.73</v>
      </c>
      <c r="X96" s="111">
        <v>1198.7499999999998</v>
      </c>
      <c r="Y96" s="111">
        <v>305.7</v>
      </c>
      <c r="Z96" s="111">
        <f t="shared" si="24"/>
        <v>49793.188474989998</v>
      </c>
      <c r="AA96" s="110"/>
      <c r="AB96" s="111">
        <v>3909.0099999999998</v>
      </c>
      <c r="AC96" s="111">
        <v>2309.7399999999998</v>
      </c>
      <c r="AD96" s="111">
        <v>3253.0474999999997</v>
      </c>
      <c r="AE96" s="110"/>
      <c r="AF96" s="111">
        <f t="shared" si="25"/>
        <v>53702.19847499</v>
      </c>
      <c r="AG96" s="111">
        <f t="shared" si="26"/>
        <v>52102.928474989996</v>
      </c>
      <c r="AH96" s="111">
        <f t="shared" si="27"/>
        <v>53046.235974989999</v>
      </c>
      <c r="AI96" s="113"/>
      <c r="AJ96" s="114">
        <f t="shared" si="28"/>
        <v>0.7386104142382155</v>
      </c>
      <c r="AK96" s="114">
        <f t="shared" si="29"/>
        <v>0.6868339962117973</v>
      </c>
      <c r="AL96" s="114">
        <f t="shared" si="30"/>
        <v>0.71737360706390829</v>
      </c>
      <c r="AM96" s="109">
        <f t="shared" si="31"/>
        <v>36602.28</v>
      </c>
      <c r="AN96" s="109">
        <v>0.17300199999999999</v>
      </c>
      <c r="AO96" s="109">
        <v>0.19190449999999998</v>
      </c>
      <c r="AP96" s="109">
        <v>3088.2171815199999</v>
      </c>
      <c r="AQ96" s="115">
        <v>1208.5492934700001</v>
      </c>
      <c r="AR96" s="116">
        <v>0.9</v>
      </c>
      <c r="AS96" s="117">
        <v>0.185</v>
      </c>
    </row>
    <row r="97" spans="1:61" x14ac:dyDescent="0.35">
      <c r="A97" s="85"/>
      <c r="B97" s="85"/>
      <c r="C97" s="85"/>
      <c r="D97" s="85"/>
      <c r="E97" s="85"/>
      <c r="F97" s="85"/>
      <c r="G97" s="85"/>
      <c r="H97" s="85"/>
      <c r="I97" s="85"/>
      <c r="J97" s="85"/>
      <c r="K97" s="107">
        <v>2024</v>
      </c>
      <c r="L97" s="107">
        <v>4</v>
      </c>
      <c r="M97" s="108">
        <v>21</v>
      </c>
      <c r="N97" s="109">
        <v>30642</v>
      </c>
      <c r="O97" s="110"/>
      <c r="P97" s="111">
        <v>26027.449999999997</v>
      </c>
      <c r="Q97" s="111">
        <v>2280</v>
      </c>
      <c r="R97" s="111">
        <v>6045.78</v>
      </c>
      <c r="S97" s="112">
        <v>7807.5720000000001</v>
      </c>
      <c r="T97" s="112"/>
      <c r="U97" s="112"/>
      <c r="V97" s="111">
        <v>1784.44</v>
      </c>
      <c r="W97" s="111">
        <v>46.73</v>
      </c>
      <c r="X97" s="111">
        <v>1198.7499999999998</v>
      </c>
      <c r="Y97" s="111">
        <v>305.7</v>
      </c>
      <c r="Z97" s="111">
        <f t="shared" si="24"/>
        <v>46984.422512229998</v>
      </c>
      <c r="AA97" s="110"/>
      <c r="AB97" s="111">
        <v>3909.0099999999998</v>
      </c>
      <c r="AC97" s="111">
        <v>2309.7399999999998</v>
      </c>
      <c r="AD97" s="111">
        <v>3253.0474999999997</v>
      </c>
      <c r="AE97" s="110"/>
      <c r="AF97" s="111">
        <f t="shared" si="25"/>
        <v>50893.43251223</v>
      </c>
      <c r="AG97" s="111">
        <f t="shared" si="26"/>
        <v>49294.162512229996</v>
      </c>
      <c r="AH97" s="111">
        <f t="shared" si="27"/>
        <v>50237.470012229998</v>
      </c>
      <c r="AI97" s="113"/>
      <c r="AJ97" s="114">
        <f t="shared" si="28"/>
        <v>0.66090439632628417</v>
      </c>
      <c r="AK97" s="114">
        <f t="shared" si="29"/>
        <v>0.60871230703707313</v>
      </c>
      <c r="AL97" s="114">
        <f t="shared" si="30"/>
        <v>0.63949709588897585</v>
      </c>
      <c r="AM97" s="109">
        <f t="shared" si="31"/>
        <v>36310.770000000004</v>
      </c>
      <c r="AN97" s="109">
        <v>9.3609999999999995E-3</v>
      </c>
      <c r="AO97" s="109">
        <v>0.20974449999999997</v>
      </c>
      <c r="AP97" s="109">
        <v>167.10096436000001</v>
      </c>
      <c r="AQ97" s="115">
        <v>1320.8995478699999</v>
      </c>
      <c r="AR97" s="116">
        <v>0.9</v>
      </c>
      <c r="AS97" s="117">
        <v>0.185</v>
      </c>
    </row>
    <row r="98" spans="1:61" s="11" customFormat="1" x14ac:dyDescent="0.35">
      <c r="A98" s="85"/>
      <c r="B98" s="85"/>
      <c r="C98" s="85"/>
      <c r="D98" s="85"/>
      <c r="E98" s="85"/>
      <c r="F98" s="85"/>
      <c r="G98" s="85"/>
      <c r="H98" s="85"/>
      <c r="I98" s="85"/>
      <c r="J98" s="85"/>
      <c r="K98" s="83">
        <v>2024</v>
      </c>
      <c r="L98" s="83">
        <v>4</v>
      </c>
      <c r="M98" s="84">
        <v>22</v>
      </c>
      <c r="N98" s="82">
        <v>29185</v>
      </c>
      <c r="O98" s="85"/>
      <c r="P98" s="86">
        <v>26027.449999999997</v>
      </c>
      <c r="Q98" s="86">
        <v>2280</v>
      </c>
      <c r="R98" s="86">
        <v>6045.78</v>
      </c>
      <c r="S98" s="87">
        <v>3903.7860000000001</v>
      </c>
      <c r="T98" s="87"/>
      <c r="U98" s="87"/>
      <c r="V98" s="86">
        <v>1784.44</v>
      </c>
      <c r="W98" s="86">
        <v>46.73</v>
      </c>
      <c r="X98" s="86">
        <v>1198.7499999999998</v>
      </c>
      <c r="Y98" s="86">
        <v>305.7</v>
      </c>
      <c r="Z98" s="86">
        <f t="shared" si="24"/>
        <v>43000.597013929997</v>
      </c>
      <c r="AA98" s="85"/>
      <c r="AB98" s="86">
        <v>3909.0099999999998</v>
      </c>
      <c r="AC98" s="86">
        <v>2309.7399999999998</v>
      </c>
      <c r="AD98" s="86">
        <v>3253.0474999999997</v>
      </c>
      <c r="AE98" s="85"/>
      <c r="AF98" s="86">
        <f t="shared" si="25"/>
        <v>46909.607013929999</v>
      </c>
      <c r="AG98" s="86">
        <f t="shared" si="26"/>
        <v>45310.337013929995</v>
      </c>
      <c r="AH98" s="86">
        <f t="shared" si="27"/>
        <v>46253.644513929998</v>
      </c>
      <c r="AI98" s="88"/>
      <c r="AJ98" s="93">
        <f t="shared" si="28"/>
        <v>0.60731906849169093</v>
      </c>
      <c r="AK98" s="93">
        <f t="shared" si="29"/>
        <v>0.55252139845571335</v>
      </c>
      <c r="AL98" s="93">
        <f t="shared" si="30"/>
        <v>0.58484305341545306</v>
      </c>
      <c r="AM98" s="82">
        <f t="shared" si="31"/>
        <v>34584.224999999999</v>
      </c>
      <c r="AN98" s="82">
        <v>1.4899999999999991E-3</v>
      </c>
      <c r="AO98" s="82">
        <v>0.21934549999999994</v>
      </c>
      <c r="AP98" s="82">
        <v>26.597632399999988</v>
      </c>
      <c r="AQ98" s="95">
        <v>1381.3633815299997</v>
      </c>
      <c r="AR98" s="96">
        <v>0.45</v>
      </c>
      <c r="AS98" s="97">
        <v>0.185</v>
      </c>
    </row>
    <row r="99" spans="1:61" s="11" customFormat="1" x14ac:dyDescent="0.35">
      <c r="A99" s="85"/>
      <c r="B99" s="85"/>
      <c r="C99" s="85"/>
      <c r="D99" s="85"/>
      <c r="E99" s="85"/>
      <c r="F99" s="85"/>
      <c r="G99" s="85"/>
      <c r="H99" s="85"/>
      <c r="I99" s="85"/>
      <c r="J99" s="85"/>
      <c r="K99" s="83">
        <v>2024</v>
      </c>
      <c r="L99" s="83">
        <v>4</v>
      </c>
      <c r="M99" s="84">
        <v>23</v>
      </c>
      <c r="N99" s="82">
        <v>27186</v>
      </c>
      <c r="O99" s="85"/>
      <c r="P99" s="86">
        <v>26027.449999999997</v>
      </c>
      <c r="Q99" s="86">
        <v>2280</v>
      </c>
      <c r="R99" s="86">
        <v>6045.78</v>
      </c>
      <c r="S99" s="87">
        <v>0</v>
      </c>
      <c r="T99" s="87"/>
      <c r="U99" s="87"/>
      <c r="V99" s="86">
        <v>1784.44</v>
      </c>
      <c r="W99" s="86">
        <v>46.73</v>
      </c>
      <c r="X99" s="86">
        <v>1198.7499999999998</v>
      </c>
      <c r="Y99" s="86">
        <v>305.7</v>
      </c>
      <c r="Z99" s="86">
        <f t="shared" si="24"/>
        <v>39313.176815430001</v>
      </c>
      <c r="AA99" s="85"/>
      <c r="AB99" s="86">
        <v>3909.0099999999998</v>
      </c>
      <c r="AC99" s="86">
        <v>2309.7399999999998</v>
      </c>
      <c r="AD99" s="86">
        <v>3253.0474999999997</v>
      </c>
      <c r="AE99" s="85"/>
      <c r="AF99" s="86">
        <f t="shared" si="25"/>
        <v>43222.186815430003</v>
      </c>
      <c r="AG99" s="86">
        <f t="shared" si="26"/>
        <v>41622.916815429999</v>
      </c>
      <c r="AH99" s="86">
        <f t="shared" si="27"/>
        <v>42566.224315430001</v>
      </c>
      <c r="AI99" s="88"/>
      <c r="AJ99" s="93">
        <f t="shared" si="28"/>
        <v>0.5898693009427648</v>
      </c>
      <c r="AK99" s="93">
        <f t="shared" si="29"/>
        <v>0.53104233117891553</v>
      </c>
      <c r="AL99" s="93">
        <f t="shared" si="30"/>
        <v>0.56574061338299131</v>
      </c>
      <c r="AM99" s="82">
        <f t="shared" si="31"/>
        <v>32215.41</v>
      </c>
      <c r="AN99" s="82">
        <v>3.8699999999999997E-4</v>
      </c>
      <c r="AO99" s="82">
        <v>0.25682849999999996</v>
      </c>
      <c r="AP99" s="82">
        <v>6.90824412</v>
      </c>
      <c r="AQ99" s="95">
        <v>1617.4185713099998</v>
      </c>
      <c r="AR99" s="96"/>
      <c r="AS99" s="97">
        <v>0.185</v>
      </c>
    </row>
    <row r="100" spans="1:61" s="11" customFormat="1" x14ac:dyDescent="0.35">
      <c r="A100" s="85"/>
      <c r="B100" s="85"/>
      <c r="C100" s="85"/>
      <c r="D100" s="85"/>
      <c r="E100" s="85"/>
      <c r="F100" s="85"/>
      <c r="G100" s="85"/>
      <c r="H100" s="85"/>
      <c r="I100" s="85"/>
      <c r="J100" s="85"/>
      <c r="K100" s="83">
        <v>2024</v>
      </c>
      <c r="L100" s="83">
        <v>4</v>
      </c>
      <c r="M100" s="84">
        <v>24</v>
      </c>
      <c r="N100" s="82">
        <v>25319</v>
      </c>
      <c r="O100" s="85"/>
      <c r="P100" s="86">
        <v>26027.449999999997</v>
      </c>
      <c r="Q100" s="86">
        <v>2280</v>
      </c>
      <c r="R100" s="86">
        <v>6045.78</v>
      </c>
      <c r="S100" s="87">
        <v>0</v>
      </c>
      <c r="T100" s="87"/>
      <c r="U100" s="87"/>
      <c r="V100" s="86">
        <v>1784.44</v>
      </c>
      <c r="W100" s="86">
        <v>46.73</v>
      </c>
      <c r="X100" s="86">
        <v>1198.7499999999998</v>
      </c>
      <c r="Y100" s="86">
        <v>305.7</v>
      </c>
      <c r="Z100" s="86">
        <f t="shared" si="24"/>
        <v>39528.86537277</v>
      </c>
      <c r="AA100" s="85"/>
      <c r="AB100" s="86">
        <v>3909.0099999999998</v>
      </c>
      <c r="AC100" s="86">
        <v>2309.7399999999998</v>
      </c>
      <c r="AD100" s="86">
        <v>3253.0474999999997</v>
      </c>
      <c r="AE100" s="85"/>
      <c r="AF100" s="86">
        <f t="shared" si="25"/>
        <v>43437.875372770002</v>
      </c>
      <c r="AG100" s="86">
        <f t="shared" si="26"/>
        <v>41838.605372769998</v>
      </c>
      <c r="AH100" s="86">
        <f t="shared" si="27"/>
        <v>42781.912872770001</v>
      </c>
      <c r="AI100" s="88"/>
      <c r="AJ100" s="93">
        <f t="shared" si="28"/>
        <v>0.71562365704688191</v>
      </c>
      <c r="AK100" s="93">
        <f t="shared" si="29"/>
        <v>0.65245884011098376</v>
      </c>
      <c r="AL100" s="93">
        <f t="shared" si="30"/>
        <v>0.68971574204233976</v>
      </c>
      <c r="AM100" s="82">
        <f t="shared" si="31"/>
        <v>30003.015000000003</v>
      </c>
      <c r="AN100" s="82">
        <v>3.8699999999999997E-4</v>
      </c>
      <c r="AO100" s="82">
        <v>0.29107749999999999</v>
      </c>
      <c r="AP100" s="82">
        <v>6.90824412</v>
      </c>
      <c r="AQ100" s="95">
        <v>1833.10712865</v>
      </c>
      <c r="AR100" s="96"/>
      <c r="AS100" s="97">
        <v>0.185</v>
      </c>
    </row>
    <row r="101" spans="1:61" s="11" customFormat="1" x14ac:dyDescent="0.35">
      <c r="A101" s="85"/>
      <c r="B101" s="85"/>
      <c r="C101" s="85"/>
      <c r="D101" s="85"/>
      <c r="E101" s="85"/>
      <c r="F101" s="85"/>
      <c r="G101" s="85"/>
      <c r="H101" s="85"/>
      <c r="I101" s="85"/>
      <c r="J101" s="85"/>
      <c r="K101" s="83">
        <v>2024</v>
      </c>
      <c r="L101" s="83">
        <v>4</v>
      </c>
      <c r="M101" s="84">
        <v>1</v>
      </c>
      <c r="N101" s="82">
        <v>23869</v>
      </c>
      <c r="O101" s="85"/>
      <c r="P101" s="86">
        <v>26027.449999999997</v>
      </c>
      <c r="Q101" s="86">
        <v>2280</v>
      </c>
      <c r="R101" s="86">
        <v>6045.78</v>
      </c>
      <c r="S101" s="87">
        <v>0</v>
      </c>
      <c r="T101" s="87"/>
      <c r="U101" s="87"/>
      <c r="V101" s="86">
        <v>1784.44</v>
      </c>
      <c r="W101" s="86">
        <v>46.73</v>
      </c>
      <c r="X101" s="86">
        <v>1198.7499999999998</v>
      </c>
      <c r="Y101" s="86">
        <v>305.7</v>
      </c>
      <c r="Z101" s="86">
        <f t="shared" si="24"/>
        <v>39564.80700542</v>
      </c>
      <c r="AA101" s="85"/>
      <c r="AB101" s="86">
        <v>3909.0099999999998</v>
      </c>
      <c r="AC101" s="86">
        <v>2309.7399999999998</v>
      </c>
      <c r="AD101" s="86">
        <v>3253.0474999999997</v>
      </c>
      <c r="AE101" s="85"/>
      <c r="AF101" s="86">
        <f>$Z101+AB101</f>
        <v>43473.817005420002</v>
      </c>
      <c r="AG101" s="86">
        <f>$Z101+AC101</f>
        <v>41874.547005419998</v>
      </c>
      <c r="AH101" s="86">
        <f>$Z101+AD101</f>
        <v>42817.85450542</v>
      </c>
      <c r="AI101" s="88"/>
      <c r="AJ101" s="93">
        <f>(AF101-$N101)/$N101</f>
        <v>0.82135058047760701</v>
      </c>
      <c r="AK101" s="93">
        <f>(AG101-$N101)/$N101</f>
        <v>0.75434861139637177</v>
      </c>
      <c r="AL101" s="93">
        <f>(AH101-$N101)/$N101</f>
        <v>0.79386880495286771</v>
      </c>
      <c r="AM101" s="82">
        <f t="shared" si="31"/>
        <v>28284.765000000003</v>
      </c>
      <c r="AN101" s="82">
        <v>3.6499999999999998E-4</v>
      </c>
      <c r="AO101" s="82">
        <v>0.29684699999999997</v>
      </c>
      <c r="AP101" s="82">
        <v>6.5155274000000007</v>
      </c>
      <c r="AQ101" s="95">
        <v>1869.44147802</v>
      </c>
      <c r="AR101" s="96"/>
      <c r="AS101" s="97">
        <v>0.185</v>
      </c>
    </row>
    <row r="102" spans="1:61" s="2" customFormat="1" ht="15.5" x14ac:dyDescent="0.35">
      <c r="A102" s="99"/>
      <c r="B102" s="99"/>
      <c r="C102" s="99"/>
      <c r="D102" s="99"/>
      <c r="E102" s="99"/>
      <c r="F102" s="99"/>
      <c r="G102" s="99"/>
      <c r="H102" s="99"/>
      <c r="I102" s="99"/>
      <c r="J102" s="99"/>
      <c r="K102" s="128" t="s">
        <v>587</v>
      </c>
      <c r="L102" s="100"/>
      <c r="M102" s="100"/>
      <c r="N102" s="101"/>
      <c r="O102" s="99"/>
      <c r="P102" s="102"/>
      <c r="Q102" s="102"/>
      <c r="R102" s="102"/>
      <c r="S102" s="102"/>
      <c r="T102" s="102"/>
      <c r="U102" s="102"/>
      <c r="V102" s="102"/>
      <c r="W102" s="102"/>
      <c r="X102" s="102"/>
      <c r="Y102" s="102"/>
      <c r="Z102" s="102"/>
      <c r="AA102" s="99"/>
      <c r="AB102" s="99"/>
      <c r="AC102" s="99"/>
      <c r="AD102" s="99"/>
      <c r="AE102" s="99"/>
      <c r="AF102" s="102"/>
      <c r="AG102" s="102"/>
      <c r="AH102" s="102"/>
      <c r="AI102" s="99"/>
      <c r="AJ102" s="103"/>
      <c r="AK102" s="103"/>
      <c r="AL102" s="103"/>
      <c r="AM102" s="104"/>
      <c r="AN102" s="104"/>
      <c r="AO102" s="104"/>
      <c r="AP102" s="104"/>
      <c r="AQ102" s="104"/>
      <c r="AR102" s="105"/>
      <c r="AS102" s="104"/>
    </row>
    <row r="103" spans="1:61" customFormat="1" x14ac:dyDescent="0.35">
      <c r="A103" s="85"/>
      <c r="B103" s="85"/>
      <c r="C103" s="85"/>
      <c r="D103" s="85"/>
      <c r="E103" s="85"/>
      <c r="F103" s="85"/>
      <c r="G103" s="85"/>
      <c r="H103" s="85"/>
      <c r="I103" s="85"/>
      <c r="J103" s="85"/>
      <c r="K103" s="83">
        <v>2024</v>
      </c>
      <c r="L103" s="83">
        <v>5</v>
      </c>
      <c r="M103" s="83">
        <v>2</v>
      </c>
      <c r="N103" s="82">
        <v>23820</v>
      </c>
      <c r="O103" s="85"/>
      <c r="P103" s="86">
        <v>25977.339999999997</v>
      </c>
      <c r="Q103" s="86">
        <v>2280</v>
      </c>
      <c r="R103" s="86">
        <v>6329.42</v>
      </c>
      <c r="S103" s="87">
        <v>0</v>
      </c>
      <c r="T103" s="86"/>
      <c r="U103" s="86"/>
      <c r="V103" s="86">
        <v>1805.38</v>
      </c>
      <c r="W103" s="86">
        <v>28.310000000000002</v>
      </c>
      <c r="X103" s="86">
        <v>1388.1600000000008</v>
      </c>
      <c r="Y103" s="86">
        <v>356.94</v>
      </c>
      <c r="Z103" s="86">
        <f t="shared" ref="Z103:Z126" si="32">SUM(P103:Y103)-T103-U103+AP103+AQ103</f>
        <v>40736.222903199996</v>
      </c>
      <c r="AA103" s="85"/>
      <c r="AB103" s="86">
        <v>3909.0099999999998</v>
      </c>
      <c r="AC103" s="86">
        <v>2579.89</v>
      </c>
      <c r="AD103" s="86">
        <v>3298.7837499999996</v>
      </c>
      <c r="AE103" s="85"/>
      <c r="AF103" s="86">
        <f>$Z103+AB103</f>
        <v>44645.232903199998</v>
      </c>
      <c r="AG103" s="86">
        <f>$Z103+AC103</f>
        <v>43316.112903199995</v>
      </c>
      <c r="AH103" s="86">
        <f>$Z103+AD103</f>
        <v>44035.006653199998</v>
      </c>
      <c r="AI103" s="85"/>
      <c r="AJ103" s="93">
        <f>(AF103-$N103)/$N103</f>
        <v>0.87427510089000826</v>
      </c>
      <c r="AK103" s="93">
        <f>(AG103-$N103)/$N103</f>
        <v>0.81847661222502077</v>
      </c>
      <c r="AL103" s="93">
        <f>(AH103-$N103)/$N103</f>
        <v>0.84865687041141891</v>
      </c>
      <c r="AM103" s="82">
        <f t="shared" ref="AM103:AM126" si="33">N103*(1+0.185)</f>
        <v>28226.7</v>
      </c>
      <c r="AN103" s="82">
        <v>2.2299999999999995E-4</v>
      </c>
      <c r="AO103" s="82">
        <v>0.40751700000000002</v>
      </c>
      <c r="AP103" s="82">
        <v>4.2693929799999992</v>
      </c>
      <c r="AQ103" s="95">
        <v>2566.4035102200005</v>
      </c>
      <c r="AR103" s="96"/>
      <c r="AS103" s="97">
        <v>0.185</v>
      </c>
      <c r="AU103" s="11"/>
      <c r="AV103" s="11"/>
      <c r="BG103" s="11"/>
    </row>
    <row r="104" spans="1:61" customFormat="1" x14ac:dyDescent="0.35">
      <c r="A104" s="85"/>
      <c r="B104" s="85"/>
      <c r="C104" s="85"/>
      <c r="D104" s="85"/>
      <c r="E104" s="85"/>
      <c r="F104" s="85"/>
      <c r="G104" s="85"/>
      <c r="H104" s="85"/>
      <c r="I104" s="85"/>
      <c r="J104" s="85"/>
      <c r="K104" s="83">
        <v>2024</v>
      </c>
      <c r="L104" s="83">
        <v>5</v>
      </c>
      <c r="M104" s="83">
        <v>3</v>
      </c>
      <c r="N104" s="82">
        <v>22789</v>
      </c>
      <c r="O104" s="85"/>
      <c r="P104" s="86">
        <v>25977.339999999997</v>
      </c>
      <c r="Q104" s="86">
        <v>2280</v>
      </c>
      <c r="R104" s="86">
        <v>6329.42</v>
      </c>
      <c r="S104" s="87">
        <v>0</v>
      </c>
      <c r="T104" s="86"/>
      <c r="U104" s="86"/>
      <c r="V104" s="86">
        <v>1805.38</v>
      </c>
      <c r="W104" s="86">
        <v>28.310000000000002</v>
      </c>
      <c r="X104" s="86">
        <v>1388.1600000000008</v>
      </c>
      <c r="Y104" s="86">
        <v>356.94</v>
      </c>
      <c r="Z104" s="86">
        <f t="shared" si="32"/>
        <v>40551.101524329999</v>
      </c>
      <c r="AA104" s="85"/>
      <c r="AB104" s="85">
        <v>3909.0099999999998</v>
      </c>
      <c r="AC104" s="85">
        <v>2579.89</v>
      </c>
      <c r="AD104" s="85">
        <v>3298.7837499999996</v>
      </c>
      <c r="AE104" s="85"/>
      <c r="AF104" s="86">
        <f t="shared" ref="AF104:AH126" si="34">$Z104+AB104</f>
        <v>44460.111524330001</v>
      </c>
      <c r="AG104" s="86">
        <f t="shared" si="34"/>
        <v>43130.991524329998</v>
      </c>
      <c r="AH104" s="86">
        <f t="shared" si="34"/>
        <v>43849.885274330001</v>
      </c>
      <c r="AI104" s="85"/>
      <c r="AJ104" s="93">
        <f t="shared" ref="AJ104:AL126" si="35">(AF104-$N104)/$N104</f>
        <v>0.9509461373614464</v>
      </c>
      <c r="AK104" s="93">
        <f t="shared" si="35"/>
        <v>0.89262326229013988</v>
      </c>
      <c r="AL104" s="93">
        <f t="shared" si="35"/>
        <v>0.92416890931282647</v>
      </c>
      <c r="AM104" s="82">
        <f t="shared" si="33"/>
        <v>27004.965</v>
      </c>
      <c r="AN104" s="82">
        <v>1.54E-4</v>
      </c>
      <c r="AO104" s="82">
        <v>0.37833149999999999</v>
      </c>
      <c r="AP104" s="82">
        <v>2.9483700400000004</v>
      </c>
      <c r="AQ104" s="95">
        <v>2382.60315429</v>
      </c>
      <c r="AR104" s="96"/>
      <c r="AS104" s="97">
        <v>0.185</v>
      </c>
      <c r="AU104" s="11"/>
      <c r="AV104" s="11"/>
      <c r="BG104" s="11"/>
      <c r="BH104" s="11"/>
      <c r="BI104" s="11"/>
    </row>
    <row r="105" spans="1:61" customFormat="1" x14ac:dyDescent="0.35">
      <c r="A105" s="85"/>
      <c r="B105" s="85"/>
      <c r="C105" s="85"/>
      <c r="D105" s="85"/>
      <c r="E105" s="85"/>
      <c r="F105" s="85"/>
      <c r="G105" s="85"/>
      <c r="H105" s="85"/>
      <c r="I105" s="85"/>
      <c r="J105" s="85"/>
      <c r="K105" s="83">
        <v>2024</v>
      </c>
      <c r="L105" s="83">
        <v>5</v>
      </c>
      <c r="M105" s="83">
        <v>4</v>
      </c>
      <c r="N105" s="82">
        <v>22103</v>
      </c>
      <c r="O105" s="85"/>
      <c r="P105" s="86">
        <v>25977.339999999997</v>
      </c>
      <c r="Q105" s="86">
        <v>2280</v>
      </c>
      <c r="R105" s="86">
        <v>6329.42</v>
      </c>
      <c r="S105" s="87">
        <v>0</v>
      </c>
      <c r="T105" s="86"/>
      <c r="U105" s="86"/>
      <c r="V105" s="86">
        <v>1805.38</v>
      </c>
      <c r="W105" s="86">
        <v>28.310000000000002</v>
      </c>
      <c r="X105" s="86">
        <v>1388.1600000000008</v>
      </c>
      <c r="Y105" s="86">
        <v>356.94</v>
      </c>
      <c r="Z105" s="86">
        <f t="shared" si="32"/>
        <v>40386.26972032</v>
      </c>
      <c r="AA105" s="85"/>
      <c r="AB105" s="85">
        <v>3909.0099999999998</v>
      </c>
      <c r="AC105" s="85">
        <v>2579.89</v>
      </c>
      <c r="AD105" s="85">
        <v>3298.7837499999996</v>
      </c>
      <c r="AE105" s="85"/>
      <c r="AF105" s="86">
        <f t="shared" si="34"/>
        <v>44295.279720320003</v>
      </c>
      <c r="AG105" s="86">
        <f t="shared" si="34"/>
        <v>42966.15972032</v>
      </c>
      <c r="AH105" s="86">
        <f t="shared" si="34"/>
        <v>43685.053470320003</v>
      </c>
      <c r="AI105" s="85"/>
      <c r="AJ105" s="93">
        <f t="shared" si="35"/>
        <v>1.0040392580337512</v>
      </c>
      <c r="AK105" s="93">
        <f t="shared" si="35"/>
        <v>0.94390624441569015</v>
      </c>
      <c r="AL105" s="93">
        <f t="shared" si="35"/>
        <v>0.97643095825544057</v>
      </c>
      <c r="AM105" s="82">
        <f t="shared" si="33"/>
        <v>26192.055</v>
      </c>
      <c r="AN105" s="82">
        <v>1.54E-4</v>
      </c>
      <c r="AO105" s="82">
        <v>0.35215800000000003</v>
      </c>
      <c r="AP105" s="82">
        <v>2.9483700400000004</v>
      </c>
      <c r="AQ105" s="95">
        <v>2217.7713502800007</v>
      </c>
      <c r="AR105" s="96"/>
      <c r="AS105" s="97">
        <v>0.185</v>
      </c>
      <c r="AU105" s="11"/>
      <c r="AV105" s="11"/>
      <c r="BG105" s="11"/>
      <c r="BH105" s="11"/>
      <c r="BI105" s="11"/>
    </row>
    <row r="106" spans="1:61" customFormat="1" x14ac:dyDescent="0.35">
      <c r="A106" s="85"/>
      <c r="B106" s="85"/>
      <c r="C106" s="85"/>
      <c r="D106" s="85"/>
      <c r="E106" s="85"/>
      <c r="F106" s="85"/>
      <c r="G106" s="85"/>
      <c r="H106" s="85"/>
      <c r="I106" s="85"/>
      <c r="J106" s="85"/>
      <c r="K106" s="83">
        <v>2024</v>
      </c>
      <c r="L106" s="83">
        <v>5</v>
      </c>
      <c r="M106" s="83">
        <v>5</v>
      </c>
      <c r="N106" s="82">
        <v>22026</v>
      </c>
      <c r="O106" s="85"/>
      <c r="P106" s="86">
        <v>25977.339999999997</v>
      </c>
      <c r="Q106" s="86">
        <v>2280</v>
      </c>
      <c r="R106" s="86">
        <v>6329.42</v>
      </c>
      <c r="S106" s="87">
        <v>0</v>
      </c>
      <c r="T106" s="86"/>
      <c r="U106" s="86"/>
      <c r="V106" s="86">
        <v>1805.38</v>
      </c>
      <c r="W106" s="86">
        <v>28.310000000000002</v>
      </c>
      <c r="X106" s="86">
        <v>1388.1600000000008</v>
      </c>
      <c r="Y106" s="86">
        <v>356.94</v>
      </c>
      <c r="Z106" s="86">
        <f t="shared" si="32"/>
        <v>40074.979535349994</v>
      </c>
      <c r="AA106" s="85"/>
      <c r="AB106" s="85">
        <v>3909.0099999999998</v>
      </c>
      <c r="AC106" s="85">
        <v>2579.89</v>
      </c>
      <c r="AD106" s="85">
        <v>3298.7837499999996</v>
      </c>
      <c r="AE106" s="85"/>
      <c r="AF106" s="86">
        <f t="shared" si="34"/>
        <v>43983.989535349996</v>
      </c>
      <c r="AG106" s="86">
        <f t="shared" si="34"/>
        <v>42654.869535349993</v>
      </c>
      <c r="AH106" s="86">
        <f t="shared" si="34"/>
        <v>43373.763285349996</v>
      </c>
      <c r="AI106" s="85"/>
      <c r="AJ106" s="93">
        <f t="shared" si="35"/>
        <v>0.99691226438527181</v>
      </c>
      <c r="AK106" s="93">
        <f t="shared" si="35"/>
        <v>0.93656903365794941</v>
      </c>
      <c r="AL106" s="93">
        <f t="shared" si="35"/>
        <v>0.96920744962090244</v>
      </c>
      <c r="AM106" s="82">
        <f t="shared" si="33"/>
        <v>26100.81</v>
      </c>
      <c r="AN106" s="82">
        <v>1.54E-4</v>
      </c>
      <c r="AO106" s="82">
        <v>0.30272849999999996</v>
      </c>
      <c r="AP106" s="82">
        <v>2.9483700400000004</v>
      </c>
      <c r="AQ106" s="95">
        <v>1906.4811653100001</v>
      </c>
      <c r="AR106" s="96"/>
      <c r="AS106" s="97">
        <v>0.185</v>
      </c>
      <c r="AU106" s="11"/>
      <c r="AV106" s="11"/>
      <c r="BG106" s="11"/>
      <c r="BH106" s="11"/>
      <c r="BI106" s="11"/>
    </row>
    <row r="107" spans="1:61" customFormat="1" x14ac:dyDescent="0.35">
      <c r="A107" s="85"/>
      <c r="B107" s="85"/>
      <c r="C107" s="85"/>
      <c r="D107" s="85"/>
      <c r="E107" s="85"/>
      <c r="F107" s="85"/>
      <c r="G107" s="85"/>
      <c r="H107" s="85"/>
      <c r="I107" s="85"/>
      <c r="J107" s="85"/>
      <c r="K107" s="83">
        <v>2024</v>
      </c>
      <c r="L107" s="83">
        <v>5</v>
      </c>
      <c r="M107" s="83">
        <v>6</v>
      </c>
      <c r="N107" s="82">
        <v>22660</v>
      </c>
      <c r="O107" s="85"/>
      <c r="P107" s="86">
        <v>25977.339999999997</v>
      </c>
      <c r="Q107" s="86">
        <v>2280</v>
      </c>
      <c r="R107" s="86">
        <v>6329.42</v>
      </c>
      <c r="S107" s="87">
        <v>0</v>
      </c>
      <c r="T107" s="86"/>
      <c r="U107" s="86"/>
      <c r="V107" s="86">
        <v>1805.38</v>
      </c>
      <c r="W107" s="86">
        <v>28.310000000000002</v>
      </c>
      <c r="X107" s="86">
        <v>1388.1600000000008</v>
      </c>
      <c r="Y107" s="86">
        <v>356.94</v>
      </c>
      <c r="Z107" s="86">
        <f t="shared" si="32"/>
        <v>39788.725697709997</v>
      </c>
      <c r="AA107" s="85"/>
      <c r="AB107" s="85">
        <v>3909.0099999999998</v>
      </c>
      <c r="AC107" s="85">
        <v>2579.89</v>
      </c>
      <c r="AD107" s="85">
        <v>3298.7837499999996</v>
      </c>
      <c r="AE107" s="85"/>
      <c r="AF107" s="86">
        <f t="shared" si="34"/>
        <v>43697.735697709999</v>
      </c>
      <c r="AG107" s="86">
        <f t="shared" si="34"/>
        <v>42368.615697709996</v>
      </c>
      <c r="AH107" s="86">
        <f t="shared" si="34"/>
        <v>43087.509447709999</v>
      </c>
      <c r="AI107" s="85"/>
      <c r="AJ107" s="93">
        <f t="shared" si="35"/>
        <v>0.92840845974007058</v>
      </c>
      <c r="AK107" s="93">
        <f t="shared" si="35"/>
        <v>0.86975356124051173</v>
      </c>
      <c r="AL107" s="93">
        <f t="shared" si="35"/>
        <v>0.90147879292630184</v>
      </c>
      <c r="AM107" s="82">
        <f t="shared" si="33"/>
        <v>26852.100000000002</v>
      </c>
      <c r="AN107" s="82">
        <v>1.54E-4</v>
      </c>
      <c r="AO107" s="82">
        <v>0.25727450000000002</v>
      </c>
      <c r="AP107" s="82">
        <v>2.9483700400000004</v>
      </c>
      <c r="AQ107" s="95">
        <v>1620.2273276700002</v>
      </c>
      <c r="AR107" s="96"/>
      <c r="AS107" s="97">
        <v>0.185</v>
      </c>
      <c r="AU107" s="11"/>
      <c r="AV107" s="11"/>
      <c r="BG107" s="11"/>
      <c r="BH107" s="11"/>
      <c r="BI107" s="11"/>
    </row>
    <row r="108" spans="1:61" customFormat="1" x14ac:dyDescent="0.35">
      <c r="A108" s="85"/>
      <c r="B108" s="85"/>
      <c r="C108" s="85"/>
      <c r="D108" s="85"/>
      <c r="E108" s="85"/>
      <c r="F108" s="85"/>
      <c r="G108" s="85"/>
      <c r="H108" s="85"/>
      <c r="I108" s="85"/>
      <c r="J108" s="85"/>
      <c r="K108" s="83">
        <v>2024</v>
      </c>
      <c r="L108" s="83">
        <v>5</v>
      </c>
      <c r="M108" s="83">
        <v>7</v>
      </c>
      <c r="N108" s="82">
        <v>23332</v>
      </c>
      <c r="O108" s="85"/>
      <c r="P108" s="86">
        <v>25977.339999999997</v>
      </c>
      <c r="Q108" s="86">
        <v>2280</v>
      </c>
      <c r="R108" s="86">
        <v>6329.42</v>
      </c>
      <c r="S108" s="87">
        <v>0</v>
      </c>
      <c r="T108" s="86"/>
      <c r="U108" s="86"/>
      <c r="V108" s="86">
        <v>1805.38</v>
      </c>
      <c r="W108" s="86">
        <v>28.310000000000002</v>
      </c>
      <c r="X108" s="86">
        <v>1388.1600000000008</v>
      </c>
      <c r="Y108" s="86">
        <v>356.94</v>
      </c>
      <c r="Z108" s="86">
        <f t="shared" si="32"/>
        <v>39588.258995650001</v>
      </c>
      <c r="AA108" s="85"/>
      <c r="AB108" s="85">
        <v>3909.0099999999998</v>
      </c>
      <c r="AC108" s="85">
        <v>2579.89</v>
      </c>
      <c r="AD108" s="85">
        <v>3298.7837499999996</v>
      </c>
      <c r="AE108" s="85"/>
      <c r="AF108" s="86">
        <f t="shared" si="34"/>
        <v>43497.268995650003</v>
      </c>
      <c r="AG108" s="86">
        <f t="shared" si="34"/>
        <v>42168.148995650001</v>
      </c>
      <c r="AH108" s="86">
        <f t="shared" si="34"/>
        <v>42887.042745650004</v>
      </c>
      <c r="AI108" s="85"/>
      <c r="AJ108" s="93">
        <f t="shared" si="35"/>
        <v>0.86427520125364321</v>
      </c>
      <c r="AK108" s="93">
        <f t="shared" si="35"/>
        <v>0.80730966036559237</v>
      </c>
      <c r="AL108" s="93">
        <f t="shared" si="35"/>
        <v>0.83812115316518099</v>
      </c>
      <c r="AM108" s="82">
        <f t="shared" si="33"/>
        <v>27648.420000000002</v>
      </c>
      <c r="AN108" s="82">
        <v>5.7999999999999989E-4</v>
      </c>
      <c r="AO108" s="82">
        <v>0.22414749999999997</v>
      </c>
      <c r="AP108" s="82">
        <v>11.104250799999999</v>
      </c>
      <c r="AQ108" s="95">
        <v>1411.6047448500001</v>
      </c>
      <c r="AR108" s="96"/>
      <c r="AS108" s="97">
        <v>0.185</v>
      </c>
      <c r="AU108" s="11"/>
      <c r="AV108" s="11"/>
      <c r="BG108" s="11"/>
      <c r="BH108" s="11"/>
      <c r="BI108" s="11"/>
    </row>
    <row r="109" spans="1:61" customFormat="1" x14ac:dyDescent="0.35">
      <c r="A109" s="85"/>
      <c r="B109" s="85"/>
      <c r="C109" s="85"/>
      <c r="D109" s="85"/>
      <c r="E109" s="85"/>
      <c r="F109" s="85"/>
      <c r="G109" s="85"/>
      <c r="H109" s="85"/>
      <c r="I109" s="85"/>
      <c r="J109" s="85"/>
      <c r="K109" s="83">
        <v>2024</v>
      </c>
      <c r="L109" s="83">
        <v>5</v>
      </c>
      <c r="M109" s="83">
        <v>8</v>
      </c>
      <c r="N109" s="82">
        <v>24249</v>
      </c>
      <c r="O109" s="85"/>
      <c r="P109" s="86">
        <v>25977.339999999997</v>
      </c>
      <c r="Q109" s="86">
        <v>2280</v>
      </c>
      <c r="R109" s="86">
        <v>6329.42</v>
      </c>
      <c r="S109" s="87">
        <v>0</v>
      </c>
      <c r="T109" s="86"/>
      <c r="U109" s="86"/>
      <c r="V109" s="86">
        <v>1805.38</v>
      </c>
      <c r="W109" s="86">
        <v>28.310000000000002</v>
      </c>
      <c r="X109" s="86">
        <v>1388.1600000000008</v>
      </c>
      <c r="Y109" s="86">
        <v>356.94</v>
      </c>
      <c r="Z109" s="86">
        <f t="shared" si="32"/>
        <v>41214.485157069998</v>
      </c>
      <c r="AA109" s="85"/>
      <c r="AB109" s="85">
        <v>3909.0099999999998</v>
      </c>
      <c r="AC109" s="85">
        <v>2579.89</v>
      </c>
      <c r="AD109" s="85">
        <v>3298.7837499999996</v>
      </c>
      <c r="AE109" s="85"/>
      <c r="AF109" s="86">
        <f t="shared" si="34"/>
        <v>45123.49515707</v>
      </c>
      <c r="AG109" s="86">
        <f t="shared" si="34"/>
        <v>43794.375157069997</v>
      </c>
      <c r="AH109" s="86">
        <f t="shared" si="34"/>
        <v>44513.26890707</v>
      </c>
      <c r="AI109" s="85"/>
      <c r="AJ109" s="93">
        <f t="shared" si="35"/>
        <v>0.86083942253577461</v>
      </c>
      <c r="AK109" s="93">
        <f t="shared" si="35"/>
        <v>0.80602809010969512</v>
      </c>
      <c r="AL109" s="93">
        <f t="shared" si="35"/>
        <v>0.83567441573137036</v>
      </c>
      <c r="AM109" s="82">
        <f t="shared" si="33"/>
        <v>28735.065000000002</v>
      </c>
      <c r="AN109" s="82">
        <v>9.7836999999999993E-2</v>
      </c>
      <c r="AO109" s="82">
        <v>0.1867075</v>
      </c>
      <c r="AP109" s="82">
        <v>1873.1148026200001</v>
      </c>
      <c r="AQ109" s="95">
        <v>1175.8203544500002</v>
      </c>
      <c r="AR109" s="96"/>
      <c r="AS109" s="97">
        <v>0.185</v>
      </c>
      <c r="AU109" s="11"/>
      <c r="AV109" s="11"/>
      <c r="BG109" s="11"/>
      <c r="BH109" s="11"/>
      <c r="BI109" s="11"/>
    </row>
    <row r="110" spans="1:61" customFormat="1" x14ac:dyDescent="0.35">
      <c r="A110" s="85"/>
      <c r="B110" s="85"/>
      <c r="C110" s="85"/>
      <c r="D110" s="85"/>
      <c r="E110" s="85"/>
      <c r="F110" s="85"/>
      <c r="G110" s="85"/>
      <c r="H110" s="85"/>
      <c r="I110" s="85"/>
      <c r="J110" s="85"/>
      <c r="K110" s="83">
        <v>2024</v>
      </c>
      <c r="L110" s="83">
        <v>5</v>
      </c>
      <c r="M110" s="83">
        <v>9</v>
      </c>
      <c r="N110" s="82">
        <v>24786</v>
      </c>
      <c r="O110" s="85"/>
      <c r="P110" s="86">
        <v>25977.339999999997</v>
      </c>
      <c r="Q110" s="86">
        <v>2280</v>
      </c>
      <c r="R110" s="86">
        <v>6329.42</v>
      </c>
      <c r="S110" s="87">
        <v>0</v>
      </c>
      <c r="T110" s="86"/>
      <c r="U110" s="86"/>
      <c r="V110" s="86">
        <v>1805.38</v>
      </c>
      <c r="W110" s="86">
        <v>28.310000000000002</v>
      </c>
      <c r="X110" s="86">
        <v>1388.1600000000008</v>
      </c>
      <c r="Y110" s="86">
        <v>356.94</v>
      </c>
      <c r="Z110" s="86">
        <f t="shared" si="32"/>
        <v>46927.526987459991</v>
      </c>
      <c r="AA110" s="85"/>
      <c r="AB110" s="85">
        <v>3909.0099999999998</v>
      </c>
      <c r="AC110" s="85">
        <v>2579.89</v>
      </c>
      <c r="AD110" s="85">
        <v>3298.7837499999996</v>
      </c>
      <c r="AE110" s="85"/>
      <c r="AF110" s="86">
        <f t="shared" si="34"/>
        <v>50836.536987459993</v>
      </c>
      <c r="AG110" s="86">
        <f t="shared" si="34"/>
        <v>49507.41698745999</v>
      </c>
      <c r="AH110" s="86">
        <f t="shared" si="34"/>
        <v>50226.310737459993</v>
      </c>
      <c r="AI110" s="85"/>
      <c r="AJ110" s="93">
        <f t="shared" si="35"/>
        <v>1.0510181952497375</v>
      </c>
      <c r="AK110" s="93">
        <f t="shared" si="35"/>
        <v>0.99739437535140762</v>
      </c>
      <c r="AL110" s="93">
        <f t="shared" si="35"/>
        <v>1.0263983998006936</v>
      </c>
      <c r="AM110" s="82">
        <f t="shared" si="33"/>
        <v>29371.41</v>
      </c>
      <c r="AN110" s="82">
        <v>0.41752499999999998</v>
      </c>
      <c r="AO110" s="82">
        <v>0.12200599999999999</v>
      </c>
      <c r="AP110" s="82">
        <v>7993.6246815000004</v>
      </c>
      <c r="AQ110" s="95">
        <v>768.35230596000008</v>
      </c>
      <c r="AR110" s="96"/>
      <c r="AS110" s="97">
        <v>0.185</v>
      </c>
      <c r="AU110" s="11"/>
      <c r="AV110" s="11"/>
      <c r="BG110" s="11"/>
      <c r="BH110" s="11"/>
      <c r="BI110" s="11"/>
    </row>
    <row r="111" spans="1:61" customFormat="1" x14ac:dyDescent="0.35">
      <c r="A111" s="85"/>
      <c r="B111" s="85"/>
      <c r="C111" s="85"/>
      <c r="D111" s="85"/>
      <c r="E111" s="85"/>
      <c r="F111" s="85"/>
      <c r="G111" s="85"/>
      <c r="H111" s="85"/>
      <c r="I111" s="85"/>
      <c r="J111" s="85"/>
      <c r="K111" s="83">
        <v>2024</v>
      </c>
      <c r="L111" s="83">
        <v>5</v>
      </c>
      <c r="M111" s="83">
        <v>10</v>
      </c>
      <c r="N111" s="82">
        <v>24601</v>
      </c>
      <c r="O111" s="85"/>
      <c r="P111" s="86">
        <v>25977.339999999997</v>
      </c>
      <c r="Q111" s="86">
        <v>2280</v>
      </c>
      <c r="R111" s="86">
        <v>6329.42</v>
      </c>
      <c r="S111" s="87">
        <v>0</v>
      </c>
      <c r="T111" s="86"/>
      <c r="U111" s="86"/>
      <c r="V111" s="86">
        <v>1805.38</v>
      </c>
      <c r="W111" s="86">
        <v>28.310000000000002</v>
      </c>
      <c r="X111" s="86">
        <v>1388.1600000000008</v>
      </c>
      <c r="Y111" s="86">
        <v>356.94</v>
      </c>
      <c r="Z111" s="86">
        <f t="shared" si="32"/>
        <v>51309.551820229994</v>
      </c>
      <c r="AA111" s="85"/>
      <c r="AB111" s="85">
        <v>3909.0099999999998</v>
      </c>
      <c r="AC111" s="85">
        <v>2579.89</v>
      </c>
      <c r="AD111" s="85">
        <v>3298.7837499999996</v>
      </c>
      <c r="AE111" s="85"/>
      <c r="AF111" s="86">
        <f t="shared" si="34"/>
        <v>55218.561820229996</v>
      </c>
      <c r="AG111" s="86">
        <f t="shared" si="34"/>
        <v>53889.441820229993</v>
      </c>
      <c r="AH111" s="86">
        <f t="shared" si="34"/>
        <v>54608.335570229996</v>
      </c>
      <c r="AI111" s="85"/>
      <c r="AJ111" s="93">
        <f t="shared" si="35"/>
        <v>1.2445657420523555</v>
      </c>
      <c r="AK111" s="93">
        <f t="shared" si="35"/>
        <v>1.1905386699821143</v>
      </c>
      <c r="AL111" s="93">
        <f t="shared" si="35"/>
        <v>1.2197608052611681</v>
      </c>
      <c r="AM111" s="82">
        <f t="shared" si="33"/>
        <v>29152.185000000001</v>
      </c>
      <c r="AN111" s="82">
        <v>0.65628200000000003</v>
      </c>
      <c r="AO111" s="82">
        <v>9.1988500000000001E-2</v>
      </c>
      <c r="AP111" s="82">
        <v>12564.689523320001</v>
      </c>
      <c r="AQ111" s="95">
        <v>579.3122969100001</v>
      </c>
      <c r="AR111" s="96"/>
      <c r="AS111" s="97">
        <v>0.185</v>
      </c>
      <c r="AU111" s="11"/>
      <c r="AV111" s="11"/>
      <c r="BG111" s="11"/>
      <c r="BH111" s="11"/>
      <c r="BI111" s="11"/>
    </row>
    <row r="112" spans="1:61" customFormat="1" x14ac:dyDescent="0.35">
      <c r="A112" s="85"/>
      <c r="B112" s="85"/>
      <c r="C112" s="85"/>
      <c r="D112" s="85"/>
      <c r="E112" s="85"/>
      <c r="F112" s="85"/>
      <c r="G112" s="85"/>
      <c r="H112" s="85"/>
      <c r="I112" s="85"/>
      <c r="J112" s="85"/>
      <c r="K112" s="83">
        <v>2024</v>
      </c>
      <c r="L112" s="83">
        <v>5</v>
      </c>
      <c r="M112" s="83">
        <v>11</v>
      </c>
      <c r="N112" s="82">
        <v>24548</v>
      </c>
      <c r="O112" s="85"/>
      <c r="P112" s="86">
        <v>25977.339999999997</v>
      </c>
      <c r="Q112" s="86">
        <v>2280</v>
      </c>
      <c r="R112" s="86">
        <v>6329.42</v>
      </c>
      <c r="S112" s="87">
        <v>0</v>
      </c>
      <c r="T112" s="86"/>
      <c r="U112" s="86"/>
      <c r="V112" s="86">
        <v>1805.38</v>
      </c>
      <c r="W112" s="86">
        <v>28.310000000000002</v>
      </c>
      <c r="X112" s="86">
        <v>1388.1600000000008</v>
      </c>
      <c r="Y112" s="86">
        <v>356.94</v>
      </c>
      <c r="Z112" s="86">
        <f t="shared" si="32"/>
        <v>53671.939953249996</v>
      </c>
      <c r="AA112" s="85"/>
      <c r="AB112" s="85">
        <v>3909.0099999999998</v>
      </c>
      <c r="AC112" s="85">
        <v>2579.89</v>
      </c>
      <c r="AD112" s="85">
        <v>3298.7837499999996</v>
      </c>
      <c r="AE112" s="85"/>
      <c r="AF112" s="86">
        <f t="shared" si="34"/>
        <v>57580.949953249998</v>
      </c>
      <c r="AG112" s="86">
        <f t="shared" si="34"/>
        <v>56251.829953249995</v>
      </c>
      <c r="AH112" s="86">
        <f t="shared" si="34"/>
        <v>56970.723703249998</v>
      </c>
      <c r="AI112" s="85"/>
      <c r="AJ112" s="93">
        <f t="shared" si="35"/>
        <v>1.3456473013381944</v>
      </c>
      <c r="AK112" s="93">
        <f t="shared" si="35"/>
        <v>1.2915035829089945</v>
      </c>
      <c r="AL112" s="93">
        <f t="shared" si="35"/>
        <v>1.3207888098113898</v>
      </c>
      <c r="AM112" s="82">
        <f t="shared" si="33"/>
        <v>29089.38</v>
      </c>
      <c r="AN112" s="82">
        <v>0.78126099999999998</v>
      </c>
      <c r="AO112" s="82">
        <v>8.7166499999999994E-2</v>
      </c>
      <c r="AP112" s="82">
        <v>14957.444972860001</v>
      </c>
      <c r="AQ112" s="95">
        <v>548.94498039000007</v>
      </c>
      <c r="AR112" s="96"/>
      <c r="AS112" s="97">
        <v>0.185</v>
      </c>
      <c r="AU112" s="11"/>
      <c r="AV112" s="11"/>
      <c r="BG112" s="11"/>
      <c r="BH112" s="11"/>
      <c r="BI112" s="11"/>
    </row>
    <row r="113" spans="1:61" customFormat="1" x14ac:dyDescent="0.35">
      <c r="A113" s="85"/>
      <c r="B113" s="85"/>
      <c r="C113" s="85"/>
      <c r="D113" s="85"/>
      <c r="E113" s="85"/>
      <c r="F113" s="85"/>
      <c r="G113" s="85"/>
      <c r="H113" s="85"/>
      <c r="I113" s="85"/>
      <c r="J113" s="85"/>
      <c r="K113" s="83">
        <v>2024</v>
      </c>
      <c r="L113" s="83">
        <v>5</v>
      </c>
      <c r="M113" s="83">
        <v>12</v>
      </c>
      <c r="N113" s="82">
        <v>24543</v>
      </c>
      <c r="O113" s="85"/>
      <c r="P113" s="86">
        <v>25977.339999999997</v>
      </c>
      <c r="Q113" s="86">
        <v>2280</v>
      </c>
      <c r="R113" s="86">
        <v>6329.42</v>
      </c>
      <c r="S113" s="87">
        <v>0</v>
      </c>
      <c r="T113" s="86"/>
      <c r="U113" s="86"/>
      <c r="V113" s="86">
        <v>1805.38</v>
      </c>
      <c r="W113" s="86">
        <v>28.310000000000002</v>
      </c>
      <c r="X113" s="86">
        <v>1388.1600000000008</v>
      </c>
      <c r="Y113" s="86">
        <v>356.94</v>
      </c>
      <c r="Z113" s="86">
        <f t="shared" si="32"/>
        <v>54942.650354929996</v>
      </c>
      <c r="AA113" s="85"/>
      <c r="AB113" s="85">
        <v>3909.0099999999998</v>
      </c>
      <c r="AC113" s="85">
        <v>2579.89</v>
      </c>
      <c r="AD113" s="85">
        <v>3298.7837499999996</v>
      </c>
      <c r="AE113" s="85"/>
      <c r="AF113" s="86">
        <f t="shared" si="34"/>
        <v>58851.660354929998</v>
      </c>
      <c r="AG113" s="86">
        <f t="shared" si="34"/>
        <v>57522.540354929995</v>
      </c>
      <c r="AH113" s="86">
        <f t="shared" si="34"/>
        <v>58241.434104929998</v>
      </c>
      <c r="AI113" s="85"/>
      <c r="AJ113" s="93">
        <f t="shared" si="35"/>
        <v>1.3979000266850017</v>
      </c>
      <c r="AK113" s="93">
        <f t="shared" si="35"/>
        <v>1.3437452778767875</v>
      </c>
      <c r="AL113" s="93">
        <f t="shared" si="35"/>
        <v>1.3730364708849774</v>
      </c>
      <c r="AM113" s="82">
        <f t="shared" si="33"/>
        <v>29083.455000000002</v>
      </c>
      <c r="AN113" s="82">
        <v>0.85018400000000005</v>
      </c>
      <c r="AO113" s="82">
        <v>7.9411499999999996E-2</v>
      </c>
      <c r="AP113" s="82">
        <v>16276.993727840003</v>
      </c>
      <c r="AQ113" s="95">
        <v>500.10662709000002</v>
      </c>
      <c r="AR113" s="96"/>
      <c r="AS113" s="97">
        <v>0.185</v>
      </c>
      <c r="AU113" s="11"/>
      <c r="AV113" s="11"/>
      <c r="BG113" s="11"/>
      <c r="BH113" s="11"/>
      <c r="BI113" s="11"/>
    </row>
    <row r="114" spans="1:61" customFormat="1" x14ac:dyDescent="0.35">
      <c r="A114" s="85"/>
      <c r="B114" s="85"/>
      <c r="C114" s="85"/>
      <c r="D114" s="85"/>
      <c r="E114" s="85"/>
      <c r="F114" s="85"/>
      <c r="G114" s="85"/>
      <c r="H114" s="85"/>
      <c r="I114" s="85"/>
      <c r="J114" s="85"/>
      <c r="K114" s="83">
        <v>2024</v>
      </c>
      <c r="L114" s="83">
        <v>5</v>
      </c>
      <c r="M114" s="83">
        <v>13</v>
      </c>
      <c r="N114" s="82">
        <v>25248</v>
      </c>
      <c r="O114" s="85"/>
      <c r="P114" s="86">
        <v>25977.339999999997</v>
      </c>
      <c r="Q114" s="86">
        <v>2280</v>
      </c>
      <c r="R114" s="86">
        <v>6329.42</v>
      </c>
      <c r="S114" s="87">
        <v>0</v>
      </c>
      <c r="T114" s="86"/>
      <c r="U114" s="86"/>
      <c r="V114" s="86">
        <v>1805.38</v>
      </c>
      <c r="W114" s="86">
        <v>28.310000000000002</v>
      </c>
      <c r="X114" s="86">
        <v>1388.1600000000008</v>
      </c>
      <c r="Y114" s="86">
        <v>356.94</v>
      </c>
      <c r="Z114" s="86">
        <f t="shared" si="32"/>
        <v>55437.184492710003</v>
      </c>
      <c r="AA114" s="85"/>
      <c r="AB114" s="85">
        <v>3909.0099999999998</v>
      </c>
      <c r="AC114" s="85">
        <v>2579.89</v>
      </c>
      <c r="AD114" s="85">
        <v>3298.7837499999996</v>
      </c>
      <c r="AE114" s="85"/>
      <c r="AF114" s="86">
        <f t="shared" si="34"/>
        <v>59346.194492710005</v>
      </c>
      <c r="AG114" s="86">
        <f t="shared" si="34"/>
        <v>58017.074492710002</v>
      </c>
      <c r="AH114" s="86">
        <f t="shared" si="34"/>
        <v>58735.968242710005</v>
      </c>
      <c r="AI114" s="85"/>
      <c r="AJ114" s="93">
        <f t="shared" si="35"/>
        <v>1.3505305169799591</v>
      </c>
      <c r="AK114" s="93">
        <f t="shared" si="35"/>
        <v>1.297887931428628</v>
      </c>
      <c r="AL114" s="93">
        <f t="shared" si="35"/>
        <v>1.3263612263430768</v>
      </c>
      <c r="AM114" s="82">
        <f t="shared" si="33"/>
        <v>29918.880000000001</v>
      </c>
      <c r="AN114" s="82">
        <v>0.87663599999999997</v>
      </c>
      <c r="AO114" s="82">
        <v>7.7522499999999994E-2</v>
      </c>
      <c r="AP114" s="82">
        <v>16783.424145360001</v>
      </c>
      <c r="AQ114" s="95">
        <v>488.21034735000001</v>
      </c>
      <c r="AR114" s="96"/>
      <c r="AS114" s="97">
        <v>0.185</v>
      </c>
      <c r="AU114" s="11"/>
      <c r="AV114" s="11"/>
      <c r="BG114" s="11"/>
      <c r="BH114" s="11"/>
      <c r="BI114" s="11"/>
    </row>
    <row r="115" spans="1:61" customFormat="1" x14ac:dyDescent="0.35">
      <c r="A115" s="85"/>
      <c r="B115" s="85"/>
      <c r="C115" s="85"/>
      <c r="D115" s="85"/>
      <c r="E115" s="85"/>
      <c r="F115" s="85"/>
      <c r="G115" s="85"/>
      <c r="H115" s="85"/>
      <c r="I115" s="85"/>
      <c r="J115" s="85"/>
      <c r="K115" s="83">
        <v>2024</v>
      </c>
      <c r="L115" s="83">
        <v>5</v>
      </c>
      <c r="M115" s="83">
        <v>14</v>
      </c>
      <c r="N115" s="82">
        <v>26506</v>
      </c>
      <c r="O115" s="85"/>
      <c r="P115" s="86">
        <v>25977.339999999997</v>
      </c>
      <c r="Q115" s="86">
        <v>2280</v>
      </c>
      <c r="R115" s="86">
        <v>6329.42</v>
      </c>
      <c r="S115" s="87">
        <v>0</v>
      </c>
      <c r="T115" s="86"/>
      <c r="U115" s="86"/>
      <c r="V115" s="86">
        <v>1805.38</v>
      </c>
      <c r="W115" s="86">
        <v>28.310000000000002</v>
      </c>
      <c r="X115" s="86">
        <v>1388.1600000000008</v>
      </c>
      <c r="Y115" s="86">
        <v>356.94</v>
      </c>
      <c r="Z115" s="86">
        <f t="shared" si="32"/>
        <v>55420.663543619994</v>
      </c>
      <c r="AA115" s="85"/>
      <c r="AB115" s="85">
        <v>3909.0099999999998</v>
      </c>
      <c r="AC115" s="85">
        <v>2579.89</v>
      </c>
      <c r="AD115" s="85">
        <v>3298.7837499999996</v>
      </c>
      <c r="AE115" s="85"/>
      <c r="AF115" s="86">
        <f t="shared" si="34"/>
        <v>59329.673543619996</v>
      </c>
      <c r="AG115" s="86">
        <f t="shared" si="34"/>
        <v>58000.553543619993</v>
      </c>
      <c r="AH115" s="86">
        <f t="shared" si="34"/>
        <v>58719.447293619996</v>
      </c>
      <c r="AI115" s="85"/>
      <c r="AJ115" s="93">
        <f t="shared" si="35"/>
        <v>1.238348809462763</v>
      </c>
      <c r="AK115" s="93">
        <f t="shared" si="35"/>
        <v>1.188204691149928</v>
      </c>
      <c r="AL115" s="93">
        <f t="shared" si="35"/>
        <v>1.2153266163744056</v>
      </c>
      <c r="AM115" s="82">
        <f t="shared" si="33"/>
        <v>31409.61</v>
      </c>
      <c r="AN115" s="82">
        <v>0.87988500000000003</v>
      </c>
      <c r="AO115" s="82">
        <v>6.5021999999999996E-2</v>
      </c>
      <c r="AP115" s="82">
        <v>16845.627095100001</v>
      </c>
      <c r="AQ115" s="95">
        <v>409.48644852000001</v>
      </c>
      <c r="AR115" s="96"/>
      <c r="AS115" s="97">
        <v>0.185</v>
      </c>
      <c r="BG115" s="11"/>
      <c r="BH115" s="11"/>
      <c r="BI115" s="11"/>
    </row>
    <row r="116" spans="1:61" customFormat="1" x14ac:dyDescent="0.35">
      <c r="A116" s="85"/>
      <c r="B116" s="85"/>
      <c r="C116" s="85"/>
      <c r="D116" s="85"/>
      <c r="E116" s="85"/>
      <c r="F116" s="85"/>
      <c r="G116" s="85"/>
      <c r="H116" s="85"/>
      <c r="I116" s="85"/>
      <c r="J116" s="85"/>
      <c r="K116" s="83">
        <v>2024</v>
      </c>
      <c r="L116" s="83">
        <v>5</v>
      </c>
      <c r="M116" s="83">
        <v>15</v>
      </c>
      <c r="N116" s="82">
        <v>28141</v>
      </c>
      <c r="O116" s="85"/>
      <c r="P116" s="86">
        <v>25977.339999999997</v>
      </c>
      <c r="Q116" s="86">
        <v>2280</v>
      </c>
      <c r="R116" s="86">
        <v>6329.42</v>
      </c>
      <c r="S116" s="87">
        <v>0</v>
      </c>
      <c r="T116" s="86"/>
      <c r="U116" s="86"/>
      <c r="V116" s="86">
        <v>1805.38</v>
      </c>
      <c r="W116" s="86">
        <v>28.310000000000002</v>
      </c>
      <c r="X116" s="86">
        <v>1388.1600000000008</v>
      </c>
      <c r="Y116" s="86">
        <v>356.94</v>
      </c>
      <c r="Z116" s="86">
        <f t="shared" si="32"/>
        <v>55461.519025050002</v>
      </c>
      <c r="AA116" s="85"/>
      <c r="AB116" s="85">
        <v>3909.0099999999998</v>
      </c>
      <c r="AC116" s="85">
        <v>2579.89</v>
      </c>
      <c r="AD116" s="85">
        <v>3298.7837499999996</v>
      </c>
      <c r="AE116" s="85"/>
      <c r="AF116" s="86">
        <f t="shared" si="34"/>
        <v>59370.529025050004</v>
      </c>
      <c r="AG116" s="86">
        <f t="shared" si="34"/>
        <v>58041.409025050001</v>
      </c>
      <c r="AH116" s="86">
        <f t="shared" si="34"/>
        <v>58760.302775050004</v>
      </c>
      <c r="AI116" s="85"/>
      <c r="AJ116" s="93">
        <f t="shared" si="35"/>
        <v>1.1097519286823498</v>
      </c>
      <c r="AK116" s="93">
        <f t="shared" si="35"/>
        <v>1.0625211977204081</v>
      </c>
      <c r="AL116" s="93">
        <f t="shared" si="35"/>
        <v>1.0880673314754274</v>
      </c>
      <c r="AM116" s="82">
        <f t="shared" si="33"/>
        <v>33347.084999999999</v>
      </c>
      <c r="AN116" s="82">
        <v>0.87426599999999999</v>
      </c>
      <c r="AO116" s="82">
        <v>8.8591499999999976E-2</v>
      </c>
      <c r="AP116" s="82">
        <v>16738.04987916</v>
      </c>
      <c r="AQ116" s="95">
        <v>557.91914588999987</v>
      </c>
      <c r="AR116" s="96"/>
      <c r="AS116" s="97">
        <v>0.185</v>
      </c>
      <c r="BG116" s="11"/>
      <c r="BH116" s="11"/>
      <c r="BI116" s="11"/>
    </row>
    <row r="117" spans="1:61" customFormat="1" x14ac:dyDescent="0.35">
      <c r="A117" s="85"/>
      <c r="B117" s="85"/>
      <c r="C117" s="85"/>
      <c r="D117" s="85"/>
      <c r="E117" s="85"/>
      <c r="F117" s="85"/>
      <c r="G117" s="85"/>
      <c r="H117" s="85"/>
      <c r="I117" s="85"/>
      <c r="J117" s="85"/>
      <c r="K117" s="83">
        <v>2024</v>
      </c>
      <c r="L117" s="83">
        <v>5</v>
      </c>
      <c r="M117" s="83">
        <v>16</v>
      </c>
      <c r="N117" s="82">
        <v>30185</v>
      </c>
      <c r="O117" s="85"/>
      <c r="P117" s="86">
        <v>25977.339999999997</v>
      </c>
      <c r="Q117" s="86">
        <v>2280</v>
      </c>
      <c r="R117" s="86">
        <v>6329.42</v>
      </c>
      <c r="S117" s="87">
        <v>0</v>
      </c>
      <c r="T117" s="86"/>
      <c r="U117" s="86"/>
      <c r="V117" s="86">
        <v>1805.38</v>
      </c>
      <c r="W117" s="86">
        <v>28.310000000000002</v>
      </c>
      <c r="X117" s="86">
        <v>1388.1600000000008</v>
      </c>
      <c r="Y117" s="86">
        <v>356.94</v>
      </c>
      <c r="Z117" s="86">
        <f t="shared" si="32"/>
        <v>55153.502289809992</v>
      </c>
      <c r="AA117" s="85"/>
      <c r="AB117" s="85">
        <v>3909.0099999999998</v>
      </c>
      <c r="AC117" s="85">
        <v>2579.89</v>
      </c>
      <c r="AD117" s="85">
        <v>3298.7837499999996</v>
      </c>
      <c r="AE117" s="85"/>
      <c r="AF117" s="86">
        <f t="shared" si="34"/>
        <v>59062.512289809994</v>
      </c>
      <c r="AG117" s="86">
        <f t="shared" si="34"/>
        <v>57733.392289809992</v>
      </c>
      <c r="AH117" s="86">
        <f t="shared" si="34"/>
        <v>58452.286039809995</v>
      </c>
      <c r="AI117" s="85"/>
      <c r="AJ117" s="93">
        <f t="shared" si="35"/>
        <v>0.95668419048567155</v>
      </c>
      <c r="AK117" s="93">
        <f t="shared" si="35"/>
        <v>0.912651724028822</v>
      </c>
      <c r="AL117" s="93">
        <f t="shared" si="35"/>
        <v>0.93646798210402504</v>
      </c>
      <c r="AM117" s="82">
        <f t="shared" si="33"/>
        <v>35769.224999999999</v>
      </c>
      <c r="AN117" s="82">
        <v>0.85619999999999996</v>
      </c>
      <c r="AO117" s="82">
        <v>9.4603499999999993E-2</v>
      </c>
      <c r="AP117" s="82">
        <v>16392.171612000002</v>
      </c>
      <c r="AQ117" s="95">
        <v>595.78067781000004</v>
      </c>
      <c r="AR117" s="96"/>
      <c r="AS117" s="97">
        <v>0.185</v>
      </c>
      <c r="BG117" s="11"/>
      <c r="BH117" s="11"/>
      <c r="BI117" s="11"/>
    </row>
    <row r="118" spans="1:61" customFormat="1" x14ac:dyDescent="0.35">
      <c r="A118" s="85"/>
      <c r="B118" s="85"/>
      <c r="C118" s="85"/>
      <c r="D118" s="85"/>
      <c r="E118" s="85"/>
      <c r="F118" s="85"/>
      <c r="G118" s="85"/>
      <c r="H118" s="85"/>
      <c r="I118" s="85"/>
      <c r="J118" s="85"/>
      <c r="K118" s="83">
        <v>2024</v>
      </c>
      <c r="L118" s="83">
        <v>5</v>
      </c>
      <c r="M118" s="83">
        <v>17</v>
      </c>
      <c r="N118" s="82">
        <v>31946</v>
      </c>
      <c r="O118" s="85"/>
      <c r="P118" s="86">
        <v>25977.339999999997</v>
      </c>
      <c r="Q118" s="86">
        <v>2280</v>
      </c>
      <c r="R118" s="86">
        <v>6329.42</v>
      </c>
      <c r="S118" s="87">
        <v>0</v>
      </c>
      <c r="T118" s="86"/>
      <c r="U118" s="86"/>
      <c r="V118" s="86">
        <v>1805.38</v>
      </c>
      <c r="W118" s="86">
        <v>28.310000000000002</v>
      </c>
      <c r="X118" s="86">
        <v>1388.1600000000008</v>
      </c>
      <c r="Y118" s="86">
        <v>356.94</v>
      </c>
      <c r="Z118" s="86">
        <f t="shared" si="32"/>
        <v>54684.490010100002</v>
      </c>
      <c r="AA118" s="85"/>
      <c r="AB118" s="85">
        <v>3909.0099999999998</v>
      </c>
      <c r="AC118" s="85">
        <v>2579.89</v>
      </c>
      <c r="AD118" s="85">
        <v>3298.7837499999996</v>
      </c>
      <c r="AE118" s="85"/>
      <c r="AF118" s="86">
        <f t="shared" si="34"/>
        <v>58593.500010100004</v>
      </c>
      <c r="AG118" s="86">
        <f t="shared" si="34"/>
        <v>57264.380010100002</v>
      </c>
      <c r="AH118" s="86">
        <f t="shared" si="34"/>
        <v>57983.273760100004</v>
      </c>
      <c r="AI118" s="85"/>
      <c r="AJ118" s="93">
        <f t="shared" si="35"/>
        <v>0.83414198992362121</v>
      </c>
      <c r="AK118" s="93">
        <f t="shared" si="35"/>
        <v>0.79253678113378834</v>
      </c>
      <c r="AL118" s="93">
        <f t="shared" si="35"/>
        <v>0.81504018531584566</v>
      </c>
      <c r="AM118" s="82">
        <f t="shared" si="33"/>
        <v>37856.01</v>
      </c>
      <c r="AN118" s="82">
        <v>0.814473</v>
      </c>
      <c r="AO118" s="82">
        <v>0.14698199999999995</v>
      </c>
      <c r="AP118" s="82">
        <v>15593.297347980002</v>
      </c>
      <c r="AQ118" s="95">
        <v>925.64266211999973</v>
      </c>
      <c r="AR118" s="96"/>
      <c r="AS118" s="97">
        <v>0.185</v>
      </c>
      <c r="BG118" s="11"/>
      <c r="BH118" s="11"/>
      <c r="BI118" s="11"/>
    </row>
    <row r="119" spans="1:61" x14ac:dyDescent="0.35">
      <c r="A119" s="85"/>
      <c r="B119" s="85"/>
      <c r="C119" s="85"/>
      <c r="D119" s="85"/>
      <c r="E119" s="85"/>
      <c r="F119" s="85"/>
      <c r="G119" s="85"/>
      <c r="H119" s="85"/>
      <c r="I119" s="85"/>
      <c r="J119" s="85"/>
      <c r="K119" s="107">
        <v>2024</v>
      </c>
      <c r="L119" s="107">
        <v>5</v>
      </c>
      <c r="M119" s="107">
        <v>18</v>
      </c>
      <c r="N119" s="109">
        <v>33460</v>
      </c>
      <c r="O119" s="110"/>
      <c r="P119" s="111">
        <v>25977.339999999997</v>
      </c>
      <c r="Q119" s="111">
        <v>2280</v>
      </c>
      <c r="R119" s="111">
        <v>6329.42</v>
      </c>
      <c r="S119" s="112">
        <v>4413.2759999999998</v>
      </c>
      <c r="T119" s="111"/>
      <c r="U119" s="111"/>
      <c r="V119" s="111">
        <v>1805.38</v>
      </c>
      <c r="W119" s="111">
        <v>28.310000000000002</v>
      </c>
      <c r="X119" s="111">
        <v>1388.1600000000008</v>
      </c>
      <c r="Y119" s="111">
        <v>356.94</v>
      </c>
      <c r="Z119" s="111">
        <f t="shared" si="32"/>
        <v>57804.991441049999</v>
      </c>
      <c r="AA119" s="110"/>
      <c r="AB119" s="110">
        <v>3909.0099999999998</v>
      </c>
      <c r="AC119" s="110">
        <v>2579.89</v>
      </c>
      <c r="AD119" s="110">
        <v>3298.7837499999996</v>
      </c>
      <c r="AE119" s="110"/>
      <c r="AF119" s="111">
        <f t="shared" si="34"/>
        <v>61714.001441050001</v>
      </c>
      <c r="AG119" s="111">
        <f t="shared" si="34"/>
        <v>60384.881441049998</v>
      </c>
      <c r="AH119" s="111">
        <f t="shared" si="34"/>
        <v>61103.775191050001</v>
      </c>
      <c r="AI119" s="110"/>
      <c r="AJ119" s="114">
        <f t="shared" si="35"/>
        <v>0.8444112803661088</v>
      </c>
      <c r="AK119" s="114">
        <f t="shared" si="35"/>
        <v>0.80468862645098616</v>
      </c>
      <c r="AL119" s="114">
        <f t="shared" si="35"/>
        <v>0.82617379530932455</v>
      </c>
      <c r="AM119" s="109">
        <f t="shared" si="33"/>
        <v>39650.1</v>
      </c>
      <c r="AN119" s="109">
        <v>0.73121999999999998</v>
      </c>
      <c r="AO119" s="109">
        <v>0.19479749999999998</v>
      </c>
      <c r="AP119" s="109">
        <v>13999.397017200001</v>
      </c>
      <c r="AQ119" s="115">
        <v>1226.7684238500001</v>
      </c>
      <c r="AR119" s="116">
        <v>0.45</v>
      </c>
      <c r="AS119" s="117">
        <v>0.185</v>
      </c>
    </row>
    <row r="120" spans="1:61" x14ac:dyDescent="0.35">
      <c r="A120" s="85"/>
      <c r="B120" s="85"/>
      <c r="C120" s="85"/>
      <c r="D120" s="85"/>
      <c r="E120" s="85"/>
      <c r="F120" s="85"/>
      <c r="G120" s="85"/>
      <c r="H120" s="85"/>
      <c r="I120" s="85"/>
      <c r="J120" s="85"/>
      <c r="K120" s="107">
        <v>2024</v>
      </c>
      <c r="L120" s="107">
        <v>5</v>
      </c>
      <c r="M120" s="107">
        <v>19</v>
      </c>
      <c r="N120" s="109">
        <v>34325</v>
      </c>
      <c r="O120" s="110"/>
      <c r="P120" s="111">
        <v>25977.339999999997</v>
      </c>
      <c r="Q120" s="111">
        <v>2280</v>
      </c>
      <c r="R120" s="111">
        <v>6329.42</v>
      </c>
      <c r="S120" s="112">
        <v>8826.5519999999997</v>
      </c>
      <c r="T120" s="111"/>
      <c r="U120" s="111"/>
      <c r="V120" s="111">
        <v>1805.38</v>
      </c>
      <c r="W120" s="111">
        <v>28.310000000000002</v>
      </c>
      <c r="X120" s="111">
        <v>1388.1600000000008</v>
      </c>
      <c r="Y120" s="111">
        <v>356.94</v>
      </c>
      <c r="Z120" s="111">
        <f t="shared" si="32"/>
        <v>59264.038561059991</v>
      </c>
      <c r="AA120" s="110"/>
      <c r="AB120" s="110">
        <v>3909.0099999999998</v>
      </c>
      <c r="AC120" s="110">
        <v>2579.89</v>
      </c>
      <c r="AD120" s="110">
        <v>3298.7837499999996</v>
      </c>
      <c r="AE120" s="110"/>
      <c r="AF120" s="111">
        <f t="shared" si="34"/>
        <v>63173.048561059994</v>
      </c>
      <c r="AG120" s="111">
        <f t="shared" si="34"/>
        <v>61843.928561059991</v>
      </c>
      <c r="AH120" s="111">
        <f t="shared" si="34"/>
        <v>62562.822311059994</v>
      </c>
      <c r="AI120" s="110"/>
      <c r="AJ120" s="114">
        <f t="shared" si="35"/>
        <v>0.84043841401485775</v>
      </c>
      <c r="AK120" s="114">
        <f t="shared" si="35"/>
        <v>0.80171678255091017</v>
      </c>
      <c r="AL120" s="114">
        <f t="shared" si="35"/>
        <v>0.82266051889468295</v>
      </c>
      <c r="AM120" s="109">
        <f t="shared" si="33"/>
        <v>40675.125</v>
      </c>
      <c r="AN120" s="109">
        <v>0.56339499999999998</v>
      </c>
      <c r="AO120" s="109">
        <v>0.23589599999999999</v>
      </c>
      <c r="AP120" s="109">
        <v>10786.3437577</v>
      </c>
      <c r="AQ120" s="115">
        <v>1485.5928033600001</v>
      </c>
      <c r="AR120" s="116">
        <v>0.9</v>
      </c>
      <c r="AS120" s="117">
        <v>0.185</v>
      </c>
    </row>
    <row r="121" spans="1:61" x14ac:dyDescent="0.35">
      <c r="A121" s="85"/>
      <c r="B121" s="85"/>
      <c r="C121" s="85"/>
      <c r="D121" s="85"/>
      <c r="E121" s="85"/>
      <c r="F121" s="85"/>
      <c r="G121" s="85"/>
      <c r="H121" s="85"/>
      <c r="I121" s="85"/>
      <c r="J121" s="85"/>
      <c r="K121" s="107">
        <v>2024</v>
      </c>
      <c r="L121" s="107">
        <v>5</v>
      </c>
      <c r="M121" s="107">
        <v>20</v>
      </c>
      <c r="N121" s="109">
        <v>34346</v>
      </c>
      <c r="O121" s="110"/>
      <c r="P121" s="111">
        <v>25977.339999999997</v>
      </c>
      <c r="Q121" s="111">
        <v>2280</v>
      </c>
      <c r="R121" s="111">
        <v>6329.42</v>
      </c>
      <c r="S121" s="112">
        <v>8826.5519999999997</v>
      </c>
      <c r="T121" s="111"/>
      <c r="U121" s="111"/>
      <c r="V121" s="111">
        <v>1805.38</v>
      </c>
      <c r="W121" s="111">
        <v>28.310000000000002</v>
      </c>
      <c r="X121" s="111">
        <v>1388.1600000000008</v>
      </c>
      <c r="Y121" s="111">
        <v>356.94</v>
      </c>
      <c r="Z121" s="111">
        <f t="shared" si="32"/>
        <v>53851.041786309986</v>
      </c>
      <c r="AA121" s="110"/>
      <c r="AB121" s="110">
        <v>3909.0099999999998</v>
      </c>
      <c r="AC121" s="110">
        <v>2579.89</v>
      </c>
      <c r="AD121" s="110">
        <v>3298.7837499999996</v>
      </c>
      <c r="AE121" s="110"/>
      <c r="AF121" s="111">
        <f t="shared" si="34"/>
        <v>57760.051786309989</v>
      </c>
      <c r="AG121" s="111">
        <f t="shared" si="34"/>
        <v>56430.931786309986</v>
      </c>
      <c r="AH121" s="111">
        <f t="shared" si="34"/>
        <v>57149.825536309989</v>
      </c>
      <c r="AI121" s="110"/>
      <c r="AJ121" s="114">
        <f t="shared" si="35"/>
        <v>0.6817111682964534</v>
      </c>
      <c r="AK121" s="114">
        <f t="shared" si="35"/>
        <v>0.643013212202585</v>
      </c>
      <c r="AL121" s="114">
        <f t="shared" si="35"/>
        <v>0.66394414302422378</v>
      </c>
      <c r="AM121" s="109">
        <f t="shared" si="33"/>
        <v>40700.01</v>
      </c>
      <c r="AN121" s="109">
        <v>0.26622099999999999</v>
      </c>
      <c r="AO121" s="109">
        <v>0.27979749999999998</v>
      </c>
      <c r="AP121" s="109">
        <v>5096.87026246</v>
      </c>
      <c r="AQ121" s="115">
        <v>1762.06952385</v>
      </c>
      <c r="AR121" s="116">
        <v>0.9</v>
      </c>
      <c r="AS121" s="117">
        <v>0.185</v>
      </c>
    </row>
    <row r="122" spans="1:61" x14ac:dyDescent="0.35">
      <c r="A122" s="85"/>
      <c r="B122" s="85"/>
      <c r="C122" s="85"/>
      <c r="D122" s="85"/>
      <c r="E122" s="85"/>
      <c r="F122" s="85"/>
      <c r="G122" s="85"/>
      <c r="H122" s="85"/>
      <c r="I122" s="85"/>
      <c r="J122" s="85"/>
      <c r="K122" s="107">
        <v>2024</v>
      </c>
      <c r="L122" s="107">
        <v>5</v>
      </c>
      <c r="M122" s="107">
        <v>21</v>
      </c>
      <c r="N122" s="109">
        <v>33463</v>
      </c>
      <c r="O122" s="111"/>
      <c r="P122" s="111">
        <v>25977.339999999997</v>
      </c>
      <c r="Q122" s="111">
        <v>2280</v>
      </c>
      <c r="R122" s="111">
        <v>6329.42</v>
      </c>
      <c r="S122" s="112">
        <v>8826.5519999999997</v>
      </c>
      <c r="T122" s="111"/>
      <c r="U122" s="111"/>
      <c r="V122" s="111">
        <v>1805.38</v>
      </c>
      <c r="W122" s="111">
        <v>28.310000000000002</v>
      </c>
      <c r="X122" s="111">
        <v>1388.1600000000008</v>
      </c>
      <c r="Y122" s="111">
        <v>356.94</v>
      </c>
      <c r="Z122" s="111">
        <f t="shared" si="32"/>
        <v>49410.829976099994</v>
      </c>
      <c r="AA122" s="110"/>
      <c r="AB122" s="110">
        <v>3909.0099999999998</v>
      </c>
      <c r="AC122" s="110">
        <v>2579.89</v>
      </c>
      <c r="AD122" s="110">
        <v>3298.7837499999996</v>
      </c>
      <c r="AE122" s="110"/>
      <c r="AF122" s="111">
        <f t="shared" si="34"/>
        <v>53319.839976099996</v>
      </c>
      <c r="AG122" s="111">
        <f t="shared" si="34"/>
        <v>51990.719976099994</v>
      </c>
      <c r="AH122" s="111">
        <f t="shared" si="34"/>
        <v>52709.613726099997</v>
      </c>
      <c r="AI122" s="110"/>
      <c r="AJ122" s="114">
        <f t="shared" si="35"/>
        <v>0.59339688539879853</v>
      </c>
      <c r="AK122" s="114">
        <f t="shared" si="35"/>
        <v>0.55367779266951545</v>
      </c>
      <c r="AL122" s="114">
        <f t="shared" si="35"/>
        <v>0.57516103535546714</v>
      </c>
      <c r="AM122" s="109">
        <f t="shared" si="33"/>
        <v>39653.654999999999</v>
      </c>
      <c r="AN122" s="109">
        <v>2.8476000000000001E-2</v>
      </c>
      <c r="AO122" s="109">
        <v>0.29749900000000001</v>
      </c>
      <c r="AP122" s="109">
        <v>545.18042376000005</v>
      </c>
      <c r="AQ122" s="115">
        <v>1873.5475523400003</v>
      </c>
      <c r="AR122" s="116">
        <v>0.9</v>
      </c>
      <c r="AS122" s="117">
        <v>0.185</v>
      </c>
    </row>
    <row r="123" spans="1:61" customFormat="1" x14ac:dyDescent="0.35">
      <c r="A123" s="85"/>
      <c r="B123" s="85"/>
      <c r="C123" s="85"/>
      <c r="D123" s="85"/>
      <c r="E123" s="85"/>
      <c r="F123" s="85"/>
      <c r="G123" s="85"/>
      <c r="H123" s="85"/>
      <c r="I123" s="85"/>
      <c r="J123" s="85"/>
      <c r="K123" s="83">
        <v>2024</v>
      </c>
      <c r="L123" s="83">
        <v>5</v>
      </c>
      <c r="M123" s="83">
        <v>22</v>
      </c>
      <c r="N123" s="82">
        <v>32180</v>
      </c>
      <c r="O123" s="85"/>
      <c r="P123" s="86">
        <v>25977.339999999997</v>
      </c>
      <c r="Q123" s="86">
        <v>2280</v>
      </c>
      <c r="R123" s="86">
        <v>6329.42</v>
      </c>
      <c r="S123" s="87">
        <v>4413.2759999999998</v>
      </c>
      <c r="T123" s="86"/>
      <c r="U123" s="86"/>
      <c r="V123" s="86">
        <v>1805.38</v>
      </c>
      <c r="W123" s="86">
        <v>28.310000000000002</v>
      </c>
      <c r="X123" s="86">
        <v>1388.1600000000008</v>
      </c>
      <c r="Y123" s="86">
        <v>356.94</v>
      </c>
      <c r="Z123" s="86">
        <f t="shared" si="32"/>
        <v>44777.418845159991</v>
      </c>
      <c r="AA123" s="85"/>
      <c r="AB123" s="85">
        <v>3909.0099999999998</v>
      </c>
      <c r="AC123" s="85">
        <v>2579.89</v>
      </c>
      <c r="AD123" s="85">
        <v>3298.7837499999996</v>
      </c>
      <c r="AE123" s="85"/>
      <c r="AF123" s="86">
        <f t="shared" si="34"/>
        <v>48686.428845159993</v>
      </c>
      <c r="AG123" s="86">
        <f t="shared" si="34"/>
        <v>47357.308845159991</v>
      </c>
      <c r="AH123" s="86">
        <f t="shared" si="34"/>
        <v>48076.202595159994</v>
      </c>
      <c r="AI123" s="85"/>
      <c r="AJ123" s="93">
        <f t="shared" si="35"/>
        <v>0.51294061047731487</v>
      </c>
      <c r="AK123" s="93">
        <f t="shared" si="35"/>
        <v>0.47163793800994375</v>
      </c>
      <c r="AL123" s="93">
        <f t="shared" si="35"/>
        <v>0.49397770649968903</v>
      </c>
      <c r="AM123" s="82">
        <f t="shared" si="33"/>
        <v>38133.300000000003</v>
      </c>
      <c r="AN123" s="82">
        <v>3.6599999999999995E-4</v>
      </c>
      <c r="AO123" s="82">
        <v>0.34799999999999998</v>
      </c>
      <c r="AP123" s="82">
        <v>7.0071651599999996</v>
      </c>
      <c r="AQ123" s="95">
        <v>2191.5856800000001</v>
      </c>
      <c r="AR123" s="96">
        <v>0.45</v>
      </c>
      <c r="AS123" s="97">
        <v>0.185</v>
      </c>
      <c r="BG123" s="11"/>
      <c r="BH123" s="11"/>
      <c r="BI123" s="11"/>
    </row>
    <row r="124" spans="1:61" customFormat="1" x14ac:dyDescent="0.35">
      <c r="A124" s="85"/>
      <c r="B124" s="85"/>
      <c r="C124" s="85"/>
      <c r="D124" s="85"/>
      <c r="E124" s="85"/>
      <c r="F124" s="85"/>
      <c r="G124" s="85"/>
      <c r="H124" s="85"/>
      <c r="I124" s="85"/>
      <c r="J124" s="85"/>
      <c r="K124" s="83">
        <v>2024</v>
      </c>
      <c r="L124" s="83">
        <v>5</v>
      </c>
      <c r="M124" s="83">
        <v>23</v>
      </c>
      <c r="N124" s="82">
        <v>29770</v>
      </c>
      <c r="O124" s="85"/>
      <c r="P124" s="86">
        <v>25977.339999999997</v>
      </c>
      <c r="Q124" s="86">
        <v>2280</v>
      </c>
      <c r="R124" s="86">
        <v>6329.42</v>
      </c>
      <c r="S124" s="87">
        <v>0</v>
      </c>
      <c r="T124" s="86"/>
      <c r="U124" s="86"/>
      <c r="V124" s="86">
        <v>1805.38</v>
      </c>
      <c r="W124" s="86">
        <v>28.310000000000002</v>
      </c>
      <c r="X124" s="86">
        <v>1388.1600000000008</v>
      </c>
      <c r="Y124" s="86">
        <v>356.94</v>
      </c>
      <c r="Z124" s="86">
        <f t="shared" si="32"/>
        <v>40443.050758999991</v>
      </c>
      <c r="AA124" s="85"/>
      <c r="AB124" s="85">
        <v>3909.0099999999998</v>
      </c>
      <c r="AC124" s="85">
        <v>2579.89</v>
      </c>
      <c r="AD124" s="85">
        <v>3298.7837499999996</v>
      </c>
      <c r="AE124" s="85"/>
      <c r="AF124" s="86">
        <f t="shared" si="34"/>
        <v>44352.060758999993</v>
      </c>
      <c r="AG124" s="86">
        <f t="shared" si="34"/>
        <v>43022.94075899999</v>
      </c>
      <c r="AH124" s="86">
        <f t="shared" si="34"/>
        <v>43741.834508999993</v>
      </c>
      <c r="AI124" s="85"/>
      <c r="AJ124" s="93">
        <f t="shared" si="35"/>
        <v>0.48982400937185061</v>
      </c>
      <c r="AK124" s="93">
        <f t="shared" si="35"/>
        <v>0.44517772116224352</v>
      </c>
      <c r="AL124" s="93">
        <f t="shared" si="35"/>
        <v>0.4693259828350686</v>
      </c>
      <c r="AM124" s="82">
        <f t="shared" si="33"/>
        <v>35277.450000000004</v>
      </c>
      <c r="AN124" s="82">
        <v>3.5899999999999994E-4</v>
      </c>
      <c r="AO124" s="82">
        <v>0.36055099999999995</v>
      </c>
      <c r="AP124" s="82">
        <v>6.8731483399999993</v>
      </c>
      <c r="AQ124" s="95">
        <v>2270.6276106599998</v>
      </c>
      <c r="AR124" s="96"/>
      <c r="AS124" s="97">
        <v>0.185</v>
      </c>
      <c r="BG124" s="11"/>
      <c r="BH124" s="11"/>
      <c r="BI124" s="11"/>
    </row>
    <row r="125" spans="1:61" customFormat="1" x14ac:dyDescent="0.35">
      <c r="A125" s="85"/>
      <c r="B125" s="85"/>
      <c r="C125" s="85"/>
      <c r="D125" s="85"/>
      <c r="E125" s="85"/>
      <c r="F125" s="85"/>
      <c r="G125" s="85"/>
      <c r="H125" s="85"/>
      <c r="I125" s="85"/>
      <c r="J125" s="85"/>
      <c r="K125" s="83">
        <v>2024</v>
      </c>
      <c r="L125" s="83">
        <v>5</v>
      </c>
      <c r="M125" s="83">
        <v>24</v>
      </c>
      <c r="N125" s="82">
        <v>27264</v>
      </c>
      <c r="O125" s="85"/>
      <c r="P125" s="86">
        <v>25977.339999999997</v>
      </c>
      <c r="Q125" s="86">
        <v>2280</v>
      </c>
      <c r="R125" s="86">
        <v>6329.42</v>
      </c>
      <c r="S125" s="87">
        <v>0</v>
      </c>
      <c r="T125" s="86"/>
      <c r="U125" s="86"/>
      <c r="V125" s="86">
        <v>1805.38</v>
      </c>
      <c r="W125" s="86">
        <v>28.310000000000002</v>
      </c>
      <c r="X125" s="86">
        <v>1388.1600000000008</v>
      </c>
      <c r="Y125" s="86">
        <v>356.94</v>
      </c>
      <c r="Z125" s="86">
        <f t="shared" si="32"/>
        <v>40535.166874759998</v>
      </c>
      <c r="AA125" s="85"/>
      <c r="AB125" s="85">
        <v>3909.0099999999998</v>
      </c>
      <c r="AC125" s="85">
        <v>2579.89</v>
      </c>
      <c r="AD125" s="85">
        <v>3298.7837499999996</v>
      </c>
      <c r="AE125" s="85"/>
      <c r="AF125" s="86">
        <f t="shared" si="34"/>
        <v>44444.17687476</v>
      </c>
      <c r="AG125" s="86">
        <f t="shared" si="34"/>
        <v>43115.056874759997</v>
      </c>
      <c r="AH125" s="86">
        <f t="shared" si="34"/>
        <v>43833.95062476</v>
      </c>
      <c r="AI125" s="85"/>
      <c r="AJ125" s="93">
        <f t="shared" si="35"/>
        <v>0.63014146400968307</v>
      </c>
      <c r="AK125" s="93">
        <f t="shared" si="35"/>
        <v>0.581391464009683</v>
      </c>
      <c r="AL125" s="93">
        <f t="shared" si="35"/>
        <v>0.60775933922975356</v>
      </c>
      <c r="AM125" s="82">
        <f t="shared" si="33"/>
        <v>32307.84</v>
      </c>
      <c r="AN125" s="82">
        <v>3.3499999999999996E-4</v>
      </c>
      <c r="AO125" s="82">
        <v>0.37525099999999995</v>
      </c>
      <c r="AP125" s="82">
        <v>6.4136620999999998</v>
      </c>
      <c r="AQ125" s="95">
        <v>2363.2032126599997</v>
      </c>
      <c r="AR125" s="96"/>
      <c r="AS125" s="97">
        <v>0.185</v>
      </c>
      <c r="BG125" s="11"/>
      <c r="BH125" s="11"/>
      <c r="BI125" s="11"/>
    </row>
    <row r="126" spans="1:61" customFormat="1" x14ac:dyDescent="0.35">
      <c r="A126" s="85"/>
      <c r="B126" s="85"/>
      <c r="C126" s="85"/>
      <c r="D126" s="85"/>
      <c r="E126" s="85"/>
      <c r="F126" s="85"/>
      <c r="G126" s="85"/>
      <c r="H126" s="85"/>
      <c r="I126" s="85"/>
      <c r="J126" s="85"/>
      <c r="K126" s="83">
        <v>2024</v>
      </c>
      <c r="L126" s="83">
        <v>5</v>
      </c>
      <c r="M126" s="83">
        <v>1</v>
      </c>
      <c r="N126" s="82">
        <v>25602</v>
      </c>
      <c r="O126" s="85"/>
      <c r="P126" s="86">
        <v>25977.339999999997</v>
      </c>
      <c r="Q126" s="86">
        <v>2280</v>
      </c>
      <c r="R126" s="86">
        <v>6329.42</v>
      </c>
      <c r="S126" s="87">
        <v>0</v>
      </c>
      <c r="T126" s="86"/>
      <c r="U126" s="86"/>
      <c r="V126" s="86">
        <v>1805.38</v>
      </c>
      <c r="W126" s="86">
        <v>28.310000000000002</v>
      </c>
      <c r="X126" s="86">
        <v>1388.1600000000008</v>
      </c>
      <c r="Y126" s="86">
        <v>356.94</v>
      </c>
      <c r="Z126" s="86">
        <f t="shared" si="32"/>
        <v>40533.96388155</v>
      </c>
      <c r="AA126" s="85"/>
      <c r="AB126" s="85">
        <v>3909.0099999999998</v>
      </c>
      <c r="AC126" s="85">
        <v>2579.89</v>
      </c>
      <c r="AD126" s="85">
        <v>3298.7837499999996</v>
      </c>
      <c r="AE126" s="85"/>
      <c r="AF126" s="86">
        <f t="shared" si="34"/>
        <v>44442.973881550002</v>
      </c>
      <c r="AG126" s="86">
        <f t="shared" si="34"/>
        <v>43113.85388155</v>
      </c>
      <c r="AH126" s="86">
        <f t="shared" si="34"/>
        <v>43832.747631550003</v>
      </c>
      <c r="AI126" s="85"/>
      <c r="AJ126" s="93">
        <f t="shared" si="35"/>
        <v>0.73591804865049615</v>
      </c>
      <c r="AK126" s="93">
        <f t="shared" si="35"/>
        <v>0.6840033544859776</v>
      </c>
      <c r="AL126" s="93">
        <f t="shared" si="35"/>
        <v>0.71208294787711912</v>
      </c>
      <c r="AM126" s="82">
        <f t="shared" si="33"/>
        <v>30338.370000000003</v>
      </c>
      <c r="AN126" s="82">
        <v>2.9699999999999996E-4</v>
      </c>
      <c r="AO126" s="82">
        <v>0.3751755</v>
      </c>
      <c r="AP126" s="82">
        <v>5.6861422199999998</v>
      </c>
      <c r="AQ126" s="95">
        <v>2362.7277393300001</v>
      </c>
      <c r="AR126" s="96"/>
      <c r="AS126" s="97">
        <v>0.185</v>
      </c>
      <c r="BG126" s="11"/>
      <c r="BH126" s="11"/>
      <c r="BI126" s="11"/>
    </row>
    <row r="127" spans="1:61" s="2" customFormat="1" ht="15.5" x14ac:dyDescent="0.35">
      <c r="A127" s="99"/>
      <c r="B127" s="99"/>
      <c r="C127" s="99"/>
      <c r="D127" s="99"/>
      <c r="E127" s="99"/>
      <c r="F127" s="99"/>
      <c r="G127" s="99"/>
      <c r="H127" s="99"/>
      <c r="I127" s="99"/>
      <c r="J127" s="99"/>
      <c r="K127" s="128" t="s">
        <v>588</v>
      </c>
      <c r="L127" s="100"/>
      <c r="M127" s="100"/>
      <c r="N127" s="101"/>
      <c r="O127" s="99"/>
      <c r="P127" s="102"/>
      <c r="Q127" s="102"/>
      <c r="R127" s="102"/>
      <c r="S127" s="102"/>
      <c r="T127" s="102"/>
      <c r="U127" s="102"/>
      <c r="V127" s="102"/>
      <c r="W127" s="102"/>
      <c r="X127" s="102"/>
      <c r="Y127" s="102"/>
      <c r="Z127" s="102"/>
      <c r="AA127" s="99"/>
      <c r="AB127" s="99"/>
      <c r="AC127" s="99"/>
      <c r="AD127" s="99"/>
      <c r="AE127" s="99"/>
      <c r="AF127" s="102"/>
      <c r="AG127" s="102"/>
      <c r="AH127" s="102"/>
      <c r="AI127" s="99"/>
      <c r="AJ127" s="103"/>
      <c r="AK127" s="103"/>
      <c r="AL127" s="103"/>
      <c r="AM127" s="104"/>
      <c r="AN127" s="104"/>
      <c r="AO127" s="104"/>
      <c r="AP127" s="104"/>
      <c r="AQ127" s="104"/>
      <c r="AR127" s="105"/>
      <c r="AS127" s="104"/>
    </row>
    <row r="128" spans="1:61" customFormat="1" x14ac:dyDescent="0.35">
      <c r="A128" s="85"/>
      <c r="B128" s="85"/>
      <c r="C128" s="85"/>
      <c r="D128" s="85"/>
      <c r="E128" s="85"/>
      <c r="F128" s="85"/>
      <c r="G128" s="85"/>
      <c r="H128" s="85"/>
      <c r="I128" s="85"/>
      <c r="J128" s="85"/>
      <c r="K128" s="83">
        <v>2024</v>
      </c>
      <c r="L128" s="83">
        <v>6</v>
      </c>
      <c r="M128" s="83">
        <v>2</v>
      </c>
      <c r="N128" s="82">
        <v>26838</v>
      </c>
      <c r="O128" s="85"/>
      <c r="P128" s="86">
        <v>25917.43</v>
      </c>
      <c r="Q128" s="86">
        <v>2280</v>
      </c>
      <c r="R128" s="86">
        <v>6681.7199999999993</v>
      </c>
      <c r="S128" s="87">
        <v>0</v>
      </c>
      <c r="T128" s="86"/>
      <c r="U128" s="86"/>
      <c r="V128" s="86">
        <v>1832.82</v>
      </c>
      <c r="W128" s="86">
        <v>33.899999999999991</v>
      </c>
      <c r="X128" s="86">
        <v>1577.2500000000005</v>
      </c>
      <c r="Y128" s="86">
        <v>341.13</v>
      </c>
      <c r="Z128" s="86">
        <f t="shared" ref="Z128:Z151" si="36">SUM(P128:Y128)-T128-U128+AP128+AQ128</f>
        <v>40483.452999040004</v>
      </c>
      <c r="AA128" s="85"/>
      <c r="AB128" s="86">
        <v>4691.5</v>
      </c>
      <c r="AC128" s="86">
        <v>3124.69</v>
      </c>
      <c r="AD128" s="86">
        <v>3896.7512499999998</v>
      </c>
      <c r="AE128" s="85"/>
      <c r="AF128" s="86">
        <f>$Z128+AB128</f>
        <v>45174.952999040004</v>
      </c>
      <c r="AG128" s="86">
        <f>$Z128+AC128</f>
        <v>43608.142999040007</v>
      </c>
      <c r="AH128" s="86">
        <f>$Z128+AD128</f>
        <v>44380.204249040005</v>
      </c>
      <c r="AI128" s="85"/>
      <c r="AJ128" s="93">
        <f>(AF128-$N128)/$N128</f>
        <v>0.68324588266785913</v>
      </c>
      <c r="AK128" s="93">
        <f>(AG128-$N128)/$N128</f>
        <v>0.62486560097771837</v>
      </c>
      <c r="AL128" s="93">
        <f>(AH128-$N128)/$N128</f>
        <v>0.65363306688426881</v>
      </c>
      <c r="AM128" s="82">
        <f t="shared" ref="AM128:AM151" si="37">N128*(1+0.185)</f>
        <v>31803.030000000002</v>
      </c>
      <c r="AN128" s="82">
        <v>2.8699999999999998E-4</v>
      </c>
      <c r="AO128" s="82">
        <v>0.28799399999999997</v>
      </c>
      <c r="AP128" s="82">
        <v>5.5147050000000011</v>
      </c>
      <c r="AQ128" s="95">
        <v>1813.6882940400001</v>
      </c>
      <c r="AR128" s="96"/>
      <c r="AS128" s="97">
        <v>0.185</v>
      </c>
      <c r="AU128" s="11"/>
      <c r="AV128" s="11"/>
      <c r="BG128" s="11"/>
    </row>
    <row r="129" spans="1:59" customFormat="1" x14ac:dyDescent="0.35">
      <c r="A129" s="85"/>
      <c r="B129" s="85"/>
      <c r="C129" s="85"/>
      <c r="D129" s="85"/>
      <c r="E129" s="85"/>
      <c r="F129" s="85"/>
      <c r="G129" s="85"/>
      <c r="H129" s="85"/>
      <c r="I129" s="85"/>
      <c r="J129" s="85"/>
      <c r="K129" s="83">
        <v>2024</v>
      </c>
      <c r="L129" s="83">
        <v>6</v>
      </c>
      <c r="M129" s="83">
        <v>3</v>
      </c>
      <c r="N129" s="82">
        <v>25371</v>
      </c>
      <c r="O129" s="85"/>
      <c r="P129" s="86">
        <v>25917.43</v>
      </c>
      <c r="Q129" s="86">
        <v>2280</v>
      </c>
      <c r="R129" s="86">
        <v>6681.7199999999993</v>
      </c>
      <c r="S129" s="87">
        <v>0</v>
      </c>
      <c r="T129" s="86"/>
      <c r="U129" s="86"/>
      <c r="V129" s="86">
        <v>1832.82</v>
      </c>
      <c r="W129" s="86">
        <v>33.899999999999991</v>
      </c>
      <c r="X129" s="86">
        <v>1577.2500000000005</v>
      </c>
      <c r="Y129" s="86">
        <v>341.13</v>
      </c>
      <c r="Z129" s="86">
        <f t="shared" si="36"/>
        <v>40186.908784960004</v>
      </c>
      <c r="AA129" s="85"/>
      <c r="AB129" s="86">
        <v>4691.5</v>
      </c>
      <c r="AC129" s="86">
        <v>3124.69</v>
      </c>
      <c r="AD129" s="86">
        <v>3896.7512499999998</v>
      </c>
      <c r="AE129" s="85"/>
      <c r="AF129" s="86">
        <f t="shared" ref="AF129:AH151" si="38">$Z129+AB129</f>
        <v>44878.408784960004</v>
      </c>
      <c r="AG129" s="86">
        <f t="shared" si="38"/>
        <v>43311.598784960006</v>
      </c>
      <c r="AH129" s="86">
        <f t="shared" si="38"/>
        <v>44083.660034960005</v>
      </c>
      <c r="AI129" s="85"/>
      <c r="AJ129" s="93">
        <f t="shared" ref="AJ129:AL151" si="39">(AF129-$N129)/$N129</f>
        <v>0.76888608194237529</v>
      </c>
      <c r="AK129" s="93">
        <f t="shared" si="39"/>
        <v>0.70713014011903375</v>
      </c>
      <c r="AL129" s="93">
        <f t="shared" si="39"/>
        <v>0.73756099621457594</v>
      </c>
      <c r="AM129" s="82">
        <f t="shared" si="37"/>
        <v>30064.635000000002</v>
      </c>
      <c r="AN129" s="82">
        <v>2.8699999999999998E-4</v>
      </c>
      <c r="AO129" s="82">
        <v>0.24090600000000001</v>
      </c>
      <c r="AP129" s="82">
        <v>5.5147050000000011</v>
      </c>
      <c r="AQ129" s="95">
        <v>1517.1440799600002</v>
      </c>
      <c r="AR129" s="96"/>
      <c r="AS129" s="97">
        <v>0.185</v>
      </c>
      <c r="AU129" s="11"/>
      <c r="AV129" s="11"/>
      <c r="BG129" s="11"/>
    </row>
    <row r="130" spans="1:59" customFormat="1" x14ac:dyDescent="0.35">
      <c r="A130" s="85"/>
      <c r="B130" s="85"/>
      <c r="C130" s="85"/>
      <c r="D130" s="85"/>
      <c r="E130" s="85"/>
      <c r="F130" s="85"/>
      <c r="G130" s="85"/>
      <c r="H130" s="85"/>
      <c r="I130" s="85"/>
      <c r="J130" s="85"/>
      <c r="K130" s="83">
        <v>2024</v>
      </c>
      <c r="L130" s="83">
        <v>6</v>
      </c>
      <c r="M130" s="83">
        <v>4</v>
      </c>
      <c r="N130" s="82">
        <v>24473</v>
      </c>
      <c r="O130" s="85"/>
      <c r="P130" s="86">
        <v>25917.43</v>
      </c>
      <c r="Q130" s="86">
        <v>2280</v>
      </c>
      <c r="R130" s="86">
        <v>6681.7199999999993</v>
      </c>
      <c r="S130" s="87">
        <v>0</v>
      </c>
      <c r="T130" s="86"/>
      <c r="U130" s="86"/>
      <c r="V130" s="86">
        <v>1832.82</v>
      </c>
      <c r="W130" s="86">
        <v>33.899999999999991</v>
      </c>
      <c r="X130" s="86">
        <v>1577.2500000000005</v>
      </c>
      <c r="Y130" s="86">
        <v>341.13</v>
      </c>
      <c r="Z130" s="86">
        <f t="shared" si="36"/>
        <v>39886.825285960003</v>
      </c>
      <c r="AA130" s="85"/>
      <c r="AB130" s="86">
        <v>4691.5</v>
      </c>
      <c r="AC130" s="86">
        <v>3124.69</v>
      </c>
      <c r="AD130" s="86">
        <v>3896.7512499999998</v>
      </c>
      <c r="AE130" s="85"/>
      <c r="AF130" s="86">
        <f t="shared" si="38"/>
        <v>44578.325285960003</v>
      </c>
      <c r="AG130" s="86">
        <f t="shared" si="38"/>
        <v>43011.515285960006</v>
      </c>
      <c r="AH130" s="86">
        <f t="shared" si="38"/>
        <v>43783.576535960005</v>
      </c>
      <c r="AI130" s="85"/>
      <c r="AJ130" s="93">
        <f t="shared" si="39"/>
        <v>0.82153088244024042</v>
      </c>
      <c r="AK130" s="93">
        <f t="shared" si="39"/>
        <v>0.75750889902995155</v>
      </c>
      <c r="AL130" s="93">
        <f t="shared" si="39"/>
        <v>0.78905636971192761</v>
      </c>
      <c r="AM130" s="82">
        <f t="shared" si="37"/>
        <v>29000.505000000001</v>
      </c>
      <c r="AN130" s="82">
        <v>2.8699999999999998E-4</v>
      </c>
      <c r="AO130" s="82">
        <v>0.19325599999999998</v>
      </c>
      <c r="AP130" s="82">
        <v>5.5147050000000011</v>
      </c>
      <c r="AQ130" s="95">
        <v>1217.0605809600002</v>
      </c>
      <c r="AR130" s="96"/>
      <c r="AS130" s="97">
        <v>0.185</v>
      </c>
      <c r="AU130" s="11"/>
      <c r="AV130" s="11"/>
      <c r="BG130" s="11"/>
    </row>
    <row r="131" spans="1:59" customFormat="1" x14ac:dyDescent="0.35">
      <c r="A131" s="85"/>
      <c r="B131" s="85"/>
      <c r="C131" s="85"/>
      <c r="D131" s="85"/>
      <c r="E131" s="85"/>
      <c r="F131" s="85"/>
      <c r="G131" s="85"/>
      <c r="H131" s="85"/>
      <c r="I131" s="85"/>
      <c r="J131" s="85"/>
      <c r="K131" s="83">
        <v>2024</v>
      </c>
      <c r="L131" s="83">
        <v>6</v>
      </c>
      <c r="M131" s="83">
        <v>5</v>
      </c>
      <c r="N131" s="82">
        <v>24317</v>
      </c>
      <c r="O131" s="85"/>
      <c r="P131" s="86">
        <v>25917.43</v>
      </c>
      <c r="Q131" s="86">
        <v>2280</v>
      </c>
      <c r="R131" s="86">
        <v>6681.7199999999993</v>
      </c>
      <c r="S131" s="87">
        <v>0</v>
      </c>
      <c r="T131" s="86"/>
      <c r="U131" s="86"/>
      <c r="V131" s="86">
        <v>1832.82</v>
      </c>
      <c r="W131" s="86">
        <v>33.899999999999991</v>
      </c>
      <c r="X131" s="86">
        <v>1577.2500000000005</v>
      </c>
      <c r="Y131" s="86">
        <v>341.13</v>
      </c>
      <c r="Z131" s="86">
        <f t="shared" si="36"/>
        <v>39743.2638286</v>
      </c>
      <c r="AA131" s="85"/>
      <c r="AB131" s="86">
        <v>4691.5</v>
      </c>
      <c r="AC131" s="86">
        <v>3124.69</v>
      </c>
      <c r="AD131" s="86">
        <v>3896.7512499999998</v>
      </c>
      <c r="AE131" s="85"/>
      <c r="AF131" s="86">
        <f t="shared" si="38"/>
        <v>44434.7638286</v>
      </c>
      <c r="AG131" s="86">
        <f t="shared" si="38"/>
        <v>42867.953828600002</v>
      </c>
      <c r="AH131" s="86">
        <f t="shared" si="38"/>
        <v>43640.015078600001</v>
      </c>
      <c r="AI131" s="85"/>
      <c r="AJ131" s="93">
        <f t="shared" si="39"/>
        <v>0.8273127371221779</v>
      </c>
      <c r="AK131" s="93">
        <f t="shared" si="39"/>
        <v>0.76288003571986684</v>
      </c>
      <c r="AL131" s="93">
        <f t="shared" si="39"/>
        <v>0.79462989178763832</v>
      </c>
      <c r="AM131" s="82">
        <f t="shared" si="37"/>
        <v>28815.645</v>
      </c>
      <c r="AN131" s="82">
        <v>2.8699999999999998E-4</v>
      </c>
      <c r="AO131" s="82">
        <v>0.17046000000000003</v>
      </c>
      <c r="AP131" s="82">
        <v>5.5147050000000011</v>
      </c>
      <c r="AQ131" s="95">
        <v>1073.4991236000003</v>
      </c>
      <c r="AR131" s="96"/>
      <c r="AS131" s="97">
        <v>0.185</v>
      </c>
      <c r="AU131" s="11"/>
      <c r="AV131" s="11"/>
      <c r="BG131" s="11"/>
    </row>
    <row r="132" spans="1:59" customFormat="1" x14ac:dyDescent="0.35">
      <c r="A132" s="85"/>
      <c r="B132" s="85"/>
      <c r="C132" s="85"/>
      <c r="D132" s="85"/>
      <c r="E132" s="85"/>
      <c r="F132" s="85"/>
      <c r="G132" s="85"/>
      <c r="H132" s="85"/>
      <c r="I132" s="85"/>
      <c r="J132" s="85"/>
      <c r="K132" s="83">
        <v>2024</v>
      </c>
      <c r="L132" s="83">
        <v>6</v>
      </c>
      <c r="M132" s="83">
        <v>6</v>
      </c>
      <c r="N132" s="82">
        <v>25069</v>
      </c>
      <c r="O132" s="85"/>
      <c r="P132" s="86">
        <v>25917.43</v>
      </c>
      <c r="Q132" s="86">
        <v>2280</v>
      </c>
      <c r="R132" s="86">
        <v>6681.7199999999993</v>
      </c>
      <c r="S132" s="87">
        <v>0</v>
      </c>
      <c r="T132" s="86"/>
      <c r="U132" s="86"/>
      <c r="V132" s="86">
        <v>1832.82</v>
      </c>
      <c r="W132" s="86">
        <v>33.899999999999991</v>
      </c>
      <c r="X132" s="86">
        <v>1577.2500000000005</v>
      </c>
      <c r="Y132" s="86">
        <v>341.13</v>
      </c>
      <c r="Z132" s="86">
        <f t="shared" si="36"/>
        <v>39543.905103640005</v>
      </c>
      <c r="AA132" s="85"/>
      <c r="AB132" s="86">
        <v>4691.5</v>
      </c>
      <c r="AC132" s="86">
        <v>3124.69</v>
      </c>
      <c r="AD132" s="86">
        <v>3896.7512499999998</v>
      </c>
      <c r="AE132" s="85"/>
      <c r="AF132" s="86">
        <f t="shared" si="38"/>
        <v>44235.405103640005</v>
      </c>
      <c r="AG132" s="86">
        <f t="shared" si="38"/>
        <v>42668.595103640007</v>
      </c>
      <c r="AH132" s="86">
        <f t="shared" si="38"/>
        <v>43440.656353640006</v>
      </c>
      <c r="AI132" s="85"/>
      <c r="AJ132" s="93">
        <f t="shared" si="39"/>
        <v>0.76454605702820233</v>
      </c>
      <c r="AK132" s="93">
        <f t="shared" si="39"/>
        <v>0.70204615675296211</v>
      </c>
      <c r="AL132" s="93">
        <f t="shared" si="39"/>
        <v>0.73284360579360985</v>
      </c>
      <c r="AM132" s="82">
        <f t="shared" si="37"/>
        <v>29706.765000000003</v>
      </c>
      <c r="AN132" s="82">
        <v>2.8699999999999998E-4</v>
      </c>
      <c r="AO132" s="82">
        <v>0.13880400000000001</v>
      </c>
      <c r="AP132" s="82">
        <v>5.5147050000000011</v>
      </c>
      <c r="AQ132" s="95">
        <v>874.14039864000017</v>
      </c>
      <c r="AR132" s="96"/>
      <c r="AS132" s="97">
        <v>0.185</v>
      </c>
      <c r="AU132" s="11"/>
      <c r="AV132" s="11"/>
      <c r="BG132" s="11"/>
    </row>
    <row r="133" spans="1:59" customFormat="1" x14ac:dyDescent="0.35">
      <c r="A133" s="85"/>
      <c r="B133" s="85"/>
      <c r="C133" s="85"/>
      <c r="D133" s="85"/>
      <c r="E133" s="85"/>
      <c r="F133" s="85"/>
      <c r="G133" s="85"/>
      <c r="H133" s="85"/>
      <c r="I133" s="85"/>
      <c r="J133" s="85"/>
      <c r="K133" s="83">
        <v>2024</v>
      </c>
      <c r="L133" s="83">
        <v>6</v>
      </c>
      <c r="M133" s="83">
        <v>7</v>
      </c>
      <c r="N133" s="82">
        <v>25929</v>
      </c>
      <c r="O133" s="85"/>
      <c r="P133" s="86">
        <v>25917.43</v>
      </c>
      <c r="Q133" s="86">
        <v>2280</v>
      </c>
      <c r="R133" s="86">
        <v>6681.7199999999993</v>
      </c>
      <c r="S133" s="87">
        <v>0</v>
      </c>
      <c r="T133" s="86"/>
      <c r="U133" s="86"/>
      <c r="V133" s="86">
        <v>1832.82</v>
      </c>
      <c r="W133" s="86">
        <v>33.899999999999991</v>
      </c>
      <c r="X133" s="86">
        <v>1577.2500000000005</v>
      </c>
      <c r="Y133" s="86">
        <v>341.13</v>
      </c>
      <c r="Z133" s="86">
        <f t="shared" si="36"/>
        <v>39393.511444600001</v>
      </c>
      <c r="AA133" s="85"/>
      <c r="AB133" s="86">
        <v>4691.5</v>
      </c>
      <c r="AC133" s="86">
        <v>3124.69</v>
      </c>
      <c r="AD133" s="86">
        <v>3896.7512499999998</v>
      </c>
      <c r="AE133" s="85"/>
      <c r="AF133" s="86">
        <f t="shared" si="38"/>
        <v>44085.011444600001</v>
      </c>
      <c r="AG133" s="86">
        <f t="shared" si="38"/>
        <v>42518.201444600003</v>
      </c>
      <c r="AH133" s="86">
        <f t="shared" si="38"/>
        <v>43290.262694600002</v>
      </c>
      <c r="AI133" s="85"/>
      <c r="AJ133" s="93">
        <f t="shared" si="39"/>
        <v>0.70022027245940843</v>
      </c>
      <c r="AK133" s="93">
        <f t="shared" si="39"/>
        <v>0.6397933373674265</v>
      </c>
      <c r="AL133" s="93">
        <f t="shared" si="39"/>
        <v>0.66956931214470294</v>
      </c>
      <c r="AM133" s="82">
        <f t="shared" si="37"/>
        <v>30725.865000000002</v>
      </c>
      <c r="AN133" s="82">
        <v>1.717E-3</v>
      </c>
      <c r="AO133" s="82">
        <v>0.11056000000000001</v>
      </c>
      <c r="AP133" s="82">
        <v>32.992155000000004</v>
      </c>
      <c r="AQ133" s="95">
        <v>696.26928960000009</v>
      </c>
      <c r="AR133" s="96"/>
      <c r="AS133" s="97">
        <v>0.185</v>
      </c>
      <c r="AU133" s="11"/>
      <c r="AV133" s="11"/>
      <c r="BG133" s="11"/>
    </row>
    <row r="134" spans="1:59" customFormat="1" x14ac:dyDescent="0.35">
      <c r="A134" s="85"/>
      <c r="B134" s="85"/>
      <c r="C134" s="85"/>
      <c r="D134" s="85"/>
      <c r="E134" s="85"/>
      <c r="F134" s="85"/>
      <c r="G134" s="85"/>
      <c r="H134" s="85"/>
      <c r="I134" s="85"/>
      <c r="J134" s="85"/>
      <c r="K134" s="83">
        <v>2024</v>
      </c>
      <c r="L134" s="83">
        <v>6</v>
      </c>
      <c r="M134" s="83">
        <v>8</v>
      </c>
      <c r="N134" s="82">
        <v>27306</v>
      </c>
      <c r="O134" s="85"/>
      <c r="P134" s="86">
        <v>25917.43</v>
      </c>
      <c r="Q134" s="86">
        <v>2280</v>
      </c>
      <c r="R134" s="86">
        <v>6681.7199999999993</v>
      </c>
      <c r="S134" s="87">
        <v>0</v>
      </c>
      <c r="T134" s="86"/>
      <c r="U134" s="86"/>
      <c r="V134" s="86">
        <v>1832.82</v>
      </c>
      <c r="W134" s="86">
        <v>33.899999999999991</v>
      </c>
      <c r="X134" s="86">
        <v>1577.2500000000005</v>
      </c>
      <c r="Y134" s="86">
        <v>341.13</v>
      </c>
      <c r="Z134" s="86">
        <f t="shared" si="36"/>
        <v>41404.897179880005</v>
      </c>
      <c r="AA134" s="85"/>
      <c r="AB134" s="86">
        <v>4691.5</v>
      </c>
      <c r="AC134" s="86">
        <v>3124.69</v>
      </c>
      <c r="AD134" s="86">
        <v>3896.7512499999998</v>
      </c>
      <c r="AE134" s="85"/>
      <c r="AF134" s="86">
        <f t="shared" si="38"/>
        <v>46096.397179880005</v>
      </c>
      <c r="AG134" s="86">
        <f t="shared" si="38"/>
        <v>44529.587179880007</v>
      </c>
      <c r="AH134" s="86">
        <f t="shared" si="38"/>
        <v>45301.648429880006</v>
      </c>
      <c r="AI134" s="85"/>
      <c r="AJ134" s="93">
        <f t="shared" si="39"/>
        <v>0.68814169705852213</v>
      </c>
      <c r="AK134" s="93">
        <f t="shared" si="39"/>
        <v>0.63076200028858154</v>
      </c>
      <c r="AL134" s="93">
        <f t="shared" si="39"/>
        <v>0.65903641799897483</v>
      </c>
      <c r="AM134" s="82">
        <f t="shared" si="37"/>
        <v>32357.61</v>
      </c>
      <c r="AN134" s="82">
        <v>0.11166899999999999</v>
      </c>
      <c r="AO134" s="82">
        <v>9.4467999999999996E-2</v>
      </c>
      <c r="AP134" s="82">
        <v>2145.7198350000003</v>
      </c>
      <c r="AQ134" s="95">
        <v>594.92734488000008</v>
      </c>
      <c r="AR134" s="96"/>
      <c r="AS134" s="97">
        <v>0.185</v>
      </c>
      <c r="AU134" s="11"/>
      <c r="AV134" s="11"/>
      <c r="BG134" s="11"/>
    </row>
    <row r="135" spans="1:59" customFormat="1" x14ac:dyDescent="0.35">
      <c r="A135" s="85"/>
      <c r="B135" s="85"/>
      <c r="C135" s="85"/>
      <c r="D135" s="85"/>
      <c r="E135" s="85"/>
      <c r="F135" s="85"/>
      <c r="G135" s="85"/>
      <c r="H135" s="85"/>
      <c r="I135" s="85"/>
      <c r="J135" s="85"/>
      <c r="K135" s="83">
        <v>2024</v>
      </c>
      <c r="L135" s="83">
        <v>6</v>
      </c>
      <c r="M135" s="83">
        <v>9</v>
      </c>
      <c r="N135" s="82">
        <v>28010</v>
      </c>
      <c r="O135" s="85"/>
      <c r="P135" s="86">
        <v>25917.43</v>
      </c>
      <c r="Q135" s="86">
        <v>2280</v>
      </c>
      <c r="R135" s="86">
        <v>6681.7199999999993</v>
      </c>
      <c r="S135" s="87">
        <v>0</v>
      </c>
      <c r="T135" s="86"/>
      <c r="U135" s="86"/>
      <c r="V135" s="86">
        <v>1832.82</v>
      </c>
      <c r="W135" s="86">
        <v>33.899999999999991</v>
      </c>
      <c r="X135" s="86">
        <v>1577.2500000000005</v>
      </c>
      <c r="Y135" s="86">
        <v>341.13</v>
      </c>
      <c r="Z135" s="86">
        <f t="shared" si="36"/>
        <v>46654.11705868</v>
      </c>
      <c r="AA135" s="85"/>
      <c r="AB135" s="86">
        <v>4691.5</v>
      </c>
      <c r="AC135" s="86">
        <v>3124.69</v>
      </c>
      <c r="AD135" s="86">
        <v>3896.7512499999998</v>
      </c>
      <c r="AE135" s="85"/>
      <c r="AF135" s="86">
        <f t="shared" si="38"/>
        <v>51345.61705868</v>
      </c>
      <c r="AG135" s="86">
        <f t="shared" si="38"/>
        <v>49778.807058680002</v>
      </c>
      <c r="AH135" s="86">
        <f t="shared" si="38"/>
        <v>50550.868308680001</v>
      </c>
      <c r="AI135" s="85"/>
      <c r="AJ135" s="93">
        <f t="shared" si="39"/>
        <v>0.83311735304105672</v>
      </c>
      <c r="AK135" s="93">
        <f t="shared" si="39"/>
        <v>0.77717983072759733</v>
      </c>
      <c r="AL135" s="93">
        <f t="shared" si="39"/>
        <v>0.80474360259478761</v>
      </c>
      <c r="AM135" s="82">
        <f t="shared" si="37"/>
        <v>33191.85</v>
      </c>
      <c r="AN135" s="82">
        <v>0.39315099999999997</v>
      </c>
      <c r="AO135" s="82">
        <v>6.9148000000000001E-2</v>
      </c>
      <c r="AP135" s="82">
        <v>7554.3964650000007</v>
      </c>
      <c r="AQ135" s="95">
        <v>435.47059368000004</v>
      </c>
      <c r="AR135" s="96"/>
      <c r="AS135" s="97">
        <v>0.185</v>
      </c>
      <c r="AU135" s="11"/>
      <c r="AV135" s="11"/>
      <c r="BG135" s="11"/>
    </row>
    <row r="136" spans="1:59" customFormat="1" x14ac:dyDescent="0.35">
      <c r="A136" s="85"/>
      <c r="B136" s="85"/>
      <c r="C136" s="85"/>
      <c r="D136" s="85"/>
      <c r="E136" s="85"/>
      <c r="F136" s="85"/>
      <c r="G136" s="85"/>
      <c r="H136" s="85"/>
      <c r="I136" s="85"/>
      <c r="J136" s="85"/>
      <c r="K136" s="83">
        <v>2024</v>
      </c>
      <c r="L136" s="83">
        <v>6</v>
      </c>
      <c r="M136" s="83">
        <v>10</v>
      </c>
      <c r="N136" s="82">
        <v>28310</v>
      </c>
      <c r="O136" s="85"/>
      <c r="P136" s="86">
        <v>25917.43</v>
      </c>
      <c r="Q136" s="86">
        <v>2280</v>
      </c>
      <c r="R136" s="86">
        <v>6681.7199999999993</v>
      </c>
      <c r="S136" s="87">
        <v>0</v>
      </c>
      <c r="T136" s="86"/>
      <c r="U136" s="86"/>
      <c r="V136" s="86">
        <v>1832.82</v>
      </c>
      <c r="W136" s="86">
        <v>33.899999999999991</v>
      </c>
      <c r="X136" s="86">
        <v>1577.2500000000005</v>
      </c>
      <c r="Y136" s="86">
        <v>341.13</v>
      </c>
      <c r="Z136" s="86">
        <f t="shared" si="36"/>
        <v>50891.232341680006</v>
      </c>
      <c r="AA136" s="85"/>
      <c r="AB136" s="86">
        <v>4691.5</v>
      </c>
      <c r="AC136" s="86">
        <v>3124.69</v>
      </c>
      <c r="AD136" s="86">
        <v>3896.7512499999998</v>
      </c>
      <c r="AE136" s="85"/>
      <c r="AF136" s="86">
        <f t="shared" si="38"/>
        <v>55582.732341680006</v>
      </c>
      <c r="AG136" s="86">
        <f t="shared" si="38"/>
        <v>54015.922341680009</v>
      </c>
      <c r="AH136" s="86">
        <f t="shared" si="38"/>
        <v>54787.983591680008</v>
      </c>
      <c r="AI136" s="85"/>
      <c r="AJ136" s="93">
        <f t="shared" si="39"/>
        <v>0.96336037943059016</v>
      </c>
      <c r="AK136" s="93">
        <f t="shared" si="39"/>
        <v>0.90801562492688126</v>
      </c>
      <c r="AL136" s="93">
        <f t="shared" si="39"/>
        <v>0.93528730454539055</v>
      </c>
      <c r="AM136" s="82">
        <f t="shared" si="37"/>
        <v>33547.35</v>
      </c>
      <c r="AN136" s="82">
        <v>0.61938099999999996</v>
      </c>
      <c r="AO136" s="82">
        <v>5.1698000000000001E-2</v>
      </c>
      <c r="AP136" s="82">
        <v>11901.405915000001</v>
      </c>
      <c r="AQ136" s="95">
        <v>325.57642668000005</v>
      </c>
      <c r="AR136" s="96"/>
      <c r="AS136" s="97">
        <v>0.185</v>
      </c>
      <c r="AU136" s="11"/>
      <c r="AV136" s="11"/>
      <c r="BG136" s="11"/>
    </row>
    <row r="137" spans="1:59" customFormat="1" x14ac:dyDescent="0.35">
      <c r="A137" s="85"/>
      <c r="B137" s="85"/>
      <c r="C137" s="85"/>
      <c r="D137" s="85"/>
      <c r="E137" s="85"/>
      <c r="F137" s="85"/>
      <c r="G137" s="85"/>
      <c r="H137" s="85"/>
      <c r="I137" s="85"/>
      <c r="J137" s="85"/>
      <c r="K137" s="83">
        <v>2024</v>
      </c>
      <c r="L137" s="83">
        <v>6</v>
      </c>
      <c r="M137" s="83">
        <v>11</v>
      </c>
      <c r="N137" s="82">
        <v>28898</v>
      </c>
      <c r="O137" s="85"/>
      <c r="P137" s="86">
        <v>25917.43</v>
      </c>
      <c r="Q137" s="86">
        <v>2280</v>
      </c>
      <c r="R137" s="86">
        <v>6681.7199999999993</v>
      </c>
      <c r="S137" s="87">
        <v>0</v>
      </c>
      <c r="T137" s="86"/>
      <c r="U137" s="86"/>
      <c r="V137" s="86">
        <v>1832.82</v>
      </c>
      <c r="W137" s="86">
        <v>33.899999999999991</v>
      </c>
      <c r="X137" s="86">
        <v>1577.2500000000005</v>
      </c>
      <c r="Y137" s="86">
        <v>341.13</v>
      </c>
      <c r="Z137" s="86">
        <f t="shared" si="36"/>
        <v>53309.370593680003</v>
      </c>
      <c r="AA137" s="85"/>
      <c r="AB137" s="86">
        <v>4691.5</v>
      </c>
      <c r="AC137" s="86">
        <v>3124.69</v>
      </c>
      <c r="AD137" s="86">
        <v>3896.7512499999998</v>
      </c>
      <c r="AE137" s="85"/>
      <c r="AF137" s="86">
        <f t="shared" si="38"/>
        <v>58000.870593680003</v>
      </c>
      <c r="AG137" s="86">
        <f t="shared" si="38"/>
        <v>56434.060593680006</v>
      </c>
      <c r="AH137" s="86">
        <f t="shared" si="38"/>
        <v>57206.121843680005</v>
      </c>
      <c r="AI137" s="85"/>
      <c r="AJ137" s="93">
        <f t="shared" si="39"/>
        <v>1.0070894384967819</v>
      </c>
      <c r="AK137" s="93">
        <f t="shared" si="39"/>
        <v>0.95287080744965069</v>
      </c>
      <c r="AL137" s="93">
        <f t="shared" si="39"/>
        <v>0.97958757850647116</v>
      </c>
      <c r="AM137" s="82">
        <f t="shared" si="37"/>
        <v>34244.130000000005</v>
      </c>
      <c r="AN137" s="82">
        <v>0.74753800000000004</v>
      </c>
      <c r="AO137" s="82">
        <v>4.4648E-2</v>
      </c>
      <c r="AP137" s="82">
        <v>14363.942670000004</v>
      </c>
      <c r="AQ137" s="95">
        <v>281.17792368000005</v>
      </c>
      <c r="AR137" s="96"/>
      <c r="AS137" s="97">
        <v>0.185</v>
      </c>
      <c r="AU137" s="11"/>
      <c r="AV137" s="11"/>
      <c r="BG137" s="11"/>
    </row>
    <row r="138" spans="1:59" customFormat="1" x14ac:dyDescent="0.35">
      <c r="A138" s="85"/>
      <c r="B138" s="85"/>
      <c r="C138" s="85"/>
      <c r="D138" s="85"/>
      <c r="E138" s="85"/>
      <c r="F138" s="85"/>
      <c r="G138" s="85"/>
      <c r="H138" s="85"/>
      <c r="I138" s="85"/>
      <c r="J138" s="85"/>
      <c r="K138" s="83">
        <v>2024</v>
      </c>
      <c r="L138" s="83">
        <v>6</v>
      </c>
      <c r="M138" s="83">
        <v>12</v>
      </c>
      <c r="N138" s="82">
        <v>29902</v>
      </c>
      <c r="O138" s="85"/>
      <c r="P138" s="86">
        <v>25917.43</v>
      </c>
      <c r="Q138" s="86">
        <v>2280</v>
      </c>
      <c r="R138" s="86">
        <v>6681.7199999999993</v>
      </c>
      <c r="S138" s="87">
        <v>0</v>
      </c>
      <c r="T138" s="86"/>
      <c r="U138" s="86"/>
      <c r="V138" s="86">
        <v>1832.82</v>
      </c>
      <c r="W138" s="86">
        <v>33.899999999999991</v>
      </c>
      <c r="X138" s="86">
        <v>1577.2500000000005</v>
      </c>
      <c r="Y138" s="86">
        <v>341.13</v>
      </c>
      <c r="Z138" s="86">
        <f t="shared" si="36"/>
        <v>54313.240827040005</v>
      </c>
      <c r="AA138" s="85"/>
      <c r="AB138" s="86">
        <v>4691.5</v>
      </c>
      <c r="AC138" s="86">
        <v>3124.69</v>
      </c>
      <c r="AD138" s="86">
        <v>3896.7512499999998</v>
      </c>
      <c r="AE138" s="85"/>
      <c r="AF138" s="86">
        <f t="shared" si="38"/>
        <v>59004.740827040005</v>
      </c>
      <c r="AG138" s="86">
        <f t="shared" si="38"/>
        <v>57437.930827040007</v>
      </c>
      <c r="AH138" s="86">
        <f t="shared" si="38"/>
        <v>58209.992077040006</v>
      </c>
      <c r="AI138" s="85"/>
      <c r="AJ138" s="93">
        <f t="shared" si="39"/>
        <v>0.97327071189351899</v>
      </c>
      <c r="AK138" s="93">
        <f t="shared" si="39"/>
        <v>0.9208725445468533</v>
      </c>
      <c r="AL138" s="93">
        <f t="shared" si="39"/>
        <v>0.94669226396361472</v>
      </c>
      <c r="AM138" s="82">
        <f t="shared" si="37"/>
        <v>35433.870000000003</v>
      </c>
      <c r="AN138" s="82">
        <v>0.79875099999999999</v>
      </c>
      <c r="AO138" s="82">
        <v>4.7794000000000003E-2</v>
      </c>
      <c r="AP138" s="82">
        <v>15348.000465000003</v>
      </c>
      <c r="AQ138" s="95">
        <v>300.99036204000004</v>
      </c>
      <c r="AR138" s="96"/>
      <c r="AS138" s="97">
        <v>0.185</v>
      </c>
      <c r="AU138" s="11"/>
      <c r="AV138" s="11"/>
      <c r="BG138" s="11"/>
    </row>
    <row r="139" spans="1:59" customFormat="1" x14ac:dyDescent="0.35">
      <c r="A139" s="85"/>
      <c r="B139" s="85"/>
      <c r="C139" s="85"/>
      <c r="D139" s="85"/>
      <c r="E139" s="85"/>
      <c r="F139" s="85"/>
      <c r="G139" s="85"/>
      <c r="H139" s="85"/>
      <c r="I139" s="85"/>
      <c r="J139" s="85"/>
      <c r="K139" s="83">
        <v>2024</v>
      </c>
      <c r="L139" s="83">
        <v>6</v>
      </c>
      <c r="M139" s="83">
        <v>13</v>
      </c>
      <c r="N139" s="82">
        <v>31202</v>
      </c>
      <c r="O139" s="85"/>
      <c r="P139" s="86">
        <v>25917.43</v>
      </c>
      <c r="Q139" s="86">
        <v>2280</v>
      </c>
      <c r="R139" s="86">
        <v>6681.7199999999993</v>
      </c>
      <c r="S139" s="87">
        <v>0</v>
      </c>
      <c r="T139" s="86"/>
      <c r="U139" s="86"/>
      <c r="V139" s="86">
        <v>1832.82</v>
      </c>
      <c r="W139" s="86">
        <v>33.899999999999991</v>
      </c>
      <c r="X139" s="86">
        <v>1577.2500000000005</v>
      </c>
      <c r="Y139" s="86">
        <v>341.13</v>
      </c>
      <c r="Z139" s="86">
        <f t="shared" si="36"/>
        <v>54813.526523799999</v>
      </c>
      <c r="AA139" s="85"/>
      <c r="AB139" s="86">
        <v>4691.5</v>
      </c>
      <c r="AC139" s="86">
        <v>3124.69</v>
      </c>
      <c r="AD139" s="86">
        <v>3896.7512499999998</v>
      </c>
      <c r="AE139" s="85"/>
      <c r="AF139" s="86">
        <f t="shared" si="38"/>
        <v>59505.026523799999</v>
      </c>
      <c r="AG139" s="86">
        <f t="shared" si="38"/>
        <v>57938.216523800002</v>
      </c>
      <c r="AH139" s="86">
        <f t="shared" si="38"/>
        <v>58710.2777738</v>
      </c>
      <c r="AI139" s="85"/>
      <c r="AJ139" s="93">
        <f t="shared" si="39"/>
        <v>0.90709013921543491</v>
      </c>
      <c r="AK139" s="93">
        <f t="shared" si="39"/>
        <v>0.85687508889814756</v>
      </c>
      <c r="AL139" s="93">
        <f t="shared" si="39"/>
        <v>0.88161905563104925</v>
      </c>
      <c r="AM139" s="82">
        <f t="shared" si="37"/>
        <v>36974.370000000003</v>
      </c>
      <c r="AN139" s="82">
        <v>0.82556200000000002</v>
      </c>
      <c r="AO139" s="82">
        <v>4.5430000000000005E-2</v>
      </c>
      <c r="AP139" s="82">
        <v>15863.173830000003</v>
      </c>
      <c r="AQ139" s="95">
        <v>286.10269380000005</v>
      </c>
      <c r="AR139" s="96"/>
      <c r="AS139" s="97">
        <v>0.185</v>
      </c>
      <c r="AU139" s="11"/>
      <c r="AV139" s="11"/>
      <c r="BG139" s="11"/>
    </row>
    <row r="140" spans="1:59" customFormat="1" x14ac:dyDescent="0.35">
      <c r="A140" s="85"/>
      <c r="B140" s="85"/>
      <c r="C140" s="85"/>
      <c r="D140" s="85"/>
      <c r="E140" s="85"/>
      <c r="F140" s="85"/>
      <c r="G140" s="85"/>
      <c r="H140" s="85"/>
      <c r="I140" s="85"/>
      <c r="J140" s="85"/>
      <c r="K140" s="83">
        <v>2024</v>
      </c>
      <c r="L140" s="83">
        <v>6</v>
      </c>
      <c r="M140" s="83">
        <v>14</v>
      </c>
      <c r="N140" s="82">
        <v>33426</v>
      </c>
      <c r="O140" s="85"/>
      <c r="P140" s="86">
        <v>25917.43</v>
      </c>
      <c r="Q140" s="86">
        <v>2280</v>
      </c>
      <c r="R140" s="86">
        <v>6681.7199999999993</v>
      </c>
      <c r="S140" s="87">
        <v>0</v>
      </c>
      <c r="T140" s="86"/>
      <c r="U140" s="86"/>
      <c r="V140" s="86">
        <v>1832.82</v>
      </c>
      <c r="W140" s="86">
        <v>33.899999999999991</v>
      </c>
      <c r="X140" s="86">
        <v>1577.2500000000005</v>
      </c>
      <c r="Y140" s="86">
        <v>341.13</v>
      </c>
      <c r="Z140" s="86">
        <f t="shared" si="36"/>
        <v>54994.764244480008</v>
      </c>
      <c r="AA140" s="85"/>
      <c r="AB140" s="86">
        <v>4691.5</v>
      </c>
      <c r="AC140" s="86">
        <v>3124.69</v>
      </c>
      <c r="AD140" s="86">
        <v>3896.7512499999998</v>
      </c>
      <c r="AE140" s="85"/>
      <c r="AF140" s="86">
        <f t="shared" si="38"/>
        <v>59686.264244480008</v>
      </c>
      <c r="AG140" s="86">
        <f t="shared" si="38"/>
        <v>58119.45424448001</v>
      </c>
      <c r="AH140" s="86">
        <f t="shared" si="38"/>
        <v>58891.515494480009</v>
      </c>
      <c r="AI140" s="85"/>
      <c r="AJ140" s="93">
        <f t="shared" si="39"/>
        <v>0.78562389291210455</v>
      </c>
      <c r="AK140" s="93">
        <f t="shared" si="39"/>
        <v>0.73874990260515794</v>
      </c>
      <c r="AL140" s="93">
        <f t="shared" si="39"/>
        <v>0.76184752870460148</v>
      </c>
      <c r="AM140" s="82">
        <f t="shared" si="37"/>
        <v>39609.810000000005</v>
      </c>
      <c r="AN140" s="82">
        <v>0.83233999999999997</v>
      </c>
      <c r="AO140" s="82">
        <v>5.3527999999999999E-2</v>
      </c>
      <c r="AP140" s="82">
        <v>15993.413100000002</v>
      </c>
      <c r="AQ140" s="95">
        <v>337.10114448000002</v>
      </c>
      <c r="AR140" s="96"/>
      <c r="AS140" s="97">
        <v>0.185</v>
      </c>
      <c r="BG140" s="11"/>
    </row>
    <row r="141" spans="1:59" customFormat="1" x14ac:dyDescent="0.35">
      <c r="A141" s="85"/>
      <c r="B141" s="85"/>
      <c r="C141" s="85"/>
      <c r="D141" s="85"/>
      <c r="E141" s="85"/>
      <c r="F141" s="85"/>
      <c r="G141" s="85"/>
      <c r="H141" s="85"/>
      <c r="I141" s="85"/>
      <c r="J141" s="85"/>
      <c r="K141" s="83">
        <v>2024</v>
      </c>
      <c r="L141" s="83">
        <v>6</v>
      </c>
      <c r="M141" s="83">
        <v>15</v>
      </c>
      <c r="N141" s="82">
        <v>35912</v>
      </c>
      <c r="O141" s="85"/>
      <c r="P141" s="86">
        <v>25917.43</v>
      </c>
      <c r="Q141" s="86">
        <v>2280</v>
      </c>
      <c r="R141" s="86">
        <v>6681.7199999999993</v>
      </c>
      <c r="S141" s="87">
        <v>0</v>
      </c>
      <c r="T141" s="86"/>
      <c r="U141" s="86"/>
      <c r="V141" s="86">
        <v>1832.82</v>
      </c>
      <c r="W141" s="86">
        <v>33.899999999999991</v>
      </c>
      <c r="X141" s="86">
        <v>1577.2500000000005</v>
      </c>
      <c r="Y141" s="86">
        <v>341.13</v>
      </c>
      <c r="Z141" s="86">
        <f t="shared" si="36"/>
        <v>54879.415259920002</v>
      </c>
      <c r="AA141" s="85"/>
      <c r="AB141" s="86">
        <v>4691.5</v>
      </c>
      <c r="AC141" s="86">
        <v>3124.69</v>
      </c>
      <c r="AD141" s="86">
        <v>3896.7512499999998</v>
      </c>
      <c r="AE141" s="85"/>
      <c r="AF141" s="86">
        <f t="shared" si="38"/>
        <v>59570.915259920002</v>
      </c>
      <c r="AG141" s="86">
        <f t="shared" si="38"/>
        <v>58004.105259920005</v>
      </c>
      <c r="AH141" s="86">
        <f t="shared" si="38"/>
        <v>58776.166509920004</v>
      </c>
      <c r="AI141" s="85"/>
      <c r="AJ141" s="93">
        <f t="shared" si="39"/>
        <v>0.658802496656271</v>
      </c>
      <c r="AK141" s="93">
        <f t="shared" si="39"/>
        <v>0.6151733476253064</v>
      </c>
      <c r="AL141" s="93">
        <f t="shared" si="39"/>
        <v>0.63667204583203396</v>
      </c>
      <c r="AM141" s="82">
        <f t="shared" si="37"/>
        <v>42555.72</v>
      </c>
      <c r="AN141" s="82">
        <v>0.82345800000000002</v>
      </c>
      <c r="AO141" s="82">
        <v>6.2311999999999999E-2</v>
      </c>
      <c r="AP141" s="82">
        <v>15822.745470000003</v>
      </c>
      <c r="AQ141" s="95">
        <v>392.41978992000003</v>
      </c>
      <c r="AR141" s="96"/>
      <c r="AS141" s="97">
        <v>0.185</v>
      </c>
      <c r="BG141" s="11"/>
    </row>
    <row r="142" spans="1:59" customFormat="1" x14ac:dyDescent="0.35">
      <c r="A142" s="85"/>
      <c r="B142" s="85"/>
      <c r="C142" s="85"/>
      <c r="D142" s="85"/>
      <c r="E142" s="85"/>
      <c r="F142" s="85"/>
      <c r="G142" s="85"/>
      <c r="H142" s="85"/>
      <c r="I142" s="85"/>
      <c r="J142" s="85"/>
      <c r="K142" s="83">
        <v>2024</v>
      </c>
      <c r="L142" s="83">
        <v>6</v>
      </c>
      <c r="M142" s="83">
        <v>16</v>
      </c>
      <c r="N142" s="82">
        <v>38440</v>
      </c>
      <c r="O142" s="85"/>
      <c r="P142" s="86">
        <v>25917.43</v>
      </c>
      <c r="Q142" s="86">
        <v>2280</v>
      </c>
      <c r="R142" s="86">
        <v>6681.7199999999993</v>
      </c>
      <c r="S142" s="87">
        <v>0</v>
      </c>
      <c r="T142" s="86"/>
      <c r="U142" s="86"/>
      <c r="V142" s="86">
        <v>1832.82</v>
      </c>
      <c r="W142" s="86">
        <v>33.899999999999991</v>
      </c>
      <c r="X142" s="86">
        <v>1577.2500000000005</v>
      </c>
      <c r="Y142" s="86">
        <v>341.13</v>
      </c>
      <c r="Z142" s="86">
        <f t="shared" si="36"/>
        <v>54797.114823640004</v>
      </c>
      <c r="AA142" s="85"/>
      <c r="AB142" s="86">
        <v>4691.5</v>
      </c>
      <c r="AC142" s="86">
        <v>3124.69</v>
      </c>
      <c r="AD142" s="86">
        <v>3896.7512499999998</v>
      </c>
      <c r="AE142" s="85"/>
      <c r="AF142" s="86">
        <f t="shared" si="38"/>
        <v>59488.614823640004</v>
      </c>
      <c r="AG142" s="86">
        <f t="shared" si="38"/>
        <v>57921.804823640006</v>
      </c>
      <c r="AH142" s="86">
        <f t="shared" si="38"/>
        <v>58693.866073640005</v>
      </c>
      <c r="AI142" s="85"/>
      <c r="AJ142" s="93">
        <f t="shared" si="39"/>
        <v>0.54757062496462028</v>
      </c>
      <c r="AK142" s="93">
        <f t="shared" si="39"/>
        <v>0.50681073942872024</v>
      </c>
      <c r="AL142" s="93">
        <f t="shared" si="39"/>
        <v>0.52689557943912602</v>
      </c>
      <c r="AM142" s="82">
        <f t="shared" si="37"/>
        <v>45551.4</v>
      </c>
      <c r="AN142" s="82">
        <v>0.81073799999999996</v>
      </c>
      <c r="AO142" s="82">
        <v>8.8054000000000007E-2</v>
      </c>
      <c r="AP142" s="82">
        <v>15578.330670000003</v>
      </c>
      <c r="AQ142" s="95">
        <v>554.53415364000011</v>
      </c>
      <c r="AR142" s="96"/>
      <c r="AS142" s="97">
        <v>0.185</v>
      </c>
      <c r="BG142" s="11"/>
    </row>
    <row r="143" spans="1:59" customFormat="1" x14ac:dyDescent="0.35">
      <c r="A143" s="85"/>
      <c r="B143" s="85"/>
      <c r="C143" s="85"/>
      <c r="D143" s="85"/>
      <c r="E143" s="85"/>
      <c r="F143" s="85"/>
      <c r="G143" s="85"/>
      <c r="H143" s="85"/>
      <c r="I143" s="85"/>
      <c r="J143" s="85"/>
      <c r="K143" s="83">
        <v>2024</v>
      </c>
      <c r="L143" s="83">
        <v>6</v>
      </c>
      <c r="M143" s="83">
        <v>17</v>
      </c>
      <c r="N143" s="82">
        <v>40217</v>
      </c>
      <c r="O143" s="85"/>
      <c r="P143" s="86">
        <v>25917.43</v>
      </c>
      <c r="Q143" s="86">
        <v>2280</v>
      </c>
      <c r="R143" s="86">
        <v>6681.7199999999993</v>
      </c>
      <c r="S143" s="87">
        <v>0</v>
      </c>
      <c r="T143" s="86"/>
      <c r="U143" s="86"/>
      <c r="V143" s="86">
        <v>1832.82</v>
      </c>
      <c r="W143" s="86">
        <v>33.899999999999991</v>
      </c>
      <c r="X143" s="86">
        <v>1577.2500000000005</v>
      </c>
      <c r="Y143" s="86">
        <v>341.13</v>
      </c>
      <c r="Z143" s="86">
        <f t="shared" si="36"/>
        <v>54058.777268559999</v>
      </c>
      <c r="AA143" s="85"/>
      <c r="AB143" s="86">
        <v>4691.5</v>
      </c>
      <c r="AC143" s="86">
        <v>3124.69</v>
      </c>
      <c r="AD143" s="86">
        <v>3896.7512499999998</v>
      </c>
      <c r="AE143" s="85"/>
      <c r="AF143" s="86">
        <f t="shared" si="38"/>
        <v>58750.277268559999</v>
      </c>
      <c r="AG143" s="86">
        <f t="shared" si="38"/>
        <v>57183.467268560002</v>
      </c>
      <c r="AH143" s="86">
        <f t="shared" si="38"/>
        <v>57955.528518560001</v>
      </c>
      <c r="AI143" s="85"/>
      <c r="AJ143" s="93">
        <f t="shared" si="39"/>
        <v>0.46083191855583461</v>
      </c>
      <c r="AK143" s="93">
        <f t="shared" si="39"/>
        <v>0.42187302057736781</v>
      </c>
      <c r="AL143" s="93">
        <f t="shared" si="39"/>
        <v>0.44107040601138825</v>
      </c>
      <c r="AM143" s="82">
        <f t="shared" si="37"/>
        <v>47657.145000000004</v>
      </c>
      <c r="AN143" s="82">
        <v>0.757544</v>
      </c>
      <c r="AO143" s="82">
        <v>0.13311600000000001</v>
      </c>
      <c r="AP143" s="82">
        <v>14556.207960000003</v>
      </c>
      <c r="AQ143" s="95">
        <v>838.3193085600002</v>
      </c>
      <c r="AR143" s="96"/>
      <c r="AS143" s="97">
        <v>0.185</v>
      </c>
      <c r="BG143" s="11"/>
    </row>
    <row r="144" spans="1:59" x14ac:dyDescent="0.35">
      <c r="A144" s="85"/>
      <c r="B144" s="85"/>
      <c r="C144" s="85"/>
      <c r="D144" s="85"/>
      <c r="E144" s="85"/>
      <c r="F144" s="85"/>
      <c r="G144" s="85"/>
      <c r="H144" s="85"/>
      <c r="I144" s="85"/>
      <c r="J144" s="85"/>
      <c r="K144" s="107">
        <v>2024</v>
      </c>
      <c r="L144" s="107">
        <v>6</v>
      </c>
      <c r="M144" s="107">
        <v>18</v>
      </c>
      <c r="N144" s="109">
        <v>41641</v>
      </c>
      <c r="O144" s="110"/>
      <c r="P144" s="111">
        <v>25917.43</v>
      </c>
      <c r="Q144" s="111">
        <v>2280</v>
      </c>
      <c r="R144" s="111">
        <v>6681.7199999999993</v>
      </c>
      <c r="S144" s="112">
        <v>4504.491</v>
      </c>
      <c r="T144" s="111"/>
      <c r="U144" s="111"/>
      <c r="V144" s="111">
        <v>1832.82</v>
      </c>
      <c r="W144" s="111">
        <v>33.899999999999991</v>
      </c>
      <c r="X144" s="111">
        <v>1577.2500000000005</v>
      </c>
      <c r="Y144" s="111">
        <v>341.13</v>
      </c>
      <c r="Z144" s="111">
        <f t="shared" si="36"/>
        <v>57110.655981040007</v>
      </c>
      <c r="AA144" s="110"/>
      <c r="AB144" s="111">
        <v>4691.5</v>
      </c>
      <c r="AC144" s="111">
        <v>3124.69</v>
      </c>
      <c r="AD144" s="111">
        <v>3896.7512499999998</v>
      </c>
      <c r="AE144" s="110"/>
      <c r="AF144" s="111">
        <f t="shared" si="38"/>
        <v>61802.155981040007</v>
      </c>
      <c r="AG144" s="111">
        <f t="shared" si="38"/>
        <v>60235.345981040009</v>
      </c>
      <c r="AH144" s="111">
        <f t="shared" si="38"/>
        <v>61007.407231040008</v>
      </c>
      <c r="AI144" s="110"/>
      <c r="AJ144" s="114">
        <f t="shared" si="39"/>
        <v>0.48416598979467368</v>
      </c>
      <c r="AK144" s="114">
        <f t="shared" si="39"/>
        <v>0.44653937179798781</v>
      </c>
      <c r="AL144" s="114">
        <f t="shared" si="39"/>
        <v>0.46508026298696015</v>
      </c>
      <c r="AM144" s="109">
        <f t="shared" si="37"/>
        <v>49344.584999999999</v>
      </c>
      <c r="AN144" s="109">
        <v>0.66586100000000004</v>
      </c>
      <c r="AO144" s="109">
        <v>0.18219400000000002</v>
      </c>
      <c r="AP144" s="109">
        <v>12794.519115000003</v>
      </c>
      <c r="AQ144" s="115">
        <v>1147.3958660400003</v>
      </c>
      <c r="AR144" s="109">
        <v>0.45</v>
      </c>
      <c r="AS144" s="117">
        <v>0.185</v>
      </c>
    </row>
    <row r="145" spans="1:59" x14ac:dyDescent="0.35">
      <c r="A145" s="85"/>
      <c r="B145" s="85"/>
      <c r="C145" s="85"/>
      <c r="D145" s="85"/>
      <c r="E145" s="85"/>
      <c r="F145" s="85"/>
      <c r="G145" s="85"/>
      <c r="H145" s="85"/>
      <c r="I145" s="85"/>
      <c r="J145" s="85"/>
      <c r="K145" s="107">
        <v>2024</v>
      </c>
      <c r="L145" s="107">
        <v>6</v>
      </c>
      <c r="M145" s="107">
        <v>19</v>
      </c>
      <c r="N145" s="109">
        <v>41902</v>
      </c>
      <c r="O145" s="110"/>
      <c r="P145" s="111">
        <v>25917.43</v>
      </c>
      <c r="Q145" s="111">
        <v>2280</v>
      </c>
      <c r="R145" s="111">
        <v>6681.7199999999993</v>
      </c>
      <c r="S145" s="112">
        <v>9008.982</v>
      </c>
      <c r="T145" s="111"/>
      <c r="U145" s="111"/>
      <c r="V145" s="111">
        <v>1832.82</v>
      </c>
      <c r="W145" s="111">
        <v>33.899999999999991</v>
      </c>
      <c r="X145" s="111">
        <v>1577.2500000000005</v>
      </c>
      <c r="Y145" s="111">
        <v>341.13</v>
      </c>
      <c r="Z145" s="111">
        <f t="shared" si="36"/>
        <v>59398.405697319999</v>
      </c>
      <c r="AA145" s="110"/>
      <c r="AB145" s="111">
        <v>4691.5</v>
      </c>
      <c r="AC145" s="111">
        <v>3124.69</v>
      </c>
      <c r="AD145" s="111">
        <v>3896.7512499999998</v>
      </c>
      <c r="AE145" s="110"/>
      <c r="AF145" s="111">
        <f t="shared" si="38"/>
        <v>64089.905697319999</v>
      </c>
      <c r="AG145" s="111">
        <f t="shared" si="38"/>
        <v>62523.095697320001</v>
      </c>
      <c r="AH145" s="111">
        <f t="shared" si="38"/>
        <v>63295.15694732</v>
      </c>
      <c r="AI145" s="110"/>
      <c r="AJ145" s="114">
        <f t="shared" si="39"/>
        <v>0.52951901334828888</v>
      </c>
      <c r="AK145" s="114">
        <f t="shared" si="39"/>
        <v>0.49212676476826883</v>
      </c>
      <c r="AL145" s="114">
        <f t="shared" si="39"/>
        <v>0.5105521680903059</v>
      </c>
      <c r="AM145" s="109">
        <f t="shared" si="37"/>
        <v>49653.87</v>
      </c>
      <c r="AN145" s="109">
        <v>0.52746900000000008</v>
      </c>
      <c r="AO145" s="109">
        <v>0.25245200000000001</v>
      </c>
      <c r="AP145" s="109">
        <v>10135.316835000003</v>
      </c>
      <c r="AQ145" s="115">
        <v>1589.8568623200003</v>
      </c>
      <c r="AR145" s="116">
        <v>0.9</v>
      </c>
      <c r="AS145" s="117">
        <v>0.185</v>
      </c>
    </row>
    <row r="146" spans="1:59" x14ac:dyDescent="0.35">
      <c r="A146" s="85"/>
      <c r="B146" s="85"/>
      <c r="C146" s="85"/>
      <c r="D146" s="85"/>
      <c r="E146" s="85"/>
      <c r="F146" s="85"/>
      <c r="G146" s="85"/>
      <c r="H146" s="85"/>
      <c r="I146" s="85"/>
      <c r="J146" s="85"/>
      <c r="K146" s="107">
        <v>2024</v>
      </c>
      <c r="L146" s="107">
        <v>6</v>
      </c>
      <c r="M146" s="107">
        <v>20</v>
      </c>
      <c r="N146" s="109">
        <v>41015</v>
      </c>
      <c r="O146" s="110"/>
      <c r="P146" s="111">
        <v>25917.43</v>
      </c>
      <c r="Q146" s="111">
        <v>2280</v>
      </c>
      <c r="R146" s="111">
        <v>6681.7199999999993</v>
      </c>
      <c r="S146" s="112">
        <v>9008.982</v>
      </c>
      <c r="T146" s="111"/>
      <c r="U146" s="111"/>
      <c r="V146" s="111">
        <v>1832.82</v>
      </c>
      <c r="W146" s="111">
        <v>33.899999999999991</v>
      </c>
      <c r="X146" s="111">
        <v>1577.2500000000005</v>
      </c>
      <c r="Y146" s="111">
        <v>341.13</v>
      </c>
      <c r="Z146" s="111">
        <f t="shared" si="36"/>
        <v>55143.562676199996</v>
      </c>
      <c r="AA146" s="110"/>
      <c r="AB146" s="111">
        <v>4691.5</v>
      </c>
      <c r="AC146" s="111">
        <v>3124.69</v>
      </c>
      <c r="AD146" s="111">
        <v>3896.7512499999998</v>
      </c>
      <c r="AE146" s="110"/>
      <c r="AF146" s="111">
        <f t="shared" si="38"/>
        <v>59835.062676199996</v>
      </c>
      <c r="AG146" s="111">
        <f t="shared" si="38"/>
        <v>58268.252676199998</v>
      </c>
      <c r="AH146" s="111">
        <f t="shared" si="38"/>
        <v>59040.313926199997</v>
      </c>
      <c r="AI146" s="110"/>
      <c r="AJ146" s="114">
        <f t="shared" si="39"/>
        <v>0.45885804403754715</v>
      </c>
      <c r="AK146" s="114">
        <f t="shared" si="39"/>
        <v>0.42065714192856268</v>
      </c>
      <c r="AL146" s="114">
        <f t="shared" si="39"/>
        <v>0.4394810173399975</v>
      </c>
      <c r="AM146" s="109">
        <f t="shared" si="37"/>
        <v>48602.775000000001</v>
      </c>
      <c r="AN146" s="109">
        <v>0.30329300000000003</v>
      </c>
      <c r="AO146" s="109">
        <v>0.26082</v>
      </c>
      <c r="AP146" s="109">
        <v>5827.7749950000016</v>
      </c>
      <c r="AQ146" s="115">
        <v>1642.5556812000002</v>
      </c>
      <c r="AR146" s="116">
        <v>0.9</v>
      </c>
      <c r="AS146" s="117">
        <v>0.185</v>
      </c>
    </row>
    <row r="147" spans="1:59" x14ac:dyDescent="0.35">
      <c r="A147" s="85"/>
      <c r="B147" s="85"/>
      <c r="C147" s="85"/>
      <c r="D147" s="85"/>
      <c r="E147" s="85"/>
      <c r="F147" s="85"/>
      <c r="G147" s="85"/>
      <c r="H147" s="85"/>
      <c r="I147" s="85"/>
      <c r="J147" s="85"/>
      <c r="K147" s="107">
        <v>2024</v>
      </c>
      <c r="L147" s="107">
        <v>6</v>
      </c>
      <c r="M147" s="107">
        <v>21</v>
      </c>
      <c r="N147" s="109">
        <v>39095</v>
      </c>
      <c r="O147" s="110"/>
      <c r="P147" s="111">
        <v>25917.43</v>
      </c>
      <c r="Q147" s="111">
        <v>2280</v>
      </c>
      <c r="R147" s="111">
        <v>6681.7199999999993</v>
      </c>
      <c r="S147" s="112">
        <v>9008.982</v>
      </c>
      <c r="T147" s="111"/>
      <c r="U147" s="111"/>
      <c r="V147" s="111">
        <v>1832.82</v>
      </c>
      <c r="W147" s="111">
        <v>33.899999999999991</v>
      </c>
      <c r="X147" s="111">
        <v>1577.2500000000005</v>
      </c>
      <c r="Y147" s="111">
        <v>341.13</v>
      </c>
      <c r="Z147" s="111">
        <f t="shared" si="36"/>
        <v>50982.754459479998</v>
      </c>
      <c r="AA147" s="110"/>
      <c r="AB147" s="111">
        <v>4691.5</v>
      </c>
      <c r="AC147" s="111">
        <v>3124.69</v>
      </c>
      <c r="AD147" s="111">
        <v>3896.7512499999998</v>
      </c>
      <c r="AE147" s="110"/>
      <c r="AF147" s="111">
        <f t="shared" si="38"/>
        <v>55674.254459479998</v>
      </c>
      <c r="AG147" s="111">
        <f t="shared" si="38"/>
        <v>54107.444459480001</v>
      </c>
      <c r="AH147" s="111">
        <f t="shared" si="38"/>
        <v>54879.505709479999</v>
      </c>
      <c r="AI147" s="110"/>
      <c r="AJ147" s="114">
        <f t="shared" si="39"/>
        <v>0.42407608286174697</v>
      </c>
      <c r="AK147" s="114">
        <f t="shared" si="39"/>
        <v>0.38399909091904338</v>
      </c>
      <c r="AL147" s="114">
        <f t="shared" si="39"/>
        <v>0.40374742830234045</v>
      </c>
      <c r="AM147" s="109">
        <f t="shared" si="37"/>
        <v>46327.575000000004</v>
      </c>
      <c r="AN147" s="109">
        <v>7.1444999999999995E-2</v>
      </c>
      <c r="AO147" s="109">
        <v>0.30752800000000002</v>
      </c>
      <c r="AP147" s="109">
        <v>1372.8156750000001</v>
      </c>
      <c r="AQ147" s="115">
        <v>1936.7067844800004</v>
      </c>
      <c r="AR147" s="116">
        <v>0.9</v>
      </c>
      <c r="AS147" s="117">
        <v>0.185</v>
      </c>
    </row>
    <row r="148" spans="1:59" customFormat="1" x14ac:dyDescent="0.35">
      <c r="A148" s="85"/>
      <c r="B148" s="85"/>
      <c r="C148" s="85"/>
      <c r="D148" s="85"/>
      <c r="E148" s="85"/>
      <c r="F148" s="85"/>
      <c r="G148" s="85"/>
      <c r="H148" s="85"/>
      <c r="I148" s="85"/>
      <c r="J148" s="85"/>
      <c r="K148" s="83">
        <v>2024</v>
      </c>
      <c r="L148" s="83">
        <v>6</v>
      </c>
      <c r="M148" s="83">
        <v>22</v>
      </c>
      <c r="N148" s="82">
        <v>37270</v>
      </c>
      <c r="O148" s="85"/>
      <c r="P148" s="86">
        <v>25917.43</v>
      </c>
      <c r="Q148" s="86">
        <v>2280</v>
      </c>
      <c r="R148" s="86">
        <v>6681.7199999999993</v>
      </c>
      <c r="S148" s="87">
        <v>4504.491</v>
      </c>
      <c r="T148" s="86"/>
      <c r="U148" s="86"/>
      <c r="V148" s="86">
        <v>1832.82</v>
      </c>
      <c r="W148" s="86">
        <v>33.899999999999991</v>
      </c>
      <c r="X148" s="86">
        <v>1577.2500000000005</v>
      </c>
      <c r="Y148" s="86">
        <v>341.13</v>
      </c>
      <c r="Z148" s="86">
        <f t="shared" si="36"/>
        <v>45235.005084520002</v>
      </c>
      <c r="AA148" s="85"/>
      <c r="AB148" s="86">
        <v>4691.5</v>
      </c>
      <c r="AC148" s="86">
        <v>3124.69</v>
      </c>
      <c r="AD148" s="86">
        <v>3896.7512499999998</v>
      </c>
      <c r="AE148" s="85"/>
      <c r="AF148" s="86">
        <f t="shared" si="38"/>
        <v>49926.505084520002</v>
      </c>
      <c r="AG148" s="86">
        <f t="shared" si="38"/>
        <v>48359.695084520004</v>
      </c>
      <c r="AH148" s="86">
        <f t="shared" si="38"/>
        <v>49131.756334520003</v>
      </c>
      <c r="AI148" s="85"/>
      <c r="AJ148" s="93">
        <f t="shared" si="39"/>
        <v>0.33958961858116454</v>
      </c>
      <c r="AK148" s="93">
        <f t="shared" si="39"/>
        <v>0.29755017667078093</v>
      </c>
      <c r="AL148" s="93">
        <f t="shared" si="39"/>
        <v>0.31826553084303738</v>
      </c>
      <c r="AM148" s="82">
        <f t="shared" si="37"/>
        <v>44164.950000000004</v>
      </c>
      <c r="AN148" s="82">
        <v>1.1399999999999997E-3</v>
      </c>
      <c r="AO148" s="82">
        <v>0.32462199999999997</v>
      </c>
      <c r="AP148" s="82">
        <v>21.905099999999997</v>
      </c>
      <c r="AQ148" s="95">
        <v>2044.3589845199999</v>
      </c>
      <c r="AR148" s="96">
        <v>0.45</v>
      </c>
      <c r="AS148" s="97">
        <v>0.185</v>
      </c>
      <c r="BG148" s="11"/>
    </row>
    <row r="149" spans="1:59" customFormat="1" x14ac:dyDescent="0.35">
      <c r="A149" s="85"/>
      <c r="B149" s="85"/>
      <c r="C149" s="85"/>
      <c r="D149" s="85"/>
      <c r="E149" s="85"/>
      <c r="F149" s="85"/>
      <c r="G149" s="85"/>
      <c r="H149" s="85"/>
      <c r="I149" s="85"/>
      <c r="J149" s="85"/>
      <c r="K149" s="83">
        <v>2024</v>
      </c>
      <c r="L149" s="83">
        <v>6</v>
      </c>
      <c r="M149" s="83">
        <v>23</v>
      </c>
      <c r="N149" s="82">
        <v>34217</v>
      </c>
      <c r="O149" s="85"/>
      <c r="P149" s="86">
        <v>25917.43</v>
      </c>
      <c r="Q149" s="86">
        <v>2280</v>
      </c>
      <c r="R149" s="86">
        <v>6681.7199999999993</v>
      </c>
      <c r="S149" s="87">
        <v>0</v>
      </c>
      <c r="T149" s="86"/>
      <c r="U149" s="86"/>
      <c r="V149" s="86">
        <v>1832.82</v>
      </c>
      <c r="W149" s="86">
        <v>33.899999999999991</v>
      </c>
      <c r="X149" s="86">
        <v>1577.2500000000005</v>
      </c>
      <c r="Y149" s="86">
        <v>341.13</v>
      </c>
      <c r="Z149" s="86">
        <f t="shared" si="36"/>
        <v>40743.584461600003</v>
      </c>
      <c r="AA149" s="85"/>
      <c r="AB149" s="86">
        <v>4691.5</v>
      </c>
      <c r="AC149" s="86">
        <v>3124.69</v>
      </c>
      <c r="AD149" s="86">
        <v>3896.7512499999998</v>
      </c>
      <c r="AE149" s="85"/>
      <c r="AF149" s="86">
        <f t="shared" si="38"/>
        <v>45435.084461600003</v>
      </c>
      <c r="AG149" s="86">
        <f t="shared" si="38"/>
        <v>43868.274461600005</v>
      </c>
      <c r="AH149" s="86">
        <f t="shared" si="38"/>
        <v>44640.335711600004</v>
      </c>
      <c r="AI149" s="85"/>
      <c r="AJ149" s="93">
        <f t="shared" si="39"/>
        <v>0.32785119857380846</v>
      </c>
      <c r="AK149" s="93">
        <f t="shared" si="39"/>
        <v>0.28206080198731642</v>
      </c>
      <c r="AL149" s="93">
        <f t="shared" si="39"/>
        <v>0.30462447647660534</v>
      </c>
      <c r="AM149" s="82">
        <f t="shared" si="37"/>
        <v>40547.145000000004</v>
      </c>
      <c r="AN149" s="82">
        <v>4.6399999999999984E-4</v>
      </c>
      <c r="AO149" s="82">
        <v>0.32876000000000005</v>
      </c>
      <c r="AP149" s="82">
        <v>8.9157599999999988</v>
      </c>
      <c r="AQ149" s="95">
        <v>2070.4187016000005</v>
      </c>
      <c r="AR149" s="96"/>
      <c r="AS149" s="97">
        <v>0.185</v>
      </c>
      <c r="BG149" s="11"/>
    </row>
    <row r="150" spans="1:59" customFormat="1" x14ac:dyDescent="0.35">
      <c r="A150" s="85"/>
      <c r="B150" s="85"/>
      <c r="C150" s="85"/>
      <c r="D150" s="85"/>
      <c r="E150" s="85"/>
      <c r="F150" s="85"/>
      <c r="G150" s="85"/>
      <c r="H150" s="85"/>
      <c r="I150" s="85"/>
      <c r="J150" s="85"/>
      <c r="K150" s="83">
        <v>2024</v>
      </c>
      <c r="L150" s="83">
        <v>6</v>
      </c>
      <c r="M150" s="83">
        <v>24</v>
      </c>
      <c r="N150" s="82">
        <v>30965</v>
      </c>
      <c r="O150" s="85"/>
      <c r="P150" s="86">
        <v>25917.43</v>
      </c>
      <c r="Q150" s="86">
        <v>2280</v>
      </c>
      <c r="R150" s="86">
        <v>6681.7199999999993</v>
      </c>
      <c r="S150" s="87">
        <v>0</v>
      </c>
      <c r="T150" s="86"/>
      <c r="U150" s="86"/>
      <c r="V150" s="86">
        <v>1832.82</v>
      </c>
      <c r="W150" s="86">
        <v>33.899999999999991</v>
      </c>
      <c r="X150" s="86">
        <v>1577.2500000000005</v>
      </c>
      <c r="Y150" s="86">
        <v>341.13</v>
      </c>
      <c r="Z150" s="86">
        <f t="shared" si="36"/>
        <v>40697.8885744</v>
      </c>
      <c r="AA150" s="85"/>
      <c r="AB150" s="86">
        <v>4691.5</v>
      </c>
      <c r="AC150" s="86">
        <v>3124.69</v>
      </c>
      <c r="AD150" s="86">
        <v>3896.7512499999998</v>
      </c>
      <c r="AE150" s="85"/>
      <c r="AF150" s="86">
        <f t="shared" si="38"/>
        <v>45389.3885744</v>
      </c>
      <c r="AG150" s="86">
        <f t="shared" si="38"/>
        <v>43822.578574400002</v>
      </c>
      <c r="AH150" s="86">
        <f t="shared" si="38"/>
        <v>44594.639824400001</v>
      </c>
      <c r="AI150" s="85"/>
      <c r="AJ150" s="93">
        <f t="shared" si="39"/>
        <v>0.46582879297271113</v>
      </c>
      <c r="AK150" s="93">
        <f t="shared" si="39"/>
        <v>0.41522940656870666</v>
      </c>
      <c r="AL150" s="93">
        <f t="shared" si="39"/>
        <v>0.44016275874051353</v>
      </c>
      <c r="AM150" s="82">
        <f t="shared" si="37"/>
        <v>36693.525000000001</v>
      </c>
      <c r="AN150" s="82">
        <v>1.9000000000000001E-4</v>
      </c>
      <c r="AO150" s="82">
        <v>0.32233999999999996</v>
      </c>
      <c r="AP150" s="82">
        <v>3.650850000000001</v>
      </c>
      <c r="AQ150" s="95">
        <v>2029.9877243999999</v>
      </c>
      <c r="AR150" s="96"/>
      <c r="AS150" s="97">
        <v>0.185</v>
      </c>
      <c r="BG150" s="11"/>
    </row>
    <row r="151" spans="1:59" customFormat="1" x14ac:dyDescent="0.35">
      <c r="A151" s="85"/>
      <c r="B151" s="85"/>
      <c r="C151" s="85"/>
      <c r="D151" s="85"/>
      <c r="E151" s="85"/>
      <c r="F151" s="85"/>
      <c r="G151" s="85"/>
      <c r="H151" s="85"/>
      <c r="I151" s="85"/>
      <c r="J151" s="85"/>
      <c r="K151" s="83">
        <v>2024</v>
      </c>
      <c r="L151" s="83">
        <v>6</v>
      </c>
      <c r="M151" s="83">
        <v>1</v>
      </c>
      <c r="N151" s="82">
        <v>28844</v>
      </c>
      <c r="O151" s="85"/>
      <c r="P151" s="86">
        <v>25917.43</v>
      </c>
      <c r="Q151" s="86">
        <v>2280</v>
      </c>
      <c r="R151" s="86">
        <v>6681.7199999999993</v>
      </c>
      <c r="S151" s="87">
        <v>0</v>
      </c>
      <c r="T151" s="86"/>
      <c r="U151" s="86"/>
      <c r="V151" s="86">
        <v>1832.82</v>
      </c>
      <c r="W151" s="86">
        <v>33.899999999999991</v>
      </c>
      <c r="X151" s="86">
        <v>1577.2500000000005</v>
      </c>
      <c r="Y151" s="86">
        <v>341.13</v>
      </c>
      <c r="Z151" s="86">
        <f t="shared" si="36"/>
        <v>40741.344287439999</v>
      </c>
      <c r="AA151" s="85"/>
      <c r="AB151" s="86">
        <v>4691.5</v>
      </c>
      <c r="AC151" s="86">
        <v>3124.69</v>
      </c>
      <c r="AD151" s="86">
        <v>3896.7512499999998</v>
      </c>
      <c r="AE151" s="85"/>
      <c r="AF151" s="86">
        <f t="shared" si="38"/>
        <v>45432.844287439999</v>
      </c>
      <c r="AG151" s="86">
        <f t="shared" si="38"/>
        <v>43866.034287440001</v>
      </c>
      <c r="AH151" s="86">
        <f t="shared" si="38"/>
        <v>44638.09553744</v>
      </c>
      <c r="AI151" s="85"/>
      <c r="AJ151" s="93">
        <f t="shared" si="39"/>
        <v>0.57512287780612947</v>
      </c>
      <c r="AK151" s="93">
        <f t="shared" si="39"/>
        <v>0.52080274190264875</v>
      </c>
      <c r="AL151" s="93">
        <f t="shared" si="39"/>
        <v>0.54756953048952983</v>
      </c>
      <c r="AM151" s="82">
        <f t="shared" si="37"/>
        <v>34180.14</v>
      </c>
      <c r="AN151" s="82">
        <v>2.7399999999999994E-4</v>
      </c>
      <c r="AO151" s="82">
        <v>0.328984</v>
      </c>
      <c r="AP151" s="82">
        <v>5.2649099999999995</v>
      </c>
      <c r="AQ151" s="95">
        <v>2071.8293774400004</v>
      </c>
      <c r="AR151" s="96"/>
      <c r="AS151" s="97">
        <v>0.185</v>
      </c>
      <c r="BG151" s="11"/>
    </row>
    <row r="152" spans="1:59" s="2" customFormat="1" ht="15.5" x14ac:dyDescent="0.35">
      <c r="A152" s="99"/>
      <c r="B152" s="99"/>
      <c r="C152" s="99"/>
      <c r="D152" s="99"/>
      <c r="E152" s="99"/>
      <c r="F152" s="99"/>
      <c r="G152" s="99"/>
      <c r="H152" s="99"/>
      <c r="I152" s="99"/>
      <c r="J152" s="99"/>
      <c r="K152" s="128" t="s">
        <v>589</v>
      </c>
      <c r="L152" s="100"/>
      <c r="M152" s="100"/>
      <c r="N152" s="101"/>
      <c r="O152" s="99"/>
      <c r="P152" s="102"/>
      <c r="Q152" s="102"/>
      <c r="R152" s="102"/>
      <c r="S152" s="102"/>
      <c r="T152" s="102"/>
      <c r="U152" s="102"/>
      <c r="V152" s="102"/>
      <c r="W152" s="102"/>
      <c r="X152" s="102"/>
      <c r="Y152" s="102"/>
      <c r="Z152" s="102"/>
      <c r="AA152" s="99"/>
      <c r="AB152" s="99"/>
      <c r="AC152" s="99"/>
      <c r="AD152" s="99"/>
      <c r="AE152" s="99"/>
      <c r="AF152" s="102"/>
      <c r="AG152" s="102"/>
      <c r="AH152" s="102"/>
      <c r="AI152" s="99"/>
      <c r="AJ152" s="103"/>
      <c r="AK152" s="103"/>
      <c r="AL152" s="103"/>
      <c r="AM152" s="104"/>
      <c r="AN152" s="104"/>
      <c r="AO152" s="104"/>
      <c r="AP152" s="104"/>
      <c r="AQ152" s="104"/>
      <c r="AR152" s="105"/>
      <c r="AS152" s="104"/>
    </row>
    <row r="153" spans="1:59" customFormat="1" x14ac:dyDescent="0.35">
      <c r="A153" s="85"/>
      <c r="B153" s="85"/>
      <c r="C153" s="85"/>
      <c r="D153" s="85"/>
      <c r="E153" s="85"/>
      <c r="F153" s="85"/>
      <c r="G153" s="85"/>
      <c r="H153" s="85"/>
      <c r="I153" s="85"/>
      <c r="J153" s="85"/>
      <c r="K153" s="83">
        <v>2024</v>
      </c>
      <c r="L153" s="83">
        <v>7</v>
      </c>
      <c r="M153" s="83">
        <v>2</v>
      </c>
      <c r="N153" s="82">
        <v>29238</v>
      </c>
      <c r="O153" s="85"/>
      <c r="P153" s="86">
        <v>25867.940000000006</v>
      </c>
      <c r="Q153" s="86">
        <v>2280</v>
      </c>
      <c r="R153" s="86">
        <v>7031.6899999999987</v>
      </c>
      <c r="S153" s="87">
        <v>0</v>
      </c>
      <c r="T153" s="86"/>
      <c r="U153" s="86"/>
      <c r="V153" s="86">
        <v>1837.02</v>
      </c>
      <c r="W153" s="86">
        <v>37.180000000000007</v>
      </c>
      <c r="X153" s="86">
        <v>1679.7500000000011</v>
      </c>
      <c r="Y153" s="86">
        <v>340.34</v>
      </c>
      <c r="Z153" s="86">
        <f t="shared" ref="Z153:Z176" si="40">SUM(P153:Y153)-T153-U153+AP153+AQ153</f>
        <v>41174.164737960004</v>
      </c>
      <c r="AA153" s="85"/>
      <c r="AB153" s="86">
        <v>6197.4599999999991</v>
      </c>
      <c r="AC153" s="86">
        <v>4793.1899999999996</v>
      </c>
      <c r="AD153" s="86">
        <v>5449.8175000000001</v>
      </c>
      <c r="AE153" s="85"/>
      <c r="AF153" s="86">
        <f>$Z153+AB153</f>
        <v>47371.624737960003</v>
      </c>
      <c r="AG153" s="86">
        <f>$Z153+AC153</f>
        <v>45967.354737960006</v>
      </c>
      <c r="AH153" s="86">
        <f>$Z153+AD153</f>
        <v>46623.982237960001</v>
      </c>
      <c r="AI153" s="85"/>
      <c r="AJ153" s="93">
        <f>(AF153-$N153)/$N153</f>
        <v>0.62020742656679673</v>
      </c>
      <c r="AK153" s="93">
        <f>(AG153-$N153)/$N153</f>
        <v>0.57217849161912604</v>
      </c>
      <c r="AL153" s="93">
        <f>(AH153-$N153)/$N153</f>
        <v>0.59463650858335049</v>
      </c>
      <c r="AM153" s="82">
        <f t="shared" ref="AM153:AM176" si="41">N153*(1+0.185)</f>
        <v>34647.03</v>
      </c>
      <c r="AN153" s="82">
        <v>1.7699999999999999E-4</v>
      </c>
      <c r="AO153" s="82">
        <v>0.33295600000000003</v>
      </c>
      <c r="AP153" s="82">
        <v>3.4010550000000004</v>
      </c>
      <c r="AQ153" s="95">
        <v>2096.8436829600005</v>
      </c>
      <c r="AR153" s="96"/>
      <c r="AS153" s="97">
        <v>0.185</v>
      </c>
      <c r="AU153" s="11"/>
      <c r="AV153" s="11"/>
      <c r="BG153" s="11"/>
    </row>
    <row r="154" spans="1:59" customFormat="1" x14ac:dyDescent="0.35">
      <c r="A154" s="85"/>
      <c r="B154" s="85"/>
      <c r="C154" s="85"/>
      <c r="D154" s="85"/>
      <c r="E154" s="85"/>
      <c r="F154" s="85"/>
      <c r="G154" s="85"/>
      <c r="H154" s="85"/>
      <c r="I154" s="85"/>
      <c r="J154" s="85"/>
      <c r="K154" s="83">
        <v>2024</v>
      </c>
      <c r="L154" s="83">
        <v>7</v>
      </c>
      <c r="M154" s="83">
        <v>3</v>
      </c>
      <c r="N154" s="82">
        <v>27585</v>
      </c>
      <c r="O154" s="85"/>
      <c r="P154" s="86">
        <v>25867.940000000006</v>
      </c>
      <c r="Q154" s="86">
        <v>2280</v>
      </c>
      <c r="R154" s="86">
        <v>7031.6899999999987</v>
      </c>
      <c r="S154" s="87">
        <v>0</v>
      </c>
      <c r="T154" s="86"/>
      <c r="U154" s="86"/>
      <c r="V154" s="86">
        <v>1837.02</v>
      </c>
      <c r="W154" s="86">
        <v>37.180000000000007</v>
      </c>
      <c r="X154" s="86">
        <v>1679.7500000000011</v>
      </c>
      <c r="Y154" s="86">
        <v>340.34</v>
      </c>
      <c r="Z154" s="86">
        <f t="shared" si="40"/>
        <v>41173.365901199999</v>
      </c>
      <c r="AA154" s="85"/>
      <c r="AB154" s="86">
        <v>6197.4599999999991</v>
      </c>
      <c r="AC154" s="86">
        <v>4793.1899999999996</v>
      </c>
      <c r="AD154" s="86">
        <v>5449.8175000000001</v>
      </c>
      <c r="AE154" s="85"/>
      <c r="AF154" s="86">
        <f t="shared" ref="AF154:AH176" si="42">$Z154+AB154</f>
        <v>47370.825901199998</v>
      </c>
      <c r="AG154" s="86">
        <f t="shared" si="42"/>
        <v>45966.555901200001</v>
      </c>
      <c r="AH154" s="86">
        <f t="shared" si="42"/>
        <v>46623.183401199996</v>
      </c>
      <c r="AI154" s="85"/>
      <c r="AJ154" s="93">
        <f t="shared" ref="AJ154:AL176" si="43">(AF154-$N154)/$N154</f>
        <v>0.71726756937466007</v>
      </c>
      <c r="AK154" s="93">
        <f t="shared" si="43"/>
        <v>0.66636055469276789</v>
      </c>
      <c r="AL154" s="93">
        <f t="shared" si="43"/>
        <v>0.69016434298350537</v>
      </c>
      <c r="AM154" s="82">
        <f t="shared" si="41"/>
        <v>32688.225000000002</v>
      </c>
      <c r="AN154" s="82">
        <v>1.8000000000000001E-4</v>
      </c>
      <c r="AO154" s="82">
        <v>0.33282</v>
      </c>
      <c r="AP154" s="82">
        <v>3.4587000000000008</v>
      </c>
      <c r="AQ154" s="95">
        <v>2095.9872012000001</v>
      </c>
      <c r="AR154" s="96"/>
      <c r="AS154" s="97">
        <v>0.185</v>
      </c>
      <c r="AU154" s="11"/>
      <c r="AV154" s="11"/>
      <c r="BG154" s="11"/>
    </row>
    <row r="155" spans="1:59" customFormat="1" x14ac:dyDescent="0.35">
      <c r="A155" s="85"/>
      <c r="B155" s="85"/>
      <c r="C155" s="85"/>
      <c r="D155" s="85"/>
      <c r="E155" s="85"/>
      <c r="F155" s="85"/>
      <c r="G155" s="85"/>
      <c r="H155" s="85"/>
      <c r="I155" s="85"/>
      <c r="J155" s="85"/>
      <c r="K155" s="83">
        <v>2024</v>
      </c>
      <c r="L155" s="83">
        <v>7</v>
      </c>
      <c r="M155" s="83">
        <v>4</v>
      </c>
      <c r="N155" s="82">
        <v>26645</v>
      </c>
      <c r="O155" s="85"/>
      <c r="P155" s="86">
        <v>25867.940000000006</v>
      </c>
      <c r="Q155" s="86">
        <v>2280</v>
      </c>
      <c r="R155" s="86">
        <v>7031.6899999999987</v>
      </c>
      <c r="S155" s="87">
        <v>0</v>
      </c>
      <c r="T155" s="86"/>
      <c r="U155" s="86"/>
      <c r="V155" s="86">
        <v>1837.02</v>
      </c>
      <c r="W155" s="86">
        <v>37.180000000000007</v>
      </c>
      <c r="X155" s="86">
        <v>1679.7500000000011</v>
      </c>
      <c r="Y155" s="86">
        <v>340.34</v>
      </c>
      <c r="Z155" s="86">
        <f t="shared" si="40"/>
        <v>41050.088526119995</v>
      </c>
      <c r="AA155" s="85"/>
      <c r="AB155" s="86">
        <v>6197.4599999999991</v>
      </c>
      <c r="AC155" s="86">
        <v>4793.1899999999996</v>
      </c>
      <c r="AD155" s="86">
        <v>5449.8175000000001</v>
      </c>
      <c r="AE155" s="85"/>
      <c r="AF155" s="86">
        <f t="shared" si="42"/>
        <v>47247.548526119994</v>
      </c>
      <c r="AG155" s="86">
        <f t="shared" si="42"/>
        <v>45843.278526119997</v>
      </c>
      <c r="AH155" s="86">
        <f t="shared" si="42"/>
        <v>46499.906026119992</v>
      </c>
      <c r="AI155" s="85"/>
      <c r="AJ155" s="93">
        <f t="shared" si="43"/>
        <v>0.77322381407843854</v>
      </c>
      <c r="AK155" s="93">
        <f t="shared" si="43"/>
        <v>0.72052086793469683</v>
      </c>
      <c r="AL155" s="93">
        <f t="shared" si="43"/>
        <v>0.74516442207243361</v>
      </c>
      <c r="AM155" s="82">
        <f t="shared" si="41"/>
        <v>31574.325000000001</v>
      </c>
      <c r="AN155" s="82">
        <v>2.1699999999999999E-4</v>
      </c>
      <c r="AO155" s="82">
        <v>0.31313200000000002</v>
      </c>
      <c r="AP155" s="82">
        <v>4.1696550000000006</v>
      </c>
      <c r="AQ155" s="95">
        <v>1971.9988711200003</v>
      </c>
      <c r="AR155" s="96"/>
      <c r="AS155" s="97">
        <v>0.185</v>
      </c>
      <c r="AU155" s="11"/>
      <c r="AV155" s="11"/>
      <c r="BG155" s="11"/>
    </row>
    <row r="156" spans="1:59" customFormat="1" x14ac:dyDescent="0.35">
      <c r="A156" s="85"/>
      <c r="B156" s="85"/>
      <c r="C156" s="85"/>
      <c r="D156" s="85"/>
      <c r="E156" s="85"/>
      <c r="F156" s="85"/>
      <c r="G156" s="85"/>
      <c r="H156" s="85"/>
      <c r="I156" s="85"/>
      <c r="J156" s="85"/>
      <c r="K156" s="83">
        <v>2024</v>
      </c>
      <c r="L156" s="83">
        <v>7</v>
      </c>
      <c r="M156" s="83">
        <v>5</v>
      </c>
      <c r="N156" s="82">
        <v>26424</v>
      </c>
      <c r="O156" s="85"/>
      <c r="P156" s="86">
        <v>25867.940000000006</v>
      </c>
      <c r="Q156" s="86">
        <v>2280</v>
      </c>
      <c r="R156" s="86">
        <v>7031.6899999999987</v>
      </c>
      <c r="S156" s="87">
        <v>0</v>
      </c>
      <c r="T156" s="86"/>
      <c r="U156" s="86"/>
      <c r="V156" s="86">
        <v>1837.02</v>
      </c>
      <c r="W156" s="86">
        <v>37.180000000000007</v>
      </c>
      <c r="X156" s="86">
        <v>1679.7500000000011</v>
      </c>
      <c r="Y156" s="86">
        <v>340.34</v>
      </c>
      <c r="Z156" s="86">
        <f t="shared" si="40"/>
        <v>40881.395361839997</v>
      </c>
      <c r="AA156" s="85"/>
      <c r="AB156" s="86">
        <v>6197.4599999999991</v>
      </c>
      <c r="AC156" s="86">
        <v>4793.1899999999996</v>
      </c>
      <c r="AD156" s="86">
        <v>5449.8175000000001</v>
      </c>
      <c r="AE156" s="85"/>
      <c r="AF156" s="86">
        <f t="shared" si="42"/>
        <v>47078.855361839996</v>
      </c>
      <c r="AG156" s="86">
        <f t="shared" si="42"/>
        <v>45674.58536184</v>
      </c>
      <c r="AH156" s="86">
        <f t="shared" si="42"/>
        <v>46331.212861839995</v>
      </c>
      <c r="AI156" s="85"/>
      <c r="AJ156" s="93">
        <f t="shared" si="43"/>
        <v>0.78167027557674829</v>
      </c>
      <c r="AK156" s="93">
        <f t="shared" si="43"/>
        <v>0.72852654260672112</v>
      </c>
      <c r="AL156" s="93">
        <f t="shared" si="43"/>
        <v>0.75337620579170428</v>
      </c>
      <c r="AM156" s="82">
        <f t="shared" si="41"/>
        <v>31312.440000000002</v>
      </c>
      <c r="AN156" s="82">
        <v>2.24E-4</v>
      </c>
      <c r="AO156" s="82">
        <v>0.28632400000000002</v>
      </c>
      <c r="AP156" s="82">
        <v>4.3041600000000004</v>
      </c>
      <c r="AQ156" s="95">
        <v>1803.1712018400003</v>
      </c>
      <c r="AR156" s="96"/>
      <c r="AS156" s="97">
        <v>0.185</v>
      </c>
      <c r="AU156" s="11"/>
      <c r="AV156" s="11"/>
      <c r="BG156" s="11"/>
    </row>
    <row r="157" spans="1:59" customFormat="1" x14ac:dyDescent="0.35">
      <c r="A157" s="85"/>
      <c r="B157" s="85"/>
      <c r="C157" s="85"/>
      <c r="D157" s="85"/>
      <c r="E157" s="85"/>
      <c r="F157" s="85"/>
      <c r="G157" s="85"/>
      <c r="H157" s="85"/>
      <c r="I157" s="85"/>
      <c r="J157" s="85"/>
      <c r="K157" s="83">
        <v>2024</v>
      </c>
      <c r="L157" s="83">
        <v>7</v>
      </c>
      <c r="M157" s="83">
        <v>6</v>
      </c>
      <c r="N157" s="82">
        <v>27120</v>
      </c>
      <c r="O157" s="85"/>
      <c r="P157" s="86">
        <v>25867.940000000006</v>
      </c>
      <c r="Q157" s="86">
        <v>2280</v>
      </c>
      <c r="R157" s="86">
        <v>7031.6899999999987</v>
      </c>
      <c r="S157" s="87">
        <v>0</v>
      </c>
      <c r="T157" s="86"/>
      <c r="U157" s="86"/>
      <c r="V157" s="86">
        <v>1837.02</v>
      </c>
      <c r="W157" s="86">
        <v>37.180000000000007</v>
      </c>
      <c r="X157" s="86">
        <v>1679.7500000000011</v>
      </c>
      <c r="Y157" s="86">
        <v>340.34</v>
      </c>
      <c r="Z157" s="86">
        <f t="shared" si="40"/>
        <v>40645.056777359998</v>
      </c>
      <c r="AA157" s="85"/>
      <c r="AB157" s="86">
        <v>6197.4599999999991</v>
      </c>
      <c r="AC157" s="86">
        <v>4793.1899999999996</v>
      </c>
      <c r="AD157" s="86">
        <v>5449.8175000000001</v>
      </c>
      <c r="AE157" s="85"/>
      <c r="AF157" s="86">
        <f t="shared" si="42"/>
        <v>46842.516777359997</v>
      </c>
      <c r="AG157" s="86">
        <f t="shared" si="42"/>
        <v>45438.24677736</v>
      </c>
      <c r="AH157" s="86">
        <f t="shared" si="42"/>
        <v>46094.874277359995</v>
      </c>
      <c r="AI157" s="85"/>
      <c r="AJ157" s="93">
        <f t="shared" si="43"/>
        <v>0.72723144459292022</v>
      </c>
      <c r="AK157" s="93">
        <f t="shared" si="43"/>
        <v>0.67545157733628314</v>
      </c>
      <c r="AL157" s="93">
        <f t="shared" si="43"/>
        <v>0.6996635058023597</v>
      </c>
      <c r="AM157" s="82">
        <f t="shared" si="41"/>
        <v>32137.200000000001</v>
      </c>
      <c r="AN157" s="82">
        <v>2.24E-4</v>
      </c>
      <c r="AO157" s="82">
        <v>0.24879599999999999</v>
      </c>
      <c r="AP157" s="82">
        <v>4.3041600000000004</v>
      </c>
      <c r="AQ157" s="95">
        <v>1566.8326173600001</v>
      </c>
      <c r="AR157" s="96"/>
      <c r="AS157" s="97">
        <v>0.185</v>
      </c>
      <c r="AU157" s="11"/>
      <c r="AV157" s="11"/>
      <c r="BG157" s="11"/>
    </row>
    <row r="158" spans="1:59" customFormat="1" x14ac:dyDescent="0.35">
      <c r="A158" s="85"/>
      <c r="B158" s="85"/>
      <c r="C158" s="85"/>
      <c r="D158" s="85"/>
      <c r="E158" s="85"/>
      <c r="F158" s="85"/>
      <c r="G158" s="85"/>
      <c r="H158" s="85"/>
      <c r="I158" s="85"/>
      <c r="J158" s="85"/>
      <c r="K158" s="83">
        <v>2024</v>
      </c>
      <c r="L158" s="83">
        <v>7</v>
      </c>
      <c r="M158" s="83">
        <v>7</v>
      </c>
      <c r="N158" s="82">
        <v>28257</v>
      </c>
      <c r="O158" s="85"/>
      <c r="P158" s="86">
        <v>25867.940000000006</v>
      </c>
      <c r="Q158" s="86">
        <v>2280</v>
      </c>
      <c r="R158" s="86">
        <v>7031.6899999999987</v>
      </c>
      <c r="S158" s="87">
        <v>0</v>
      </c>
      <c r="T158" s="86"/>
      <c r="U158" s="86"/>
      <c r="V158" s="86">
        <v>1837.02</v>
      </c>
      <c r="W158" s="86">
        <v>37.180000000000007</v>
      </c>
      <c r="X158" s="86">
        <v>1679.7500000000011</v>
      </c>
      <c r="Y158" s="86">
        <v>340.34</v>
      </c>
      <c r="Z158" s="86">
        <f t="shared" si="40"/>
        <v>40448.745721319996</v>
      </c>
      <c r="AA158" s="85"/>
      <c r="AB158" s="86">
        <v>6197.4599999999991</v>
      </c>
      <c r="AC158" s="86">
        <v>4793.1899999999996</v>
      </c>
      <c r="AD158" s="86">
        <v>5449.8175000000001</v>
      </c>
      <c r="AE158" s="85"/>
      <c r="AF158" s="86">
        <f t="shared" si="42"/>
        <v>46646.205721319995</v>
      </c>
      <c r="AG158" s="86">
        <f t="shared" si="42"/>
        <v>45241.935721319998</v>
      </c>
      <c r="AH158" s="86">
        <f t="shared" si="42"/>
        <v>45898.563221319993</v>
      </c>
      <c r="AI158" s="85"/>
      <c r="AJ158" s="93">
        <f t="shared" si="43"/>
        <v>0.65078407903599089</v>
      </c>
      <c r="AK158" s="93">
        <f t="shared" si="43"/>
        <v>0.60108772061152982</v>
      </c>
      <c r="AL158" s="93">
        <f t="shared" si="43"/>
        <v>0.62432541392646046</v>
      </c>
      <c r="AM158" s="82">
        <f t="shared" si="41"/>
        <v>33484.544999999998</v>
      </c>
      <c r="AN158" s="82">
        <v>4.7699999999999999E-4</v>
      </c>
      <c r="AO158" s="82">
        <v>0.21685200000000002</v>
      </c>
      <c r="AP158" s="82">
        <v>9.1655550000000012</v>
      </c>
      <c r="AQ158" s="95">
        <v>1365.6601663200004</v>
      </c>
      <c r="AR158" s="96"/>
      <c r="AS158" s="97">
        <v>0.185</v>
      </c>
      <c r="AU158" s="11"/>
      <c r="AV158" s="11"/>
      <c r="BG158" s="11"/>
    </row>
    <row r="159" spans="1:59" customFormat="1" x14ac:dyDescent="0.35">
      <c r="A159" s="85"/>
      <c r="B159" s="85"/>
      <c r="C159" s="85"/>
      <c r="D159" s="85"/>
      <c r="E159" s="85"/>
      <c r="F159" s="85"/>
      <c r="G159" s="85"/>
      <c r="H159" s="85"/>
      <c r="I159" s="85"/>
      <c r="J159" s="85"/>
      <c r="K159" s="83">
        <v>2024</v>
      </c>
      <c r="L159" s="83">
        <v>7</v>
      </c>
      <c r="M159" s="83">
        <v>8</v>
      </c>
      <c r="N159" s="82">
        <v>29776</v>
      </c>
      <c r="O159" s="85"/>
      <c r="P159" s="86">
        <v>25867.940000000006</v>
      </c>
      <c r="Q159" s="86">
        <v>2280</v>
      </c>
      <c r="R159" s="86">
        <v>7031.6899999999987</v>
      </c>
      <c r="S159" s="87">
        <v>0</v>
      </c>
      <c r="T159" s="86"/>
      <c r="U159" s="86"/>
      <c r="V159" s="86">
        <v>1837.02</v>
      </c>
      <c r="W159" s="86">
        <v>37.180000000000007</v>
      </c>
      <c r="X159" s="86">
        <v>1679.7500000000011</v>
      </c>
      <c r="Y159" s="86">
        <v>340.34</v>
      </c>
      <c r="Z159" s="86">
        <f t="shared" si="40"/>
        <v>41290.555057799997</v>
      </c>
      <c r="AA159" s="85"/>
      <c r="AB159" s="86">
        <v>6197.4599999999991</v>
      </c>
      <c r="AC159" s="86">
        <v>4793.1899999999996</v>
      </c>
      <c r="AD159" s="86">
        <v>5449.8175000000001</v>
      </c>
      <c r="AE159" s="85"/>
      <c r="AF159" s="86">
        <f t="shared" si="42"/>
        <v>47488.015057799996</v>
      </c>
      <c r="AG159" s="86">
        <f t="shared" si="42"/>
        <v>46083.745057799999</v>
      </c>
      <c r="AH159" s="86">
        <f t="shared" si="42"/>
        <v>46740.372557799994</v>
      </c>
      <c r="AI159" s="85"/>
      <c r="AJ159" s="93">
        <f t="shared" si="43"/>
        <v>0.59484198877619543</v>
      </c>
      <c r="AK159" s="93">
        <f t="shared" si="43"/>
        <v>0.54768085229043517</v>
      </c>
      <c r="AL159" s="93">
        <f t="shared" si="43"/>
        <v>0.56973309234954306</v>
      </c>
      <c r="AM159" s="82">
        <f t="shared" si="41"/>
        <v>35284.560000000005</v>
      </c>
      <c r="AN159" s="82">
        <v>5.4945999999999995E-2</v>
      </c>
      <c r="AO159" s="82">
        <v>0.18432999999999999</v>
      </c>
      <c r="AP159" s="82">
        <v>1055.7873900000002</v>
      </c>
      <c r="AQ159" s="95">
        <v>1160.8476678000002</v>
      </c>
      <c r="AR159" s="96"/>
      <c r="AS159" s="97">
        <v>0.185</v>
      </c>
      <c r="AU159" s="11"/>
      <c r="AV159" s="11"/>
      <c r="BG159" s="11"/>
    </row>
    <row r="160" spans="1:59" customFormat="1" x14ac:dyDescent="0.35">
      <c r="A160" s="85"/>
      <c r="B160" s="85"/>
      <c r="C160" s="85"/>
      <c r="D160" s="85"/>
      <c r="E160" s="85"/>
      <c r="F160" s="85"/>
      <c r="G160" s="85"/>
      <c r="H160" s="85"/>
      <c r="I160" s="85"/>
      <c r="J160" s="85"/>
      <c r="K160" s="83">
        <v>2024</v>
      </c>
      <c r="L160" s="83">
        <v>7</v>
      </c>
      <c r="M160" s="83">
        <v>9</v>
      </c>
      <c r="N160" s="82">
        <v>30834</v>
      </c>
      <c r="O160" s="85"/>
      <c r="P160" s="86">
        <v>25867.940000000006</v>
      </c>
      <c r="Q160" s="86">
        <v>2280</v>
      </c>
      <c r="R160" s="86">
        <v>7031.6899999999987</v>
      </c>
      <c r="S160" s="87">
        <v>0</v>
      </c>
      <c r="T160" s="86"/>
      <c r="U160" s="86"/>
      <c r="V160" s="86">
        <v>1837.02</v>
      </c>
      <c r="W160" s="86">
        <v>37.180000000000007</v>
      </c>
      <c r="X160" s="86">
        <v>1679.7500000000011</v>
      </c>
      <c r="Y160" s="86">
        <v>340.34</v>
      </c>
      <c r="Z160" s="86">
        <f t="shared" si="40"/>
        <v>45792.013056720003</v>
      </c>
      <c r="AA160" s="85"/>
      <c r="AB160" s="86">
        <v>6197.4599999999991</v>
      </c>
      <c r="AC160" s="86">
        <v>4793.1899999999996</v>
      </c>
      <c r="AD160" s="86">
        <v>5449.8175000000001</v>
      </c>
      <c r="AE160" s="85"/>
      <c r="AF160" s="86">
        <f t="shared" si="42"/>
        <v>51989.473056720002</v>
      </c>
      <c r="AG160" s="86">
        <f t="shared" si="42"/>
        <v>50585.203056720005</v>
      </c>
      <c r="AH160" s="86">
        <f t="shared" si="42"/>
        <v>51241.83055672</v>
      </c>
      <c r="AI160" s="85"/>
      <c r="AJ160" s="93">
        <f t="shared" si="43"/>
        <v>0.68610861570733617</v>
      </c>
      <c r="AK160" s="93">
        <f t="shared" si="43"/>
        <v>0.64056570852695094</v>
      </c>
      <c r="AL160" s="93">
        <f t="shared" si="43"/>
        <v>0.66186127510929493</v>
      </c>
      <c r="AM160" s="82">
        <f t="shared" si="41"/>
        <v>36538.29</v>
      </c>
      <c r="AN160" s="82">
        <v>0.30266399999999999</v>
      </c>
      <c r="AO160" s="82">
        <v>0.143292</v>
      </c>
      <c r="AP160" s="82">
        <v>5815.6887600000009</v>
      </c>
      <c r="AQ160" s="95">
        <v>902.40429672000016</v>
      </c>
      <c r="AR160" s="96"/>
      <c r="AS160" s="97">
        <v>0.185</v>
      </c>
      <c r="AU160" s="11"/>
      <c r="AV160" s="11"/>
      <c r="BG160" s="11"/>
    </row>
    <row r="161" spans="1:59" customFormat="1" x14ac:dyDescent="0.35">
      <c r="A161" s="85"/>
      <c r="B161" s="85"/>
      <c r="C161" s="85"/>
      <c r="D161" s="85"/>
      <c r="E161" s="85"/>
      <c r="F161" s="85"/>
      <c r="G161" s="85"/>
      <c r="H161" s="85"/>
      <c r="I161" s="85"/>
      <c r="J161" s="85"/>
      <c r="K161" s="83">
        <v>2024</v>
      </c>
      <c r="L161" s="83">
        <v>7</v>
      </c>
      <c r="M161" s="83">
        <v>10</v>
      </c>
      <c r="N161" s="82">
        <v>31483</v>
      </c>
      <c r="O161" s="85"/>
      <c r="P161" s="86">
        <v>25867.940000000006</v>
      </c>
      <c r="Q161" s="86">
        <v>2280</v>
      </c>
      <c r="R161" s="86">
        <v>7031.6899999999987</v>
      </c>
      <c r="S161" s="87">
        <v>0</v>
      </c>
      <c r="T161" s="86"/>
      <c r="U161" s="86"/>
      <c r="V161" s="86">
        <v>1837.02</v>
      </c>
      <c r="W161" s="86">
        <v>37.180000000000007</v>
      </c>
      <c r="X161" s="86">
        <v>1679.7500000000011</v>
      </c>
      <c r="Y161" s="86">
        <v>340.34</v>
      </c>
      <c r="Z161" s="86">
        <f t="shared" si="40"/>
        <v>50164.675942560003</v>
      </c>
      <c r="AA161" s="85"/>
      <c r="AB161" s="86">
        <v>6197.4599999999991</v>
      </c>
      <c r="AC161" s="86">
        <v>4793.1899999999996</v>
      </c>
      <c r="AD161" s="86">
        <v>5449.8175000000001</v>
      </c>
      <c r="AE161" s="85"/>
      <c r="AF161" s="86">
        <f t="shared" si="42"/>
        <v>56362.135942560002</v>
      </c>
      <c r="AG161" s="86">
        <f t="shared" si="42"/>
        <v>54957.865942560005</v>
      </c>
      <c r="AH161" s="86">
        <f t="shared" si="42"/>
        <v>55614.49344256</v>
      </c>
      <c r="AI161" s="85"/>
      <c r="AJ161" s="93">
        <f t="shared" si="43"/>
        <v>0.79024031834831499</v>
      </c>
      <c r="AK161" s="93">
        <f t="shared" si="43"/>
        <v>0.74563624630943703</v>
      </c>
      <c r="AL161" s="93">
        <f t="shared" si="43"/>
        <v>0.76649281969824989</v>
      </c>
      <c r="AM161" s="82">
        <f t="shared" si="41"/>
        <v>37307.355000000003</v>
      </c>
      <c r="AN161" s="82">
        <v>0.54785400000000006</v>
      </c>
      <c r="AO161" s="82">
        <v>8.9516000000000012E-2</v>
      </c>
      <c r="AP161" s="82">
        <v>10527.014610000004</v>
      </c>
      <c r="AQ161" s="95">
        <v>563.74133256000016</v>
      </c>
      <c r="AR161" s="96"/>
      <c r="AS161" s="97">
        <v>0.185</v>
      </c>
      <c r="AU161" s="11"/>
      <c r="AV161" s="11"/>
      <c r="BG161" s="11"/>
    </row>
    <row r="162" spans="1:59" customFormat="1" x14ac:dyDescent="0.35">
      <c r="A162" s="85"/>
      <c r="B162" s="85"/>
      <c r="C162" s="85"/>
      <c r="D162" s="85"/>
      <c r="E162" s="85"/>
      <c r="F162" s="85"/>
      <c r="G162" s="85"/>
      <c r="H162" s="85"/>
      <c r="I162" s="85"/>
      <c r="J162" s="85"/>
      <c r="K162" s="83">
        <v>2024</v>
      </c>
      <c r="L162" s="83">
        <v>7</v>
      </c>
      <c r="M162" s="83">
        <v>11</v>
      </c>
      <c r="N162" s="82">
        <v>32382</v>
      </c>
      <c r="O162" s="85"/>
      <c r="P162" s="86">
        <v>25867.940000000006</v>
      </c>
      <c r="Q162" s="86">
        <v>2280</v>
      </c>
      <c r="R162" s="86">
        <v>7031.6899999999987</v>
      </c>
      <c r="S162" s="87">
        <v>0</v>
      </c>
      <c r="T162" s="86"/>
      <c r="U162" s="86"/>
      <c r="V162" s="86">
        <v>1837.02</v>
      </c>
      <c r="W162" s="86">
        <v>37.180000000000007</v>
      </c>
      <c r="X162" s="86">
        <v>1679.7500000000011</v>
      </c>
      <c r="Y162" s="86">
        <v>340.34</v>
      </c>
      <c r="Z162" s="86">
        <f t="shared" si="40"/>
        <v>52906.213674599996</v>
      </c>
      <c r="AA162" s="85"/>
      <c r="AB162" s="86">
        <v>6197.4599999999991</v>
      </c>
      <c r="AC162" s="86">
        <v>4793.1899999999996</v>
      </c>
      <c r="AD162" s="86">
        <v>5449.8175000000001</v>
      </c>
      <c r="AE162" s="85"/>
      <c r="AF162" s="86">
        <f t="shared" si="42"/>
        <v>59103.673674599995</v>
      </c>
      <c r="AG162" s="86">
        <f t="shared" si="42"/>
        <v>57699.403674599998</v>
      </c>
      <c r="AH162" s="86">
        <f t="shared" si="42"/>
        <v>58356.031174599993</v>
      </c>
      <c r="AI162" s="85"/>
      <c r="AJ162" s="93">
        <f t="shared" si="43"/>
        <v>0.82520145990365001</v>
      </c>
      <c r="AK162" s="93">
        <f t="shared" si="43"/>
        <v>0.78183570114878631</v>
      </c>
      <c r="AL162" s="93">
        <f t="shared" si="43"/>
        <v>0.80211324731641009</v>
      </c>
      <c r="AM162" s="82">
        <f t="shared" si="41"/>
        <v>38372.67</v>
      </c>
      <c r="AN162" s="82">
        <v>0.70157800000000003</v>
      </c>
      <c r="AO162" s="82">
        <v>5.5809999999999998E-2</v>
      </c>
      <c r="AP162" s="82">
        <v>13480.821270000004</v>
      </c>
      <c r="AQ162" s="95">
        <v>351.47240460000006</v>
      </c>
      <c r="AR162" s="96"/>
      <c r="AS162" s="97">
        <v>0.185</v>
      </c>
      <c r="AU162" s="11"/>
      <c r="AV162" s="11"/>
      <c r="BG162" s="11"/>
    </row>
    <row r="163" spans="1:59" customFormat="1" x14ac:dyDescent="0.35">
      <c r="A163" s="85"/>
      <c r="B163" s="85"/>
      <c r="C163" s="85"/>
      <c r="D163" s="85"/>
      <c r="E163" s="85"/>
      <c r="F163" s="85"/>
      <c r="G163" s="85"/>
      <c r="H163" s="85"/>
      <c r="I163" s="85"/>
      <c r="J163" s="85"/>
      <c r="K163" s="83">
        <v>2024</v>
      </c>
      <c r="L163" s="83">
        <v>7</v>
      </c>
      <c r="M163" s="83">
        <v>12</v>
      </c>
      <c r="N163" s="82">
        <v>33918</v>
      </c>
      <c r="O163" s="85"/>
      <c r="P163" s="86">
        <v>25867.940000000006</v>
      </c>
      <c r="Q163" s="86">
        <v>2280</v>
      </c>
      <c r="R163" s="86">
        <v>7031.6899999999987</v>
      </c>
      <c r="S163" s="87">
        <v>0</v>
      </c>
      <c r="T163" s="86"/>
      <c r="U163" s="86"/>
      <c r="V163" s="86">
        <v>1837.02</v>
      </c>
      <c r="W163" s="86">
        <v>37.180000000000007</v>
      </c>
      <c r="X163" s="86">
        <v>1679.7500000000011</v>
      </c>
      <c r="Y163" s="86">
        <v>340.34</v>
      </c>
      <c r="Z163" s="86">
        <f t="shared" si="40"/>
        <v>54175.236883079997</v>
      </c>
      <c r="AA163" s="85"/>
      <c r="AB163" s="86">
        <v>6197.4599999999991</v>
      </c>
      <c r="AC163" s="86">
        <v>4793.1899999999996</v>
      </c>
      <c r="AD163" s="86">
        <v>5449.8175000000001</v>
      </c>
      <c r="AE163" s="85"/>
      <c r="AF163" s="86">
        <f t="shared" si="42"/>
        <v>60372.696883079996</v>
      </c>
      <c r="AG163" s="86">
        <f t="shared" si="42"/>
        <v>58968.426883079999</v>
      </c>
      <c r="AH163" s="86">
        <f t="shared" si="42"/>
        <v>59625.054383079994</v>
      </c>
      <c r="AI163" s="85"/>
      <c r="AJ163" s="93">
        <f t="shared" si="43"/>
        <v>0.77996040105784525</v>
      </c>
      <c r="AK163" s="93">
        <f t="shared" si="43"/>
        <v>0.73855849056784006</v>
      </c>
      <c r="AL163" s="93">
        <f t="shared" si="43"/>
        <v>0.75791775408573603</v>
      </c>
      <c r="AM163" s="82">
        <f t="shared" si="41"/>
        <v>40192.83</v>
      </c>
      <c r="AN163" s="82">
        <v>0.77018500000000001</v>
      </c>
      <c r="AO163" s="82">
        <v>4.7988000000000003E-2</v>
      </c>
      <c r="AP163" s="82">
        <v>14799.104775000003</v>
      </c>
      <c r="AQ163" s="95">
        <v>302.21210808000006</v>
      </c>
      <c r="AR163" s="96"/>
      <c r="AS163" s="97">
        <v>0.185</v>
      </c>
      <c r="AU163" s="11"/>
      <c r="AV163" s="11"/>
      <c r="BG163" s="11"/>
    </row>
    <row r="164" spans="1:59" customFormat="1" x14ac:dyDescent="0.35">
      <c r="A164" s="85"/>
      <c r="B164" s="85"/>
      <c r="C164" s="85"/>
      <c r="D164" s="85"/>
      <c r="E164" s="85"/>
      <c r="F164" s="85"/>
      <c r="G164" s="85"/>
      <c r="H164" s="85"/>
      <c r="I164" s="85"/>
      <c r="J164" s="85"/>
      <c r="K164" s="83">
        <v>2024</v>
      </c>
      <c r="L164" s="83">
        <v>7</v>
      </c>
      <c r="M164" s="83">
        <v>13</v>
      </c>
      <c r="N164" s="82">
        <v>35623</v>
      </c>
      <c r="O164" s="85"/>
      <c r="P164" s="86">
        <v>25867.940000000006</v>
      </c>
      <c r="Q164" s="86">
        <v>2280</v>
      </c>
      <c r="R164" s="86">
        <v>7031.6899999999987</v>
      </c>
      <c r="S164" s="87">
        <v>0</v>
      </c>
      <c r="T164" s="86"/>
      <c r="U164" s="86"/>
      <c r="V164" s="86">
        <v>1837.02</v>
      </c>
      <c r="W164" s="86">
        <v>37.180000000000007</v>
      </c>
      <c r="X164" s="86">
        <v>1679.7500000000011</v>
      </c>
      <c r="Y164" s="86">
        <v>340.34</v>
      </c>
      <c r="Z164" s="86">
        <f t="shared" si="40"/>
        <v>54786.053256000007</v>
      </c>
      <c r="AA164" s="85"/>
      <c r="AB164" s="86">
        <v>6197.4599999999991</v>
      </c>
      <c r="AC164" s="86">
        <v>4793.1899999999996</v>
      </c>
      <c r="AD164" s="86">
        <v>5449.8175000000001</v>
      </c>
      <c r="AE164" s="85"/>
      <c r="AF164" s="86">
        <f t="shared" si="42"/>
        <v>60983.513256000006</v>
      </c>
      <c r="AG164" s="86">
        <f t="shared" si="42"/>
        <v>59579.243256000009</v>
      </c>
      <c r="AH164" s="86">
        <f t="shared" si="42"/>
        <v>60235.870756000004</v>
      </c>
      <c r="AI164" s="85"/>
      <c r="AJ164" s="93">
        <f t="shared" si="43"/>
        <v>0.71191402341184085</v>
      </c>
      <c r="AK164" s="93">
        <f t="shared" si="43"/>
        <v>0.67249370507818007</v>
      </c>
      <c r="AL164" s="93">
        <f t="shared" si="43"/>
        <v>0.69092638901833092</v>
      </c>
      <c r="AM164" s="82">
        <f t="shared" si="41"/>
        <v>42213.255000000005</v>
      </c>
      <c r="AN164" s="82">
        <v>0.80169100000000004</v>
      </c>
      <c r="AO164" s="82">
        <v>4.8850000000000005E-2</v>
      </c>
      <c r="AP164" s="82">
        <v>15404.492565000004</v>
      </c>
      <c r="AQ164" s="95">
        <v>307.64069100000006</v>
      </c>
      <c r="AR164" s="96"/>
      <c r="AS164" s="97">
        <v>0.185</v>
      </c>
      <c r="AU164" s="11"/>
      <c r="AV164" s="11"/>
      <c r="BG164" s="11"/>
    </row>
    <row r="165" spans="1:59" customFormat="1" x14ac:dyDescent="0.35">
      <c r="A165" s="85"/>
      <c r="B165" s="85"/>
      <c r="C165" s="85"/>
      <c r="D165" s="85"/>
      <c r="E165" s="85"/>
      <c r="F165" s="85"/>
      <c r="G165" s="85"/>
      <c r="H165" s="85"/>
      <c r="I165" s="85"/>
      <c r="J165" s="85"/>
      <c r="K165" s="83">
        <v>2024</v>
      </c>
      <c r="L165" s="83">
        <v>7</v>
      </c>
      <c r="M165" s="83">
        <v>14</v>
      </c>
      <c r="N165" s="82">
        <v>38107</v>
      </c>
      <c r="O165" s="85"/>
      <c r="P165" s="86">
        <v>25867.940000000006</v>
      </c>
      <c r="Q165" s="86">
        <v>2280</v>
      </c>
      <c r="R165" s="86">
        <v>7031.6899999999987</v>
      </c>
      <c r="S165" s="87">
        <v>0</v>
      </c>
      <c r="T165" s="86"/>
      <c r="U165" s="86"/>
      <c r="V165" s="86">
        <v>1837.02</v>
      </c>
      <c r="W165" s="86">
        <v>37.180000000000007</v>
      </c>
      <c r="X165" s="86">
        <v>1679.7500000000011</v>
      </c>
      <c r="Y165" s="86">
        <v>340.34</v>
      </c>
      <c r="Z165" s="86">
        <f t="shared" si="40"/>
        <v>54940.970450760004</v>
      </c>
      <c r="AA165" s="85"/>
      <c r="AB165" s="86">
        <v>6197.4599999999991</v>
      </c>
      <c r="AC165" s="86">
        <v>4793.1899999999996</v>
      </c>
      <c r="AD165" s="86">
        <v>5449.8175000000001</v>
      </c>
      <c r="AE165" s="85"/>
      <c r="AF165" s="86">
        <f t="shared" si="42"/>
        <v>61138.430450760003</v>
      </c>
      <c r="AG165" s="86">
        <f t="shared" si="42"/>
        <v>59734.160450760006</v>
      </c>
      <c r="AH165" s="86">
        <f t="shared" si="42"/>
        <v>60390.787950760001</v>
      </c>
      <c r="AI165" s="85"/>
      <c r="AJ165" s="93">
        <f t="shared" si="43"/>
        <v>0.60438844440024153</v>
      </c>
      <c r="AK165" s="93">
        <f t="shared" si="43"/>
        <v>0.5675377345569057</v>
      </c>
      <c r="AL165" s="93">
        <f t="shared" si="43"/>
        <v>0.58476888631380064</v>
      </c>
      <c r="AM165" s="82">
        <f t="shared" si="41"/>
        <v>45156.795000000006</v>
      </c>
      <c r="AN165" s="82">
        <v>0.80625100000000005</v>
      </c>
      <c r="AO165" s="82">
        <v>5.9535999999999999E-2</v>
      </c>
      <c r="AP165" s="82">
        <v>15492.112965000004</v>
      </c>
      <c r="AQ165" s="95">
        <v>374.93748576000002</v>
      </c>
      <c r="AR165" s="96"/>
      <c r="AS165" s="97">
        <v>0.185</v>
      </c>
      <c r="BG165" s="11"/>
    </row>
    <row r="166" spans="1:59" customFormat="1" x14ac:dyDescent="0.35">
      <c r="A166" s="85"/>
      <c r="B166" s="85"/>
      <c r="C166" s="85"/>
      <c r="D166" s="85"/>
      <c r="E166" s="85"/>
      <c r="F166" s="85"/>
      <c r="G166" s="85"/>
      <c r="H166" s="85"/>
      <c r="I166" s="85"/>
      <c r="J166" s="85"/>
      <c r="K166" s="83">
        <v>2024</v>
      </c>
      <c r="L166" s="83">
        <v>7</v>
      </c>
      <c r="M166" s="83">
        <v>15</v>
      </c>
      <c r="N166" s="82">
        <v>41611</v>
      </c>
      <c r="O166" s="85"/>
      <c r="P166" s="86">
        <v>25867.940000000006</v>
      </c>
      <c r="Q166" s="86">
        <v>2280</v>
      </c>
      <c r="R166" s="86">
        <v>7031.6899999999987</v>
      </c>
      <c r="S166" s="87">
        <v>0</v>
      </c>
      <c r="T166" s="86"/>
      <c r="U166" s="86"/>
      <c r="V166" s="86">
        <v>1837.02</v>
      </c>
      <c r="W166" s="86">
        <v>37.180000000000007</v>
      </c>
      <c r="X166" s="86">
        <v>1679.7500000000011</v>
      </c>
      <c r="Y166" s="86">
        <v>340.34</v>
      </c>
      <c r="Z166" s="86">
        <f t="shared" si="40"/>
        <v>54878.090952120001</v>
      </c>
      <c r="AA166" s="85"/>
      <c r="AB166" s="86">
        <v>6197.4599999999991</v>
      </c>
      <c r="AC166" s="86">
        <v>4793.1899999999996</v>
      </c>
      <c r="AD166" s="86">
        <v>5449.8175000000001</v>
      </c>
      <c r="AE166" s="85"/>
      <c r="AF166" s="86">
        <f t="shared" si="42"/>
        <v>61075.55095212</v>
      </c>
      <c r="AG166" s="86">
        <f t="shared" si="42"/>
        <v>59671.280952120003</v>
      </c>
      <c r="AH166" s="86">
        <f t="shared" si="42"/>
        <v>60327.908452119998</v>
      </c>
      <c r="AI166" s="85"/>
      <c r="AJ166" s="93">
        <f t="shared" si="43"/>
        <v>0.46777416914085218</v>
      </c>
      <c r="AK166" s="93">
        <f t="shared" si="43"/>
        <v>0.43402660239167534</v>
      </c>
      <c r="AL166" s="93">
        <f t="shared" si="43"/>
        <v>0.44980674466174808</v>
      </c>
      <c r="AM166" s="82">
        <f t="shared" si="41"/>
        <v>49309.035000000003</v>
      </c>
      <c r="AN166" s="82">
        <v>0.79947299999999999</v>
      </c>
      <c r="AO166" s="82">
        <v>7.0232000000000003E-2</v>
      </c>
      <c r="AP166" s="82">
        <v>15361.873695000002</v>
      </c>
      <c r="AQ166" s="95">
        <v>442.2972571200001</v>
      </c>
      <c r="AR166" s="96"/>
      <c r="AS166" s="97">
        <v>0.185</v>
      </c>
      <c r="BG166" s="11"/>
    </row>
    <row r="167" spans="1:59" customFormat="1" x14ac:dyDescent="0.35">
      <c r="A167" s="85"/>
      <c r="B167" s="85"/>
      <c r="C167" s="85"/>
      <c r="D167" s="85"/>
      <c r="E167" s="85"/>
      <c r="F167" s="85"/>
      <c r="G167" s="85"/>
      <c r="H167" s="85"/>
      <c r="I167" s="85"/>
      <c r="J167" s="85"/>
      <c r="K167" s="83">
        <v>2024</v>
      </c>
      <c r="L167" s="83">
        <v>7</v>
      </c>
      <c r="M167" s="83">
        <v>16</v>
      </c>
      <c r="N167" s="82">
        <v>44170</v>
      </c>
      <c r="O167" s="85"/>
      <c r="P167" s="86">
        <v>25867.940000000006</v>
      </c>
      <c r="Q167" s="86">
        <v>2280</v>
      </c>
      <c r="R167" s="86">
        <v>7031.6899999999987</v>
      </c>
      <c r="S167" s="87">
        <v>0</v>
      </c>
      <c r="T167" s="86"/>
      <c r="U167" s="86"/>
      <c r="V167" s="86">
        <v>1837.02</v>
      </c>
      <c r="W167" s="86">
        <v>37.180000000000007</v>
      </c>
      <c r="X167" s="86">
        <v>1679.7500000000011</v>
      </c>
      <c r="Y167" s="86">
        <v>340.34</v>
      </c>
      <c r="Z167" s="86">
        <f t="shared" si="40"/>
        <v>54539.80641528</v>
      </c>
      <c r="AA167" s="85"/>
      <c r="AB167" s="86">
        <v>6197.4599999999991</v>
      </c>
      <c r="AC167" s="86">
        <v>4793.1899999999996</v>
      </c>
      <c r="AD167" s="86">
        <v>5449.8175000000001</v>
      </c>
      <c r="AE167" s="85"/>
      <c r="AF167" s="86">
        <f t="shared" si="42"/>
        <v>60737.266415279999</v>
      </c>
      <c r="AG167" s="86">
        <f t="shared" si="42"/>
        <v>59332.996415280002</v>
      </c>
      <c r="AH167" s="86">
        <f t="shared" si="42"/>
        <v>59989.623915279997</v>
      </c>
      <c r="AI167" s="85"/>
      <c r="AJ167" s="93">
        <f t="shared" si="43"/>
        <v>0.37507961094136288</v>
      </c>
      <c r="AK167" s="93">
        <f t="shared" si="43"/>
        <v>0.34328721791442163</v>
      </c>
      <c r="AL167" s="93">
        <f t="shared" si="43"/>
        <v>0.35815313369436264</v>
      </c>
      <c r="AM167" s="82">
        <f t="shared" si="41"/>
        <v>52341.450000000004</v>
      </c>
      <c r="AN167" s="82">
        <v>0.77025699999999997</v>
      </c>
      <c r="AO167" s="82">
        <v>0.105658</v>
      </c>
      <c r="AP167" s="82">
        <v>14800.488255000002</v>
      </c>
      <c r="AQ167" s="95">
        <v>665.39816028000007</v>
      </c>
      <c r="AR167" s="96"/>
      <c r="AS167" s="97">
        <v>0.185</v>
      </c>
      <c r="BG167" s="11"/>
    </row>
    <row r="168" spans="1:59" customFormat="1" x14ac:dyDescent="0.35">
      <c r="A168" s="85"/>
      <c r="B168" s="85"/>
      <c r="C168" s="85"/>
      <c r="D168" s="85"/>
      <c r="E168" s="85"/>
      <c r="F168" s="85"/>
      <c r="G168" s="85"/>
      <c r="H168" s="85"/>
      <c r="I168" s="85"/>
      <c r="J168" s="85"/>
      <c r="K168" s="83">
        <v>2024</v>
      </c>
      <c r="L168" s="83">
        <v>7</v>
      </c>
      <c r="M168" s="83">
        <v>17</v>
      </c>
      <c r="N168" s="82">
        <v>45901</v>
      </c>
      <c r="O168" s="85"/>
      <c r="P168" s="86">
        <v>25867.940000000006</v>
      </c>
      <c r="Q168" s="86">
        <v>2280</v>
      </c>
      <c r="R168" s="86">
        <v>7031.6899999999987</v>
      </c>
      <c r="S168" s="87">
        <v>0</v>
      </c>
      <c r="T168" s="86"/>
      <c r="U168" s="86"/>
      <c r="V168" s="86">
        <v>1837.02</v>
      </c>
      <c r="W168" s="86">
        <v>37.180000000000007</v>
      </c>
      <c r="X168" s="86">
        <v>1679.7500000000011</v>
      </c>
      <c r="Y168" s="86">
        <v>340.34</v>
      </c>
      <c r="Z168" s="86">
        <f t="shared" si="40"/>
        <v>54264.98295492</v>
      </c>
      <c r="AA168" s="85"/>
      <c r="AB168" s="86">
        <v>6197.4599999999991</v>
      </c>
      <c r="AC168" s="86">
        <v>4793.1899999999996</v>
      </c>
      <c r="AD168" s="86">
        <v>5449.8175000000001</v>
      </c>
      <c r="AE168" s="85"/>
      <c r="AF168" s="86">
        <f t="shared" si="42"/>
        <v>60462.442954919999</v>
      </c>
      <c r="AG168" s="86">
        <f t="shared" si="42"/>
        <v>59058.172954920003</v>
      </c>
      <c r="AH168" s="86">
        <f t="shared" si="42"/>
        <v>59714.800454919998</v>
      </c>
      <c r="AI168" s="85"/>
      <c r="AJ168" s="93">
        <f t="shared" si="43"/>
        <v>0.3172358544458726</v>
      </c>
      <c r="AK168" s="93">
        <f t="shared" si="43"/>
        <v>0.2866424033228035</v>
      </c>
      <c r="AL168" s="93">
        <f t="shared" si="43"/>
        <v>0.30094770168231622</v>
      </c>
      <c r="AM168" s="82">
        <f t="shared" si="41"/>
        <v>54392.685000000005</v>
      </c>
      <c r="AN168" s="82">
        <v>0.73255199999999998</v>
      </c>
      <c r="AO168" s="82">
        <v>0.177062</v>
      </c>
      <c r="AP168" s="82">
        <v>14075.986680000002</v>
      </c>
      <c r="AQ168" s="95">
        <v>1115.0762749200001</v>
      </c>
      <c r="AR168" s="96"/>
      <c r="AS168" s="97">
        <v>0.185</v>
      </c>
      <c r="BG168" s="11"/>
    </row>
    <row r="169" spans="1:59" x14ac:dyDescent="0.35">
      <c r="A169" s="85"/>
      <c r="B169" s="85"/>
      <c r="C169" s="85"/>
      <c r="D169" s="85"/>
      <c r="E169" s="85"/>
      <c r="F169" s="85"/>
      <c r="G169" s="85"/>
      <c r="H169" s="85"/>
      <c r="I169" s="85"/>
      <c r="J169" s="85"/>
      <c r="K169" s="107">
        <v>2024</v>
      </c>
      <c r="L169" s="107">
        <v>7</v>
      </c>
      <c r="M169" s="107">
        <v>18</v>
      </c>
      <c r="N169" s="109">
        <v>46244</v>
      </c>
      <c r="O169" s="110"/>
      <c r="P169" s="111">
        <v>25867.940000000006</v>
      </c>
      <c r="Q169" s="111">
        <v>2280</v>
      </c>
      <c r="R169" s="111">
        <v>7031.6899999999987</v>
      </c>
      <c r="S169" s="112">
        <v>4541.3909999999996</v>
      </c>
      <c r="T169" s="111"/>
      <c r="U169" s="111"/>
      <c r="V169" s="111">
        <v>1837.02</v>
      </c>
      <c r="W169" s="111">
        <v>37.180000000000007</v>
      </c>
      <c r="X169" s="111">
        <v>1679.7500000000011</v>
      </c>
      <c r="Y169" s="111">
        <v>340.34</v>
      </c>
      <c r="Z169" s="111">
        <f t="shared" si="40"/>
        <v>58039.64087856</v>
      </c>
      <c r="AA169" s="110"/>
      <c r="AB169" s="111">
        <v>6197.4599999999991</v>
      </c>
      <c r="AC169" s="111">
        <v>4793.1899999999996</v>
      </c>
      <c r="AD169" s="111">
        <v>5449.8175000000001</v>
      </c>
      <c r="AE169" s="110"/>
      <c r="AF169" s="111">
        <f t="shared" si="42"/>
        <v>64237.100878559999</v>
      </c>
      <c r="AG169" s="111">
        <f t="shared" si="42"/>
        <v>62832.830878560002</v>
      </c>
      <c r="AH169" s="111">
        <f t="shared" si="42"/>
        <v>63489.458378559997</v>
      </c>
      <c r="AI169" s="110"/>
      <c r="AJ169" s="114">
        <f t="shared" si="43"/>
        <v>0.38909049560072656</v>
      </c>
      <c r="AK169" s="114">
        <f t="shared" si="43"/>
        <v>0.35872396156387859</v>
      </c>
      <c r="AL169" s="114">
        <f t="shared" si="43"/>
        <v>0.37292315497275313</v>
      </c>
      <c r="AM169" s="109">
        <f t="shared" si="41"/>
        <v>54799.14</v>
      </c>
      <c r="AN169" s="109">
        <v>0.66731299999999993</v>
      </c>
      <c r="AO169" s="109">
        <v>0.25436600000000004</v>
      </c>
      <c r="AP169" s="109">
        <v>12822.419295000002</v>
      </c>
      <c r="AQ169" s="115">
        <v>1601.9105835600005</v>
      </c>
      <c r="AR169" s="109">
        <v>0.45</v>
      </c>
      <c r="AS169" s="117">
        <v>0.185</v>
      </c>
    </row>
    <row r="170" spans="1:59" x14ac:dyDescent="0.35">
      <c r="A170" s="85"/>
      <c r="B170" s="85"/>
      <c r="C170" s="85"/>
      <c r="D170" s="85"/>
      <c r="E170" s="85"/>
      <c r="F170" s="85"/>
      <c r="G170" s="85"/>
      <c r="H170" s="85"/>
      <c r="I170" s="85"/>
      <c r="J170" s="85"/>
      <c r="K170" s="107">
        <v>2024</v>
      </c>
      <c r="L170" s="107">
        <v>7</v>
      </c>
      <c r="M170" s="107">
        <v>19</v>
      </c>
      <c r="N170" s="109">
        <v>45815</v>
      </c>
      <c r="O170" s="110"/>
      <c r="P170" s="111">
        <v>25867.940000000006</v>
      </c>
      <c r="Q170" s="111">
        <v>2280</v>
      </c>
      <c r="R170" s="111">
        <v>7031.6899999999987</v>
      </c>
      <c r="S170" s="112">
        <v>9082.7819999999992</v>
      </c>
      <c r="T170" s="111"/>
      <c r="U170" s="111"/>
      <c r="V170" s="111">
        <v>1837.02</v>
      </c>
      <c r="W170" s="111">
        <v>37.180000000000007</v>
      </c>
      <c r="X170" s="111">
        <v>1679.7500000000011</v>
      </c>
      <c r="Y170" s="111">
        <v>340.34</v>
      </c>
      <c r="Z170" s="111">
        <f t="shared" si="40"/>
        <v>60163.948448160001</v>
      </c>
      <c r="AA170" s="110"/>
      <c r="AB170" s="111">
        <v>6197.4599999999991</v>
      </c>
      <c r="AC170" s="111">
        <v>4793.1899999999996</v>
      </c>
      <c r="AD170" s="111">
        <v>5449.8175000000001</v>
      </c>
      <c r="AE170" s="110"/>
      <c r="AF170" s="111">
        <f t="shared" si="42"/>
        <v>66361.40844816</v>
      </c>
      <c r="AG170" s="111">
        <f t="shared" si="42"/>
        <v>64957.138448160003</v>
      </c>
      <c r="AH170" s="111">
        <f t="shared" si="42"/>
        <v>65613.765948159999</v>
      </c>
      <c r="AI170" s="110"/>
      <c r="AJ170" s="114">
        <f t="shared" si="43"/>
        <v>0.44846466109702066</v>
      </c>
      <c r="AK170" s="114">
        <f t="shared" si="43"/>
        <v>0.4178137825637892</v>
      </c>
      <c r="AL170" s="114">
        <f t="shared" si="43"/>
        <v>0.43214593360602421</v>
      </c>
      <c r="AM170" s="109">
        <f t="shared" si="41"/>
        <v>54290.775000000001</v>
      </c>
      <c r="AN170" s="109">
        <v>0.52445900000000001</v>
      </c>
      <c r="AO170" s="109">
        <v>0.30642600000000003</v>
      </c>
      <c r="AP170" s="109">
        <v>10077.479685000002</v>
      </c>
      <c r="AQ170" s="115">
        <v>1929.7667631600004</v>
      </c>
      <c r="AR170" s="116">
        <v>0.9</v>
      </c>
      <c r="AS170" s="117">
        <v>0.185</v>
      </c>
    </row>
    <row r="171" spans="1:59" x14ac:dyDescent="0.35">
      <c r="A171" s="85"/>
      <c r="B171" s="85"/>
      <c r="C171" s="85"/>
      <c r="D171" s="85"/>
      <c r="E171" s="85"/>
      <c r="F171" s="85"/>
      <c r="G171" s="85"/>
      <c r="H171" s="85"/>
      <c r="I171" s="85"/>
      <c r="J171" s="85"/>
      <c r="K171" s="107">
        <v>2024</v>
      </c>
      <c r="L171" s="107">
        <v>7</v>
      </c>
      <c r="M171" s="107">
        <v>20</v>
      </c>
      <c r="N171" s="109">
        <v>44741</v>
      </c>
      <c r="O171" s="110"/>
      <c r="P171" s="111">
        <v>25867.940000000006</v>
      </c>
      <c r="Q171" s="111">
        <v>2280</v>
      </c>
      <c r="R171" s="111">
        <v>7031.6899999999987</v>
      </c>
      <c r="S171" s="112">
        <v>9082.7819999999992</v>
      </c>
      <c r="T171" s="111"/>
      <c r="U171" s="111"/>
      <c r="V171" s="111">
        <v>1837.02</v>
      </c>
      <c r="W171" s="111">
        <v>37.180000000000007</v>
      </c>
      <c r="X171" s="111">
        <v>1679.7500000000011</v>
      </c>
      <c r="Y171" s="111">
        <v>340.34</v>
      </c>
      <c r="Z171" s="111">
        <f t="shared" si="40"/>
        <v>55610.308764959998</v>
      </c>
      <c r="AA171" s="110"/>
      <c r="AB171" s="111">
        <v>6197.4599999999991</v>
      </c>
      <c r="AC171" s="111">
        <v>4793.1899999999996</v>
      </c>
      <c r="AD171" s="111">
        <v>5449.8175000000001</v>
      </c>
      <c r="AE171" s="110"/>
      <c r="AF171" s="111">
        <f t="shared" si="42"/>
        <v>61807.768764959997</v>
      </c>
      <c r="AG171" s="111">
        <f t="shared" si="42"/>
        <v>60403.498764960001</v>
      </c>
      <c r="AH171" s="111">
        <f t="shared" si="42"/>
        <v>61060.126264959996</v>
      </c>
      <c r="AI171" s="110"/>
      <c r="AJ171" s="114">
        <f t="shared" si="43"/>
        <v>0.38145702521088032</v>
      </c>
      <c r="AK171" s="114">
        <f t="shared" si="43"/>
        <v>0.35007037761695092</v>
      </c>
      <c r="AL171" s="114">
        <f t="shared" si="43"/>
        <v>0.3647465694767662</v>
      </c>
      <c r="AM171" s="109">
        <f t="shared" si="41"/>
        <v>53018.084999999999</v>
      </c>
      <c r="AN171" s="109">
        <v>0.283549</v>
      </c>
      <c r="AO171" s="109">
        <v>0.31840600000000002</v>
      </c>
      <c r="AP171" s="109">
        <v>5448.3940350000012</v>
      </c>
      <c r="AQ171" s="115">
        <v>2005.2127299600004</v>
      </c>
      <c r="AR171" s="116">
        <v>0.9</v>
      </c>
      <c r="AS171" s="117">
        <v>0.185</v>
      </c>
    </row>
    <row r="172" spans="1:59" x14ac:dyDescent="0.35">
      <c r="A172" s="85"/>
      <c r="B172" s="85"/>
      <c r="C172" s="85"/>
      <c r="D172" s="85"/>
      <c r="E172" s="85"/>
      <c r="F172" s="85"/>
      <c r="G172" s="85"/>
      <c r="H172" s="85"/>
      <c r="I172" s="85"/>
      <c r="J172" s="85"/>
      <c r="K172" s="107">
        <v>2024</v>
      </c>
      <c r="L172" s="107">
        <v>7</v>
      </c>
      <c r="M172" s="107">
        <v>21</v>
      </c>
      <c r="N172" s="109">
        <v>42404</v>
      </c>
      <c r="O172" s="110"/>
      <c r="P172" s="111">
        <v>25867.940000000006</v>
      </c>
      <c r="Q172" s="111">
        <v>2280</v>
      </c>
      <c r="R172" s="111">
        <v>7031.6899999999987</v>
      </c>
      <c r="S172" s="112">
        <v>9082.7819999999992</v>
      </c>
      <c r="T172" s="111"/>
      <c r="U172" s="111"/>
      <c r="V172" s="111">
        <v>1837.02</v>
      </c>
      <c r="W172" s="111">
        <v>37.180000000000007</v>
      </c>
      <c r="X172" s="111">
        <v>1679.7500000000011</v>
      </c>
      <c r="Y172" s="111">
        <v>340.34</v>
      </c>
      <c r="Z172" s="111">
        <f t="shared" si="40"/>
        <v>51206.425137959995</v>
      </c>
      <c r="AA172" s="110"/>
      <c r="AB172" s="111">
        <v>6197.4599999999991</v>
      </c>
      <c r="AC172" s="111">
        <v>4793.1899999999996</v>
      </c>
      <c r="AD172" s="111">
        <v>5449.8175000000001</v>
      </c>
      <c r="AE172" s="110"/>
      <c r="AF172" s="111">
        <f t="shared" si="42"/>
        <v>57403.885137959995</v>
      </c>
      <c r="AG172" s="111">
        <f t="shared" si="42"/>
        <v>55999.615137959998</v>
      </c>
      <c r="AH172" s="111">
        <f t="shared" si="42"/>
        <v>56656.242637959993</v>
      </c>
      <c r="AI172" s="110"/>
      <c r="AJ172" s="114">
        <f t="shared" si="43"/>
        <v>0.35373750443260055</v>
      </c>
      <c r="AK172" s="114">
        <f t="shared" si="43"/>
        <v>0.32062105315441936</v>
      </c>
      <c r="AL172" s="114">
        <f t="shared" si="43"/>
        <v>0.33610608994340141</v>
      </c>
      <c r="AM172" s="109">
        <f t="shared" si="41"/>
        <v>50248.740000000005</v>
      </c>
      <c r="AN172" s="109">
        <v>4.4920000000000002E-2</v>
      </c>
      <c r="AO172" s="109">
        <v>0.34720600000000001</v>
      </c>
      <c r="AP172" s="109">
        <v>863.1378000000002</v>
      </c>
      <c r="AQ172" s="115">
        <v>2186.5853379600003</v>
      </c>
      <c r="AR172" s="116">
        <v>0.9</v>
      </c>
      <c r="AS172" s="117">
        <v>0.185</v>
      </c>
    </row>
    <row r="173" spans="1:59" customFormat="1" x14ac:dyDescent="0.35">
      <c r="A173" s="85"/>
      <c r="B173" s="85"/>
      <c r="C173" s="85"/>
      <c r="D173" s="85"/>
      <c r="E173" s="85"/>
      <c r="F173" s="85"/>
      <c r="G173" s="85"/>
      <c r="H173" s="85"/>
      <c r="I173" s="85"/>
      <c r="J173" s="85"/>
      <c r="K173" s="83">
        <v>2024</v>
      </c>
      <c r="L173" s="83">
        <v>7</v>
      </c>
      <c r="M173" s="83">
        <v>22</v>
      </c>
      <c r="N173" s="82">
        <v>40494</v>
      </c>
      <c r="O173" s="85"/>
      <c r="P173" s="86">
        <v>25867.940000000006</v>
      </c>
      <c r="Q173" s="86">
        <v>2280</v>
      </c>
      <c r="R173" s="86">
        <v>7031.6899999999987</v>
      </c>
      <c r="S173" s="87">
        <v>4541.3909999999996</v>
      </c>
      <c r="T173" s="86"/>
      <c r="U173" s="86"/>
      <c r="V173" s="86">
        <v>1837.02</v>
      </c>
      <c r="W173" s="86">
        <v>37.180000000000007</v>
      </c>
      <c r="X173" s="86">
        <v>1679.7500000000011</v>
      </c>
      <c r="Y173" s="86">
        <v>340.34</v>
      </c>
      <c r="Z173" s="86">
        <f t="shared" si="40"/>
        <v>46008.871393560003</v>
      </c>
      <c r="AA173" s="85"/>
      <c r="AB173" s="86">
        <v>6197.4599999999991</v>
      </c>
      <c r="AC173" s="86">
        <v>4793.1899999999996</v>
      </c>
      <c r="AD173" s="86">
        <v>5449.8175000000001</v>
      </c>
      <c r="AE173" s="85"/>
      <c r="AF173" s="86">
        <f t="shared" si="42"/>
        <v>52206.331393560002</v>
      </c>
      <c r="AG173" s="86">
        <f t="shared" si="42"/>
        <v>50802.061393560005</v>
      </c>
      <c r="AH173" s="86">
        <f t="shared" si="42"/>
        <v>51458.68889356</v>
      </c>
      <c r="AI173" s="85"/>
      <c r="AJ173" s="93">
        <f t="shared" si="43"/>
        <v>0.28923621755223</v>
      </c>
      <c r="AK173" s="93">
        <f t="shared" si="43"/>
        <v>0.25455774666765457</v>
      </c>
      <c r="AL173" s="93">
        <f t="shared" si="43"/>
        <v>0.27077317364449055</v>
      </c>
      <c r="AM173" s="82">
        <f t="shared" si="41"/>
        <v>47985.39</v>
      </c>
      <c r="AN173" s="82">
        <v>4.7699999999999999E-4</v>
      </c>
      <c r="AO173" s="82">
        <v>0.37861600000000001</v>
      </c>
      <c r="AP173" s="82">
        <v>9.1655550000000012</v>
      </c>
      <c r="AQ173" s="95">
        <v>2384.3948385600002</v>
      </c>
      <c r="AR173" s="96">
        <v>0.45</v>
      </c>
      <c r="AS173" s="97">
        <v>0.185</v>
      </c>
      <c r="BG173" s="11"/>
    </row>
    <row r="174" spans="1:59" s="9" customFormat="1" x14ac:dyDescent="0.35">
      <c r="A174" s="85"/>
      <c r="B174" s="85"/>
      <c r="C174" s="85"/>
      <c r="D174" s="85"/>
      <c r="E174" s="85"/>
      <c r="F174" s="85"/>
      <c r="G174" s="85"/>
      <c r="H174" s="85"/>
      <c r="I174" s="85"/>
      <c r="J174" s="85"/>
      <c r="K174" s="83">
        <v>2024</v>
      </c>
      <c r="L174" s="83">
        <v>7</v>
      </c>
      <c r="M174" s="83">
        <v>23</v>
      </c>
      <c r="N174" s="82">
        <v>36879</v>
      </c>
      <c r="O174" s="85"/>
      <c r="P174" s="86">
        <v>25867.940000000006</v>
      </c>
      <c r="Q174" s="86">
        <v>2280</v>
      </c>
      <c r="R174" s="86">
        <v>7031.6899999999987</v>
      </c>
      <c r="S174" s="87">
        <v>0</v>
      </c>
      <c r="T174" s="86"/>
      <c r="U174" s="86"/>
      <c r="V174" s="86">
        <v>1837.02</v>
      </c>
      <c r="W174" s="86">
        <v>37.180000000000007</v>
      </c>
      <c r="X174" s="86">
        <v>1679.7500000000011</v>
      </c>
      <c r="Y174" s="86">
        <v>340.34</v>
      </c>
      <c r="Z174" s="86">
        <f t="shared" si="40"/>
        <v>41563.072292639998</v>
      </c>
      <c r="AA174" s="85"/>
      <c r="AB174" s="86">
        <v>6197.4599999999991</v>
      </c>
      <c r="AC174" s="86">
        <v>4793.1899999999996</v>
      </c>
      <c r="AD174" s="86">
        <v>5449.8175000000001</v>
      </c>
      <c r="AE174" s="85"/>
      <c r="AF174" s="86">
        <f t="shared" si="42"/>
        <v>47760.532292639997</v>
      </c>
      <c r="AG174" s="86">
        <f t="shared" si="42"/>
        <v>46356.26229264</v>
      </c>
      <c r="AH174" s="86">
        <f t="shared" si="42"/>
        <v>47012.889792639995</v>
      </c>
      <c r="AI174" s="85"/>
      <c r="AJ174" s="93">
        <f t="shared" si="43"/>
        <v>0.29506039460505973</v>
      </c>
      <c r="AK174" s="93">
        <f t="shared" si="43"/>
        <v>0.25698262676970635</v>
      </c>
      <c r="AL174" s="93">
        <f t="shared" si="43"/>
        <v>0.27478754284660634</v>
      </c>
      <c r="AM174" s="82">
        <f t="shared" si="41"/>
        <v>43701.615000000005</v>
      </c>
      <c r="AN174" s="82">
        <v>2.61E-4</v>
      </c>
      <c r="AO174" s="82">
        <v>0.39445400000000003</v>
      </c>
      <c r="AP174" s="82">
        <v>5.0151150000000007</v>
      </c>
      <c r="AQ174" s="95">
        <v>2484.1371776400006</v>
      </c>
      <c r="AR174" s="96"/>
      <c r="AS174" s="97">
        <v>0.185</v>
      </c>
    </row>
    <row r="175" spans="1:59" customFormat="1" x14ac:dyDescent="0.35">
      <c r="A175" s="85"/>
      <c r="B175" s="85"/>
      <c r="C175" s="85"/>
      <c r="D175" s="85"/>
      <c r="E175" s="85"/>
      <c r="F175" s="85"/>
      <c r="G175" s="85"/>
      <c r="H175" s="85"/>
      <c r="I175" s="85"/>
      <c r="J175" s="85"/>
      <c r="K175" s="83">
        <v>2024</v>
      </c>
      <c r="L175" s="83">
        <v>7</v>
      </c>
      <c r="M175" s="83">
        <v>24</v>
      </c>
      <c r="N175" s="82">
        <v>33386</v>
      </c>
      <c r="O175" s="85"/>
      <c r="P175" s="86">
        <v>25867.940000000006</v>
      </c>
      <c r="Q175" s="86">
        <v>2280</v>
      </c>
      <c r="R175" s="86">
        <v>7031.6899999999987</v>
      </c>
      <c r="S175" s="87">
        <v>0</v>
      </c>
      <c r="T175" s="86"/>
      <c r="U175" s="86"/>
      <c r="V175" s="86">
        <v>1837.02</v>
      </c>
      <c r="W175" s="86">
        <v>37.180000000000007</v>
      </c>
      <c r="X175" s="86">
        <v>1679.7500000000011</v>
      </c>
      <c r="Y175" s="86">
        <v>340.34</v>
      </c>
      <c r="Z175" s="86">
        <f t="shared" si="40"/>
        <v>41567.199872639998</v>
      </c>
      <c r="AA175" s="85"/>
      <c r="AB175" s="86">
        <v>6197.4599999999991</v>
      </c>
      <c r="AC175" s="86">
        <v>4793.1899999999996</v>
      </c>
      <c r="AD175" s="86">
        <v>5449.8175000000001</v>
      </c>
      <c r="AE175" s="85"/>
      <c r="AF175" s="86">
        <f t="shared" si="42"/>
        <v>47764.659872639997</v>
      </c>
      <c r="AG175" s="86">
        <f t="shared" si="42"/>
        <v>46360.38987264</v>
      </c>
      <c r="AH175" s="86">
        <f t="shared" si="42"/>
        <v>47017.017372639995</v>
      </c>
      <c r="AI175" s="85"/>
      <c r="AJ175" s="93">
        <f t="shared" si="43"/>
        <v>0.43067932284909832</v>
      </c>
      <c r="AK175" s="93">
        <f t="shared" si="43"/>
        <v>0.38861768024441384</v>
      </c>
      <c r="AL175" s="93">
        <f t="shared" si="43"/>
        <v>0.40828543019948466</v>
      </c>
      <c r="AM175" s="82">
        <f t="shared" si="41"/>
        <v>39562.410000000003</v>
      </c>
      <c r="AN175" s="82">
        <v>2.3000000000000001E-4</v>
      </c>
      <c r="AO175" s="82">
        <v>0.395204</v>
      </c>
      <c r="AP175" s="82">
        <v>4.4194500000000012</v>
      </c>
      <c r="AQ175" s="95">
        <v>2488.8604226400003</v>
      </c>
      <c r="AR175" s="96"/>
      <c r="AS175" s="97">
        <v>0.185</v>
      </c>
      <c r="BG175" s="11"/>
    </row>
    <row r="176" spans="1:59" customFormat="1" x14ac:dyDescent="0.35">
      <c r="A176" s="85"/>
      <c r="B176" s="85"/>
      <c r="C176" s="85"/>
      <c r="D176" s="85"/>
      <c r="E176" s="85"/>
      <c r="F176" s="85"/>
      <c r="G176" s="85"/>
      <c r="H176" s="85"/>
      <c r="I176" s="85"/>
      <c r="J176" s="85"/>
      <c r="K176" s="83">
        <v>2024</v>
      </c>
      <c r="L176" s="83">
        <v>7</v>
      </c>
      <c r="M176" s="83">
        <v>1</v>
      </c>
      <c r="N176" s="82">
        <v>30894</v>
      </c>
      <c r="O176" s="85"/>
      <c r="P176" s="86">
        <v>25867.940000000006</v>
      </c>
      <c r="Q176" s="86">
        <v>2280</v>
      </c>
      <c r="R176" s="86">
        <v>7031.6899999999987</v>
      </c>
      <c r="S176" s="87">
        <v>0</v>
      </c>
      <c r="T176" s="86"/>
      <c r="U176" s="86"/>
      <c r="V176" s="86">
        <v>1837.02</v>
      </c>
      <c r="W176" s="86">
        <v>37.180000000000007</v>
      </c>
      <c r="X176" s="86">
        <v>1679.7500000000011</v>
      </c>
      <c r="Y176" s="86">
        <v>340.34</v>
      </c>
      <c r="Z176" s="86">
        <f t="shared" si="40"/>
        <v>41429.997119759995</v>
      </c>
      <c r="AA176" s="85"/>
      <c r="AB176" s="86">
        <v>6197.4599999999991</v>
      </c>
      <c r="AC176" s="86">
        <v>4793.1899999999996</v>
      </c>
      <c r="AD176" s="86">
        <v>5449.8175000000001</v>
      </c>
      <c r="AE176" s="85"/>
      <c r="AF176" s="86">
        <f t="shared" si="42"/>
        <v>47627.457119759994</v>
      </c>
      <c r="AG176" s="86">
        <f t="shared" si="42"/>
        <v>46223.187119759998</v>
      </c>
      <c r="AH176" s="86">
        <f t="shared" si="42"/>
        <v>46879.814619759993</v>
      </c>
      <c r="AI176" s="85"/>
      <c r="AJ176" s="93">
        <f t="shared" si="43"/>
        <v>0.54164100212856847</v>
      </c>
      <c r="AK176" s="93">
        <f t="shared" si="43"/>
        <v>0.49618654495241787</v>
      </c>
      <c r="AL176" s="93">
        <f t="shared" si="43"/>
        <v>0.51744075288923397</v>
      </c>
      <c r="AM176" s="82">
        <f t="shared" si="41"/>
        <v>36609.39</v>
      </c>
      <c r="AN176" s="82">
        <v>2.24E-4</v>
      </c>
      <c r="AO176" s="82">
        <v>0.37343599999999999</v>
      </c>
      <c r="AP176" s="82">
        <v>4.3041600000000004</v>
      </c>
      <c r="AQ176" s="95">
        <v>2351.77295976</v>
      </c>
      <c r="AR176" s="96"/>
      <c r="AS176" s="97">
        <v>0.185</v>
      </c>
      <c r="BG176" s="11"/>
    </row>
    <row r="177" spans="1:59" s="2" customFormat="1" ht="15.5" x14ac:dyDescent="0.35">
      <c r="A177" s="99"/>
      <c r="B177" s="99"/>
      <c r="C177" s="99"/>
      <c r="D177" s="99"/>
      <c r="E177" s="99"/>
      <c r="F177" s="99"/>
      <c r="G177" s="99"/>
      <c r="H177" s="99"/>
      <c r="I177" s="99"/>
      <c r="J177" s="99"/>
      <c r="K177" s="128" t="s">
        <v>590</v>
      </c>
      <c r="L177" s="100"/>
      <c r="M177" s="100"/>
      <c r="N177" s="101"/>
      <c r="O177" s="99"/>
      <c r="P177" s="102"/>
      <c r="Q177" s="102"/>
      <c r="R177" s="102"/>
      <c r="S177" s="102"/>
      <c r="T177" s="102"/>
      <c r="U177" s="102"/>
      <c r="V177" s="102"/>
      <c r="W177" s="102"/>
      <c r="X177" s="102"/>
      <c r="Y177" s="102"/>
      <c r="Z177" s="102"/>
      <c r="AA177" s="99"/>
      <c r="AB177" s="99"/>
      <c r="AC177" s="99"/>
      <c r="AD177" s="99"/>
      <c r="AE177" s="99"/>
      <c r="AF177" s="102"/>
      <c r="AG177" s="102"/>
      <c r="AH177" s="102"/>
      <c r="AI177" s="99"/>
      <c r="AJ177" s="103"/>
      <c r="AK177" s="103"/>
      <c r="AL177" s="103"/>
      <c r="AM177" s="104"/>
      <c r="AN177" s="104"/>
      <c r="AO177" s="104"/>
      <c r="AP177" s="104"/>
      <c r="AQ177" s="104"/>
      <c r="AR177" s="105"/>
      <c r="AS177" s="104"/>
    </row>
    <row r="178" spans="1:59" customFormat="1" x14ac:dyDescent="0.35">
      <c r="A178" s="82"/>
      <c r="B178" s="82"/>
      <c r="C178" s="82"/>
      <c r="D178" s="82"/>
      <c r="E178" s="82"/>
      <c r="F178" s="82"/>
      <c r="G178" s="82"/>
      <c r="H178" s="82"/>
      <c r="I178" s="82"/>
      <c r="J178" s="82"/>
      <c r="K178" s="83">
        <v>2024</v>
      </c>
      <c r="L178" s="83">
        <v>8</v>
      </c>
      <c r="M178" s="83">
        <v>2</v>
      </c>
      <c r="N178" s="82">
        <v>28008</v>
      </c>
      <c r="O178" s="82"/>
      <c r="P178" s="86">
        <v>25897.629999999997</v>
      </c>
      <c r="Q178" s="86">
        <v>2280</v>
      </c>
      <c r="R178" s="86">
        <v>6911.8099999999986</v>
      </c>
      <c r="S178" s="87">
        <v>0</v>
      </c>
      <c r="T178" s="86"/>
      <c r="U178" s="86"/>
      <c r="V178" s="86">
        <v>1826.41</v>
      </c>
      <c r="W178" s="86">
        <v>30.55</v>
      </c>
      <c r="X178" s="86">
        <v>1728.8200000000008</v>
      </c>
      <c r="Y178" s="86">
        <v>278.08</v>
      </c>
      <c r="Z178" s="86">
        <f t="shared" ref="Z178:Z201" si="44">SUM(P178:Y178)-T178-U178+AP178+AQ178</f>
        <v>40824.093967600005</v>
      </c>
      <c r="AA178" s="82"/>
      <c r="AB178" s="86">
        <v>6480.04</v>
      </c>
      <c r="AC178" s="86">
        <v>4817.55</v>
      </c>
      <c r="AD178" s="86">
        <v>5824.3700000000008</v>
      </c>
      <c r="AE178" s="82"/>
      <c r="AF178" s="86">
        <f>$Z178+AB178</f>
        <v>47304.133967600006</v>
      </c>
      <c r="AG178" s="86">
        <f>$Z178+AC178</f>
        <v>45641.643967600008</v>
      </c>
      <c r="AH178" s="86">
        <f>$Z178+AD178</f>
        <v>46648.463967600008</v>
      </c>
      <c r="AI178" s="82"/>
      <c r="AJ178" s="93">
        <f>(AF178-$N178)/$N178</f>
        <v>0.68895079861468178</v>
      </c>
      <c r="AK178" s="93">
        <f>(AG178-$N178)/$N178</f>
        <v>0.62959311509568727</v>
      </c>
      <c r="AL178" s="93">
        <f>(AH178-$N178)/$N178</f>
        <v>0.66554070149957179</v>
      </c>
      <c r="AM178" s="82">
        <f t="shared" ref="AM178:AM201" si="45">N178*(1+0.185)</f>
        <v>33189.480000000003</v>
      </c>
      <c r="AN178" s="82">
        <v>2.3000000000000001E-4</v>
      </c>
      <c r="AO178" s="82">
        <v>0.29636000000000001</v>
      </c>
      <c r="AP178" s="82">
        <v>4.4194500000000012</v>
      </c>
      <c r="AQ178" s="95">
        <v>1866.3745176000002</v>
      </c>
      <c r="AR178" s="96"/>
      <c r="AS178" s="97">
        <v>0.185</v>
      </c>
      <c r="AU178" s="11"/>
      <c r="AV178" s="11"/>
      <c r="BG178" s="11"/>
    </row>
    <row r="179" spans="1:59" customFormat="1" x14ac:dyDescent="0.35">
      <c r="A179" s="82"/>
      <c r="B179" s="82"/>
      <c r="C179" s="82"/>
      <c r="D179" s="82"/>
      <c r="E179" s="82"/>
      <c r="F179" s="82"/>
      <c r="G179" s="82"/>
      <c r="H179" s="82"/>
      <c r="I179" s="82"/>
      <c r="J179" s="82"/>
      <c r="K179" s="83">
        <v>2024</v>
      </c>
      <c r="L179" s="83">
        <v>8</v>
      </c>
      <c r="M179" s="83">
        <v>3</v>
      </c>
      <c r="N179" s="82">
        <v>26532</v>
      </c>
      <c r="O179" s="82"/>
      <c r="P179" s="86">
        <v>25897.629999999997</v>
      </c>
      <c r="Q179" s="86">
        <v>2280</v>
      </c>
      <c r="R179" s="86">
        <v>6911.8099999999986</v>
      </c>
      <c r="S179" s="87">
        <v>0</v>
      </c>
      <c r="T179" s="86"/>
      <c r="U179" s="86"/>
      <c r="V179" s="86">
        <v>1826.41</v>
      </c>
      <c r="W179" s="86">
        <v>30.55</v>
      </c>
      <c r="X179" s="86">
        <v>1728.8200000000008</v>
      </c>
      <c r="Y179" s="86">
        <v>278.08</v>
      </c>
      <c r="Z179" s="86">
        <f t="shared" si="44"/>
        <v>40657.475810920005</v>
      </c>
      <c r="AA179" s="82"/>
      <c r="AB179" s="86">
        <v>6480.04</v>
      </c>
      <c r="AC179" s="86">
        <v>4817.55</v>
      </c>
      <c r="AD179" s="86">
        <v>5824.3700000000008</v>
      </c>
      <c r="AE179" s="82"/>
      <c r="AF179" s="86">
        <f t="shared" ref="AF179:AH201" si="46">$Z179+AB179</f>
        <v>47137.515810920006</v>
      </c>
      <c r="AG179" s="86">
        <f t="shared" si="46"/>
        <v>45475.025810920008</v>
      </c>
      <c r="AH179" s="86">
        <f t="shared" si="46"/>
        <v>46481.845810920007</v>
      </c>
      <c r="AI179" s="82"/>
      <c r="AJ179" s="93">
        <f t="shared" ref="AJ179:AL201" si="47">(AF179-$N179)/$N179</f>
        <v>0.77662881844263554</v>
      </c>
      <c r="AK179" s="93">
        <f t="shared" si="47"/>
        <v>0.71396901141715696</v>
      </c>
      <c r="AL179" s="93">
        <f t="shared" si="47"/>
        <v>0.75191639570782476</v>
      </c>
      <c r="AM179" s="82">
        <f t="shared" si="45"/>
        <v>31440.420000000002</v>
      </c>
      <c r="AN179" s="82">
        <v>2.2699999999999999E-4</v>
      </c>
      <c r="AO179" s="82">
        <v>0.26991200000000004</v>
      </c>
      <c r="AP179" s="82">
        <v>4.3618050000000004</v>
      </c>
      <c r="AQ179" s="95">
        <v>1699.8140059200005</v>
      </c>
      <c r="AR179" s="96"/>
      <c r="AS179" s="97">
        <v>0.185</v>
      </c>
      <c r="AU179" s="11"/>
      <c r="AV179" s="11"/>
      <c r="BG179" s="11"/>
    </row>
    <row r="180" spans="1:59" customFormat="1" x14ac:dyDescent="0.35">
      <c r="A180" s="82"/>
      <c r="B180" s="82"/>
      <c r="C180" s="82"/>
      <c r="D180" s="82"/>
      <c r="E180" s="82"/>
      <c r="F180" s="82"/>
      <c r="G180" s="82"/>
      <c r="H180" s="82"/>
      <c r="I180" s="82"/>
      <c r="J180" s="82"/>
      <c r="K180" s="83">
        <v>2024</v>
      </c>
      <c r="L180" s="83">
        <v>8</v>
      </c>
      <c r="M180" s="83">
        <v>4</v>
      </c>
      <c r="N180" s="82">
        <v>25650</v>
      </c>
      <c r="O180" s="82"/>
      <c r="P180" s="86">
        <v>25897.629999999997</v>
      </c>
      <c r="Q180" s="86">
        <v>2280</v>
      </c>
      <c r="R180" s="86">
        <v>6911.8099999999986</v>
      </c>
      <c r="S180" s="87">
        <v>0</v>
      </c>
      <c r="T180" s="86"/>
      <c r="U180" s="86"/>
      <c r="V180" s="86">
        <v>1826.41</v>
      </c>
      <c r="W180" s="86">
        <v>30.55</v>
      </c>
      <c r="X180" s="86">
        <v>1728.8200000000008</v>
      </c>
      <c r="Y180" s="86">
        <v>278.08</v>
      </c>
      <c r="Z180" s="86">
        <f t="shared" si="44"/>
        <v>40465.769708920001</v>
      </c>
      <c r="AA180" s="82"/>
      <c r="AB180" s="86">
        <v>6480.04</v>
      </c>
      <c r="AC180" s="86">
        <v>4817.55</v>
      </c>
      <c r="AD180" s="86">
        <v>5824.3700000000008</v>
      </c>
      <c r="AE180" s="82"/>
      <c r="AF180" s="86">
        <f t="shared" si="46"/>
        <v>46945.809708920002</v>
      </c>
      <c r="AG180" s="86">
        <f t="shared" si="46"/>
        <v>45283.319708920004</v>
      </c>
      <c r="AH180" s="86">
        <f t="shared" si="46"/>
        <v>46290.139708920004</v>
      </c>
      <c r="AI180" s="82"/>
      <c r="AJ180" s="93">
        <f t="shared" si="47"/>
        <v>0.83024599255048737</v>
      </c>
      <c r="AK180" s="93">
        <f t="shared" si="47"/>
        <v>0.76543156759922037</v>
      </c>
      <c r="AL180" s="93">
        <f t="shared" si="47"/>
        <v>0.80468380931462002</v>
      </c>
      <c r="AM180" s="82">
        <f t="shared" si="45"/>
        <v>30395.25</v>
      </c>
      <c r="AN180" s="82">
        <v>2.3000000000000001E-4</v>
      </c>
      <c r="AO180" s="82">
        <v>0.23946200000000001</v>
      </c>
      <c r="AP180" s="82">
        <v>4.4194500000000012</v>
      </c>
      <c r="AQ180" s="95">
        <v>1508.0502589200003</v>
      </c>
      <c r="AR180" s="96"/>
      <c r="AS180" s="97">
        <v>0.185</v>
      </c>
      <c r="AU180" s="11"/>
      <c r="AV180" s="11"/>
      <c r="BG180" s="11"/>
    </row>
    <row r="181" spans="1:59" customFormat="1" x14ac:dyDescent="0.35">
      <c r="A181" s="82"/>
      <c r="B181" s="82"/>
      <c r="C181" s="82"/>
      <c r="D181" s="82"/>
      <c r="E181" s="82"/>
      <c r="F181" s="82"/>
      <c r="G181" s="82"/>
      <c r="H181" s="82"/>
      <c r="I181" s="82"/>
      <c r="J181" s="82"/>
      <c r="K181" s="83">
        <v>2024</v>
      </c>
      <c r="L181" s="83">
        <v>8</v>
      </c>
      <c r="M181" s="83">
        <v>5</v>
      </c>
      <c r="N181" s="82">
        <v>25530</v>
      </c>
      <c r="O181" s="82"/>
      <c r="P181" s="86">
        <v>25897.629999999997</v>
      </c>
      <c r="Q181" s="86">
        <v>2280</v>
      </c>
      <c r="R181" s="86">
        <v>6911.8099999999986</v>
      </c>
      <c r="S181" s="87">
        <v>0</v>
      </c>
      <c r="T181" s="86"/>
      <c r="U181" s="86"/>
      <c r="V181" s="86">
        <v>1826.41</v>
      </c>
      <c r="W181" s="86">
        <v>30.55</v>
      </c>
      <c r="X181" s="86">
        <v>1728.8200000000008</v>
      </c>
      <c r="Y181" s="86">
        <v>278.08</v>
      </c>
      <c r="Z181" s="86">
        <f t="shared" si="44"/>
        <v>40322.484525280001</v>
      </c>
      <c r="AA181" s="82"/>
      <c r="AB181" s="86">
        <v>6480.04</v>
      </c>
      <c r="AC181" s="86">
        <v>4817.55</v>
      </c>
      <c r="AD181" s="86">
        <v>5824.3700000000008</v>
      </c>
      <c r="AE181" s="82"/>
      <c r="AF181" s="86">
        <f t="shared" si="46"/>
        <v>46802.524525280001</v>
      </c>
      <c r="AG181" s="86">
        <f t="shared" si="46"/>
        <v>45140.034525280003</v>
      </c>
      <c r="AH181" s="86">
        <f t="shared" si="46"/>
        <v>46146.854525280003</v>
      </c>
      <c r="AI181" s="82"/>
      <c r="AJ181" s="93">
        <f t="shared" si="47"/>
        <v>0.83323636996788097</v>
      </c>
      <c r="AK181" s="93">
        <f t="shared" si="47"/>
        <v>0.76811729437054455</v>
      </c>
      <c r="AL181" s="93">
        <f t="shared" si="47"/>
        <v>0.80755403545945958</v>
      </c>
      <c r="AM181" s="82">
        <f t="shared" si="45"/>
        <v>30253.050000000003</v>
      </c>
      <c r="AN181" s="82">
        <v>2.4699999999999999E-4</v>
      </c>
      <c r="AO181" s="82">
        <v>0.21665800000000002</v>
      </c>
      <c r="AP181" s="82">
        <v>4.7461050000000009</v>
      </c>
      <c r="AQ181" s="95">
        <v>1364.4384202800002</v>
      </c>
      <c r="AR181" s="96"/>
      <c r="AS181" s="97">
        <v>0.185</v>
      </c>
      <c r="AU181" s="11"/>
      <c r="AV181" s="11"/>
      <c r="BG181" s="11"/>
    </row>
    <row r="182" spans="1:59" customFormat="1" x14ac:dyDescent="0.35">
      <c r="A182" s="82"/>
      <c r="B182" s="82"/>
      <c r="C182" s="82"/>
      <c r="D182" s="82"/>
      <c r="E182" s="82"/>
      <c r="F182" s="82"/>
      <c r="G182" s="82"/>
      <c r="H182" s="82"/>
      <c r="I182" s="82"/>
      <c r="J182" s="82"/>
      <c r="K182" s="83">
        <v>2024</v>
      </c>
      <c r="L182" s="83">
        <v>8</v>
      </c>
      <c r="M182" s="83">
        <v>6</v>
      </c>
      <c r="N182" s="82">
        <v>26386</v>
      </c>
      <c r="O182" s="82"/>
      <c r="P182" s="86">
        <v>25897.629999999997</v>
      </c>
      <c r="Q182" s="86">
        <v>2280</v>
      </c>
      <c r="R182" s="86">
        <v>6911.8099999999986</v>
      </c>
      <c r="S182" s="87">
        <v>0</v>
      </c>
      <c r="T182" s="86"/>
      <c r="U182" s="86"/>
      <c r="V182" s="86">
        <v>1826.41</v>
      </c>
      <c r="W182" s="86">
        <v>30.55</v>
      </c>
      <c r="X182" s="86">
        <v>1728.8200000000008</v>
      </c>
      <c r="Y182" s="86">
        <v>278.08</v>
      </c>
      <c r="Z182" s="86">
        <f t="shared" si="44"/>
        <v>40138.665205000005</v>
      </c>
      <c r="AA182" s="82"/>
      <c r="AB182" s="86">
        <v>6480.04</v>
      </c>
      <c r="AC182" s="86">
        <v>4817.55</v>
      </c>
      <c r="AD182" s="86">
        <v>5824.3700000000008</v>
      </c>
      <c r="AE182" s="82"/>
      <c r="AF182" s="86">
        <f t="shared" si="46"/>
        <v>46618.705205000006</v>
      </c>
      <c r="AG182" s="86">
        <f t="shared" si="46"/>
        <v>44956.215205000008</v>
      </c>
      <c r="AH182" s="86">
        <f t="shared" si="46"/>
        <v>45963.035205000007</v>
      </c>
      <c r="AI182" s="82"/>
      <c r="AJ182" s="93">
        <f t="shared" si="47"/>
        <v>0.76679698343818714</v>
      </c>
      <c r="AK182" s="93">
        <f t="shared" si="47"/>
        <v>0.70379046482983432</v>
      </c>
      <c r="AL182" s="93">
        <f t="shared" si="47"/>
        <v>0.74194782100356282</v>
      </c>
      <c r="AM182" s="82">
        <f t="shared" si="45"/>
        <v>31267.41</v>
      </c>
      <c r="AN182" s="82">
        <v>2.3699999999999999E-4</v>
      </c>
      <c r="AO182" s="82">
        <v>0.1875</v>
      </c>
      <c r="AP182" s="82">
        <v>4.5539550000000002</v>
      </c>
      <c r="AQ182" s="95">
        <v>1180.8112500000002</v>
      </c>
      <c r="AR182" s="96"/>
      <c r="AS182" s="97">
        <v>0.185</v>
      </c>
      <c r="AU182" s="11"/>
      <c r="AV182" s="11"/>
      <c r="BG182" s="11"/>
    </row>
    <row r="183" spans="1:59" customFormat="1" x14ac:dyDescent="0.35">
      <c r="A183" s="82"/>
      <c r="B183" s="82"/>
      <c r="C183" s="82"/>
      <c r="D183" s="82"/>
      <c r="E183" s="82"/>
      <c r="F183" s="82"/>
      <c r="G183" s="82"/>
      <c r="H183" s="82"/>
      <c r="I183" s="82"/>
      <c r="J183" s="82"/>
      <c r="K183" s="83">
        <v>2024</v>
      </c>
      <c r="L183" s="83">
        <v>8</v>
      </c>
      <c r="M183" s="83">
        <v>7</v>
      </c>
      <c r="N183" s="82">
        <v>27833</v>
      </c>
      <c r="O183" s="82"/>
      <c r="P183" s="86">
        <v>25897.629999999997</v>
      </c>
      <c r="Q183" s="86">
        <v>2280</v>
      </c>
      <c r="R183" s="86">
        <v>6911.8099999999986</v>
      </c>
      <c r="S183" s="87">
        <v>0</v>
      </c>
      <c r="T183" s="86"/>
      <c r="U183" s="86"/>
      <c r="V183" s="86">
        <v>1826.41</v>
      </c>
      <c r="W183" s="86">
        <v>30.55</v>
      </c>
      <c r="X183" s="86">
        <v>1728.8200000000008</v>
      </c>
      <c r="Y183" s="86">
        <v>278.08</v>
      </c>
      <c r="Z183" s="86">
        <f t="shared" si="44"/>
        <v>40018.177550560002</v>
      </c>
      <c r="AA183" s="82"/>
      <c r="AB183" s="86">
        <v>6480.04</v>
      </c>
      <c r="AC183" s="86">
        <v>4817.55</v>
      </c>
      <c r="AD183" s="86">
        <v>5824.3700000000008</v>
      </c>
      <c r="AE183" s="82"/>
      <c r="AF183" s="86">
        <f t="shared" si="46"/>
        <v>46498.217550560003</v>
      </c>
      <c r="AG183" s="86">
        <f t="shared" si="46"/>
        <v>44835.727550560005</v>
      </c>
      <c r="AH183" s="86">
        <f t="shared" si="46"/>
        <v>45842.547550560004</v>
      </c>
      <c r="AI183" s="82"/>
      <c r="AJ183" s="93">
        <f t="shared" si="47"/>
        <v>0.67061464989616648</v>
      </c>
      <c r="AK183" s="93">
        <f t="shared" si="47"/>
        <v>0.61088375491538838</v>
      </c>
      <c r="AL183" s="93">
        <f t="shared" si="47"/>
        <v>0.64705736178493167</v>
      </c>
      <c r="AM183" s="82">
        <f t="shared" si="45"/>
        <v>32982.105000000003</v>
      </c>
      <c r="AN183" s="82">
        <v>2.5399999999999999E-4</v>
      </c>
      <c r="AO183" s="82">
        <v>0.16831600000000002</v>
      </c>
      <c r="AP183" s="82">
        <v>4.8806100000000008</v>
      </c>
      <c r="AQ183" s="95">
        <v>1059.9969405600002</v>
      </c>
      <c r="AR183" s="96"/>
      <c r="AS183" s="97">
        <v>0.185</v>
      </c>
      <c r="AU183" s="11"/>
      <c r="AV183" s="11"/>
      <c r="BG183" s="11"/>
    </row>
    <row r="184" spans="1:59" customFormat="1" x14ac:dyDescent="0.35">
      <c r="A184" s="82"/>
      <c r="B184" s="82"/>
      <c r="C184" s="82"/>
      <c r="D184" s="82"/>
      <c r="E184" s="82"/>
      <c r="F184" s="82"/>
      <c r="G184" s="82"/>
      <c r="H184" s="82"/>
      <c r="I184" s="82"/>
      <c r="J184" s="82"/>
      <c r="K184" s="83">
        <v>2024</v>
      </c>
      <c r="L184" s="83">
        <v>8</v>
      </c>
      <c r="M184" s="83">
        <v>8</v>
      </c>
      <c r="N184" s="82">
        <v>29249</v>
      </c>
      <c r="O184" s="82"/>
      <c r="P184" s="86">
        <v>25897.629999999997</v>
      </c>
      <c r="Q184" s="86">
        <v>2280</v>
      </c>
      <c r="R184" s="86">
        <v>6911.8099999999986</v>
      </c>
      <c r="S184" s="87">
        <v>0</v>
      </c>
      <c r="T184" s="86"/>
      <c r="U184" s="86"/>
      <c r="V184" s="86">
        <v>1826.41</v>
      </c>
      <c r="W184" s="86">
        <v>30.55</v>
      </c>
      <c r="X184" s="86">
        <v>1728.8200000000008</v>
      </c>
      <c r="Y184" s="86">
        <v>278.08</v>
      </c>
      <c r="Z184" s="86">
        <f t="shared" si="44"/>
        <v>40113.276103120006</v>
      </c>
      <c r="AA184" s="82"/>
      <c r="AB184" s="86">
        <v>6480.04</v>
      </c>
      <c r="AC184" s="86">
        <v>4817.55</v>
      </c>
      <c r="AD184" s="86">
        <v>5824.3700000000008</v>
      </c>
      <c r="AE184" s="82"/>
      <c r="AF184" s="86">
        <f t="shared" si="46"/>
        <v>46593.316103120007</v>
      </c>
      <c r="AG184" s="86">
        <f t="shared" si="46"/>
        <v>44930.826103120009</v>
      </c>
      <c r="AH184" s="86">
        <f t="shared" si="46"/>
        <v>45937.646103120009</v>
      </c>
      <c r="AI184" s="82"/>
      <c r="AJ184" s="93">
        <f t="shared" si="47"/>
        <v>0.59298834500735087</v>
      </c>
      <c r="AK184" s="93">
        <f t="shared" si="47"/>
        <v>0.53614913682929366</v>
      </c>
      <c r="AL184" s="93">
        <f t="shared" si="47"/>
        <v>0.57057151024376929</v>
      </c>
      <c r="AM184" s="82">
        <f t="shared" si="45"/>
        <v>34660.065000000002</v>
      </c>
      <c r="AN184" s="82">
        <v>1.9372999999999998E-2</v>
      </c>
      <c r="AO184" s="82">
        <v>0.125082</v>
      </c>
      <c r="AP184" s="82">
        <v>372.25219500000003</v>
      </c>
      <c r="AQ184" s="95">
        <v>787.72390812000003</v>
      </c>
      <c r="AR184" s="96"/>
      <c r="AS184" s="97">
        <v>0.185</v>
      </c>
      <c r="AU184" s="11"/>
      <c r="AV184" s="11"/>
      <c r="BG184" s="11"/>
    </row>
    <row r="185" spans="1:59" customFormat="1" x14ac:dyDescent="0.35">
      <c r="A185" s="82"/>
      <c r="B185" s="82"/>
      <c r="C185" s="82"/>
      <c r="D185" s="82"/>
      <c r="E185" s="82"/>
      <c r="F185" s="82"/>
      <c r="G185" s="82"/>
      <c r="H185" s="82"/>
      <c r="I185" s="82"/>
      <c r="J185" s="82"/>
      <c r="K185" s="83">
        <v>2024</v>
      </c>
      <c r="L185" s="83">
        <v>8</v>
      </c>
      <c r="M185" s="83">
        <v>9</v>
      </c>
      <c r="N185" s="82">
        <v>30392</v>
      </c>
      <c r="O185" s="82"/>
      <c r="P185" s="86">
        <v>25897.629999999997</v>
      </c>
      <c r="Q185" s="86">
        <v>2280</v>
      </c>
      <c r="R185" s="86">
        <v>6911.8099999999986</v>
      </c>
      <c r="S185" s="87">
        <v>0</v>
      </c>
      <c r="T185" s="86"/>
      <c r="U185" s="86"/>
      <c r="V185" s="86">
        <v>1826.41</v>
      </c>
      <c r="W185" s="86">
        <v>30.55</v>
      </c>
      <c r="X185" s="86">
        <v>1728.8200000000008</v>
      </c>
      <c r="Y185" s="86">
        <v>278.08</v>
      </c>
      <c r="Z185" s="86">
        <f t="shared" si="44"/>
        <v>44039.232124239999</v>
      </c>
      <c r="AA185" s="82"/>
      <c r="AB185" s="86">
        <v>6480.04</v>
      </c>
      <c r="AC185" s="86">
        <v>4817.55</v>
      </c>
      <c r="AD185" s="86">
        <v>5824.3700000000008</v>
      </c>
      <c r="AE185" s="82"/>
      <c r="AF185" s="86">
        <f t="shared" si="46"/>
        <v>50519.27212424</v>
      </c>
      <c r="AG185" s="86">
        <f t="shared" si="46"/>
        <v>48856.782124240002</v>
      </c>
      <c r="AH185" s="86">
        <f t="shared" si="46"/>
        <v>49863.602124240002</v>
      </c>
      <c r="AI185" s="82"/>
      <c r="AJ185" s="93">
        <f t="shared" si="47"/>
        <v>0.66225559766517506</v>
      </c>
      <c r="AK185" s="93">
        <f t="shared" si="47"/>
        <v>0.60755403146354314</v>
      </c>
      <c r="AL185" s="93">
        <f t="shared" si="47"/>
        <v>0.64068182825217168</v>
      </c>
      <c r="AM185" s="82">
        <f t="shared" si="45"/>
        <v>36014.520000000004</v>
      </c>
      <c r="AN185" s="82">
        <v>0.236593</v>
      </c>
      <c r="AO185" s="82">
        <v>8.5713999999999999E-2</v>
      </c>
      <c r="AP185" s="82">
        <v>4546.1344950000012</v>
      </c>
      <c r="AQ185" s="95">
        <v>539.79762924000011</v>
      </c>
      <c r="AR185" s="96"/>
      <c r="AS185" s="97">
        <v>0.185</v>
      </c>
      <c r="AU185" s="11"/>
      <c r="AV185" s="11"/>
      <c r="BG185" s="11"/>
    </row>
    <row r="186" spans="1:59" customFormat="1" x14ac:dyDescent="0.35">
      <c r="A186" s="82"/>
      <c r="B186" s="82"/>
      <c r="C186" s="82"/>
      <c r="D186" s="82"/>
      <c r="E186" s="82"/>
      <c r="F186" s="82"/>
      <c r="G186" s="82"/>
      <c r="H186" s="82"/>
      <c r="I186" s="82"/>
      <c r="J186" s="82"/>
      <c r="K186" s="83">
        <v>2024</v>
      </c>
      <c r="L186" s="83">
        <v>8</v>
      </c>
      <c r="M186" s="83">
        <v>10</v>
      </c>
      <c r="N186" s="82">
        <v>30827</v>
      </c>
      <c r="O186" s="82"/>
      <c r="P186" s="86">
        <v>25897.629999999997</v>
      </c>
      <c r="Q186" s="86">
        <v>2280</v>
      </c>
      <c r="R186" s="86">
        <v>6911.8099999999986</v>
      </c>
      <c r="S186" s="87">
        <v>0</v>
      </c>
      <c r="T186" s="86"/>
      <c r="U186" s="86"/>
      <c r="V186" s="86">
        <v>1826.41</v>
      </c>
      <c r="W186" s="86">
        <v>30.55</v>
      </c>
      <c r="X186" s="86">
        <v>1728.8200000000008</v>
      </c>
      <c r="Y186" s="86">
        <v>278.08</v>
      </c>
      <c r="Z186" s="86">
        <f t="shared" si="44"/>
        <v>49324.858470760002</v>
      </c>
      <c r="AA186" s="82"/>
      <c r="AB186" s="86">
        <v>6480.04</v>
      </c>
      <c r="AC186" s="86">
        <v>4817.55</v>
      </c>
      <c r="AD186" s="86">
        <v>5824.3700000000008</v>
      </c>
      <c r="AE186" s="82"/>
      <c r="AF186" s="86">
        <f t="shared" si="46"/>
        <v>55804.898470760003</v>
      </c>
      <c r="AG186" s="86">
        <f t="shared" si="46"/>
        <v>54142.408470760005</v>
      </c>
      <c r="AH186" s="86">
        <f t="shared" si="46"/>
        <v>55149.228470760005</v>
      </c>
      <c r="AI186" s="82"/>
      <c r="AJ186" s="93">
        <f t="shared" si="47"/>
        <v>0.81026043633048961</v>
      </c>
      <c r="AK186" s="93">
        <f t="shared" si="47"/>
        <v>0.75633076428974622</v>
      </c>
      <c r="AL186" s="93">
        <f t="shared" si="47"/>
        <v>0.78899109451973937</v>
      </c>
      <c r="AM186" s="82">
        <f t="shared" si="45"/>
        <v>36529.995000000003</v>
      </c>
      <c r="AN186" s="82">
        <v>0.52270899999999998</v>
      </c>
      <c r="AO186" s="82">
        <v>5.2035999999999999E-2</v>
      </c>
      <c r="AP186" s="82">
        <v>10043.853435000001</v>
      </c>
      <c r="AQ186" s="95">
        <v>327.70503576000004</v>
      </c>
      <c r="AR186" s="96"/>
      <c r="AS186" s="97">
        <v>0.185</v>
      </c>
      <c r="AU186" s="11"/>
      <c r="AV186" s="11"/>
      <c r="BG186" s="11"/>
    </row>
    <row r="187" spans="1:59" customFormat="1" x14ac:dyDescent="0.35">
      <c r="A187" s="82"/>
      <c r="B187" s="82"/>
      <c r="C187" s="82"/>
      <c r="D187" s="82"/>
      <c r="E187" s="82"/>
      <c r="F187" s="82"/>
      <c r="G187" s="82"/>
      <c r="H187" s="82"/>
      <c r="I187" s="82"/>
      <c r="J187" s="82"/>
      <c r="K187" s="83">
        <v>2024</v>
      </c>
      <c r="L187" s="83">
        <v>8</v>
      </c>
      <c r="M187" s="83">
        <v>11</v>
      </c>
      <c r="N187" s="82">
        <v>31462</v>
      </c>
      <c r="O187" s="82"/>
      <c r="P187" s="86">
        <v>25897.629999999997</v>
      </c>
      <c r="Q187" s="86">
        <v>2280</v>
      </c>
      <c r="R187" s="86">
        <v>6911.8099999999986</v>
      </c>
      <c r="S187" s="87">
        <v>0</v>
      </c>
      <c r="T187" s="86"/>
      <c r="U187" s="86"/>
      <c r="V187" s="86">
        <v>1826.41</v>
      </c>
      <c r="W187" s="86">
        <v>30.55</v>
      </c>
      <c r="X187" s="86">
        <v>1728.8200000000008</v>
      </c>
      <c r="Y187" s="86">
        <v>278.08</v>
      </c>
      <c r="Z187" s="86">
        <f t="shared" si="44"/>
        <v>52221.955530280007</v>
      </c>
      <c r="AA187" s="82"/>
      <c r="AB187" s="86">
        <v>6480.04</v>
      </c>
      <c r="AC187" s="86">
        <v>4817.55</v>
      </c>
      <c r="AD187" s="86">
        <v>5824.3700000000008</v>
      </c>
      <c r="AE187" s="82"/>
      <c r="AF187" s="86">
        <f t="shared" si="46"/>
        <v>58701.995530280008</v>
      </c>
      <c r="AG187" s="86">
        <f t="shared" si="46"/>
        <v>57039.50553028001</v>
      </c>
      <c r="AH187" s="86">
        <f t="shared" si="46"/>
        <v>58046.32553028001</v>
      </c>
      <c r="AI187" s="82"/>
      <c r="AJ187" s="93">
        <f t="shared" si="47"/>
        <v>0.86580622752145475</v>
      </c>
      <c r="AK187" s="93">
        <f t="shared" si="47"/>
        <v>0.8129650222579623</v>
      </c>
      <c r="AL187" s="93">
        <f t="shared" si="47"/>
        <v>0.8449661664954552</v>
      </c>
      <c r="AM187" s="82">
        <f t="shared" si="45"/>
        <v>37282.47</v>
      </c>
      <c r="AN187" s="82">
        <v>0.67434300000000003</v>
      </c>
      <c r="AO187" s="82">
        <v>4.9408000000000007E-2</v>
      </c>
      <c r="AP187" s="82">
        <v>12957.500745000003</v>
      </c>
      <c r="AQ187" s="95">
        <v>311.15478528000011</v>
      </c>
      <c r="AR187" s="96"/>
      <c r="AS187" s="97">
        <v>0.185</v>
      </c>
      <c r="AU187" s="11"/>
      <c r="AV187" s="11"/>
      <c r="BG187" s="11"/>
    </row>
    <row r="188" spans="1:59" customFormat="1" x14ac:dyDescent="0.35">
      <c r="A188" s="82"/>
      <c r="B188" s="82"/>
      <c r="C188" s="82"/>
      <c r="D188" s="82"/>
      <c r="E188" s="82"/>
      <c r="F188" s="82"/>
      <c r="G188" s="82"/>
      <c r="H188" s="82"/>
      <c r="I188" s="82"/>
      <c r="J188" s="82"/>
      <c r="K188" s="83">
        <v>2024</v>
      </c>
      <c r="L188" s="83">
        <v>8</v>
      </c>
      <c r="M188" s="83">
        <v>12</v>
      </c>
      <c r="N188" s="82">
        <v>32502</v>
      </c>
      <c r="O188" s="82"/>
      <c r="P188" s="86">
        <v>25897.629999999997</v>
      </c>
      <c r="Q188" s="86">
        <v>2280</v>
      </c>
      <c r="R188" s="86">
        <v>6911.8099999999986</v>
      </c>
      <c r="S188" s="87">
        <v>0</v>
      </c>
      <c r="T188" s="86"/>
      <c r="U188" s="86"/>
      <c r="V188" s="86">
        <v>1826.41</v>
      </c>
      <c r="W188" s="86">
        <v>30.55</v>
      </c>
      <c r="X188" s="86">
        <v>1728.8200000000008</v>
      </c>
      <c r="Y188" s="86">
        <v>278.08</v>
      </c>
      <c r="Z188" s="86">
        <f t="shared" si="44"/>
        <v>53848.062397840004</v>
      </c>
      <c r="AA188" s="82"/>
      <c r="AB188" s="86">
        <v>6480.04</v>
      </c>
      <c r="AC188" s="86">
        <v>4817.55</v>
      </c>
      <c r="AD188" s="86">
        <v>5824.3700000000008</v>
      </c>
      <c r="AE188" s="82"/>
      <c r="AF188" s="86">
        <f t="shared" si="46"/>
        <v>60328.102397840004</v>
      </c>
      <c r="AG188" s="86">
        <f t="shared" si="46"/>
        <v>58665.612397840006</v>
      </c>
      <c r="AH188" s="86">
        <f t="shared" si="46"/>
        <v>59672.432397840006</v>
      </c>
      <c r="AI188" s="82"/>
      <c r="AJ188" s="93">
        <f t="shared" si="47"/>
        <v>0.85613508085164003</v>
      </c>
      <c r="AK188" s="93">
        <f t="shared" si="47"/>
        <v>0.80498469010645524</v>
      </c>
      <c r="AL188" s="93">
        <f t="shared" si="47"/>
        <v>0.83596186074210832</v>
      </c>
      <c r="AM188" s="82">
        <f t="shared" si="45"/>
        <v>38514.870000000003</v>
      </c>
      <c r="AN188" s="82">
        <v>0.76117699999999999</v>
      </c>
      <c r="AO188" s="82">
        <v>4.2674000000000004E-2</v>
      </c>
      <c r="AP188" s="82">
        <v>14626.016055000002</v>
      </c>
      <c r="AQ188" s="95">
        <v>268.74634284000007</v>
      </c>
      <c r="AR188" s="96"/>
      <c r="AS188" s="97">
        <v>0.185</v>
      </c>
      <c r="AU188" s="11"/>
      <c r="AV188" s="11"/>
      <c r="BG188" s="11"/>
    </row>
    <row r="189" spans="1:59" customFormat="1" x14ac:dyDescent="0.35">
      <c r="A189" s="82"/>
      <c r="B189" s="82"/>
      <c r="C189" s="82"/>
      <c r="D189" s="82"/>
      <c r="E189" s="82"/>
      <c r="F189" s="82"/>
      <c r="G189" s="82"/>
      <c r="H189" s="82"/>
      <c r="I189" s="82"/>
      <c r="J189" s="82"/>
      <c r="K189" s="83">
        <v>2024</v>
      </c>
      <c r="L189" s="83">
        <v>8</v>
      </c>
      <c r="M189" s="83">
        <v>13</v>
      </c>
      <c r="N189" s="82">
        <v>34165</v>
      </c>
      <c r="O189" s="82"/>
      <c r="P189" s="86">
        <v>25897.629999999997</v>
      </c>
      <c r="Q189" s="86">
        <v>2280</v>
      </c>
      <c r="R189" s="86">
        <v>6911.8099999999986</v>
      </c>
      <c r="S189" s="87">
        <v>0</v>
      </c>
      <c r="T189" s="86"/>
      <c r="U189" s="86"/>
      <c r="V189" s="86">
        <v>1826.41</v>
      </c>
      <c r="W189" s="86">
        <v>30.55</v>
      </c>
      <c r="X189" s="86">
        <v>1728.8200000000008</v>
      </c>
      <c r="Y189" s="86">
        <v>278.08</v>
      </c>
      <c r="Z189" s="86">
        <f t="shared" si="44"/>
        <v>54565.159199080008</v>
      </c>
      <c r="AA189" s="82"/>
      <c r="AB189" s="86">
        <v>6480.04</v>
      </c>
      <c r="AC189" s="86">
        <v>4817.55</v>
      </c>
      <c r="AD189" s="86">
        <v>5824.3700000000008</v>
      </c>
      <c r="AE189" s="82"/>
      <c r="AF189" s="86">
        <f t="shared" si="46"/>
        <v>61045.199199080009</v>
      </c>
      <c r="AG189" s="86">
        <f t="shared" si="46"/>
        <v>59382.709199080011</v>
      </c>
      <c r="AH189" s="86">
        <f t="shared" si="46"/>
        <v>60389.529199080011</v>
      </c>
      <c r="AI189" s="82"/>
      <c r="AJ189" s="93">
        <f t="shared" si="47"/>
        <v>0.78677591684706594</v>
      </c>
      <c r="AK189" s="93">
        <f t="shared" si="47"/>
        <v>0.73811529925596397</v>
      </c>
      <c r="AL189" s="93">
        <f t="shared" si="47"/>
        <v>0.7675846392237673</v>
      </c>
      <c r="AM189" s="82">
        <f t="shared" si="45"/>
        <v>40485.525000000001</v>
      </c>
      <c r="AN189" s="82">
        <v>0.79958999999999991</v>
      </c>
      <c r="AO189" s="82">
        <v>3.9337999999999998E-2</v>
      </c>
      <c r="AP189" s="82">
        <v>15364.121850000001</v>
      </c>
      <c r="AQ189" s="95">
        <v>247.73734908000003</v>
      </c>
      <c r="AR189" s="96"/>
      <c r="AS189" s="97">
        <v>0.185</v>
      </c>
      <c r="AU189" s="11"/>
      <c r="AV189" s="11"/>
      <c r="BG189" s="11"/>
    </row>
    <row r="190" spans="1:59" customFormat="1" x14ac:dyDescent="0.35">
      <c r="A190" s="82"/>
      <c r="B190" s="82"/>
      <c r="C190" s="82"/>
      <c r="D190" s="82"/>
      <c r="E190" s="82"/>
      <c r="F190" s="82"/>
      <c r="G190" s="82"/>
      <c r="H190" s="82"/>
      <c r="I190" s="82"/>
      <c r="J190" s="82"/>
      <c r="K190" s="83">
        <v>2024</v>
      </c>
      <c r="L190" s="83">
        <v>8</v>
      </c>
      <c r="M190" s="83">
        <v>14</v>
      </c>
      <c r="N190" s="82">
        <v>37032</v>
      </c>
      <c r="O190" s="82"/>
      <c r="P190" s="86">
        <v>25897.629999999997</v>
      </c>
      <c r="Q190" s="86">
        <v>2280</v>
      </c>
      <c r="R190" s="86">
        <v>6911.8099999999986</v>
      </c>
      <c r="S190" s="87">
        <v>0</v>
      </c>
      <c r="T190" s="86"/>
      <c r="U190" s="86"/>
      <c r="V190" s="86">
        <v>1826.41</v>
      </c>
      <c r="W190" s="86">
        <v>30.55</v>
      </c>
      <c r="X190" s="86">
        <v>1728.8200000000008</v>
      </c>
      <c r="Y190" s="86">
        <v>278.08</v>
      </c>
      <c r="Z190" s="86">
        <f t="shared" si="44"/>
        <v>54645.280213000005</v>
      </c>
      <c r="AA190" s="82"/>
      <c r="AB190" s="86">
        <v>6480.04</v>
      </c>
      <c r="AC190" s="86">
        <v>4817.55</v>
      </c>
      <c r="AD190" s="86">
        <v>5824.3700000000008</v>
      </c>
      <c r="AE190" s="82"/>
      <c r="AF190" s="86">
        <f t="shared" si="46"/>
        <v>61125.320213000006</v>
      </c>
      <c r="AG190" s="86">
        <f t="shared" si="46"/>
        <v>59462.830213000008</v>
      </c>
      <c r="AH190" s="86">
        <f t="shared" si="46"/>
        <v>60469.650213000008</v>
      </c>
      <c r="AI190" s="82"/>
      <c r="AJ190" s="93">
        <f t="shared" si="47"/>
        <v>0.6506081284564702</v>
      </c>
      <c r="AK190" s="93">
        <f t="shared" si="47"/>
        <v>0.60571479296284314</v>
      </c>
      <c r="AL190" s="93">
        <f t="shared" si="47"/>
        <v>0.6329026305087494</v>
      </c>
      <c r="AM190" s="82">
        <f t="shared" si="45"/>
        <v>43882.920000000006</v>
      </c>
      <c r="AN190" s="82">
        <v>0.801396</v>
      </c>
      <c r="AO190" s="82">
        <v>4.6550000000000001E-2</v>
      </c>
      <c r="AP190" s="82">
        <v>15398.824140000002</v>
      </c>
      <c r="AQ190" s="95">
        <v>293.15607300000005</v>
      </c>
      <c r="AR190" s="96"/>
      <c r="AS190" s="97">
        <v>0.185</v>
      </c>
      <c r="BG190" s="11"/>
    </row>
    <row r="191" spans="1:59" customFormat="1" x14ac:dyDescent="0.35">
      <c r="A191" s="82"/>
      <c r="B191" s="82"/>
      <c r="C191" s="82"/>
      <c r="D191" s="82"/>
      <c r="E191" s="82"/>
      <c r="F191" s="82"/>
      <c r="G191" s="82"/>
      <c r="H191" s="82"/>
      <c r="I191" s="82"/>
      <c r="J191" s="82"/>
      <c r="K191" s="83">
        <v>2024</v>
      </c>
      <c r="L191" s="83">
        <v>8</v>
      </c>
      <c r="M191" s="83">
        <v>15</v>
      </c>
      <c r="N191" s="82">
        <v>40058</v>
      </c>
      <c r="O191" s="82"/>
      <c r="P191" s="86">
        <v>25897.629999999997</v>
      </c>
      <c r="Q191" s="86">
        <v>2280</v>
      </c>
      <c r="R191" s="86">
        <v>6911.8099999999986</v>
      </c>
      <c r="S191" s="87">
        <v>0</v>
      </c>
      <c r="T191" s="86"/>
      <c r="U191" s="86"/>
      <c r="V191" s="86">
        <v>1826.41</v>
      </c>
      <c r="W191" s="86">
        <v>30.55</v>
      </c>
      <c r="X191" s="86">
        <v>1728.8200000000008</v>
      </c>
      <c r="Y191" s="86">
        <v>278.08</v>
      </c>
      <c r="Z191" s="86">
        <f t="shared" si="44"/>
        <v>54243.580519480005</v>
      </c>
      <c r="AA191" s="82"/>
      <c r="AB191" s="86">
        <v>6480.04</v>
      </c>
      <c r="AC191" s="86">
        <v>4817.55</v>
      </c>
      <c r="AD191" s="86">
        <v>5824.3700000000008</v>
      </c>
      <c r="AE191" s="82"/>
      <c r="AF191" s="86">
        <f t="shared" si="46"/>
        <v>60723.620519480006</v>
      </c>
      <c r="AG191" s="86">
        <f t="shared" si="46"/>
        <v>59061.130519480008</v>
      </c>
      <c r="AH191" s="86">
        <f t="shared" si="46"/>
        <v>60067.950519480008</v>
      </c>
      <c r="AI191" s="82"/>
      <c r="AJ191" s="93">
        <f t="shared" si="47"/>
        <v>0.51589246890708484</v>
      </c>
      <c r="AK191" s="93">
        <f t="shared" si="47"/>
        <v>0.47439039691147855</v>
      </c>
      <c r="AL191" s="93">
        <f t="shared" si="47"/>
        <v>0.4995244525308305</v>
      </c>
      <c r="AM191" s="82">
        <f t="shared" si="45"/>
        <v>47468.73</v>
      </c>
      <c r="AN191" s="82">
        <v>0.780088</v>
      </c>
      <c r="AO191" s="82">
        <v>4.7778000000000001E-2</v>
      </c>
      <c r="AP191" s="82">
        <v>14989.390920000003</v>
      </c>
      <c r="AQ191" s="95">
        <v>300.88959948000002</v>
      </c>
      <c r="AR191" s="96"/>
      <c r="AS191" s="97">
        <v>0.185</v>
      </c>
      <c r="BG191" s="11"/>
    </row>
    <row r="192" spans="1:59" customFormat="1" x14ac:dyDescent="0.35">
      <c r="A192" s="82"/>
      <c r="B192" s="82"/>
      <c r="C192" s="82"/>
      <c r="D192" s="82"/>
      <c r="E192" s="82"/>
      <c r="F192" s="82"/>
      <c r="G192" s="82"/>
      <c r="H192" s="82"/>
      <c r="I192" s="82"/>
      <c r="J192" s="82"/>
      <c r="K192" s="83">
        <v>2024</v>
      </c>
      <c r="L192" s="83">
        <v>8</v>
      </c>
      <c r="M192" s="83">
        <v>16</v>
      </c>
      <c r="N192" s="82">
        <v>42955</v>
      </c>
      <c r="O192" s="82"/>
      <c r="P192" s="86">
        <v>25897.629999999997</v>
      </c>
      <c r="Q192" s="86">
        <v>2280</v>
      </c>
      <c r="R192" s="86">
        <v>6911.8099999999986</v>
      </c>
      <c r="S192" s="87">
        <v>0</v>
      </c>
      <c r="T192" s="86"/>
      <c r="U192" s="86"/>
      <c r="V192" s="86">
        <v>1826.41</v>
      </c>
      <c r="W192" s="86">
        <v>30.55</v>
      </c>
      <c r="X192" s="86">
        <v>1728.8200000000008</v>
      </c>
      <c r="Y192" s="86">
        <v>278.08</v>
      </c>
      <c r="Z192" s="86">
        <f t="shared" si="44"/>
        <v>53975.382903760008</v>
      </c>
      <c r="AA192" s="82"/>
      <c r="AB192" s="86">
        <v>6480.04</v>
      </c>
      <c r="AC192" s="86">
        <v>4817.55</v>
      </c>
      <c r="AD192" s="86">
        <v>5824.3700000000008</v>
      </c>
      <c r="AE192" s="82"/>
      <c r="AF192" s="86">
        <f t="shared" si="46"/>
        <v>60455.422903760009</v>
      </c>
      <c r="AG192" s="86">
        <f t="shared" si="46"/>
        <v>58792.932903760011</v>
      </c>
      <c r="AH192" s="86">
        <f t="shared" si="46"/>
        <v>59799.752903760011</v>
      </c>
      <c r="AI192" s="82"/>
      <c r="AJ192" s="93">
        <f t="shared" si="47"/>
        <v>0.40741294153788871</v>
      </c>
      <c r="AK192" s="93">
        <f t="shared" si="47"/>
        <v>0.36870988019462253</v>
      </c>
      <c r="AL192" s="93">
        <f t="shared" si="47"/>
        <v>0.39214882793062533</v>
      </c>
      <c r="AM192" s="82">
        <f t="shared" si="45"/>
        <v>50901.675000000003</v>
      </c>
      <c r="AN192" s="82">
        <v>0.76127699999999998</v>
      </c>
      <c r="AO192" s="82">
        <v>6.2586000000000003E-2</v>
      </c>
      <c r="AP192" s="82">
        <v>14627.937555000002</v>
      </c>
      <c r="AQ192" s="95">
        <v>394.14534876000005</v>
      </c>
      <c r="AR192" s="96"/>
      <c r="AS192" s="97">
        <v>0.185</v>
      </c>
      <c r="BG192" s="11"/>
    </row>
    <row r="193" spans="1:59" customFormat="1" x14ac:dyDescent="0.35">
      <c r="A193" s="82"/>
      <c r="B193" s="82"/>
      <c r="C193" s="82"/>
      <c r="D193" s="82"/>
      <c r="E193" s="82"/>
      <c r="F193" s="82"/>
      <c r="G193" s="82"/>
      <c r="H193" s="82"/>
      <c r="I193" s="82"/>
      <c r="J193" s="82"/>
      <c r="K193" s="83">
        <v>2024</v>
      </c>
      <c r="L193" s="83">
        <v>8</v>
      </c>
      <c r="M193" s="83">
        <v>17</v>
      </c>
      <c r="N193" s="82">
        <v>44260</v>
      </c>
      <c r="O193" s="82"/>
      <c r="P193" s="86">
        <v>25897.629999999997</v>
      </c>
      <c r="Q193" s="86">
        <v>2280</v>
      </c>
      <c r="R193" s="86">
        <v>6911.8099999999986</v>
      </c>
      <c r="S193" s="87">
        <v>0</v>
      </c>
      <c r="T193" s="86"/>
      <c r="U193" s="86"/>
      <c r="V193" s="86">
        <v>1826.41</v>
      </c>
      <c r="W193" s="86">
        <v>30.55</v>
      </c>
      <c r="X193" s="86">
        <v>1728.8200000000008</v>
      </c>
      <c r="Y193" s="86">
        <v>278.08</v>
      </c>
      <c r="Z193" s="86">
        <f t="shared" si="44"/>
        <v>52935.554962480004</v>
      </c>
      <c r="AA193" s="82"/>
      <c r="AB193" s="86">
        <v>6480.04</v>
      </c>
      <c r="AC193" s="86">
        <v>4817.55</v>
      </c>
      <c r="AD193" s="86">
        <v>5824.3700000000008</v>
      </c>
      <c r="AE193" s="82"/>
      <c r="AF193" s="86">
        <f t="shared" si="46"/>
        <v>59415.594962480005</v>
      </c>
      <c r="AG193" s="86">
        <f t="shared" si="46"/>
        <v>57753.104962480007</v>
      </c>
      <c r="AH193" s="86">
        <f t="shared" si="46"/>
        <v>58759.924962480007</v>
      </c>
      <c r="AI193" s="82"/>
      <c r="AJ193" s="93">
        <f t="shared" si="47"/>
        <v>0.34242193769724366</v>
      </c>
      <c r="AK193" s="93">
        <f t="shared" si="47"/>
        <v>0.30486003078355189</v>
      </c>
      <c r="AL193" s="93">
        <f t="shared" si="47"/>
        <v>0.32760788437596039</v>
      </c>
      <c r="AM193" s="82">
        <f t="shared" si="45"/>
        <v>52448.100000000006</v>
      </c>
      <c r="AN193" s="82">
        <v>0.70093700000000003</v>
      </c>
      <c r="AO193" s="82">
        <v>8.1578000000000012E-2</v>
      </c>
      <c r="AP193" s="82">
        <v>13468.504455000004</v>
      </c>
      <c r="AQ193" s="95">
        <v>513.75050748000012</v>
      </c>
      <c r="AR193" s="96"/>
      <c r="AS193" s="97">
        <v>0.185</v>
      </c>
      <c r="BG193" s="11"/>
    </row>
    <row r="194" spans="1:59" x14ac:dyDescent="0.35">
      <c r="K194" s="107">
        <v>2024</v>
      </c>
      <c r="L194" s="107">
        <v>8</v>
      </c>
      <c r="M194" s="107">
        <v>18</v>
      </c>
      <c r="N194" s="109">
        <v>45059</v>
      </c>
      <c r="O194" s="109"/>
      <c r="P194" s="111">
        <v>25897.629999999997</v>
      </c>
      <c r="Q194" s="111">
        <v>2280</v>
      </c>
      <c r="R194" s="111">
        <v>6911.8099999999986</v>
      </c>
      <c r="S194" s="112">
        <v>4541.3909999999996</v>
      </c>
      <c r="T194" s="111"/>
      <c r="U194" s="111"/>
      <c r="V194" s="111">
        <v>1826.41</v>
      </c>
      <c r="W194" s="111">
        <v>30.55</v>
      </c>
      <c r="X194" s="111">
        <v>1728.8200000000008</v>
      </c>
      <c r="Y194" s="111">
        <v>278.08</v>
      </c>
      <c r="Z194" s="111">
        <f t="shared" si="44"/>
        <v>56241.138460000002</v>
      </c>
      <c r="AA194" s="109"/>
      <c r="AB194" s="111">
        <v>6480.04</v>
      </c>
      <c r="AC194" s="111">
        <v>4817.55</v>
      </c>
      <c r="AD194" s="111">
        <v>5824.3700000000008</v>
      </c>
      <c r="AE194" s="109"/>
      <c r="AF194" s="111">
        <f t="shared" si="46"/>
        <v>62721.178460000003</v>
      </c>
      <c r="AG194" s="111">
        <f t="shared" si="46"/>
        <v>61058.688460000005</v>
      </c>
      <c r="AH194" s="111">
        <f t="shared" si="46"/>
        <v>62065.508460000005</v>
      </c>
      <c r="AI194" s="109"/>
      <c r="AJ194" s="114">
        <f t="shared" si="47"/>
        <v>0.39197892674049584</v>
      </c>
      <c r="AK194" s="114">
        <f t="shared" si="47"/>
        <v>0.35508307907410297</v>
      </c>
      <c r="AL194" s="114">
        <f t="shared" si="47"/>
        <v>0.37742756075367861</v>
      </c>
      <c r="AM194" s="109">
        <f t="shared" si="45"/>
        <v>53394.915000000001</v>
      </c>
      <c r="AN194" s="109">
        <v>0.61829400000000001</v>
      </c>
      <c r="AO194" s="109">
        <v>0.13750000000000001</v>
      </c>
      <c r="AP194" s="109">
        <v>11880.519210000002</v>
      </c>
      <c r="AQ194" s="115">
        <v>865.92825000000016</v>
      </c>
      <c r="AR194" s="109">
        <v>0.45</v>
      </c>
      <c r="AS194" s="117">
        <v>0.185</v>
      </c>
    </row>
    <row r="195" spans="1:59" x14ac:dyDescent="0.35">
      <c r="K195" s="107">
        <v>2024</v>
      </c>
      <c r="L195" s="107">
        <v>8</v>
      </c>
      <c r="M195" s="107">
        <v>19</v>
      </c>
      <c r="N195" s="109">
        <v>44555</v>
      </c>
      <c r="O195" s="109"/>
      <c r="P195" s="111">
        <v>25897.629999999997</v>
      </c>
      <c r="Q195" s="111">
        <v>2280</v>
      </c>
      <c r="R195" s="111">
        <v>6911.8099999999986</v>
      </c>
      <c r="S195" s="112">
        <v>9082.7819999999992</v>
      </c>
      <c r="T195" s="111"/>
      <c r="U195" s="111"/>
      <c r="V195" s="111">
        <v>1826.41</v>
      </c>
      <c r="W195" s="111">
        <v>30.55</v>
      </c>
      <c r="X195" s="111">
        <v>1728.8200000000008</v>
      </c>
      <c r="Y195" s="111">
        <v>278.08</v>
      </c>
      <c r="Z195" s="111">
        <f t="shared" si="44"/>
        <v>57928.675756720004</v>
      </c>
      <c r="AA195" s="109"/>
      <c r="AB195" s="111">
        <v>6480.04</v>
      </c>
      <c r="AC195" s="111">
        <v>4817.55</v>
      </c>
      <c r="AD195" s="111">
        <v>5824.3700000000008</v>
      </c>
      <c r="AE195" s="109"/>
      <c r="AF195" s="111">
        <f t="shared" si="46"/>
        <v>64408.715756720005</v>
      </c>
      <c r="AG195" s="111">
        <f t="shared" si="46"/>
        <v>62746.225756720007</v>
      </c>
      <c r="AH195" s="111">
        <f t="shared" si="46"/>
        <v>63753.045756720006</v>
      </c>
      <c r="AI195" s="109"/>
      <c r="AJ195" s="114">
        <f t="shared" si="47"/>
        <v>0.4456001740931434</v>
      </c>
      <c r="AK195" s="114">
        <f t="shared" si="47"/>
        <v>0.40828696569902384</v>
      </c>
      <c r="AL195" s="114">
        <f t="shared" si="47"/>
        <v>0.4308842050660982</v>
      </c>
      <c r="AM195" s="109">
        <f t="shared" si="45"/>
        <v>52797.675000000003</v>
      </c>
      <c r="AN195" s="109">
        <v>0.447799</v>
      </c>
      <c r="AO195" s="109">
        <v>0.204542</v>
      </c>
      <c r="AP195" s="109">
        <v>8604.4577850000023</v>
      </c>
      <c r="AQ195" s="115">
        <v>1288.1359717200003</v>
      </c>
      <c r="AR195" s="116">
        <v>0.9</v>
      </c>
      <c r="AS195" s="117">
        <v>0.185</v>
      </c>
    </row>
    <row r="196" spans="1:59" x14ac:dyDescent="0.35">
      <c r="K196" s="107">
        <v>2024</v>
      </c>
      <c r="L196" s="107">
        <v>8</v>
      </c>
      <c r="M196" s="107">
        <v>20</v>
      </c>
      <c r="N196" s="109">
        <v>42737</v>
      </c>
      <c r="O196" s="110"/>
      <c r="P196" s="111">
        <v>25897.629999999997</v>
      </c>
      <c r="Q196" s="111">
        <v>2280</v>
      </c>
      <c r="R196" s="111">
        <v>6911.8099999999986</v>
      </c>
      <c r="S196" s="112">
        <v>9082.7819999999992</v>
      </c>
      <c r="T196" s="111"/>
      <c r="U196" s="111"/>
      <c r="V196" s="111">
        <v>1826.41</v>
      </c>
      <c r="W196" s="111">
        <v>30.55</v>
      </c>
      <c r="X196" s="111">
        <v>1728.8200000000008</v>
      </c>
      <c r="Y196" s="111">
        <v>278.08</v>
      </c>
      <c r="Z196" s="111">
        <f t="shared" si="44"/>
        <v>52638.285582760007</v>
      </c>
      <c r="AA196" s="109"/>
      <c r="AB196" s="111">
        <v>6480.04</v>
      </c>
      <c r="AC196" s="111">
        <v>4817.55</v>
      </c>
      <c r="AD196" s="111">
        <v>5824.3700000000008</v>
      </c>
      <c r="AE196" s="109"/>
      <c r="AF196" s="111">
        <f t="shared" si="46"/>
        <v>59118.325582760008</v>
      </c>
      <c r="AG196" s="111">
        <f t="shared" si="46"/>
        <v>57455.83558276001</v>
      </c>
      <c r="AH196" s="111">
        <f t="shared" si="46"/>
        <v>58462.65558276001</v>
      </c>
      <c r="AI196" s="109"/>
      <c r="AJ196" s="114">
        <f t="shared" si="47"/>
        <v>0.38330546324636749</v>
      </c>
      <c r="AK196" s="114">
        <f t="shared" si="47"/>
        <v>0.34440497888855115</v>
      </c>
      <c r="AL196" s="114">
        <f t="shared" si="47"/>
        <v>0.36796348790883798</v>
      </c>
      <c r="AM196" s="109">
        <f t="shared" si="45"/>
        <v>50643.345000000001</v>
      </c>
      <c r="AN196" s="109">
        <v>0.16380599999999998</v>
      </c>
      <c r="AO196" s="109">
        <v>0.230986</v>
      </c>
      <c r="AP196" s="109">
        <v>3147.5322900000001</v>
      </c>
      <c r="AQ196" s="115">
        <v>1454.6712927600001</v>
      </c>
      <c r="AR196" s="116">
        <v>0.9</v>
      </c>
      <c r="AS196" s="117">
        <v>0.185</v>
      </c>
    </row>
    <row r="197" spans="1:59" x14ac:dyDescent="0.35">
      <c r="K197" s="107">
        <v>2024</v>
      </c>
      <c r="L197" s="107">
        <v>8</v>
      </c>
      <c r="M197" s="107">
        <v>21</v>
      </c>
      <c r="N197" s="109">
        <v>40474</v>
      </c>
      <c r="O197" s="109"/>
      <c r="P197" s="111">
        <v>25897.629999999997</v>
      </c>
      <c r="Q197" s="111">
        <v>2280</v>
      </c>
      <c r="R197" s="111">
        <v>6911.8099999999986</v>
      </c>
      <c r="S197" s="112">
        <v>9082.7819999999992</v>
      </c>
      <c r="T197" s="111"/>
      <c r="U197" s="111"/>
      <c r="V197" s="111">
        <v>1826.41</v>
      </c>
      <c r="W197" s="111">
        <v>30.55</v>
      </c>
      <c r="X197" s="111">
        <v>1728.8200000000008</v>
      </c>
      <c r="Y197" s="111">
        <v>278.08</v>
      </c>
      <c r="Z197" s="111">
        <f t="shared" si="44"/>
        <v>49949.548427920003</v>
      </c>
      <c r="AA197" s="109"/>
      <c r="AB197" s="111">
        <v>6480.04</v>
      </c>
      <c r="AC197" s="111">
        <v>4817.55</v>
      </c>
      <c r="AD197" s="111">
        <v>5824.3700000000008</v>
      </c>
      <c r="AE197" s="109"/>
      <c r="AF197" s="111">
        <f t="shared" si="46"/>
        <v>56429.588427920004</v>
      </c>
      <c r="AG197" s="111">
        <f t="shared" si="46"/>
        <v>54767.098427920006</v>
      </c>
      <c r="AH197" s="111">
        <f t="shared" si="46"/>
        <v>55773.918427920005</v>
      </c>
      <c r="AI197" s="109"/>
      <c r="AJ197" s="114">
        <f t="shared" si="47"/>
        <v>0.3942182247348916</v>
      </c>
      <c r="AK197" s="114">
        <f t="shared" si="47"/>
        <v>0.35314271947225395</v>
      </c>
      <c r="AL197" s="114">
        <f t="shared" si="47"/>
        <v>0.37801844215842284</v>
      </c>
      <c r="AM197" s="109">
        <f t="shared" si="45"/>
        <v>47961.69</v>
      </c>
      <c r="AN197" s="109">
        <v>1.0397999999999999E-2</v>
      </c>
      <c r="AO197" s="109">
        <v>0.27211200000000002</v>
      </c>
      <c r="AP197" s="109">
        <v>199.79757000000004</v>
      </c>
      <c r="AQ197" s="115">
        <v>1713.6688579200004</v>
      </c>
      <c r="AR197" s="116">
        <v>0.9</v>
      </c>
      <c r="AS197" s="117">
        <v>0.185</v>
      </c>
    </row>
    <row r="198" spans="1:59" customFormat="1" x14ac:dyDescent="0.35">
      <c r="A198" s="82"/>
      <c r="B198" s="82"/>
      <c r="C198" s="82"/>
      <c r="D198" s="82"/>
      <c r="E198" s="82"/>
      <c r="F198" s="82"/>
      <c r="G198" s="82"/>
      <c r="H198" s="82"/>
      <c r="I198" s="82"/>
      <c r="J198" s="82"/>
      <c r="K198" s="83">
        <v>2024</v>
      </c>
      <c r="L198" s="83">
        <v>8</v>
      </c>
      <c r="M198" s="83">
        <v>22</v>
      </c>
      <c r="N198" s="82">
        <v>38409</v>
      </c>
      <c r="O198" s="82"/>
      <c r="P198" s="86">
        <v>25897.629999999997</v>
      </c>
      <c r="Q198" s="86">
        <v>2280</v>
      </c>
      <c r="R198" s="86">
        <v>6911.8099999999986</v>
      </c>
      <c r="S198" s="87">
        <v>4541.3909999999996</v>
      </c>
      <c r="T198" s="86"/>
      <c r="U198" s="86"/>
      <c r="V198" s="86">
        <v>1826.41</v>
      </c>
      <c r="W198" s="86">
        <v>30.55</v>
      </c>
      <c r="X198" s="86">
        <v>1728.8200000000008</v>
      </c>
      <c r="Y198" s="86">
        <v>278.08</v>
      </c>
      <c r="Z198" s="86">
        <f t="shared" si="44"/>
        <v>45573.438959319996</v>
      </c>
      <c r="AA198" s="82"/>
      <c r="AB198" s="86">
        <v>6480.04</v>
      </c>
      <c r="AC198" s="86">
        <v>4817.55</v>
      </c>
      <c r="AD198" s="86">
        <v>5824.3700000000008</v>
      </c>
      <c r="AE198" s="82"/>
      <c r="AF198" s="86">
        <f t="shared" si="46"/>
        <v>52053.478959319997</v>
      </c>
      <c r="AG198" s="86">
        <f t="shared" si="46"/>
        <v>50390.988959319999</v>
      </c>
      <c r="AH198" s="86">
        <f t="shared" si="46"/>
        <v>51397.808959319998</v>
      </c>
      <c r="AI198" s="82"/>
      <c r="AJ198" s="93">
        <f t="shared" si="47"/>
        <v>0.35524171312244518</v>
      </c>
      <c r="AK198" s="93">
        <f t="shared" si="47"/>
        <v>0.3119578473618162</v>
      </c>
      <c r="AL198" s="93">
        <f t="shared" si="47"/>
        <v>0.33817097449347805</v>
      </c>
      <c r="AM198" s="82">
        <f t="shared" si="45"/>
        <v>45514.665000000001</v>
      </c>
      <c r="AN198" s="82">
        <v>3.0499999999999999E-4</v>
      </c>
      <c r="AO198" s="82">
        <v>0.329152</v>
      </c>
      <c r="AP198" s="82">
        <v>5.8605750000000008</v>
      </c>
      <c r="AQ198" s="95">
        <v>2072.8873843200004</v>
      </c>
      <c r="AR198" s="96">
        <v>0.45</v>
      </c>
      <c r="AS198" s="97">
        <v>0.185</v>
      </c>
      <c r="BG198" s="11"/>
    </row>
    <row r="199" spans="1:59" customFormat="1" x14ac:dyDescent="0.35">
      <c r="A199" s="82"/>
      <c r="B199" s="82"/>
      <c r="C199" s="82"/>
      <c r="D199" s="82"/>
      <c r="E199" s="82"/>
      <c r="F199" s="82"/>
      <c r="G199" s="82"/>
      <c r="H199" s="82"/>
      <c r="I199" s="82"/>
      <c r="J199" s="82"/>
      <c r="K199" s="83">
        <v>2024</v>
      </c>
      <c r="L199" s="83">
        <v>8</v>
      </c>
      <c r="M199" s="83">
        <v>23</v>
      </c>
      <c r="N199" s="82">
        <v>35259</v>
      </c>
      <c r="O199" s="82"/>
      <c r="P199" s="86">
        <v>25897.629999999997</v>
      </c>
      <c r="Q199" s="86">
        <v>2280</v>
      </c>
      <c r="R199" s="86">
        <v>6911.8099999999986</v>
      </c>
      <c r="S199" s="87">
        <v>0</v>
      </c>
      <c r="T199" s="86"/>
      <c r="U199" s="86"/>
      <c r="V199" s="86">
        <v>1826.41</v>
      </c>
      <c r="W199" s="86">
        <v>30.55</v>
      </c>
      <c r="X199" s="86">
        <v>1728.8200000000008</v>
      </c>
      <c r="Y199" s="86">
        <v>278.08</v>
      </c>
      <c r="Z199" s="86">
        <f t="shared" si="44"/>
        <v>41080.648326160001</v>
      </c>
      <c r="AA199" s="82"/>
      <c r="AB199" s="86">
        <v>6480.04</v>
      </c>
      <c r="AC199" s="86">
        <v>4817.55</v>
      </c>
      <c r="AD199" s="86">
        <v>5824.3700000000008</v>
      </c>
      <c r="AE199" s="82"/>
      <c r="AF199" s="86">
        <f t="shared" si="46"/>
        <v>47560.688326160001</v>
      </c>
      <c r="AG199" s="86">
        <f t="shared" si="46"/>
        <v>45898.198326160003</v>
      </c>
      <c r="AH199" s="86">
        <f t="shared" si="46"/>
        <v>46905.018326160003</v>
      </c>
      <c r="AI199" s="82"/>
      <c r="AJ199" s="93">
        <f t="shared" si="47"/>
        <v>0.34889498641935396</v>
      </c>
      <c r="AK199" s="93">
        <f t="shared" si="47"/>
        <v>0.30174418804163489</v>
      </c>
      <c r="AL199" s="93">
        <f t="shared" si="47"/>
        <v>0.33029916691227779</v>
      </c>
      <c r="AM199" s="82">
        <f t="shared" si="45"/>
        <v>41781.915000000001</v>
      </c>
      <c r="AN199" s="82">
        <v>2.7E-4</v>
      </c>
      <c r="AO199" s="82">
        <v>0.33697600000000005</v>
      </c>
      <c r="AP199" s="82">
        <v>5.1880500000000014</v>
      </c>
      <c r="AQ199" s="95">
        <v>2122.1602761600006</v>
      </c>
      <c r="AR199" s="96"/>
      <c r="AS199" s="97">
        <v>0.185</v>
      </c>
      <c r="BG199" s="11"/>
    </row>
    <row r="200" spans="1:59" customFormat="1" x14ac:dyDescent="0.35">
      <c r="A200" s="82"/>
      <c r="B200" s="82"/>
      <c r="C200" s="82"/>
      <c r="D200" s="82"/>
      <c r="E200" s="82"/>
      <c r="F200" s="82"/>
      <c r="G200" s="82"/>
      <c r="H200" s="82"/>
      <c r="I200" s="82"/>
      <c r="J200" s="82"/>
      <c r="K200" s="83">
        <v>2024</v>
      </c>
      <c r="L200" s="83">
        <v>8</v>
      </c>
      <c r="M200" s="83">
        <v>24</v>
      </c>
      <c r="N200" s="82">
        <v>32011</v>
      </c>
      <c r="O200" s="82"/>
      <c r="P200" s="86">
        <v>25897.629999999997</v>
      </c>
      <c r="Q200" s="86">
        <v>2280</v>
      </c>
      <c r="R200" s="86">
        <v>6911.8099999999986</v>
      </c>
      <c r="S200" s="87">
        <v>0</v>
      </c>
      <c r="T200" s="86"/>
      <c r="U200" s="86"/>
      <c r="V200" s="86">
        <v>1826.41</v>
      </c>
      <c r="W200" s="86">
        <v>30.55</v>
      </c>
      <c r="X200" s="86">
        <v>1728.8200000000008</v>
      </c>
      <c r="Y200" s="86">
        <v>278.08</v>
      </c>
      <c r="Z200" s="86">
        <f t="shared" si="44"/>
        <v>40980.011719360002</v>
      </c>
      <c r="AA200" s="82"/>
      <c r="AB200" s="86">
        <v>6480.04</v>
      </c>
      <c r="AC200" s="86">
        <v>4817.55</v>
      </c>
      <c r="AD200" s="86">
        <v>5824.3700000000008</v>
      </c>
      <c r="AE200" s="82"/>
      <c r="AF200" s="86">
        <f t="shared" si="46"/>
        <v>47460.051719360003</v>
      </c>
      <c r="AG200" s="86">
        <f t="shared" si="46"/>
        <v>45797.561719360005</v>
      </c>
      <c r="AH200" s="86">
        <f t="shared" si="46"/>
        <v>46804.381719360004</v>
      </c>
      <c r="AI200" s="82"/>
      <c r="AJ200" s="93">
        <f t="shared" si="47"/>
        <v>0.48261696664771492</v>
      </c>
      <c r="AK200" s="93">
        <f t="shared" si="47"/>
        <v>0.43068200679016605</v>
      </c>
      <c r="AL200" s="93">
        <f t="shared" si="47"/>
        <v>0.4621343200574804</v>
      </c>
      <c r="AM200" s="82">
        <f t="shared" si="45"/>
        <v>37933.035000000003</v>
      </c>
      <c r="AN200" s="82">
        <v>2.7E-4</v>
      </c>
      <c r="AO200" s="82">
        <v>0.320996</v>
      </c>
      <c r="AP200" s="82">
        <v>5.1880500000000014</v>
      </c>
      <c r="AQ200" s="95">
        <v>2021.5236693600002</v>
      </c>
      <c r="AR200" s="96"/>
      <c r="AS200" s="97">
        <v>0.185</v>
      </c>
      <c r="BG200" s="11"/>
    </row>
    <row r="201" spans="1:59" customFormat="1" x14ac:dyDescent="0.35">
      <c r="A201" s="82"/>
      <c r="B201" s="82"/>
      <c r="C201" s="82"/>
      <c r="D201" s="82"/>
      <c r="E201" s="82"/>
      <c r="F201" s="82"/>
      <c r="G201" s="82"/>
      <c r="H201" s="82"/>
      <c r="I201" s="82"/>
      <c r="J201" s="82"/>
      <c r="K201" s="83">
        <v>2024</v>
      </c>
      <c r="L201" s="83">
        <v>8</v>
      </c>
      <c r="M201" s="83">
        <v>1</v>
      </c>
      <c r="N201" s="82">
        <v>29817</v>
      </c>
      <c r="O201" s="82"/>
      <c r="P201" s="86">
        <v>25897.629999999997</v>
      </c>
      <c r="Q201" s="86">
        <v>2280</v>
      </c>
      <c r="R201" s="86">
        <v>6911.8099999999986</v>
      </c>
      <c r="S201" s="87">
        <v>0</v>
      </c>
      <c r="T201" s="86"/>
      <c r="U201" s="86"/>
      <c r="V201" s="86">
        <v>1826.41</v>
      </c>
      <c r="W201" s="86">
        <v>30.55</v>
      </c>
      <c r="X201" s="86">
        <v>1728.8200000000008</v>
      </c>
      <c r="Y201" s="86">
        <v>278.08</v>
      </c>
      <c r="Z201" s="86">
        <f t="shared" si="44"/>
        <v>40818.995259880001</v>
      </c>
      <c r="AA201" s="82"/>
      <c r="AB201" s="86">
        <v>6480.04</v>
      </c>
      <c r="AC201" s="86">
        <v>4817.55</v>
      </c>
      <c r="AD201" s="86">
        <v>5824.3700000000008</v>
      </c>
      <c r="AE201" s="82"/>
      <c r="AF201" s="86">
        <f t="shared" si="46"/>
        <v>47299.035259880002</v>
      </c>
      <c r="AG201" s="86">
        <f t="shared" si="46"/>
        <v>45636.545259880004</v>
      </c>
      <c r="AH201" s="86">
        <f t="shared" si="46"/>
        <v>46643.365259880004</v>
      </c>
      <c r="AI201" s="82"/>
      <c r="AJ201" s="93">
        <f t="shared" si="47"/>
        <v>0.58631100579803475</v>
      </c>
      <c r="AK201" s="93">
        <f t="shared" si="47"/>
        <v>0.53055455813395058</v>
      </c>
      <c r="AL201" s="93">
        <f t="shared" si="47"/>
        <v>0.56432120132407704</v>
      </c>
      <c r="AM201" s="82">
        <f t="shared" si="45"/>
        <v>35333.145000000004</v>
      </c>
      <c r="AN201" s="82">
        <v>2.5699999999999996E-4</v>
      </c>
      <c r="AO201" s="82">
        <v>0.29546800000000001</v>
      </c>
      <c r="AP201" s="82">
        <v>4.9382549999999998</v>
      </c>
      <c r="AQ201" s="95">
        <v>1860.7570048800003</v>
      </c>
      <c r="AR201" s="96"/>
      <c r="AS201" s="97">
        <v>0.185</v>
      </c>
      <c r="BG201" s="11"/>
    </row>
    <row r="202" spans="1:59" s="2" customFormat="1" ht="15.5" x14ac:dyDescent="0.35">
      <c r="A202" s="99"/>
      <c r="B202" s="99"/>
      <c r="C202" s="99"/>
      <c r="D202" s="99"/>
      <c r="E202" s="99"/>
      <c r="F202" s="99"/>
      <c r="G202" s="99"/>
      <c r="H202" s="99"/>
      <c r="I202" s="99"/>
      <c r="J202" s="99"/>
      <c r="K202" s="129" t="s">
        <v>591</v>
      </c>
      <c r="L202" s="100"/>
      <c r="M202" s="100"/>
      <c r="N202" s="101"/>
      <c r="O202" s="99"/>
      <c r="P202" s="102"/>
      <c r="Q202" s="102"/>
      <c r="R202" s="102"/>
      <c r="S202" s="102"/>
      <c r="T202" s="102"/>
      <c r="U202" s="102"/>
      <c r="V202" s="102"/>
      <c r="W202" s="102"/>
      <c r="X202" s="102"/>
      <c r="Y202" s="102"/>
      <c r="Z202" s="102"/>
      <c r="AA202" s="99"/>
      <c r="AB202" s="99"/>
      <c r="AC202" s="99"/>
      <c r="AD202" s="99"/>
      <c r="AE202" s="99"/>
      <c r="AF202" s="102"/>
      <c r="AG202" s="102"/>
      <c r="AH202" s="102"/>
      <c r="AI202" s="99"/>
      <c r="AJ202" s="103"/>
      <c r="AK202" s="103"/>
      <c r="AL202" s="103"/>
      <c r="AM202" s="104"/>
      <c r="AN202" s="104"/>
      <c r="AO202" s="104"/>
      <c r="AP202" s="104"/>
      <c r="AQ202" s="104"/>
      <c r="AR202" s="105"/>
      <c r="AS202" s="104"/>
    </row>
    <row r="203" spans="1:59" customFormat="1" x14ac:dyDescent="0.35">
      <c r="A203" s="82"/>
      <c r="B203" s="82"/>
      <c r="C203" s="82"/>
      <c r="D203" s="82"/>
      <c r="E203" s="82"/>
      <c r="F203" s="82"/>
      <c r="G203" s="82"/>
      <c r="H203" s="82"/>
      <c r="I203" s="82"/>
      <c r="J203" s="82"/>
      <c r="K203" s="83">
        <v>2024</v>
      </c>
      <c r="L203" s="83">
        <v>9</v>
      </c>
      <c r="M203" s="83">
        <v>2</v>
      </c>
      <c r="N203" s="82">
        <v>27807</v>
      </c>
      <c r="O203" s="95"/>
      <c r="P203" s="86">
        <v>25919.110000000008</v>
      </c>
      <c r="Q203" s="86">
        <v>2280</v>
      </c>
      <c r="R203" s="86">
        <v>6458.079999999999</v>
      </c>
      <c r="S203" s="87">
        <v>0</v>
      </c>
      <c r="T203" s="86"/>
      <c r="U203" s="86"/>
      <c r="V203" s="86">
        <v>1829.49</v>
      </c>
      <c r="W203" s="86">
        <v>43.55</v>
      </c>
      <c r="X203" s="86">
        <v>1734.4200000000005</v>
      </c>
      <c r="Y203" s="86">
        <v>289.85000000000002</v>
      </c>
      <c r="Z203" s="86">
        <f t="shared" ref="Z203:Z226" si="48">SUM(P203:Y203)-T203-U203+AP203+AQ203</f>
        <v>39106.901102520009</v>
      </c>
      <c r="AA203" s="82"/>
      <c r="AB203" s="86">
        <v>8498.2800000000007</v>
      </c>
      <c r="AC203" s="86">
        <v>5177.7199999999993</v>
      </c>
      <c r="AD203" s="86">
        <v>6255.65</v>
      </c>
      <c r="AE203" s="82"/>
      <c r="AF203" s="86">
        <f>$Z203+AB203</f>
        <v>47605.181102520008</v>
      </c>
      <c r="AG203" s="86">
        <f>$Z203+AC203</f>
        <v>44284.62110252001</v>
      </c>
      <c r="AH203" s="86">
        <f>$Z203+AD203</f>
        <v>45362.55110252001</v>
      </c>
      <c r="AI203" s="82"/>
      <c r="AJ203" s="93">
        <f>(AF203-$N203)/$N203</f>
        <v>0.71198551093321849</v>
      </c>
      <c r="AK203" s="93">
        <f>(AG203-$N203)/$N203</f>
        <v>0.59257097502499412</v>
      </c>
      <c r="AL203" s="93">
        <f>(AH203-$N203)/$N203</f>
        <v>0.63133567456108208</v>
      </c>
      <c r="AM203" s="82">
        <f t="shared" ref="AM203:AM226" si="49">N203*(1+0.185)</f>
        <v>32951.294999999998</v>
      </c>
      <c r="AN203" s="82">
        <v>2.5999999999999998E-4</v>
      </c>
      <c r="AO203" s="82">
        <v>8.6921999999999999E-2</v>
      </c>
      <c r="AP203" s="82">
        <v>4.9959000000000007</v>
      </c>
      <c r="AQ203" s="95">
        <v>547.4052025200001</v>
      </c>
      <c r="AR203" s="96"/>
      <c r="AS203" s="97">
        <v>0.185</v>
      </c>
      <c r="AU203" s="11"/>
      <c r="AV203" s="11"/>
      <c r="BG203" s="11"/>
    </row>
    <row r="204" spans="1:59" customFormat="1" x14ac:dyDescent="0.35">
      <c r="A204" s="82"/>
      <c r="B204" s="82"/>
      <c r="C204" s="82"/>
      <c r="D204" s="82"/>
      <c r="E204" s="82"/>
      <c r="F204" s="82"/>
      <c r="G204" s="82"/>
      <c r="H204" s="82"/>
      <c r="I204" s="82"/>
      <c r="J204" s="82"/>
      <c r="K204" s="83">
        <v>2024</v>
      </c>
      <c r="L204" s="83">
        <v>9</v>
      </c>
      <c r="M204" s="83">
        <v>3</v>
      </c>
      <c r="N204" s="82">
        <v>26353</v>
      </c>
      <c r="O204" s="95"/>
      <c r="P204" s="86">
        <v>25919.110000000008</v>
      </c>
      <c r="Q204" s="86">
        <v>2280</v>
      </c>
      <c r="R204" s="86">
        <v>6458.079999999999</v>
      </c>
      <c r="S204" s="87">
        <v>0</v>
      </c>
      <c r="T204" s="86"/>
      <c r="U204" s="86"/>
      <c r="V204" s="86">
        <v>1829.49</v>
      </c>
      <c r="W204" s="86">
        <v>43.55</v>
      </c>
      <c r="X204" s="86">
        <v>1734.4200000000005</v>
      </c>
      <c r="Y204" s="86">
        <v>289.85000000000002</v>
      </c>
      <c r="Z204" s="86">
        <f t="shared" si="48"/>
        <v>39081.622295280009</v>
      </c>
      <c r="AA204" s="82"/>
      <c r="AB204" s="86">
        <v>8498.2800000000007</v>
      </c>
      <c r="AC204" s="86">
        <v>5177.7199999999993</v>
      </c>
      <c r="AD204" s="86">
        <v>6255.65</v>
      </c>
      <c r="AE204" s="82"/>
      <c r="AF204" s="86">
        <f t="shared" ref="AF204:AH226" si="50">$Z204+AB204</f>
        <v>47579.902295280008</v>
      </c>
      <c r="AG204" s="86">
        <f t="shared" si="50"/>
        <v>44259.34229528001</v>
      </c>
      <c r="AH204" s="86">
        <f t="shared" si="50"/>
        <v>45337.27229528001</v>
      </c>
      <c r="AI204" s="82"/>
      <c r="AJ204" s="93">
        <f t="shared" ref="AJ204:AL226" si="51">(AF204-$N204)/$N204</f>
        <v>0.80548333378666592</v>
      </c>
      <c r="AK204" s="93">
        <f t="shared" si="51"/>
        <v>0.67948022218646875</v>
      </c>
      <c r="AL204" s="93">
        <f t="shared" si="51"/>
        <v>0.7203837246340079</v>
      </c>
      <c r="AM204" s="82">
        <f t="shared" si="49"/>
        <v>31228.305</v>
      </c>
      <c r="AN204" s="82">
        <v>2.5999999999999998E-4</v>
      </c>
      <c r="AO204" s="82">
        <v>8.2907999999999996E-2</v>
      </c>
      <c r="AP204" s="82">
        <v>4.9959000000000007</v>
      </c>
      <c r="AQ204" s="95">
        <v>522.12639528</v>
      </c>
      <c r="AR204" s="96"/>
      <c r="AS204" s="97">
        <v>0.185</v>
      </c>
      <c r="AU204" s="11"/>
      <c r="AV204" s="11"/>
      <c r="BG204" s="11"/>
    </row>
    <row r="205" spans="1:59" customFormat="1" x14ac:dyDescent="0.35">
      <c r="A205" s="82"/>
      <c r="B205" s="82"/>
      <c r="C205" s="82"/>
      <c r="D205" s="82"/>
      <c r="E205" s="82"/>
      <c r="F205" s="82"/>
      <c r="G205" s="82"/>
      <c r="H205" s="82"/>
      <c r="I205" s="82"/>
      <c r="J205" s="82"/>
      <c r="K205" s="83">
        <v>2024</v>
      </c>
      <c r="L205" s="83">
        <v>9</v>
      </c>
      <c r="M205" s="83">
        <v>4</v>
      </c>
      <c r="N205" s="82">
        <v>25460</v>
      </c>
      <c r="O205" s="95"/>
      <c r="P205" s="86">
        <v>25919.110000000008</v>
      </c>
      <c r="Q205" s="86">
        <v>2280</v>
      </c>
      <c r="R205" s="86">
        <v>6458.079999999999</v>
      </c>
      <c r="S205" s="87">
        <v>0</v>
      </c>
      <c r="T205" s="86"/>
      <c r="U205" s="86"/>
      <c r="V205" s="86">
        <v>1829.49</v>
      </c>
      <c r="W205" s="86">
        <v>43.55</v>
      </c>
      <c r="X205" s="86">
        <v>1734.4200000000005</v>
      </c>
      <c r="Y205" s="86">
        <v>289.85000000000002</v>
      </c>
      <c r="Z205" s="86">
        <f t="shared" si="48"/>
        <v>38990.520345720011</v>
      </c>
      <c r="AA205" s="82"/>
      <c r="AB205" s="86">
        <v>8498.2800000000007</v>
      </c>
      <c r="AC205" s="86">
        <v>5177.7199999999993</v>
      </c>
      <c r="AD205" s="86">
        <v>6255.65</v>
      </c>
      <c r="AE205" s="82"/>
      <c r="AF205" s="86">
        <f t="shared" si="50"/>
        <v>47488.80034572001</v>
      </c>
      <c r="AG205" s="86">
        <f t="shared" si="50"/>
        <v>44168.240345720013</v>
      </c>
      <c r="AH205" s="86">
        <f t="shared" si="50"/>
        <v>45246.170345720013</v>
      </c>
      <c r="AI205" s="82"/>
      <c r="AJ205" s="93">
        <f t="shared" si="51"/>
        <v>0.86523174963550709</v>
      </c>
      <c r="AK205" s="93">
        <f t="shared" si="51"/>
        <v>0.7348091259120193</v>
      </c>
      <c r="AL205" s="93">
        <f t="shared" si="51"/>
        <v>0.77714730344540506</v>
      </c>
      <c r="AM205" s="82">
        <f t="shared" si="49"/>
        <v>30170.100000000002</v>
      </c>
      <c r="AN205" s="82">
        <v>2.5999999999999998E-4</v>
      </c>
      <c r="AO205" s="82">
        <v>6.8442000000000003E-2</v>
      </c>
      <c r="AP205" s="82">
        <v>4.9959000000000007</v>
      </c>
      <c r="AQ205" s="95">
        <v>431.02444572000007</v>
      </c>
      <c r="AR205" s="96"/>
      <c r="AS205" s="97">
        <v>0.185</v>
      </c>
      <c r="AU205" s="11"/>
      <c r="AV205" s="11"/>
      <c r="BG205" s="11"/>
    </row>
    <row r="206" spans="1:59" customFormat="1" x14ac:dyDescent="0.35">
      <c r="A206" s="82"/>
      <c r="B206" s="82"/>
      <c r="C206" s="82"/>
      <c r="D206" s="82"/>
      <c r="E206" s="82"/>
      <c r="F206" s="82"/>
      <c r="G206" s="82"/>
      <c r="H206" s="82"/>
      <c r="I206" s="82"/>
      <c r="J206" s="82"/>
      <c r="K206" s="83">
        <v>2024</v>
      </c>
      <c r="L206" s="83">
        <v>9</v>
      </c>
      <c r="M206" s="83">
        <v>5</v>
      </c>
      <c r="N206" s="82">
        <v>25282</v>
      </c>
      <c r="O206" s="95"/>
      <c r="P206" s="86">
        <v>25919.110000000008</v>
      </c>
      <c r="Q206" s="86">
        <v>2280</v>
      </c>
      <c r="R206" s="86">
        <v>6458.079999999999</v>
      </c>
      <c r="S206" s="87">
        <v>0</v>
      </c>
      <c r="T206" s="86"/>
      <c r="U206" s="86"/>
      <c r="V206" s="86">
        <v>1829.49</v>
      </c>
      <c r="W206" s="86">
        <v>43.55</v>
      </c>
      <c r="X206" s="86">
        <v>1734.4200000000005</v>
      </c>
      <c r="Y206" s="86">
        <v>289.85000000000002</v>
      </c>
      <c r="Z206" s="86">
        <f t="shared" si="48"/>
        <v>38944.781048640005</v>
      </c>
      <c r="AA206" s="82"/>
      <c r="AB206" s="86">
        <v>8498.2800000000007</v>
      </c>
      <c r="AC206" s="86">
        <v>5177.7199999999993</v>
      </c>
      <c r="AD206" s="86">
        <v>6255.65</v>
      </c>
      <c r="AE206" s="82"/>
      <c r="AF206" s="86">
        <f t="shared" si="50"/>
        <v>47443.061048640004</v>
      </c>
      <c r="AG206" s="86">
        <f t="shared" si="50"/>
        <v>44122.501048640006</v>
      </c>
      <c r="AH206" s="86">
        <f t="shared" si="50"/>
        <v>45200.431048640006</v>
      </c>
      <c r="AI206" s="82"/>
      <c r="AJ206" s="93">
        <f t="shared" si="51"/>
        <v>0.87655490264377833</v>
      </c>
      <c r="AK206" s="93">
        <f t="shared" si="51"/>
        <v>0.74521402771299761</v>
      </c>
      <c r="AL206" s="93">
        <f t="shared" si="51"/>
        <v>0.78785029066687784</v>
      </c>
      <c r="AM206" s="82">
        <f t="shared" si="49"/>
        <v>29959.170000000002</v>
      </c>
      <c r="AN206" s="82">
        <v>3.0099999999999994E-4</v>
      </c>
      <c r="AO206" s="82">
        <v>6.1054000000000004E-2</v>
      </c>
      <c r="AP206" s="82">
        <v>5.7837149999999999</v>
      </c>
      <c r="AQ206" s="95">
        <v>384.49733364000008</v>
      </c>
      <c r="AR206" s="96"/>
      <c r="AS206" s="97">
        <v>0.185</v>
      </c>
      <c r="AU206" s="11"/>
      <c r="AV206" s="11"/>
      <c r="BG206" s="11"/>
    </row>
    <row r="207" spans="1:59" customFormat="1" x14ac:dyDescent="0.35">
      <c r="A207" s="82"/>
      <c r="B207" s="82"/>
      <c r="C207" s="82"/>
      <c r="D207" s="82"/>
      <c r="E207" s="82"/>
      <c r="F207" s="82"/>
      <c r="G207" s="82"/>
      <c r="H207" s="82"/>
      <c r="I207" s="82"/>
      <c r="J207" s="82"/>
      <c r="K207" s="83">
        <v>2024</v>
      </c>
      <c r="L207" s="83">
        <v>9</v>
      </c>
      <c r="M207" s="83">
        <v>6</v>
      </c>
      <c r="N207" s="82">
        <v>26048</v>
      </c>
      <c r="O207" s="95"/>
      <c r="P207" s="86">
        <v>25919.110000000008</v>
      </c>
      <c r="Q207" s="86">
        <v>2280</v>
      </c>
      <c r="R207" s="86">
        <v>6458.079999999999</v>
      </c>
      <c r="S207" s="87">
        <v>0</v>
      </c>
      <c r="T207" s="86"/>
      <c r="U207" s="86"/>
      <c r="V207" s="86">
        <v>1829.49</v>
      </c>
      <c r="W207" s="86">
        <v>43.55</v>
      </c>
      <c r="X207" s="86">
        <v>1734.4200000000005</v>
      </c>
      <c r="Y207" s="86">
        <v>289.85000000000002</v>
      </c>
      <c r="Z207" s="86">
        <f t="shared" si="48"/>
        <v>38862.061354200006</v>
      </c>
      <c r="AA207" s="82"/>
      <c r="AB207" s="86">
        <v>8498.2800000000007</v>
      </c>
      <c r="AC207" s="86">
        <v>5177.7199999999993</v>
      </c>
      <c r="AD207" s="86">
        <v>6255.65</v>
      </c>
      <c r="AE207" s="82"/>
      <c r="AF207" s="86">
        <f t="shared" si="50"/>
        <v>47360.341354200005</v>
      </c>
      <c r="AG207" s="86">
        <f t="shared" si="50"/>
        <v>44039.781354200008</v>
      </c>
      <c r="AH207" s="86">
        <f t="shared" si="50"/>
        <v>45117.711354200008</v>
      </c>
      <c r="AI207" s="82"/>
      <c r="AJ207" s="93">
        <f t="shared" si="51"/>
        <v>0.8181949229960076</v>
      </c>
      <c r="AK207" s="93">
        <f t="shared" si="51"/>
        <v>0.69071642176750647</v>
      </c>
      <c r="AL207" s="93">
        <f t="shared" si="51"/>
        <v>0.73209886955620429</v>
      </c>
      <c r="AM207" s="82">
        <f t="shared" si="49"/>
        <v>30866.880000000001</v>
      </c>
      <c r="AN207" s="82">
        <v>3.9899999999999994E-4</v>
      </c>
      <c r="AO207" s="82">
        <v>4.7619999999999996E-2</v>
      </c>
      <c r="AP207" s="82">
        <v>7.666785</v>
      </c>
      <c r="AQ207" s="95">
        <v>299.89456920000003</v>
      </c>
      <c r="AR207" s="96"/>
      <c r="AS207" s="97">
        <v>0.185</v>
      </c>
      <c r="AU207" s="11"/>
      <c r="AV207" s="11"/>
      <c r="BG207" s="11"/>
    </row>
    <row r="208" spans="1:59" customFormat="1" x14ac:dyDescent="0.35">
      <c r="A208" s="82"/>
      <c r="B208" s="82"/>
      <c r="C208" s="82"/>
      <c r="D208" s="82"/>
      <c r="E208" s="82"/>
      <c r="F208" s="82"/>
      <c r="G208" s="82"/>
      <c r="H208" s="82"/>
      <c r="I208" s="82"/>
      <c r="J208" s="82"/>
      <c r="K208" s="83">
        <v>2024</v>
      </c>
      <c r="L208" s="83">
        <v>9</v>
      </c>
      <c r="M208" s="83">
        <v>7</v>
      </c>
      <c r="N208" s="82">
        <v>27733</v>
      </c>
      <c r="O208" s="95"/>
      <c r="P208" s="86">
        <v>25919.110000000008</v>
      </c>
      <c r="Q208" s="86">
        <v>2280</v>
      </c>
      <c r="R208" s="86">
        <v>6458.079999999999</v>
      </c>
      <c r="S208" s="87">
        <v>0</v>
      </c>
      <c r="T208" s="86"/>
      <c r="U208" s="86"/>
      <c r="V208" s="86">
        <v>1829.49</v>
      </c>
      <c r="W208" s="86">
        <v>43.55</v>
      </c>
      <c r="X208" s="86">
        <v>1734.4200000000005</v>
      </c>
      <c r="Y208" s="86">
        <v>289.85000000000002</v>
      </c>
      <c r="Z208" s="86">
        <f t="shared" si="48"/>
        <v>38804.551587840004</v>
      </c>
      <c r="AA208" s="82"/>
      <c r="AB208" s="86">
        <v>8498.2800000000007</v>
      </c>
      <c r="AC208" s="86">
        <v>5177.7199999999993</v>
      </c>
      <c r="AD208" s="86">
        <v>6255.65</v>
      </c>
      <c r="AE208" s="82"/>
      <c r="AF208" s="86">
        <f t="shared" si="50"/>
        <v>47302.831587840003</v>
      </c>
      <c r="AG208" s="86">
        <f t="shared" si="50"/>
        <v>43982.271587840005</v>
      </c>
      <c r="AH208" s="86">
        <f t="shared" si="50"/>
        <v>45060.201587840005</v>
      </c>
      <c r="AI208" s="82"/>
      <c r="AJ208" s="93">
        <f t="shared" si="51"/>
        <v>0.70565144729528007</v>
      </c>
      <c r="AK208" s="93">
        <f t="shared" si="51"/>
        <v>0.58591827742545</v>
      </c>
      <c r="AL208" s="93">
        <f t="shared" si="51"/>
        <v>0.6247864128597701</v>
      </c>
      <c r="AM208" s="82">
        <f t="shared" si="49"/>
        <v>32863.605000000003</v>
      </c>
      <c r="AN208" s="82">
        <v>4.2000000000000002E-4</v>
      </c>
      <c r="AO208" s="82">
        <v>3.8424E-2</v>
      </c>
      <c r="AP208" s="82">
        <v>8.0703000000000014</v>
      </c>
      <c r="AQ208" s="95">
        <v>241.98128784000002</v>
      </c>
      <c r="AR208" s="96"/>
      <c r="AS208" s="97">
        <v>0.185</v>
      </c>
      <c r="AU208" s="11"/>
      <c r="AV208" s="11"/>
      <c r="BG208" s="11"/>
    </row>
    <row r="209" spans="1:59" customFormat="1" x14ac:dyDescent="0.35">
      <c r="A209" s="82"/>
      <c r="B209" s="82"/>
      <c r="C209" s="82"/>
      <c r="D209" s="82"/>
      <c r="E209" s="82"/>
      <c r="F209" s="82"/>
      <c r="G209" s="82"/>
      <c r="H209" s="82"/>
      <c r="I209" s="82"/>
      <c r="J209" s="82"/>
      <c r="K209" s="83">
        <v>2024</v>
      </c>
      <c r="L209" s="83">
        <v>9</v>
      </c>
      <c r="M209" s="83">
        <v>8</v>
      </c>
      <c r="N209" s="82">
        <v>29081</v>
      </c>
      <c r="O209" s="95"/>
      <c r="P209" s="86">
        <v>25919.110000000008</v>
      </c>
      <c r="Q209" s="86">
        <v>2280</v>
      </c>
      <c r="R209" s="86">
        <v>6458.079999999999</v>
      </c>
      <c r="S209" s="87">
        <v>0</v>
      </c>
      <c r="T209" s="86"/>
      <c r="U209" s="86"/>
      <c r="V209" s="86">
        <v>1829.49</v>
      </c>
      <c r="W209" s="86">
        <v>43.55</v>
      </c>
      <c r="X209" s="86">
        <v>1734.4200000000005</v>
      </c>
      <c r="Y209" s="86">
        <v>289.85000000000002</v>
      </c>
      <c r="Z209" s="86">
        <f t="shared" si="48"/>
        <v>38862.834300480012</v>
      </c>
      <c r="AA209" s="82"/>
      <c r="AB209" s="86">
        <v>8498.2800000000007</v>
      </c>
      <c r="AC209" s="86">
        <v>5177.7199999999993</v>
      </c>
      <c r="AD209" s="86">
        <v>6255.65</v>
      </c>
      <c r="AE209" s="82"/>
      <c r="AF209" s="86">
        <f t="shared" si="50"/>
        <v>47361.114300480011</v>
      </c>
      <c r="AG209" s="86">
        <f t="shared" si="50"/>
        <v>44040.554300480013</v>
      </c>
      <c r="AH209" s="86">
        <f t="shared" si="50"/>
        <v>45118.484300480013</v>
      </c>
      <c r="AI209" s="82"/>
      <c r="AJ209" s="93">
        <f t="shared" si="51"/>
        <v>0.62859304358447132</v>
      </c>
      <c r="AK209" s="93">
        <f t="shared" si="51"/>
        <v>0.51440989995117126</v>
      </c>
      <c r="AL209" s="93">
        <f t="shared" si="51"/>
        <v>0.55147636946735024</v>
      </c>
      <c r="AM209" s="82">
        <f t="shared" si="49"/>
        <v>34460.985000000001</v>
      </c>
      <c r="AN209" s="82">
        <v>5.1069999999999996E-3</v>
      </c>
      <c r="AO209" s="82">
        <v>3.3377999999999998E-2</v>
      </c>
      <c r="AP209" s="82">
        <v>98.131005000000016</v>
      </c>
      <c r="AQ209" s="95">
        <v>210.20329548000001</v>
      </c>
      <c r="AR209" s="96"/>
      <c r="AS209" s="97">
        <v>0.185</v>
      </c>
      <c r="AU209" s="11"/>
      <c r="AV209" s="11"/>
      <c r="BG209" s="11"/>
    </row>
    <row r="210" spans="1:59" customFormat="1" x14ac:dyDescent="0.35">
      <c r="A210" s="82"/>
      <c r="B210" s="82"/>
      <c r="C210" s="82"/>
      <c r="D210" s="82"/>
      <c r="E210" s="82"/>
      <c r="F210" s="82"/>
      <c r="G210" s="82"/>
      <c r="H210" s="82"/>
      <c r="I210" s="82"/>
      <c r="J210" s="82"/>
      <c r="K210" s="83">
        <v>2024</v>
      </c>
      <c r="L210" s="83">
        <v>9</v>
      </c>
      <c r="M210" s="83">
        <v>9</v>
      </c>
      <c r="N210" s="82">
        <v>30097</v>
      </c>
      <c r="O210" s="95"/>
      <c r="P210" s="86">
        <v>25919.110000000008</v>
      </c>
      <c r="Q210" s="86">
        <v>2280</v>
      </c>
      <c r="R210" s="86">
        <v>6458.079999999999</v>
      </c>
      <c r="S210" s="87">
        <v>0</v>
      </c>
      <c r="T210" s="86"/>
      <c r="U210" s="86"/>
      <c r="V210" s="86">
        <v>1829.49</v>
      </c>
      <c r="W210" s="86">
        <v>43.55</v>
      </c>
      <c r="X210" s="86">
        <v>1734.4200000000005</v>
      </c>
      <c r="Y210" s="86">
        <v>289.85000000000002</v>
      </c>
      <c r="Z210" s="86">
        <f t="shared" si="48"/>
        <v>41638.335493080005</v>
      </c>
      <c r="AA210" s="82"/>
      <c r="AB210" s="86">
        <v>8498.2800000000007</v>
      </c>
      <c r="AC210" s="86">
        <v>5177.7199999999993</v>
      </c>
      <c r="AD210" s="86">
        <v>6255.65</v>
      </c>
      <c r="AE210" s="82"/>
      <c r="AF210" s="86">
        <f t="shared" si="50"/>
        <v>50136.615493080004</v>
      </c>
      <c r="AG210" s="86">
        <f t="shared" si="50"/>
        <v>46816.055493080006</v>
      </c>
      <c r="AH210" s="86">
        <f t="shared" si="50"/>
        <v>47893.985493080007</v>
      </c>
      <c r="AI210" s="82"/>
      <c r="AJ210" s="93">
        <f t="shared" si="51"/>
        <v>0.66583431880519661</v>
      </c>
      <c r="AK210" s="93">
        <f t="shared" si="51"/>
        <v>0.55550571462537812</v>
      </c>
      <c r="AL210" s="93">
        <f t="shared" si="51"/>
        <v>0.59132091215337101</v>
      </c>
      <c r="AM210" s="82">
        <f t="shared" si="49"/>
        <v>35664.945</v>
      </c>
      <c r="AN210" s="82">
        <v>0.15140000000000001</v>
      </c>
      <c r="AO210" s="82">
        <v>2.7737999999999999E-2</v>
      </c>
      <c r="AP210" s="82">
        <v>2909.1510000000007</v>
      </c>
      <c r="AQ210" s="95">
        <v>174.68449308000001</v>
      </c>
      <c r="AR210" s="96"/>
      <c r="AS210" s="97">
        <v>0.185</v>
      </c>
      <c r="AU210" s="11"/>
      <c r="AV210" s="11"/>
      <c r="BG210" s="11"/>
    </row>
    <row r="211" spans="1:59" customFormat="1" x14ac:dyDescent="0.35">
      <c r="A211" s="82"/>
      <c r="B211" s="82"/>
      <c r="C211" s="82"/>
      <c r="D211" s="82"/>
      <c r="E211" s="82"/>
      <c r="F211" s="82"/>
      <c r="G211" s="82"/>
      <c r="H211" s="82"/>
      <c r="I211" s="82"/>
      <c r="J211" s="82"/>
      <c r="K211" s="83">
        <v>2024</v>
      </c>
      <c r="L211" s="83">
        <v>9</v>
      </c>
      <c r="M211" s="83">
        <v>10</v>
      </c>
      <c r="N211" s="82">
        <v>30880</v>
      </c>
      <c r="O211" s="95"/>
      <c r="P211" s="86">
        <v>25919.110000000008</v>
      </c>
      <c r="Q211" s="86">
        <v>2280</v>
      </c>
      <c r="R211" s="86">
        <v>6458.079999999999</v>
      </c>
      <c r="S211" s="87">
        <v>0</v>
      </c>
      <c r="T211" s="86"/>
      <c r="U211" s="86"/>
      <c r="V211" s="86">
        <v>1829.49</v>
      </c>
      <c r="W211" s="86">
        <v>43.55</v>
      </c>
      <c r="X211" s="86">
        <v>1734.4200000000005</v>
      </c>
      <c r="Y211" s="86">
        <v>289.85000000000002</v>
      </c>
      <c r="Z211" s="86">
        <f t="shared" si="48"/>
        <v>47973.841711320005</v>
      </c>
      <c r="AA211" s="82"/>
      <c r="AB211" s="86">
        <v>8498.2800000000007</v>
      </c>
      <c r="AC211" s="86">
        <v>5177.7199999999993</v>
      </c>
      <c r="AD211" s="86">
        <v>6255.65</v>
      </c>
      <c r="AE211" s="82"/>
      <c r="AF211" s="86">
        <f t="shared" si="50"/>
        <v>56472.121711320004</v>
      </c>
      <c r="AG211" s="86">
        <f t="shared" si="50"/>
        <v>53151.561711320006</v>
      </c>
      <c r="AH211" s="86">
        <f t="shared" si="50"/>
        <v>54229.491711320006</v>
      </c>
      <c r="AI211" s="82"/>
      <c r="AJ211" s="93">
        <f t="shared" si="51"/>
        <v>0.82876041811269441</v>
      </c>
      <c r="AK211" s="93">
        <f t="shared" si="51"/>
        <v>0.72122933002979295</v>
      </c>
      <c r="AL211" s="93">
        <f t="shared" si="51"/>
        <v>0.75613638961528518</v>
      </c>
      <c r="AM211" s="82">
        <f t="shared" si="49"/>
        <v>36592.800000000003</v>
      </c>
      <c r="AN211" s="82">
        <v>0.48280000000000001</v>
      </c>
      <c r="AO211" s="82">
        <v>2.2602000000000001E-2</v>
      </c>
      <c r="AP211" s="82">
        <v>9277.0020000000022</v>
      </c>
      <c r="AQ211" s="95">
        <v>142.33971132000002</v>
      </c>
      <c r="AR211" s="96"/>
      <c r="AS211" s="97">
        <v>0.185</v>
      </c>
      <c r="AU211" s="9"/>
      <c r="AV211" s="11"/>
      <c r="BG211" s="11"/>
    </row>
    <row r="212" spans="1:59" customFormat="1" x14ac:dyDescent="0.35">
      <c r="A212" s="82"/>
      <c r="B212" s="82"/>
      <c r="C212" s="82"/>
      <c r="D212" s="82"/>
      <c r="E212" s="82"/>
      <c r="F212" s="82"/>
      <c r="G212" s="82"/>
      <c r="H212" s="82"/>
      <c r="I212" s="82"/>
      <c r="J212" s="82"/>
      <c r="K212" s="83">
        <v>2024</v>
      </c>
      <c r="L212" s="83">
        <v>9</v>
      </c>
      <c r="M212" s="83">
        <v>11</v>
      </c>
      <c r="N212" s="82">
        <v>31849</v>
      </c>
      <c r="O212" s="95"/>
      <c r="P212" s="86">
        <v>25919.110000000008</v>
      </c>
      <c r="Q212" s="86">
        <v>2280</v>
      </c>
      <c r="R212" s="86">
        <v>6458.079999999999</v>
      </c>
      <c r="S212" s="87">
        <v>0</v>
      </c>
      <c r="T212" s="86"/>
      <c r="U212" s="86"/>
      <c r="V212" s="86">
        <v>1829.49</v>
      </c>
      <c r="W212" s="86">
        <v>43.55</v>
      </c>
      <c r="X212" s="86">
        <v>1734.4200000000005</v>
      </c>
      <c r="Y212" s="86">
        <v>289.85000000000002</v>
      </c>
      <c r="Z212" s="86">
        <f t="shared" si="48"/>
        <v>51063.045508200012</v>
      </c>
      <c r="AA212" s="82"/>
      <c r="AB212" s="86">
        <v>8498.2800000000007</v>
      </c>
      <c r="AC212" s="86">
        <v>5177.7199999999993</v>
      </c>
      <c r="AD212" s="86">
        <v>6255.65</v>
      </c>
      <c r="AE212" s="82"/>
      <c r="AF212" s="86">
        <f t="shared" si="50"/>
        <v>59561.325508200011</v>
      </c>
      <c r="AG212" s="86">
        <f t="shared" si="50"/>
        <v>56240.765508200013</v>
      </c>
      <c r="AH212" s="86">
        <f t="shared" si="50"/>
        <v>57318.695508200013</v>
      </c>
      <c r="AI212" s="82"/>
      <c r="AJ212" s="93">
        <f t="shared" si="51"/>
        <v>0.87011603215799582</v>
      </c>
      <c r="AK212" s="93">
        <f t="shared" si="51"/>
        <v>0.7658565577631955</v>
      </c>
      <c r="AL212" s="93">
        <f t="shared" si="51"/>
        <v>0.79970157644510076</v>
      </c>
      <c r="AM212" s="82">
        <f t="shared" si="49"/>
        <v>37741.065000000002</v>
      </c>
      <c r="AN212" s="82">
        <v>0.64269600000000005</v>
      </c>
      <c r="AO212" s="82">
        <v>2.5270000000000004E-2</v>
      </c>
      <c r="AP212" s="82">
        <v>12349.403640000004</v>
      </c>
      <c r="AQ212" s="95">
        <v>159.14186820000003</v>
      </c>
      <c r="AR212" s="96"/>
      <c r="AS212" s="97">
        <v>0.185</v>
      </c>
      <c r="AU212" s="11"/>
      <c r="AV212" s="11"/>
      <c r="BG212" s="11"/>
    </row>
    <row r="213" spans="1:59" customFormat="1" x14ac:dyDescent="0.35">
      <c r="A213" s="82"/>
      <c r="B213" s="82"/>
      <c r="C213" s="82"/>
      <c r="D213" s="82"/>
      <c r="E213" s="82"/>
      <c r="F213" s="82"/>
      <c r="G213" s="82"/>
      <c r="H213" s="82"/>
      <c r="I213" s="82"/>
      <c r="J213" s="82"/>
      <c r="K213" s="83">
        <v>2024</v>
      </c>
      <c r="L213" s="83">
        <v>9</v>
      </c>
      <c r="M213" s="83">
        <v>12</v>
      </c>
      <c r="N213" s="82">
        <v>33240</v>
      </c>
      <c r="O213" s="95"/>
      <c r="P213" s="86">
        <v>25919.110000000008</v>
      </c>
      <c r="Q213" s="86">
        <v>2280</v>
      </c>
      <c r="R213" s="86">
        <v>6458.079999999999</v>
      </c>
      <c r="S213" s="87">
        <v>0</v>
      </c>
      <c r="T213" s="86"/>
      <c r="U213" s="86"/>
      <c r="V213" s="86">
        <v>1829.49</v>
      </c>
      <c r="W213" s="86">
        <v>43.55</v>
      </c>
      <c r="X213" s="86">
        <v>1734.4200000000005</v>
      </c>
      <c r="Y213" s="86">
        <v>289.85000000000002</v>
      </c>
      <c r="Z213" s="86">
        <f t="shared" si="48"/>
        <v>52355.476020360009</v>
      </c>
      <c r="AA213" s="82"/>
      <c r="AB213" s="86">
        <v>8498.2800000000007</v>
      </c>
      <c r="AC213" s="86">
        <v>5177.7199999999993</v>
      </c>
      <c r="AD213" s="86">
        <v>6255.65</v>
      </c>
      <c r="AE213" s="82"/>
      <c r="AF213" s="86">
        <f t="shared" si="50"/>
        <v>60853.756020360008</v>
      </c>
      <c r="AG213" s="86">
        <f t="shared" si="50"/>
        <v>57533.19602036001</v>
      </c>
      <c r="AH213" s="86">
        <f t="shared" si="50"/>
        <v>58611.12602036001</v>
      </c>
      <c r="AI213" s="82"/>
      <c r="AJ213" s="93">
        <f t="shared" si="51"/>
        <v>0.83073874910830348</v>
      </c>
      <c r="AK213" s="93">
        <f t="shared" si="51"/>
        <v>0.73084223887966338</v>
      </c>
      <c r="AL213" s="93">
        <f t="shared" si="51"/>
        <v>0.76327093924067424</v>
      </c>
      <c r="AM213" s="82">
        <f t="shared" si="49"/>
        <v>39389.4</v>
      </c>
      <c r="AN213" s="82">
        <v>0.71075199999999994</v>
      </c>
      <c r="AO213" s="82">
        <v>2.2846000000000002E-2</v>
      </c>
      <c r="AP213" s="82">
        <v>13657.099680000001</v>
      </c>
      <c r="AQ213" s="95">
        <v>143.87634036000003</v>
      </c>
      <c r="AR213" s="96"/>
      <c r="AS213" s="97">
        <v>0.185</v>
      </c>
      <c r="AU213" s="11"/>
      <c r="AV213" s="11"/>
      <c r="BG213" s="11"/>
    </row>
    <row r="214" spans="1:59" customFormat="1" x14ac:dyDescent="0.35">
      <c r="A214" s="82"/>
      <c r="B214" s="82"/>
      <c r="C214" s="82"/>
      <c r="D214" s="82"/>
      <c r="E214" s="82"/>
      <c r="F214" s="82"/>
      <c r="G214" s="82"/>
      <c r="H214" s="82"/>
      <c r="I214" s="82"/>
      <c r="J214" s="82"/>
      <c r="K214" s="83">
        <v>2024</v>
      </c>
      <c r="L214" s="83">
        <v>9</v>
      </c>
      <c r="M214" s="83">
        <v>13</v>
      </c>
      <c r="N214" s="82">
        <v>35347</v>
      </c>
      <c r="O214" s="95"/>
      <c r="P214" s="86">
        <v>25919.110000000008</v>
      </c>
      <c r="Q214" s="86">
        <v>2280</v>
      </c>
      <c r="R214" s="86">
        <v>6458.079999999999</v>
      </c>
      <c r="S214" s="87">
        <v>0</v>
      </c>
      <c r="T214" s="86"/>
      <c r="U214" s="86"/>
      <c r="V214" s="86">
        <v>1829.49</v>
      </c>
      <c r="W214" s="86">
        <v>43.55</v>
      </c>
      <c r="X214" s="86">
        <v>1734.4200000000005</v>
      </c>
      <c r="Y214" s="86">
        <v>289.85000000000002</v>
      </c>
      <c r="Z214" s="86">
        <f t="shared" si="48"/>
        <v>53263.451128080014</v>
      </c>
      <c r="AA214" s="82"/>
      <c r="AB214" s="86">
        <v>8498.2800000000007</v>
      </c>
      <c r="AC214" s="86">
        <v>5177.7199999999993</v>
      </c>
      <c r="AD214" s="86">
        <v>6255.65</v>
      </c>
      <c r="AE214" s="82"/>
      <c r="AF214" s="86">
        <f t="shared" si="50"/>
        <v>61761.731128080013</v>
      </c>
      <c r="AG214" s="86">
        <f t="shared" si="50"/>
        <v>58441.171128080015</v>
      </c>
      <c r="AH214" s="86">
        <f t="shared" si="50"/>
        <v>59519.101128080016</v>
      </c>
      <c r="AI214" s="82"/>
      <c r="AJ214" s="93">
        <f t="shared" si="51"/>
        <v>0.74729768093699644</v>
      </c>
      <c r="AK214" s="93">
        <f t="shared" si="51"/>
        <v>0.65335590369989005</v>
      </c>
      <c r="AL214" s="93">
        <f t="shared" si="51"/>
        <v>0.68385156103997558</v>
      </c>
      <c r="AM214" s="82">
        <f t="shared" si="49"/>
        <v>41886.195</v>
      </c>
      <c r="AN214" s="82">
        <v>0.75525500000000001</v>
      </c>
      <c r="AO214" s="82">
        <v>3.1238000000000002E-2</v>
      </c>
      <c r="AP214" s="82">
        <v>14512.224825000003</v>
      </c>
      <c r="AQ214" s="95">
        <v>196.72630308000004</v>
      </c>
      <c r="AR214" s="96"/>
      <c r="AS214" s="97">
        <v>0.185</v>
      </c>
      <c r="AU214" s="11"/>
      <c r="AV214" s="11"/>
      <c r="BG214" s="11"/>
    </row>
    <row r="215" spans="1:59" customFormat="1" x14ac:dyDescent="0.35">
      <c r="A215" s="82"/>
      <c r="B215" s="82"/>
      <c r="C215" s="82"/>
      <c r="D215" s="82"/>
      <c r="E215" s="82"/>
      <c r="F215" s="82"/>
      <c r="G215" s="82"/>
      <c r="H215" s="82"/>
      <c r="I215" s="82"/>
      <c r="J215" s="82"/>
      <c r="K215" s="83">
        <v>2024</v>
      </c>
      <c r="L215" s="83">
        <v>9</v>
      </c>
      <c r="M215" s="83">
        <v>14</v>
      </c>
      <c r="N215" s="82">
        <v>37995</v>
      </c>
      <c r="O215" s="95"/>
      <c r="P215" s="86">
        <v>25919.110000000008</v>
      </c>
      <c r="Q215" s="86">
        <v>2280</v>
      </c>
      <c r="R215" s="86">
        <v>6458.079999999999</v>
      </c>
      <c r="S215" s="87">
        <v>0</v>
      </c>
      <c r="T215" s="86"/>
      <c r="U215" s="86"/>
      <c r="V215" s="86">
        <v>1829.49</v>
      </c>
      <c r="W215" s="86">
        <v>43.55</v>
      </c>
      <c r="X215" s="86">
        <v>1734.4200000000005</v>
      </c>
      <c r="Y215" s="86">
        <v>289.85000000000002</v>
      </c>
      <c r="Z215" s="86">
        <f t="shared" si="48"/>
        <v>53390.586246600011</v>
      </c>
      <c r="AA215" s="82"/>
      <c r="AB215" s="86">
        <v>8498.2800000000007</v>
      </c>
      <c r="AC215" s="86">
        <v>5177.7199999999993</v>
      </c>
      <c r="AD215" s="86">
        <v>6255.65</v>
      </c>
      <c r="AE215" s="82"/>
      <c r="AF215" s="86">
        <f t="shared" si="50"/>
        <v>61888.86624660001</v>
      </c>
      <c r="AG215" s="86">
        <f t="shared" si="50"/>
        <v>58568.306246600012</v>
      </c>
      <c r="AH215" s="86">
        <f t="shared" si="50"/>
        <v>59646.236246600012</v>
      </c>
      <c r="AI215" s="82"/>
      <c r="AJ215" s="93">
        <f t="shared" si="51"/>
        <v>0.62886869973943971</v>
      </c>
      <c r="AK215" s="93">
        <f t="shared" si="51"/>
        <v>0.54147404254770393</v>
      </c>
      <c r="AL215" s="93">
        <f t="shared" si="51"/>
        <v>0.56984435443084647</v>
      </c>
      <c r="AM215" s="82">
        <f t="shared" si="49"/>
        <v>45024.075000000004</v>
      </c>
      <c r="AN215" s="82">
        <v>0.76088100000000003</v>
      </c>
      <c r="AO215" s="82">
        <v>3.4259999999999999E-2</v>
      </c>
      <c r="AP215" s="82">
        <v>14620.328415000004</v>
      </c>
      <c r="AQ215" s="95">
        <v>215.75783160000003</v>
      </c>
      <c r="AR215" s="96"/>
      <c r="AS215" s="97">
        <v>0.185</v>
      </c>
      <c r="BG215" s="11"/>
    </row>
    <row r="216" spans="1:59" customFormat="1" x14ac:dyDescent="0.35">
      <c r="A216" s="82"/>
      <c r="B216" s="82"/>
      <c r="C216" s="82"/>
      <c r="D216" s="82"/>
      <c r="E216" s="82"/>
      <c r="F216" s="82"/>
      <c r="G216" s="82"/>
      <c r="H216" s="82"/>
      <c r="I216" s="82"/>
      <c r="J216" s="82"/>
      <c r="K216" s="83">
        <v>2024</v>
      </c>
      <c r="L216" s="83">
        <v>9</v>
      </c>
      <c r="M216" s="83">
        <v>15</v>
      </c>
      <c r="N216" s="82">
        <v>41447</v>
      </c>
      <c r="O216" s="95"/>
      <c r="P216" s="86">
        <v>25919.110000000008</v>
      </c>
      <c r="Q216" s="86">
        <v>2280</v>
      </c>
      <c r="R216" s="86">
        <v>6458.079999999999</v>
      </c>
      <c r="S216" s="87">
        <v>0</v>
      </c>
      <c r="T216" s="86"/>
      <c r="U216" s="86"/>
      <c r="V216" s="86">
        <v>1829.49</v>
      </c>
      <c r="W216" s="86">
        <v>43.55</v>
      </c>
      <c r="X216" s="86">
        <v>1734.4200000000005</v>
      </c>
      <c r="Y216" s="86">
        <v>289.85000000000002</v>
      </c>
      <c r="Z216" s="86">
        <f t="shared" si="48"/>
        <v>53043.47307012001</v>
      </c>
      <c r="AA216" s="82"/>
      <c r="AB216" s="86">
        <v>8498.2800000000007</v>
      </c>
      <c r="AC216" s="86">
        <v>5177.7199999999993</v>
      </c>
      <c r="AD216" s="86">
        <v>6255.65</v>
      </c>
      <c r="AE216" s="82"/>
      <c r="AF216" s="86">
        <f t="shared" si="50"/>
        <v>61541.753070120008</v>
      </c>
      <c r="AG216" s="86">
        <f t="shared" si="50"/>
        <v>58221.193070120011</v>
      </c>
      <c r="AH216" s="86">
        <f t="shared" si="50"/>
        <v>59299.123070120011</v>
      </c>
      <c r="AI216" s="82"/>
      <c r="AJ216" s="93">
        <f t="shared" si="51"/>
        <v>0.48483009795932175</v>
      </c>
      <c r="AK216" s="93">
        <f t="shared" si="51"/>
        <v>0.40471428740608512</v>
      </c>
      <c r="AL216" s="93">
        <f t="shared" si="51"/>
        <v>0.43072171858325115</v>
      </c>
      <c r="AM216" s="82">
        <f t="shared" si="49"/>
        <v>49114.695</v>
      </c>
      <c r="AN216" s="82">
        <v>0.73904000000000003</v>
      </c>
      <c r="AO216" s="82">
        <v>4.5782000000000003E-2</v>
      </c>
      <c r="AP216" s="82">
        <v>14200.653600000003</v>
      </c>
      <c r="AQ216" s="95">
        <v>288.31947012000006</v>
      </c>
      <c r="AR216" s="96"/>
      <c r="AS216" s="97">
        <v>0.185</v>
      </c>
      <c r="BG216" s="11"/>
    </row>
    <row r="217" spans="1:59" customFormat="1" x14ac:dyDescent="0.35">
      <c r="A217" s="82"/>
      <c r="B217" s="82"/>
      <c r="C217" s="82"/>
      <c r="D217" s="82"/>
      <c r="E217" s="82"/>
      <c r="F217" s="82"/>
      <c r="G217" s="82"/>
      <c r="H217" s="82"/>
      <c r="I217" s="82"/>
      <c r="J217" s="82"/>
      <c r="K217" s="83">
        <v>2024</v>
      </c>
      <c r="L217" s="83">
        <v>9</v>
      </c>
      <c r="M217" s="83">
        <v>16</v>
      </c>
      <c r="N217" s="82">
        <v>44465</v>
      </c>
      <c r="O217" s="95"/>
      <c r="P217" s="86">
        <v>25919.110000000008</v>
      </c>
      <c r="Q217" s="86">
        <v>2280</v>
      </c>
      <c r="R217" s="86">
        <v>6458.079999999999</v>
      </c>
      <c r="S217" s="87">
        <v>0</v>
      </c>
      <c r="T217" s="86"/>
      <c r="U217" s="86"/>
      <c r="V217" s="86">
        <v>1829.49</v>
      </c>
      <c r="W217" s="86">
        <v>43.55</v>
      </c>
      <c r="X217" s="86">
        <v>1734.4200000000005</v>
      </c>
      <c r="Y217" s="86">
        <v>289.85000000000002</v>
      </c>
      <c r="Z217" s="86">
        <f t="shared" si="48"/>
        <v>52677.096025440005</v>
      </c>
      <c r="AA217" s="82"/>
      <c r="AB217" s="86">
        <v>8498.2800000000007</v>
      </c>
      <c r="AC217" s="86">
        <v>5177.7199999999993</v>
      </c>
      <c r="AD217" s="86">
        <v>6255.65</v>
      </c>
      <c r="AE217" s="82"/>
      <c r="AF217" s="86">
        <f t="shared" si="50"/>
        <v>61175.376025440004</v>
      </c>
      <c r="AG217" s="86">
        <f t="shared" si="50"/>
        <v>57854.816025440006</v>
      </c>
      <c r="AH217" s="86">
        <f t="shared" si="50"/>
        <v>58932.746025440007</v>
      </c>
      <c r="AI217" s="82"/>
      <c r="AJ217" s="93">
        <f t="shared" si="51"/>
        <v>0.375809648609918</v>
      </c>
      <c r="AK217" s="93">
        <f t="shared" si="51"/>
        <v>0.30113158721331401</v>
      </c>
      <c r="AL217" s="93">
        <f t="shared" si="51"/>
        <v>0.32537380018981238</v>
      </c>
      <c r="AM217" s="82">
        <f t="shared" si="49"/>
        <v>52691.025000000001</v>
      </c>
      <c r="AN217" s="82">
        <v>0.71751399999999999</v>
      </c>
      <c r="AO217" s="82">
        <v>5.3284000000000005E-2</v>
      </c>
      <c r="AP217" s="82">
        <v>13787.031510000003</v>
      </c>
      <c r="AQ217" s="95">
        <v>335.56451544000009</v>
      </c>
      <c r="AR217" s="96"/>
      <c r="AS217" s="97">
        <v>0.185</v>
      </c>
      <c r="BG217" s="11"/>
    </row>
    <row r="218" spans="1:59" customFormat="1" x14ac:dyDescent="0.35">
      <c r="A218" s="82"/>
      <c r="B218" s="82"/>
      <c r="C218" s="82"/>
      <c r="D218" s="82"/>
      <c r="E218" s="82"/>
      <c r="F218" s="82"/>
      <c r="G218" s="82"/>
      <c r="H218" s="82"/>
      <c r="I218" s="82"/>
      <c r="J218" s="82"/>
      <c r="K218" s="83">
        <v>2024</v>
      </c>
      <c r="L218" s="83">
        <v>9</v>
      </c>
      <c r="M218" s="83">
        <v>17</v>
      </c>
      <c r="N218" s="82">
        <v>45565</v>
      </c>
      <c r="O218" s="95"/>
      <c r="P218" s="86">
        <v>25919.110000000008</v>
      </c>
      <c r="Q218" s="86">
        <v>2280</v>
      </c>
      <c r="R218" s="86">
        <v>6458.079999999999</v>
      </c>
      <c r="S218" s="87">
        <v>0</v>
      </c>
      <c r="T218" s="86"/>
      <c r="U218" s="86"/>
      <c r="V218" s="86">
        <v>1829.49</v>
      </c>
      <c r="W218" s="86">
        <v>43.55</v>
      </c>
      <c r="X218" s="86">
        <v>1734.4200000000005</v>
      </c>
      <c r="Y218" s="86">
        <v>289.85000000000002</v>
      </c>
      <c r="Z218" s="86">
        <f t="shared" si="48"/>
        <v>51049.989644520007</v>
      </c>
      <c r="AA218" s="82"/>
      <c r="AB218" s="86">
        <v>8498.2800000000007</v>
      </c>
      <c r="AC218" s="86">
        <v>5177.7199999999993</v>
      </c>
      <c r="AD218" s="86">
        <v>6255.65</v>
      </c>
      <c r="AE218" s="82"/>
      <c r="AF218" s="86">
        <f t="shared" si="50"/>
        <v>59548.269644520005</v>
      </c>
      <c r="AG218" s="86">
        <f t="shared" si="50"/>
        <v>56227.709644520008</v>
      </c>
      <c r="AH218" s="86">
        <f t="shared" si="50"/>
        <v>57305.639644520008</v>
      </c>
      <c r="AI218" s="82"/>
      <c r="AJ218" s="93">
        <f t="shared" si="51"/>
        <v>0.30688619871655887</v>
      </c>
      <c r="AK218" s="93">
        <f t="shared" si="51"/>
        <v>0.2340109655331945</v>
      </c>
      <c r="AL218" s="93">
        <f t="shared" si="51"/>
        <v>0.25766793908745766</v>
      </c>
      <c r="AM218" s="82">
        <f t="shared" si="49"/>
        <v>53994.525000000001</v>
      </c>
      <c r="AN218" s="82">
        <v>0.63305199999999995</v>
      </c>
      <c r="AO218" s="82">
        <v>5.2622000000000002E-2</v>
      </c>
      <c r="AP218" s="82">
        <v>12164.094180000002</v>
      </c>
      <c r="AQ218" s="95">
        <v>331.39546452000008</v>
      </c>
      <c r="AR218" s="96"/>
      <c r="AS218" s="97">
        <v>0.185</v>
      </c>
      <c r="BG218" s="11"/>
    </row>
    <row r="219" spans="1:59" s="10" customFormat="1" x14ac:dyDescent="0.35">
      <c r="A219" s="82"/>
      <c r="B219" s="82"/>
      <c r="C219" s="82"/>
      <c r="D219" s="82"/>
      <c r="E219" s="82"/>
      <c r="F219" s="82"/>
      <c r="G219" s="82"/>
      <c r="H219" s="82"/>
      <c r="I219" s="82"/>
      <c r="J219" s="82"/>
      <c r="K219" s="107">
        <v>2024</v>
      </c>
      <c r="L219" s="107">
        <v>9</v>
      </c>
      <c r="M219" s="107">
        <v>18</v>
      </c>
      <c r="N219" s="109">
        <v>45972</v>
      </c>
      <c r="O219" s="115"/>
      <c r="P219" s="111">
        <v>25919.110000000008</v>
      </c>
      <c r="Q219" s="111">
        <v>2280</v>
      </c>
      <c r="R219" s="111">
        <v>6458.079999999999</v>
      </c>
      <c r="S219" s="112">
        <v>4541.3909999999996</v>
      </c>
      <c r="T219" s="111"/>
      <c r="U219" s="111"/>
      <c r="V219" s="111">
        <v>1829.49</v>
      </c>
      <c r="W219" s="111">
        <v>43.55</v>
      </c>
      <c r="X219" s="111">
        <v>1734.4200000000005</v>
      </c>
      <c r="Y219" s="111">
        <v>289.85000000000002</v>
      </c>
      <c r="Z219" s="111">
        <f t="shared" si="48"/>
        <v>53238.650250360006</v>
      </c>
      <c r="AA219" s="109"/>
      <c r="AB219" s="111">
        <v>8498.2800000000007</v>
      </c>
      <c r="AC219" s="111">
        <v>5177.7199999999993</v>
      </c>
      <c r="AD219" s="111">
        <v>6255.65</v>
      </c>
      <c r="AE219" s="109"/>
      <c r="AF219" s="111">
        <f t="shared" si="50"/>
        <v>61736.930250360005</v>
      </c>
      <c r="AG219" s="111">
        <f t="shared" si="50"/>
        <v>58416.370250360007</v>
      </c>
      <c r="AH219" s="111">
        <f t="shared" si="50"/>
        <v>59494.300250360007</v>
      </c>
      <c r="AI219" s="109"/>
      <c r="AJ219" s="114">
        <f t="shared" si="51"/>
        <v>0.34292461172800848</v>
      </c>
      <c r="AK219" s="114">
        <f t="shared" si="51"/>
        <v>0.27069455865222325</v>
      </c>
      <c r="AL219" s="114">
        <f t="shared" si="51"/>
        <v>0.29414209193335089</v>
      </c>
      <c r="AM219" s="109">
        <f t="shared" si="49"/>
        <v>54476.82</v>
      </c>
      <c r="AN219" s="109">
        <v>0.51209300000000002</v>
      </c>
      <c r="AO219" s="109">
        <v>4.8096E-2</v>
      </c>
      <c r="AP219" s="109">
        <v>9839.8669950000021</v>
      </c>
      <c r="AQ219" s="115">
        <v>302.89225536000004</v>
      </c>
      <c r="AR219" s="116">
        <v>0.45</v>
      </c>
      <c r="AS219" s="117">
        <v>0.185</v>
      </c>
    </row>
    <row r="220" spans="1:59" s="5" customFormat="1" x14ac:dyDescent="0.35">
      <c r="A220" s="82"/>
      <c r="B220" s="82"/>
      <c r="C220" s="82"/>
      <c r="D220" s="82"/>
      <c r="E220" s="82"/>
      <c r="F220" s="82"/>
      <c r="G220" s="82"/>
      <c r="H220" s="82"/>
      <c r="I220" s="82"/>
      <c r="J220" s="82"/>
      <c r="K220" s="107">
        <v>2024</v>
      </c>
      <c r="L220" s="107">
        <v>9</v>
      </c>
      <c r="M220" s="107">
        <v>19</v>
      </c>
      <c r="N220" s="109">
        <v>45670</v>
      </c>
      <c r="O220" s="115"/>
      <c r="P220" s="111">
        <v>25919.110000000008</v>
      </c>
      <c r="Q220" s="111">
        <v>2280</v>
      </c>
      <c r="R220" s="111">
        <v>6458.079999999999</v>
      </c>
      <c r="S220" s="112">
        <v>9082.7819999999992</v>
      </c>
      <c r="T220" s="111"/>
      <c r="U220" s="111"/>
      <c r="V220" s="111">
        <v>1829.49</v>
      </c>
      <c r="W220" s="111">
        <v>43.55</v>
      </c>
      <c r="X220" s="111">
        <v>1734.4200000000005</v>
      </c>
      <c r="Y220" s="111">
        <v>289.85000000000002</v>
      </c>
      <c r="Z220" s="111">
        <f t="shared" si="48"/>
        <v>53784.123404160011</v>
      </c>
      <c r="AA220" s="109"/>
      <c r="AB220" s="111">
        <v>8498.2800000000007</v>
      </c>
      <c r="AC220" s="111">
        <v>5177.7199999999993</v>
      </c>
      <c r="AD220" s="111">
        <v>6255.65</v>
      </c>
      <c r="AE220" s="109"/>
      <c r="AF220" s="111">
        <f t="shared" si="50"/>
        <v>62282.40340416001</v>
      </c>
      <c r="AG220" s="111">
        <f t="shared" si="50"/>
        <v>58961.843404160012</v>
      </c>
      <c r="AH220" s="111">
        <f t="shared" si="50"/>
        <v>60039.773404160012</v>
      </c>
      <c r="AI220" s="109"/>
      <c r="AJ220" s="114">
        <f t="shared" si="51"/>
        <v>0.3637487060249619</v>
      </c>
      <c r="AK220" s="114">
        <f t="shared" si="51"/>
        <v>0.29104102045456565</v>
      </c>
      <c r="AL220" s="114">
        <f t="shared" si="51"/>
        <v>0.31464360420757637</v>
      </c>
      <c r="AM220" s="109">
        <f t="shared" si="49"/>
        <v>54118.950000000004</v>
      </c>
      <c r="AN220" s="109">
        <v>0.29727500000000001</v>
      </c>
      <c r="AO220" s="109">
        <v>6.902599999999999E-2</v>
      </c>
      <c r="AP220" s="109">
        <v>5712.1391250000015</v>
      </c>
      <c r="AQ220" s="115">
        <v>434.70227915999999</v>
      </c>
      <c r="AR220" s="116">
        <v>0.9</v>
      </c>
      <c r="AS220" s="117">
        <v>0.185</v>
      </c>
    </row>
    <row r="221" spans="1:59" s="5" customFormat="1" x14ac:dyDescent="0.35">
      <c r="A221" s="82"/>
      <c r="B221" s="82"/>
      <c r="C221" s="82"/>
      <c r="D221" s="82"/>
      <c r="E221" s="82"/>
      <c r="F221" s="82"/>
      <c r="G221" s="82"/>
      <c r="H221" s="82"/>
      <c r="I221" s="82"/>
      <c r="J221" s="82"/>
      <c r="K221" s="107">
        <v>2024</v>
      </c>
      <c r="L221" s="107">
        <v>9</v>
      </c>
      <c r="M221" s="107">
        <v>20</v>
      </c>
      <c r="N221" s="109">
        <v>43992</v>
      </c>
      <c r="O221" s="110"/>
      <c r="P221" s="111">
        <v>25919.110000000008</v>
      </c>
      <c r="Q221" s="111">
        <v>2280</v>
      </c>
      <c r="R221" s="111">
        <v>6458.079999999999</v>
      </c>
      <c r="S221" s="112">
        <v>9082.7819999999992</v>
      </c>
      <c r="T221" s="111"/>
      <c r="U221" s="111"/>
      <c r="V221" s="111">
        <v>1829.49</v>
      </c>
      <c r="W221" s="111">
        <v>43.55</v>
      </c>
      <c r="X221" s="111">
        <v>1734.4200000000005</v>
      </c>
      <c r="Y221" s="111">
        <v>289.85000000000002</v>
      </c>
      <c r="Z221" s="111">
        <f t="shared" si="48"/>
        <v>49312.493415120007</v>
      </c>
      <c r="AA221" s="109"/>
      <c r="AB221" s="111">
        <v>8498.2800000000007</v>
      </c>
      <c r="AC221" s="111">
        <v>5177.7199999999993</v>
      </c>
      <c r="AD221" s="111">
        <v>6255.65</v>
      </c>
      <c r="AE221" s="109"/>
      <c r="AF221" s="111">
        <f t="shared" si="50"/>
        <v>57810.773415120006</v>
      </c>
      <c r="AG221" s="111">
        <f t="shared" si="50"/>
        <v>54490.213415120008</v>
      </c>
      <c r="AH221" s="111">
        <f t="shared" si="50"/>
        <v>55568.143415120008</v>
      </c>
      <c r="AI221" s="109"/>
      <c r="AJ221" s="114">
        <f t="shared" si="51"/>
        <v>0.31412014491543933</v>
      </c>
      <c r="AK221" s="114">
        <f t="shared" si="51"/>
        <v>0.23863914837061301</v>
      </c>
      <c r="AL221" s="114">
        <f t="shared" si="51"/>
        <v>0.26314201252773251</v>
      </c>
      <c r="AM221" s="109">
        <f t="shared" si="49"/>
        <v>52130.520000000004</v>
      </c>
      <c r="AN221" s="109">
        <v>5.8657999999999995E-2</v>
      </c>
      <c r="AO221" s="109">
        <v>8.7032000000000012E-2</v>
      </c>
      <c r="AP221" s="109">
        <v>1127.11347</v>
      </c>
      <c r="AQ221" s="115">
        <v>548.09794512000019</v>
      </c>
      <c r="AR221" s="116">
        <v>0.9</v>
      </c>
      <c r="AS221" s="117">
        <v>0.185</v>
      </c>
    </row>
    <row r="222" spans="1:59" s="5" customFormat="1" x14ac:dyDescent="0.35">
      <c r="A222" s="82"/>
      <c r="B222" s="82"/>
      <c r="C222" s="82"/>
      <c r="D222" s="82"/>
      <c r="E222" s="82"/>
      <c r="F222" s="82"/>
      <c r="G222" s="82"/>
      <c r="H222" s="82"/>
      <c r="I222" s="82"/>
      <c r="J222" s="82"/>
      <c r="K222" s="107">
        <v>2024</v>
      </c>
      <c r="L222" s="107">
        <v>9</v>
      </c>
      <c r="M222" s="107">
        <v>21</v>
      </c>
      <c r="N222" s="109">
        <v>40985</v>
      </c>
      <c r="O222" s="115"/>
      <c r="P222" s="111">
        <v>25919.110000000008</v>
      </c>
      <c r="Q222" s="111">
        <v>2280</v>
      </c>
      <c r="R222" s="111">
        <v>6458.079999999999</v>
      </c>
      <c r="S222" s="112">
        <v>9082.7819999999992</v>
      </c>
      <c r="T222" s="111"/>
      <c r="U222" s="111"/>
      <c r="V222" s="111">
        <v>1829.49</v>
      </c>
      <c r="W222" s="111">
        <v>43.55</v>
      </c>
      <c r="X222" s="111">
        <v>1734.4200000000005</v>
      </c>
      <c r="Y222" s="111">
        <v>289.85000000000002</v>
      </c>
      <c r="Z222" s="111">
        <f t="shared" si="48"/>
        <v>48381.289650120001</v>
      </c>
      <c r="AA222" s="109"/>
      <c r="AB222" s="111">
        <v>8498.2800000000007</v>
      </c>
      <c r="AC222" s="111">
        <v>5177.7199999999993</v>
      </c>
      <c r="AD222" s="111">
        <v>6255.65</v>
      </c>
      <c r="AE222" s="109"/>
      <c r="AF222" s="111">
        <f t="shared" si="50"/>
        <v>56879.56965012</v>
      </c>
      <c r="AG222" s="111">
        <f t="shared" si="50"/>
        <v>53559.009650120002</v>
      </c>
      <c r="AH222" s="111">
        <f t="shared" si="50"/>
        <v>54636.939650120003</v>
      </c>
      <c r="AI222" s="109"/>
      <c r="AJ222" s="114">
        <f t="shared" si="51"/>
        <v>0.38781431377625963</v>
      </c>
      <c r="AK222" s="114">
        <f t="shared" si="51"/>
        <v>0.3067954044191778</v>
      </c>
      <c r="AL222" s="114">
        <f t="shared" si="51"/>
        <v>0.33309600219885332</v>
      </c>
      <c r="AM222" s="109">
        <f t="shared" si="49"/>
        <v>48567.225000000006</v>
      </c>
      <c r="AN222" s="109">
        <v>6.9099999999999999E-4</v>
      </c>
      <c r="AO222" s="109">
        <v>0.11603200000000001</v>
      </c>
      <c r="AP222" s="109">
        <v>13.277565000000003</v>
      </c>
      <c r="AQ222" s="115">
        <v>730.73008512000013</v>
      </c>
      <c r="AR222" s="116">
        <v>0.9</v>
      </c>
      <c r="AS222" s="117">
        <v>0.185</v>
      </c>
    </row>
    <row r="223" spans="1:59" customFormat="1" x14ac:dyDescent="0.35">
      <c r="A223" s="82"/>
      <c r="B223" s="82"/>
      <c r="C223" s="82"/>
      <c r="D223" s="82"/>
      <c r="E223" s="82"/>
      <c r="F223" s="82"/>
      <c r="G223" s="82"/>
      <c r="H223" s="82"/>
      <c r="I223" s="82"/>
      <c r="J223" s="82"/>
      <c r="K223" s="83">
        <v>2024</v>
      </c>
      <c r="L223" s="83">
        <v>9</v>
      </c>
      <c r="M223" s="83">
        <v>22</v>
      </c>
      <c r="N223" s="82">
        <v>38824</v>
      </c>
      <c r="O223" s="95"/>
      <c r="P223" s="86">
        <v>25919.110000000008</v>
      </c>
      <c r="Q223" s="86">
        <v>2280</v>
      </c>
      <c r="R223" s="86">
        <v>6458.079999999999</v>
      </c>
      <c r="S223" s="87">
        <v>4541.3909999999996</v>
      </c>
      <c r="T223" s="86"/>
      <c r="U223" s="86"/>
      <c r="V223" s="86">
        <v>1829.49</v>
      </c>
      <c r="W223" s="86">
        <v>43.55</v>
      </c>
      <c r="X223" s="86">
        <v>1734.4200000000005</v>
      </c>
      <c r="Y223" s="86">
        <v>289.85000000000002</v>
      </c>
      <c r="Z223" s="86">
        <f t="shared" si="48"/>
        <v>43799.570447520004</v>
      </c>
      <c r="AA223" s="82"/>
      <c r="AB223" s="86">
        <v>8498.2800000000007</v>
      </c>
      <c r="AC223" s="86">
        <v>5177.7199999999993</v>
      </c>
      <c r="AD223" s="86">
        <v>6255.65</v>
      </c>
      <c r="AE223" s="82"/>
      <c r="AF223" s="86">
        <f t="shared" si="50"/>
        <v>52297.850447520002</v>
      </c>
      <c r="AG223" s="86">
        <f t="shared" si="50"/>
        <v>48977.290447520005</v>
      </c>
      <c r="AH223" s="86">
        <f t="shared" si="50"/>
        <v>50055.220447520005</v>
      </c>
      <c r="AI223" s="82"/>
      <c r="AJ223" s="93">
        <f t="shared" si="51"/>
        <v>0.34704951698743053</v>
      </c>
      <c r="AK223" s="93">
        <f t="shared" si="51"/>
        <v>0.26152097793941903</v>
      </c>
      <c r="AL223" s="93">
        <f t="shared" si="51"/>
        <v>0.28928550503606032</v>
      </c>
      <c r="AM223" s="82">
        <f t="shared" si="49"/>
        <v>46006.44</v>
      </c>
      <c r="AN223" s="82">
        <v>2.6699999999999998E-4</v>
      </c>
      <c r="AO223" s="82">
        <v>0.11092200000000001</v>
      </c>
      <c r="AP223" s="82">
        <v>5.1304050000000005</v>
      </c>
      <c r="AQ223" s="95">
        <v>698.54904252000017</v>
      </c>
      <c r="AR223" s="96">
        <v>0.45</v>
      </c>
      <c r="AS223" s="97">
        <v>0.185</v>
      </c>
      <c r="BG223" s="11"/>
    </row>
    <row r="224" spans="1:59" customFormat="1" x14ac:dyDescent="0.35">
      <c r="A224" s="82"/>
      <c r="B224" s="82"/>
      <c r="C224" s="82"/>
      <c r="D224" s="82"/>
      <c r="E224" s="82"/>
      <c r="F224" s="82"/>
      <c r="G224" s="82"/>
      <c r="H224" s="82"/>
      <c r="I224" s="82"/>
      <c r="J224" s="82"/>
      <c r="K224" s="83">
        <v>2024</v>
      </c>
      <c r="L224" s="83">
        <v>9</v>
      </c>
      <c r="M224" s="83">
        <v>23</v>
      </c>
      <c r="N224" s="82">
        <v>35815</v>
      </c>
      <c r="O224" s="95"/>
      <c r="P224" s="86">
        <v>25919.110000000008</v>
      </c>
      <c r="Q224" s="86">
        <v>2280</v>
      </c>
      <c r="R224" s="86">
        <v>6458.079999999999</v>
      </c>
      <c r="S224" s="87">
        <v>0</v>
      </c>
      <c r="T224" s="86"/>
      <c r="U224" s="86"/>
      <c r="V224" s="86">
        <v>1829.49</v>
      </c>
      <c r="W224" s="86">
        <v>43.55</v>
      </c>
      <c r="X224" s="86">
        <v>1734.4200000000005</v>
      </c>
      <c r="Y224" s="86">
        <v>289.85000000000002</v>
      </c>
      <c r="Z224" s="86">
        <f t="shared" si="48"/>
        <v>39264.139145280009</v>
      </c>
      <c r="AA224" s="82"/>
      <c r="AB224" s="86">
        <v>8498.2800000000007</v>
      </c>
      <c r="AC224" s="86">
        <v>5177.7199999999993</v>
      </c>
      <c r="AD224" s="86">
        <v>6255.65</v>
      </c>
      <c r="AE224" s="82"/>
      <c r="AF224" s="86">
        <f t="shared" si="50"/>
        <v>47762.419145280008</v>
      </c>
      <c r="AG224" s="86">
        <f t="shared" si="50"/>
        <v>44441.85914528001</v>
      </c>
      <c r="AH224" s="86">
        <f t="shared" si="50"/>
        <v>45519.78914528001</v>
      </c>
      <c r="AI224" s="82"/>
      <c r="AJ224" s="93">
        <f t="shared" si="51"/>
        <v>0.33358702066955209</v>
      </c>
      <c r="AK224" s="93">
        <f t="shared" si="51"/>
        <v>0.24087279478654222</v>
      </c>
      <c r="AL224" s="93">
        <f t="shared" si="51"/>
        <v>0.2709699607784451</v>
      </c>
      <c r="AM224" s="82">
        <f t="shared" si="49"/>
        <v>42440.775000000001</v>
      </c>
      <c r="AN224" s="82">
        <v>2.5399999999999999E-4</v>
      </c>
      <c r="AO224" s="82">
        <v>0.11190800000000002</v>
      </c>
      <c r="AP224" s="82">
        <v>4.8806100000000008</v>
      </c>
      <c r="AQ224" s="95">
        <v>704.75853528000027</v>
      </c>
      <c r="AR224" s="96"/>
      <c r="AS224" s="97">
        <v>0.185</v>
      </c>
      <c r="BG224" s="11"/>
    </row>
    <row r="225" spans="1:59" customFormat="1" x14ac:dyDescent="0.35">
      <c r="A225" s="82"/>
      <c r="B225" s="82"/>
      <c r="C225" s="82"/>
      <c r="D225" s="82"/>
      <c r="E225" s="82"/>
      <c r="F225" s="82"/>
      <c r="G225" s="82"/>
      <c r="H225" s="82"/>
      <c r="I225" s="82"/>
      <c r="J225" s="82"/>
      <c r="K225" s="83">
        <v>2024</v>
      </c>
      <c r="L225" s="83">
        <v>9</v>
      </c>
      <c r="M225" s="83">
        <v>24</v>
      </c>
      <c r="N225" s="82">
        <v>32935</v>
      </c>
      <c r="O225" s="95"/>
      <c r="P225" s="86">
        <v>25919.110000000008</v>
      </c>
      <c r="Q225" s="86">
        <v>2280</v>
      </c>
      <c r="R225" s="86">
        <v>6458.079999999999</v>
      </c>
      <c r="S225" s="87">
        <v>0</v>
      </c>
      <c r="T225" s="86"/>
      <c r="U225" s="86"/>
      <c r="V225" s="86">
        <v>1829.49</v>
      </c>
      <c r="W225" s="86">
        <v>43.55</v>
      </c>
      <c r="X225" s="86">
        <v>1734.4200000000005</v>
      </c>
      <c r="Y225" s="86">
        <v>289.85000000000002</v>
      </c>
      <c r="Z225" s="86">
        <f t="shared" si="48"/>
        <v>39329.017638600009</v>
      </c>
      <c r="AA225" s="82"/>
      <c r="AB225" s="86">
        <v>8498.2800000000007</v>
      </c>
      <c r="AC225" s="86">
        <v>5177.7199999999993</v>
      </c>
      <c r="AD225" s="86">
        <v>6255.65</v>
      </c>
      <c r="AE225" s="82"/>
      <c r="AF225" s="86">
        <f t="shared" si="50"/>
        <v>47827.297638600008</v>
      </c>
      <c r="AG225" s="86">
        <f t="shared" si="50"/>
        <v>44506.737638600011</v>
      </c>
      <c r="AH225" s="86">
        <f t="shared" si="50"/>
        <v>45584.667638600011</v>
      </c>
      <c r="AI225" s="82"/>
      <c r="AJ225" s="93">
        <f t="shared" si="51"/>
        <v>0.4521723892090484</v>
      </c>
      <c r="AK225" s="93">
        <f t="shared" si="51"/>
        <v>0.35135077086989558</v>
      </c>
      <c r="AL225" s="93">
        <f t="shared" si="51"/>
        <v>0.38407978255958741</v>
      </c>
      <c r="AM225" s="82">
        <f t="shared" si="49"/>
        <v>39027.974999999999</v>
      </c>
      <c r="AN225" s="82">
        <v>2.5399999999999999E-4</v>
      </c>
      <c r="AO225" s="82">
        <v>0.12221000000000001</v>
      </c>
      <c r="AP225" s="82">
        <v>4.8806100000000008</v>
      </c>
      <c r="AQ225" s="95">
        <v>769.63702860000012</v>
      </c>
      <c r="AR225" s="96"/>
      <c r="AS225" s="97">
        <v>0.185</v>
      </c>
      <c r="BG225" s="11"/>
    </row>
    <row r="226" spans="1:59" customFormat="1" x14ac:dyDescent="0.35">
      <c r="A226" s="82"/>
      <c r="B226" s="82"/>
      <c r="C226" s="82"/>
      <c r="D226" s="82"/>
      <c r="E226" s="82"/>
      <c r="F226" s="82"/>
      <c r="G226" s="82"/>
      <c r="H226" s="82"/>
      <c r="I226" s="82"/>
      <c r="J226" s="82"/>
      <c r="K226" s="83">
        <v>2024</v>
      </c>
      <c r="L226" s="83">
        <v>9</v>
      </c>
      <c r="M226" s="83">
        <v>1</v>
      </c>
      <c r="N226" s="82">
        <v>30521</v>
      </c>
      <c r="O226" s="95"/>
      <c r="P226" s="86">
        <v>25919.110000000008</v>
      </c>
      <c r="Q226" s="86">
        <v>2280</v>
      </c>
      <c r="R226" s="86">
        <v>6458.079999999999</v>
      </c>
      <c r="S226" s="87">
        <v>0</v>
      </c>
      <c r="T226" s="86"/>
      <c r="U226" s="86"/>
      <c r="V226" s="86">
        <v>1829.49</v>
      </c>
      <c r="W226" s="86">
        <v>43.55</v>
      </c>
      <c r="X226" s="86">
        <v>1734.4200000000005</v>
      </c>
      <c r="Y226" s="86">
        <v>289.85000000000002</v>
      </c>
      <c r="Z226" s="86">
        <f t="shared" si="48"/>
        <v>39373.28292468001</v>
      </c>
      <c r="AA226" s="82"/>
      <c r="AB226" s="86">
        <v>8498.2800000000007</v>
      </c>
      <c r="AC226" s="86">
        <v>5177.7199999999993</v>
      </c>
      <c r="AD226" s="86">
        <v>6255.65</v>
      </c>
      <c r="AE226" s="82"/>
      <c r="AF226" s="86">
        <f t="shared" si="50"/>
        <v>47871.562924680009</v>
      </c>
      <c r="AG226" s="86">
        <f t="shared" si="50"/>
        <v>44551.002924680011</v>
      </c>
      <c r="AH226" s="86">
        <f t="shared" si="50"/>
        <v>45628.932924680012</v>
      </c>
      <c r="AI226" s="82"/>
      <c r="AJ226" s="93">
        <f t="shared" si="51"/>
        <v>0.56847950344615217</v>
      </c>
      <c r="AK226" s="93">
        <f t="shared" si="51"/>
        <v>0.45968359243406215</v>
      </c>
      <c r="AL226" s="93">
        <f t="shared" si="51"/>
        <v>0.49500124257658701</v>
      </c>
      <c r="AM226" s="82">
        <f t="shared" si="49"/>
        <v>36167.385000000002</v>
      </c>
      <c r="AN226" s="82">
        <v>2.5099999999999998E-4</v>
      </c>
      <c r="AO226" s="82">
        <v>0.129248</v>
      </c>
      <c r="AP226" s="82">
        <v>4.8229650000000008</v>
      </c>
      <c r="AQ226" s="95">
        <v>813.95995968000011</v>
      </c>
      <c r="AR226" s="96"/>
      <c r="AS226" s="97">
        <v>0.185</v>
      </c>
      <c r="BG226" s="11"/>
    </row>
    <row r="227" spans="1:59" s="2" customFormat="1" ht="15.5" x14ac:dyDescent="0.35">
      <c r="A227" s="104"/>
      <c r="B227" s="104"/>
      <c r="C227" s="104"/>
      <c r="D227" s="104"/>
      <c r="E227" s="104"/>
      <c r="F227" s="104"/>
      <c r="G227" s="104"/>
      <c r="H227" s="104"/>
      <c r="I227" s="104"/>
      <c r="J227" s="104"/>
      <c r="K227" s="129" t="s">
        <v>592</v>
      </c>
      <c r="L227" s="100"/>
      <c r="M227" s="100"/>
      <c r="N227" s="106"/>
      <c r="O227" s="104"/>
      <c r="P227" s="102"/>
      <c r="Q227" s="102"/>
      <c r="R227" s="102"/>
      <c r="S227" s="102"/>
      <c r="T227" s="102"/>
      <c r="U227" s="102"/>
      <c r="V227" s="102"/>
      <c r="W227" s="102"/>
      <c r="X227" s="102"/>
      <c r="Y227" s="102"/>
      <c r="Z227" s="102"/>
      <c r="AA227" s="104"/>
      <c r="AB227" s="99"/>
      <c r="AC227" s="99"/>
      <c r="AD227" s="99"/>
      <c r="AE227" s="104"/>
      <c r="AF227" s="102"/>
      <c r="AG227" s="102"/>
      <c r="AH227" s="102"/>
      <c r="AI227" s="104"/>
      <c r="AJ227" s="103"/>
      <c r="AK227" s="103"/>
      <c r="AL227" s="103"/>
      <c r="AM227" s="104"/>
      <c r="AN227" s="104"/>
      <c r="AO227" s="104"/>
      <c r="AP227" s="104"/>
      <c r="AQ227" s="104"/>
      <c r="AR227" s="105"/>
      <c r="AS227" s="104"/>
    </row>
    <row r="228" spans="1:59" customFormat="1" x14ac:dyDescent="0.35">
      <c r="A228" s="82"/>
      <c r="B228" s="82"/>
      <c r="C228" s="82"/>
      <c r="D228" s="82"/>
      <c r="E228" s="82"/>
      <c r="F228" s="82"/>
      <c r="G228" s="82"/>
      <c r="H228" s="82"/>
      <c r="I228" s="82"/>
      <c r="J228" s="82"/>
      <c r="K228" s="83">
        <v>2024</v>
      </c>
      <c r="L228" s="83">
        <v>10</v>
      </c>
      <c r="M228" s="83">
        <v>2</v>
      </c>
      <c r="N228" s="82">
        <v>24028</v>
      </c>
      <c r="O228" s="82"/>
      <c r="P228" s="86">
        <v>26067.510000000002</v>
      </c>
      <c r="Q228" s="86">
        <v>2280</v>
      </c>
      <c r="R228" s="86">
        <v>5663.18</v>
      </c>
      <c r="S228" s="87">
        <v>0</v>
      </c>
      <c r="T228" s="86"/>
      <c r="U228" s="86"/>
      <c r="V228" s="86">
        <v>1804.24</v>
      </c>
      <c r="W228" s="86">
        <v>36.380000000000003</v>
      </c>
      <c r="X228" s="86">
        <v>1511.8200000000004</v>
      </c>
      <c r="Y228" s="86">
        <v>343</v>
      </c>
      <c r="Z228" s="86">
        <f t="shared" ref="Z228:Z251" si="52">SUM(P228:Y228)-T228-U228+AP228+AQ228</f>
        <v>37957.966365239998</v>
      </c>
      <c r="AA228" s="82"/>
      <c r="AB228" s="86">
        <v>5035.7800000000007</v>
      </c>
      <c r="AC228" s="86">
        <v>1772</v>
      </c>
      <c r="AD228" s="86">
        <v>3816.8549999999996</v>
      </c>
      <c r="AE228" s="82"/>
      <c r="AF228" s="86">
        <f>$Z228+AB228</f>
        <v>42993.746365239997</v>
      </c>
      <c r="AG228" s="86">
        <f>$Z228+AC228</f>
        <v>39729.966365239998</v>
      </c>
      <c r="AH228" s="86">
        <f>$Z228+AD228</f>
        <v>41774.821365240001</v>
      </c>
      <c r="AI228" s="82"/>
      <c r="AJ228" s="93">
        <f>(AF228-$N228)/$N228</f>
        <v>0.78931856023139657</v>
      </c>
      <c r="AK228" s="93">
        <f>(AG228-$N228)/$N228</f>
        <v>0.65348619798734797</v>
      </c>
      <c r="AL228" s="93">
        <f>(AH228-$N228)/$N228</f>
        <v>0.73858920281504914</v>
      </c>
      <c r="AM228" s="82">
        <f t="shared" ref="AM228:AM251" si="53">N228*(1+0.185)</f>
        <v>28473.18</v>
      </c>
      <c r="AN228" s="82">
        <v>4.6699999999999997E-4</v>
      </c>
      <c r="AO228" s="82">
        <v>3.8564000000000001E-2</v>
      </c>
      <c r="AP228" s="82">
        <v>8.9734050000000014</v>
      </c>
      <c r="AQ228" s="95">
        <v>242.86296024000004</v>
      </c>
      <c r="AR228" s="96"/>
      <c r="AS228" s="97">
        <v>0.185</v>
      </c>
      <c r="AU228" s="11"/>
      <c r="AV228" s="11"/>
      <c r="BG228" s="11"/>
    </row>
    <row r="229" spans="1:59" customFormat="1" x14ac:dyDescent="0.35">
      <c r="A229" s="82"/>
      <c r="B229" s="82"/>
      <c r="C229" s="82"/>
      <c r="D229" s="82"/>
      <c r="E229" s="82"/>
      <c r="F229" s="82"/>
      <c r="G229" s="82"/>
      <c r="H229" s="82"/>
      <c r="I229" s="82"/>
      <c r="J229" s="82"/>
      <c r="K229" s="83">
        <v>2024</v>
      </c>
      <c r="L229" s="83">
        <v>10</v>
      </c>
      <c r="M229" s="83">
        <v>3</v>
      </c>
      <c r="N229" s="82">
        <v>22968</v>
      </c>
      <c r="O229" s="82"/>
      <c r="P229" s="86">
        <v>26067.510000000002</v>
      </c>
      <c r="Q229" s="86">
        <v>2280</v>
      </c>
      <c r="R229" s="86">
        <v>5663.18</v>
      </c>
      <c r="S229" s="87">
        <v>0</v>
      </c>
      <c r="T229" s="86"/>
      <c r="U229" s="86"/>
      <c r="V229" s="86">
        <v>1804.24</v>
      </c>
      <c r="W229" s="86">
        <v>36.380000000000003</v>
      </c>
      <c r="X229" s="86">
        <v>1511.8200000000004</v>
      </c>
      <c r="Y229" s="86">
        <v>343</v>
      </c>
      <c r="Z229" s="86">
        <f t="shared" si="52"/>
        <v>37952.412652439998</v>
      </c>
      <c r="AA229" s="82"/>
      <c r="AB229" s="86">
        <v>5035.7800000000007</v>
      </c>
      <c r="AC229" s="86">
        <v>1772</v>
      </c>
      <c r="AD229" s="86">
        <v>3816.8549999999996</v>
      </c>
      <c r="AE229" s="82"/>
      <c r="AF229" s="86">
        <f t="shared" ref="AF229:AH251" si="54">$Z229+AB229</f>
        <v>42988.192652439997</v>
      </c>
      <c r="AG229" s="86">
        <f t="shared" si="54"/>
        <v>39724.412652439998</v>
      </c>
      <c r="AH229" s="86">
        <f t="shared" si="54"/>
        <v>41769.267652440001</v>
      </c>
      <c r="AI229" s="82"/>
      <c r="AJ229" s="93">
        <f t="shared" ref="AJ229:AL251" si="55">(AF229-$N229)/$N229</f>
        <v>0.87165589744165783</v>
      </c>
      <c r="AK229" s="93">
        <f t="shared" si="55"/>
        <v>0.72955471318530118</v>
      </c>
      <c r="AL229" s="93">
        <f t="shared" si="55"/>
        <v>0.81858532098746084</v>
      </c>
      <c r="AM229" s="82">
        <f t="shared" si="53"/>
        <v>27217.08</v>
      </c>
      <c r="AN229" s="82">
        <v>4.4999999999999999E-4</v>
      </c>
      <c r="AO229" s="82">
        <v>3.7734000000000004E-2</v>
      </c>
      <c r="AP229" s="82">
        <v>8.6467500000000008</v>
      </c>
      <c r="AQ229" s="95">
        <v>237.63590244000005</v>
      </c>
      <c r="AR229" s="96"/>
      <c r="AS229" s="97">
        <v>0.185</v>
      </c>
      <c r="AU229" s="11"/>
      <c r="AV229" s="11"/>
      <c r="BG229" s="11"/>
    </row>
    <row r="230" spans="1:59" customFormat="1" x14ac:dyDescent="0.35">
      <c r="A230" s="82"/>
      <c r="B230" s="82"/>
      <c r="C230" s="82"/>
      <c r="D230" s="82"/>
      <c r="E230" s="82"/>
      <c r="F230" s="82"/>
      <c r="G230" s="82"/>
      <c r="H230" s="82"/>
      <c r="I230" s="82"/>
      <c r="J230" s="82"/>
      <c r="K230" s="83">
        <v>2024</v>
      </c>
      <c r="L230" s="83">
        <v>10</v>
      </c>
      <c r="M230" s="83">
        <v>4</v>
      </c>
      <c r="N230" s="82">
        <v>22281</v>
      </c>
      <c r="O230" s="82"/>
      <c r="P230" s="86">
        <v>26067.510000000002</v>
      </c>
      <c r="Q230" s="86">
        <v>2280</v>
      </c>
      <c r="R230" s="86">
        <v>5663.18</v>
      </c>
      <c r="S230" s="87">
        <v>0</v>
      </c>
      <c r="T230" s="86"/>
      <c r="U230" s="86"/>
      <c r="V230" s="86">
        <v>1804.24</v>
      </c>
      <c r="W230" s="86">
        <v>36.380000000000003</v>
      </c>
      <c r="X230" s="86">
        <v>1511.8200000000004</v>
      </c>
      <c r="Y230" s="86">
        <v>343</v>
      </c>
      <c r="Z230" s="86">
        <f t="shared" si="52"/>
        <v>37925.901329759996</v>
      </c>
      <c r="AA230" s="82"/>
      <c r="AB230" s="86">
        <v>5035.7800000000007</v>
      </c>
      <c r="AC230" s="86">
        <v>1772</v>
      </c>
      <c r="AD230" s="86">
        <v>3816.8549999999996</v>
      </c>
      <c r="AE230" s="82"/>
      <c r="AF230" s="86">
        <f t="shared" si="54"/>
        <v>42961.681329759995</v>
      </c>
      <c r="AG230" s="86">
        <f t="shared" si="54"/>
        <v>39697.901329759996</v>
      </c>
      <c r="AH230" s="86">
        <f t="shared" si="54"/>
        <v>41742.756329759999</v>
      </c>
      <c r="AI230" s="82"/>
      <c r="AJ230" s="93">
        <f t="shared" si="55"/>
        <v>0.92817563528387392</v>
      </c>
      <c r="AK230" s="93">
        <f t="shared" si="55"/>
        <v>0.78169298190206882</v>
      </c>
      <c r="AL230" s="93">
        <f t="shared" si="55"/>
        <v>0.87346871010098281</v>
      </c>
      <c r="AM230" s="82">
        <f t="shared" si="53"/>
        <v>26402.985000000001</v>
      </c>
      <c r="AN230" s="82">
        <v>3.97E-4</v>
      </c>
      <c r="AO230" s="82">
        <v>3.3686000000000001E-2</v>
      </c>
      <c r="AP230" s="82">
        <v>7.6283550000000018</v>
      </c>
      <c r="AQ230" s="95">
        <v>212.14297476000004</v>
      </c>
      <c r="AR230" s="96"/>
      <c r="AS230" s="97">
        <v>0.185</v>
      </c>
      <c r="AU230" s="11"/>
      <c r="AV230" s="11"/>
      <c r="BG230" s="11"/>
    </row>
    <row r="231" spans="1:59" customFormat="1" x14ac:dyDescent="0.35">
      <c r="A231" s="82"/>
      <c r="B231" s="82"/>
      <c r="C231" s="82"/>
      <c r="D231" s="82"/>
      <c r="E231" s="82"/>
      <c r="F231" s="82"/>
      <c r="G231" s="82"/>
      <c r="H231" s="82"/>
      <c r="I231" s="82"/>
      <c r="J231" s="82"/>
      <c r="K231" s="83">
        <v>2024</v>
      </c>
      <c r="L231" s="83">
        <v>10</v>
      </c>
      <c r="M231" s="83">
        <v>5</v>
      </c>
      <c r="N231" s="82">
        <v>22226</v>
      </c>
      <c r="O231" s="82"/>
      <c r="P231" s="86">
        <v>26067.510000000002</v>
      </c>
      <c r="Q231" s="86">
        <v>2280</v>
      </c>
      <c r="R231" s="86">
        <v>5663.18</v>
      </c>
      <c r="S231" s="87">
        <v>0</v>
      </c>
      <c r="T231" s="86"/>
      <c r="U231" s="86"/>
      <c r="V231" s="86">
        <v>1804.24</v>
      </c>
      <c r="W231" s="86">
        <v>36.380000000000003</v>
      </c>
      <c r="X231" s="86">
        <v>1511.8200000000004</v>
      </c>
      <c r="Y231" s="86">
        <v>343</v>
      </c>
      <c r="Z231" s="86">
        <f t="shared" si="52"/>
        <v>37913.995817639996</v>
      </c>
      <c r="AA231" s="82"/>
      <c r="AB231" s="86">
        <v>5035.7800000000007</v>
      </c>
      <c r="AC231" s="86">
        <v>1772</v>
      </c>
      <c r="AD231" s="86">
        <v>3816.8549999999996</v>
      </c>
      <c r="AE231" s="82"/>
      <c r="AF231" s="86">
        <f t="shared" si="54"/>
        <v>42949.775817639995</v>
      </c>
      <c r="AG231" s="86">
        <f t="shared" si="54"/>
        <v>39685.995817639996</v>
      </c>
      <c r="AH231" s="86">
        <f t="shared" si="54"/>
        <v>41730.850817639992</v>
      </c>
      <c r="AI231" s="82"/>
      <c r="AJ231" s="93">
        <f t="shared" si="55"/>
        <v>0.93241140185548432</v>
      </c>
      <c r="AK231" s="93">
        <f t="shared" si="55"/>
        <v>0.78556626552865993</v>
      </c>
      <c r="AL231" s="93">
        <f t="shared" si="55"/>
        <v>0.87756910004679167</v>
      </c>
      <c r="AM231" s="82">
        <f t="shared" si="53"/>
        <v>26337.81</v>
      </c>
      <c r="AN231" s="82">
        <v>4.2699999999999997E-4</v>
      </c>
      <c r="AO231" s="82">
        <v>3.1704000000000003E-2</v>
      </c>
      <c r="AP231" s="82">
        <v>8.2048050000000003</v>
      </c>
      <c r="AQ231" s="95">
        <v>199.66101264000005</v>
      </c>
      <c r="AR231" s="96"/>
      <c r="AS231" s="97">
        <v>0.185</v>
      </c>
      <c r="AU231" s="11"/>
      <c r="AV231" s="11"/>
      <c r="BG231" s="11"/>
    </row>
    <row r="232" spans="1:59" customFormat="1" x14ac:dyDescent="0.35">
      <c r="A232" s="82"/>
      <c r="B232" s="82"/>
      <c r="C232" s="82"/>
      <c r="D232" s="82"/>
      <c r="E232" s="82"/>
      <c r="F232" s="82"/>
      <c r="G232" s="82"/>
      <c r="H232" s="82"/>
      <c r="I232" s="82"/>
      <c r="J232" s="82"/>
      <c r="K232" s="83">
        <v>2024</v>
      </c>
      <c r="L232" s="83">
        <v>10</v>
      </c>
      <c r="M232" s="83">
        <v>6</v>
      </c>
      <c r="N232" s="82">
        <v>22924</v>
      </c>
      <c r="O232" s="82"/>
      <c r="P232" s="86">
        <v>26067.510000000002</v>
      </c>
      <c r="Q232" s="86">
        <v>2280</v>
      </c>
      <c r="R232" s="86">
        <v>5663.18</v>
      </c>
      <c r="S232" s="87">
        <v>0</v>
      </c>
      <c r="T232" s="86"/>
      <c r="U232" s="86"/>
      <c r="V232" s="86">
        <v>1804.24</v>
      </c>
      <c r="W232" s="86">
        <v>36.380000000000003</v>
      </c>
      <c r="X232" s="86">
        <v>1511.8200000000004</v>
      </c>
      <c r="Y232" s="86">
        <v>343</v>
      </c>
      <c r="Z232" s="86">
        <f t="shared" si="52"/>
        <v>37901.915365319997</v>
      </c>
      <c r="AA232" s="82"/>
      <c r="AB232" s="86">
        <v>5035.7800000000007</v>
      </c>
      <c r="AC232" s="86">
        <v>1772</v>
      </c>
      <c r="AD232" s="86">
        <v>3816.8549999999996</v>
      </c>
      <c r="AE232" s="82"/>
      <c r="AF232" s="86">
        <f t="shared" si="54"/>
        <v>42937.695365319996</v>
      </c>
      <c r="AG232" s="86">
        <f t="shared" si="54"/>
        <v>39673.915365319997</v>
      </c>
      <c r="AH232" s="86">
        <f t="shared" si="54"/>
        <v>41718.770365320001</v>
      </c>
      <c r="AI232" s="82"/>
      <c r="AJ232" s="93">
        <f t="shared" si="55"/>
        <v>0.87304551410399567</v>
      </c>
      <c r="AK232" s="93">
        <f t="shared" si="55"/>
        <v>0.73067158285290512</v>
      </c>
      <c r="AL232" s="93">
        <f t="shared" si="55"/>
        <v>0.81987307473913806</v>
      </c>
      <c r="AM232" s="82">
        <f t="shared" si="53"/>
        <v>27164.940000000002</v>
      </c>
      <c r="AN232" s="82">
        <v>5.1999999999999995E-4</v>
      </c>
      <c r="AO232" s="82">
        <v>2.9502E-2</v>
      </c>
      <c r="AP232" s="82">
        <v>9.9918000000000013</v>
      </c>
      <c r="AQ232" s="95">
        <v>185.79356532000003</v>
      </c>
      <c r="AR232" s="96"/>
      <c r="AS232" s="97">
        <v>0.185</v>
      </c>
      <c r="AU232" s="11"/>
      <c r="AV232" s="11"/>
      <c r="BG232" s="11"/>
    </row>
    <row r="233" spans="1:59" customFormat="1" x14ac:dyDescent="0.35">
      <c r="A233" s="82"/>
      <c r="B233" s="82"/>
      <c r="C233" s="82"/>
      <c r="D233" s="82"/>
      <c r="E233" s="82"/>
      <c r="F233" s="82"/>
      <c r="G233" s="82"/>
      <c r="H233" s="82"/>
      <c r="I233" s="82"/>
      <c r="J233" s="82"/>
      <c r="K233" s="83">
        <v>2024</v>
      </c>
      <c r="L233" s="83">
        <v>10</v>
      </c>
      <c r="M233" s="83">
        <v>7</v>
      </c>
      <c r="N233" s="82">
        <v>24697</v>
      </c>
      <c r="O233" s="82"/>
      <c r="P233" s="86">
        <v>26067.510000000002</v>
      </c>
      <c r="Q233" s="86">
        <v>2280</v>
      </c>
      <c r="R233" s="86">
        <v>5663.18</v>
      </c>
      <c r="S233" s="87">
        <v>0</v>
      </c>
      <c r="T233" s="86"/>
      <c r="U233" s="86"/>
      <c r="V233" s="86">
        <v>1804.24</v>
      </c>
      <c r="W233" s="86">
        <v>36.380000000000003</v>
      </c>
      <c r="X233" s="86">
        <v>1511.8200000000004</v>
      </c>
      <c r="Y233" s="86">
        <v>343</v>
      </c>
      <c r="Z233" s="86">
        <f t="shared" si="52"/>
        <v>37897.561175759998</v>
      </c>
      <c r="AA233" s="82"/>
      <c r="AB233" s="86">
        <v>5035.7800000000007</v>
      </c>
      <c r="AC233" s="86">
        <v>1772</v>
      </c>
      <c r="AD233" s="86">
        <v>3816.8549999999996</v>
      </c>
      <c r="AE233" s="82"/>
      <c r="AF233" s="86">
        <f t="shared" si="54"/>
        <v>42933.341175759997</v>
      </c>
      <c r="AG233" s="86">
        <f t="shared" si="54"/>
        <v>39669.561175759998</v>
      </c>
      <c r="AH233" s="86">
        <f t="shared" si="54"/>
        <v>41714.416175759994</v>
      </c>
      <c r="AI233" s="82"/>
      <c r="AJ233" s="93">
        <f t="shared" si="55"/>
        <v>0.73840309251164093</v>
      </c>
      <c r="AK233" s="93">
        <f t="shared" si="55"/>
        <v>0.60625019944770608</v>
      </c>
      <c r="AL233" s="93">
        <f t="shared" si="55"/>
        <v>0.6890479076713768</v>
      </c>
      <c r="AM233" s="82">
        <f t="shared" si="53"/>
        <v>29265.945</v>
      </c>
      <c r="AN233" s="82">
        <v>6.0999999999999997E-4</v>
      </c>
      <c r="AO233" s="82">
        <v>2.8536000000000002E-2</v>
      </c>
      <c r="AP233" s="82">
        <v>11.721150000000002</v>
      </c>
      <c r="AQ233" s="95">
        <v>179.71002576000004</v>
      </c>
      <c r="AR233" s="96"/>
      <c r="AS233" s="97">
        <v>0.185</v>
      </c>
      <c r="AU233" s="11"/>
      <c r="AV233" s="11"/>
      <c r="BG233" s="11"/>
    </row>
    <row r="234" spans="1:59" customFormat="1" x14ac:dyDescent="0.35">
      <c r="A234" s="82"/>
      <c r="B234" s="82"/>
      <c r="C234" s="82"/>
      <c r="D234" s="82"/>
      <c r="E234" s="82"/>
      <c r="F234" s="82"/>
      <c r="G234" s="82"/>
      <c r="H234" s="82"/>
      <c r="I234" s="82"/>
      <c r="J234" s="82"/>
      <c r="K234" s="83">
        <v>2024</v>
      </c>
      <c r="L234" s="83">
        <v>10</v>
      </c>
      <c r="M234" s="83">
        <v>8</v>
      </c>
      <c r="N234" s="82">
        <v>26040</v>
      </c>
      <c r="O234" s="82"/>
      <c r="P234" s="86">
        <v>26067.510000000002</v>
      </c>
      <c r="Q234" s="86">
        <v>2280</v>
      </c>
      <c r="R234" s="86">
        <v>5663.18</v>
      </c>
      <c r="S234" s="87">
        <v>0</v>
      </c>
      <c r="T234" s="86"/>
      <c r="U234" s="86"/>
      <c r="V234" s="86">
        <v>1804.24</v>
      </c>
      <c r="W234" s="86">
        <v>36.380000000000003</v>
      </c>
      <c r="X234" s="86">
        <v>1511.8200000000004</v>
      </c>
      <c r="Y234" s="86">
        <v>343</v>
      </c>
      <c r="Z234" s="86">
        <f t="shared" si="52"/>
        <v>37902.579072479995</v>
      </c>
      <c r="AA234" s="82"/>
      <c r="AB234" s="86">
        <v>5035.7800000000007</v>
      </c>
      <c r="AC234" s="86">
        <v>1772</v>
      </c>
      <c r="AD234" s="86">
        <v>3816.8549999999996</v>
      </c>
      <c r="AE234" s="82"/>
      <c r="AF234" s="86">
        <f t="shared" si="54"/>
        <v>42938.359072479994</v>
      </c>
      <c r="AG234" s="86">
        <f t="shared" si="54"/>
        <v>39674.579072479995</v>
      </c>
      <c r="AH234" s="86">
        <f t="shared" si="54"/>
        <v>41719.434072479999</v>
      </c>
      <c r="AI234" s="82"/>
      <c r="AJ234" s="93">
        <f t="shared" si="55"/>
        <v>0.6489385204485405</v>
      </c>
      <c r="AK234" s="93">
        <f t="shared" si="55"/>
        <v>0.52360134686943149</v>
      </c>
      <c r="AL234" s="93">
        <f t="shared" si="55"/>
        <v>0.60212880462672802</v>
      </c>
      <c r="AM234" s="82">
        <f t="shared" si="53"/>
        <v>30857.4</v>
      </c>
      <c r="AN234" s="82">
        <v>1.3489999999999999E-3</v>
      </c>
      <c r="AO234" s="82">
        <v>2.7078000000000001E-2</v>
      </c>
      <c r="AP234" s="82">
        <v>25.921035000000003</v>
      </c>
      <c r="AQ234" s="95">
        <v>170.52803748000002</v>
      </c>
      <c r="AR234" s="96"/>
      <c r="AS234" s="97">
        <v>0.185</v>
      </c>
      <c r="AU234" s="11"/>
      <c r="AV234" s="11"/>
      <c r="BG234" s="11"/>
    </row>
    <row r="235" spans="1:59" customFormat="1" x14ac:dyDescent="0.35">
      <c r="A235" s="82"/>
      <c r="B235" s="82"/>
      <c r="C235" s="82"/>
      <c r="D235" s="82"/>
      <c r="E235" s="82"/>
      <c r="F235" s="82"/>
      <c r="G235" s="82"/>
      <c r="H235" s="82"/>
      <c r="I235" s="82"/>
      <c r="J235" s="82"/>
      <c r="K235" s="83">
        <v>2024</v>
      </c>
      <c r="L235" s="83">
        <v>10</v>
      </c>
      <c r="M235" s="83">
        <v>9</v>
      </c>
      <c r="N235" s="82">
        <v>26388</v>
      </c>
      <c r="O235" s="82"/>
      <c r="P235" s="86">
        <v>26067.510000000002</v>
      </c>
      <c r="Q235" s="86">
        <v>2280</v>
      </c>
      <c r="R235" s="86">
        <v>5663.18</v>
      </c>
      <c r="S235" s="87">
        <v>0</v>
      </c>
      <c r="T235" s="86"/>
      <c r="U235" s="86"/>
      <c r="V235" s="86">
        <v>1804.24</v>
      </c>
      <c r="W235" s="86">
        <v>36.380000000000003</v>
      </c>
      <c r="X235" s="86">
        <v>1511.8200000000004</v>
      </c>
      <c r="Y235" s="86">
        <v>343</v>
      </c>
      <c r="Z235" s="86">
        <f t="shared" si="52"/>
        <v>39659.452860239995</v>
      </c>
      <c r="AA235" s="82"/>
      <c r="AB235" s="86">
        <v>5035.7800000000007</v>
      </c>
      <c r="AC235" s="86">
        <v>1772</v>
      </c>
      <c r="AD235" s="86">
        <v>3816.8549999999996</v>
      </c>
      <c r="AE235" s="82"/>
      <c r="AF235" s="86">
        <f t="shared" si="54"/>
        <v>44695.232860239994</v>
      </c>
      <c r="AG235" s="86">
        <f t="shared" si="54"/>
        <v>41431.452860239995</v>
      </c>
      <c r="AH235" s="86">
        <f t="shared" si="54"/>
        <v>43476.307860239991</v>
      </c>
      <c r="AI235" s="82"/>
      <c r="AJ235" s="93">
        <f t="shared" si="55"/>
        <v>0.69377114067909629</v>
      </c>
      <c r="AK235" s="93">
        <f t="shared" si="55"/>
        <v>0.57008689026224024</v>
      </c>
      <c r="AL235" s="93">
        <f t="shared" si="55"/>
        <v>0.64757874261937209</v>
      </c>
      <c r="AM235" s="82">
        <f t="shared" si="53"/>
        <v>31269.780000000002</v>
      </c>
      <c r="AN235" s="82">
        <v>9.2785999999999993E-2</v>
      </c>
      <c r="AO235" s="82">
        <v>2.7064000000000001E-2</v>
      </c>
      <c r="AP235" s="82">
        <v>1782.8829900000003</v>
      </c>
      <c r="AQ235" s="95">
        <v>170.43987024000003</v>
      </c>
      <c r="AR235" s="96"/>
      <c r="AS235" s="97">
        <v>0.185</v>
      </c>
      <c r="AU235" s="11"/>
      <c r="AV235" s="11"/>
      <c r="BG235" s="11"/>
    </row>
    <row r="236" spans="1:59" customFormat="1" x14ac:dyDescent="0.35">
      <c r="A236" s="82"/>
      <c r="B236" s="82"/>
      <c r="C236" s="82"/>
      <c r="D236" s="82"/>
      <c r="E236" s="82"/>
      <c r="F236" s="82"/>
      <c r="G236" s="82"/>
      <c r="H236" s="82"/>
      <c r="I236" s="82"/>
      <c r="J236" s="82"/>
      <c r="K236" s="83">
        <v>2024</v>
      </c>
      <c r="L236" s="83">
        <v>10</v>
      </c>
      <c r="M236" s="83">
        <v>10</v>
      </c>
      <c r="N236" s="82">
        <v>26237</v>
      </c>
      <c r="O236" s="82"/>
      <c r="P236" s="86">
        <v>26067.510000000002</v>
      </c>
      <c r="Q236" s="86">
        <v>2280</v>
      </c>
      <c r="R236" s="86">
        <v>5663.18</v>
      </c>
      <c r="S236" s="87">
        <v>0</v>
      </c>
      <c r="T236" s="86"/>
      <c r="U236" s="86"/>
      <c r="V236" s="86">
        <v>1804.24</v>
      </c>
      <c r="W236" s="86">
        <v>36.380000000000003</v>
      </c>
      <c r="X236" s="86">
        <v>1511.8200000000004</v>
      </c>
      <c r="Y236" s="86">
        <v>343</v>
      </c>
      <c r="Z236" s="86">
        <f t="shared" si="52"/>
        <v>45874.171829879997</v>
      </c>
      <c r="AA236" s="82"/>
      <c r="AB236" s="86">
        <v>5035.7800000000007</v>
      </c>
      <c r="AC236" s="86">
        <v>1772</v>
      </c>
      <c r="AD236" s="86">
        <v>3816.8549999999996</v>
      </c>
      <c r="AE236" s="82"/>
      <c r="AF236" s="86">
        <f t="shared" si="54"/>
        <v>50909.951829879996</v>
      </c>
      <c r="AG236" s="86">
        <f t="shared" si="54"/>
        <v>47646.171829879997</v>
      </c>
      <c r="AH236" s="86">
        <f t="shared" si="54"/>
        <v>49691.026829879993</v>
      </c>
      <c r="AI236" s="82"/>
      <c r="AJ236" s="93">
        <f t="shared" si="55"/>
        <v>0.94038769028013858</v>
      </c>
      <c r="AK236" s="93">
        <f t="shared" si="55"/>
        <v>0.81599160841102247</v>
      </c>
      <c r="AL236" s="93">
        <f t="shared" si="55"/>
        <v>0.89392944429164889</v>
      </c>
      <c r="AM236" s="82">
        <f t="shared" si="53"/>
        <v>31090.845000000001</v>
      </c>
      <c r="AN236" s="82">
        <v>0.41633000000000003</v>
      </c>
      <c r="AO236" s="82">
        <v>2.6717999999999999E-2</v>
      </c>
      <c r="AP236" s="82">
        <v>7999.7809500000021</v>
      </c>
      <c r="AQ236" s="95">
        <v>168.26087988</v>
      </c>
      <c r="AR236" s="96"/>
      <c r="AS236" s="97">
        <v>0.185</v>
      </c>
      <c r="AU236" s="1"/>
      <c r="AV236" s="11"/>
      <c r="BG236" s="11"/>
    </row>
    <row r="237" spans="1:59" customFormat="1" x14ac:dyDescent="0.35">
      <c r="A237" s="82"/>
      <c r="B237" s="82"/>
      <c r="C237" s="82"/>
      <c r="D237" s="82"/>
      <c r="E237" s="82"/>
      <c r="F237" s="82"/>
      <c r="G237" s="82"/>
      <c r="H237" s="82"/>
      <c r="I237" s="82"/>
      <c r="J237" s="82"/>
      <c r="K237" s="83">
        <v>2024</v>
      </c>
      <c r="L237" s="83">
        <v>10</v>
      </c>
      <c r="M237" s="83">
        <v>11</v>
      </c>
      <c r="N237" s="82">
        <v>26144</v>
      </c>
      <c r="O237" s="82"/>
      <c r="P237" s="86">
        <v>26067.510000000002</v>
      </c>
      <c r="Q237" s="86">
        <v>2280</v>
      </c>
      <c r="R237" s="86">
        <v>5663.18</v>
      </c>
      <c r="S237" s="87">
        <v>0</v>
      </c>
      <c r="T237" s="86"/>
      <c r="U237" s="86"/>
      <c r="V237" s="86">
        <v>1804.24</v>
      </c>
      <c r="W237" s="86">
        <v>36.380000000000003</v>
      </c>
      <c r="X237" s="86">
        <v>1511.8200000000004</v>
      </c>
      <c r="Y237" s="86">
        <v>343</v>
      </c>
      <c r="Z237" s="86">
        <f t="shared" si="52"/>
        <v>49592.241310320002</v>
      </c>
      <c r="AA237" s="82"/>
      <c r="AB237" s="86">
        <v>5035.7800000000007</v>
      </c>
      <c r="AC237" s="86">
        <v>1772</v>
      </c>
      <c r="AD237" s="86">
        <v>3816.8549999999996</v>
      </c>
      <c r="AE237" s="82"/>
      <c r="AF237" s="86">
        <f t="shared" si="54"/>
        <v>54628.02131032</v>
      </c>
      <c r="AG237" s="86">
        <f t="shared" si="54"/>
        <v>51364.241310320002</v>
      </c>
      <c r="AH237" s="86">
        <f t="shared" si="54"/>
        <v>53409.096310320005</v>
      </c>
      <c r="AI237" s="82"/>
      <c r="AJ237" s="93">
        <f t="shared" si="55"/>
        <v>1.0895050990789474</v>
      </c>
      <c r="AK237" s="93">
        <f t="shared" si="55"/>
        <v>0.96466651278763771</v>
      </c>
      <c r="AL237" s="93">
        <f t="shared" si="55"/>
        <v>1.0428815908170137</v>
      </c>
      <c r="AM237" s="82">
        <f t="shared" si="53"/>
        <v>30980.640000000003</v>
      </c>
      <c r="AN237" s="82">
        <v>0.61129200000000006</v>
      </c>
      <c r="AO237" s="82">
        <v>2.2252000000000001E-2</v>
      </c>
      <c r="AP237" s="82">
        <v>11745.975780000002</v>
      </c>
      <c r="AQ237" s="95">
        <v>140.13553032000002</v>
      </c>
      <c r="AR237" s="96"/>
      <c r="AS237" s="97">
        <v>0.185</v>
      </c>
      <c r="AU237" s="9"/>
      <c r="AV237" s="11"/>
      <c r="BG237" s="11"/>
    </row>
    <row r="238" spans="1:59" customFormat="1" x14ac:dyDescent="0.35">
      <c r="A238" s="82"/>
      <c r="B238" s="82"/>
      <c r="C238" s="82"/>
      <c r="D238" s="82"/>
      <c r="E238" s="82"/>
      <c r="F238" s="82"/>
      <c r="G238" s="82"/>
      <c r="H238" s="82"/>
      <c r="I238" s="82"/>
      <c r="J238" s="82"/>
      <c r="K238" s="83">
        <v>2024</v>
      </c>
      <c r="L238" s="83">
        <v>10</v>
      </c>
      <c r="M238" s="83">
        <v>12</v>
      </c>
      <c r="N238" s="82">
        <v>26261</v>
      </c>
      <c r="O238" s="82"/>
      <c r="P238" s="86">
        <v>26067.510000000002</v>
      </c>
      <c r="Q238" s="86">
        <v>2280</v>
      </c>
      <c r="R238" s="86">
        <v>5663.18</v>
      </c>
      <c r="S238" s="87">
        <v>0</v>
      </c>
      <c r="T238" s="86"/>
      <c r="U238" s="86"/>
      <c r="V238" s="86">
        <v>1804.24</v>
      </c>
      <c r="W238" s="86">
        <v>36.380000000000003</v>
      </c>
      <c r="X238" s="86">
        <v>1511.8200000000004</v>
      </c>
      <c r="Y238" s="86">
        <v>343</v>
      </c>
      <c r="Z238" s="86">
        <f t="shared" si="52"/>
        <v>50995.543972319996</v>
      </c>
      <c r="AA238" s="82"/>
      <c r="AB238" s="86">
        <v>5035.7800000000007</v>
      </c>
      <c r="AC238" s="86">
        <v>1772</v>
      </c>
      <c r="AD238" s="86">
        <v>3816.8549999999996</v>
      </c>
      <c r="AE238" s="82"/>
      <c r="AF238" s="86">
        <f t="shared" si="54"/>
        <v>56031.323972319995</v>
      </c>
      <c r="AG238" s="86">
        <f t="shared" si="54"/>
        <v>52767.543972319996</v>
      </c>
      <c r="AH238" s="86">
        <f t="shared" si="54"/>
        <v>54812.398972319992</v>
      </c>
      <c r="AI238" s="82"/>
      <c r="AJ238" s="93">
        <f t="shared" si="55"/>
        <v>1.1336325338837057</v>
      </c>
      <c r="AK238" s="93">
        <f t="shared" si="55"/>
        <v>1.0093501379353413</v>
      </c>
      <c r="AL238" s="93">
        <f t="shared" si="55"/>
        <v>1.0872167462137767</v>
      </c>
      <c r="AM238" s="82">
        <f t="shared" si="53"/>
        <v>31119.285</v>
      </c>
      <c r="AN238" s="82">
        <v>0.68565100000000001</v>
      </c>
      <c r="AO238" s="82">
        <v>1.8201999999999999E-2</v>
      </c>
      <c r="AP238" s="82">
        <v>13174.783965000002</v>
      </c>
      <c r="AQ238" s="95">
        <v>114.63000732</v>
      </c>
      <c r="AR238" s="96"/>
      <c r="AS238" s="97">
        <v>0.185</v>
      </c>
      <c r="AU238" s="11"/>
      <c r="AV238" s="11"/>
      <c r="BG238" s="11"/>
    </row>
    <row r="239" spans="1:59" customFormat="1" x14ac:dyDescent="0.35">
      <c r="A239" s="82"/>
      <c r="B239" s="82"/>
      <c r="C239" s="82"/>
      <c r="D239" s="82"/>
      <c r="E239" s="82"/>
      <c r="F239" s="82"/>
      <c r="G239" s="82"/>
      <c r="H239" s="82"/>
      <c r="I239" s="82"/>
      <c r="J239" s="82"/>
      <c r="K239" s="83">
        <v>2024</v>
      </c>
      <c r="L239" s="83">
        <v>10</v>
      </c>
      <c r="M239" s="83">
        <v>13</v>
      </c>
      <c r="N239" s="82">
        <v>27337</v>
      </c>
      <c r="O239" s="82"/>
      <c r="P239" s="86">
        <v>26067.510000000002</v>
      </c>
      <c r="Q239" s="86">
        <v>2280</v>
      </c>
      <c r="R239" s="86">
        <v>5663.18</v>
      </c>
      <c r="S239" s="87">
        <v>0</v>
      </c>
      <c r="T239" s="86"/>
      <c r="U239" s="86"/>
      <c r="V239" s="86">
        <v>1804.24</v>
      </c>
      <c r="W239" s="86">
        <v>36.380000000000003</v>
      </c>
      <c r="X239" s="86">
        <v>1511.8200000000004</v>
      </c>
      <c r="Y239" s="86">
        <v>343</v>
      </c>
      <c r="Z239" s="86">
        <f t="shared" si="52"/>
        <v>51486.324678719997</v>
      </c>
      <c r="AA239" s="82"/>
      <c r="AB239" s="86">
        <v>5035.7800000000007</v>
      </c>
      <c r="AC239" s="86">
        <v>1772</v>
      </c>
      <c r="AD239" s="86">
        <v>3816.8549999999996</v>
      </c>
      <c r="AE239" s="82"/>
      <c r="AF239" s="86">
        <f t="shared" si="54"/>
        <v>56522.104678719996</v>
      </c>
      <c r="AG239" s="86">
        <f t="shared" si="54"/>
        <v>53258.324678719997</v>
      </c>
      <c r="AH239" s="86">
        <f t="shared" si="54"/>
        <v>55303.17967872</v>
      </c>
      <c r="AI239" s="82"/>
      <c r="AJ239" s="93">
        <f t="shared" si="55"/>
        <v>1.0676045169082196</v>
      </c>
      <c r="AK239" s="93">
        <f t="shared" si="55"/>
        <v>0.94821394735047726</v>
      </c>
      <c r="AL239" s="93">
        <f t="shared" si="55"/>
        <v>1.0230156812642206</v>
      </c>
      <c r="AM239" s="82">
        <f t="shared" si="53"/>
        <v>32394.345000000001</v>
      </c>
      <c r="AN239" s="82">
        <v>0.71044200000000002</v>
      </c>
      <c r="AO239" s="82">
        <v>2.0492E-2</v>
      </c>
      <c r="AP239" s="82">
        <v>13651.143030000003</v>
      </c>
      <c r="AQ239" s="95">
        <v>129.05164872</v>
      </c>
      <c r="AR239" s="96"/>
      <c r="AS239" s="97">
        <v>0.185</v>
      </c>
      <c r="AU239" s="11"/>
      <c r="AV239" s="11"/>
      <c r="BG239" s="11"/>
    </row>
    <row r="240" spans="1:59" customFormat="1" x14ac:dyDescent="0.35">
      <c r="A240" s="82"/>
      <c r="B240" s="82"/>
      <c r="C240" s="82"/>
      <c r="D240" s="82"/>
      <c r="E240" s="82"/>
      <c r="F240" s="82"/>
      <c r="G240" s="82"/>
      <c r="H240" s="82"/>
      <c r="I240" s="82"/>
      <c r="J240" s="82"/>
      <c r="K240" s="83">
        <v>2024</v>
      </c>
      <c r="L240" s="83">
        <v>10</v>
      </c>
      <c r="M240" s="83">
        <v>14</v>
      </c>
      <c r="N240" s="82">
        <v>29099</v>
      </c>
      <c r="O240" s="82"/>
      <c r="P240" s="86">
        <v>26067.510000000002</v>
      </c>
      <c r="Q240" s="86">
        <v>2280</v>
      </c>
      <c r="R240" s="86">
        <v>5663.18</v>
      </c>
      <c r="S240" s="87">
        <v>0</v>
      </c>
      <c r="T240" s="86"/>
      <c r="U240" s="86"/>
      <c r="V240" s="86">
        <v>1804.24</v>
      </c>
      <c r="W240" s="86">
        <v>36.380000000000003</v>
      </c>
      <c r="X240" s="86">
        <v>1511.8200000000004</v>
      </c>
      <c r="Y240" s="86">
        <v>343</v>
      </c>
      <c r="Z240" s="86">
        <f t="shared" si="52"/>
        <v>51656.450445000002</v>
      </c>
      <c r="AA240" s="82"/>
      <c r="AB240" s="86">
        <v>5035.7800000000007</v>
      </c>
      <c r="AC240" s="86">
        <v>1772</v>
      </c>
      <c r="AD240" s="86">
        <v>3816.8549999999996</v>
      </c>
      <c r="AE240" s="82"/>
      <c r="AF240" s="86">
        <f t="shared" si="54"/>
        <v>56692.230445000001</v>
      </c>
      <c r="AG240" s="86">
        <f t="shared" si="54"/>
        <v>53428.450445000002</v>
      </c>
      <c r="AH240" s="86">
        <f t="shared" si="54"/>
        <v>55473.305445000005</v>
      </c>
      <c r="AI240" s="82"/>
      <c r="AJ240" s="93">
        <f t="shared" si="55"/>
        <v>0.94825356352451973</v>
      </c>
      <c r="AK240" s="93">
        <f t="shared" si="55"/>
        <v>0.83609232087013308</v>
      </c>
      <c r="AL240" s="93">
        <f t="shared" si="55"/>
        <v>0.90636466699886609</v>
      </c>
      <c r="AM240" s="82">
        <f t="shared" si="53"/>
        <v>34482.315000000002</v>
      </c>
      <c r="AN240" s="82">
        <v>0.71822799999999998</v>
      </c>
      <c r="AO240" s="82">
        <v>2.375E-2</v>
      </c>
      <c r="AP240" s="82">
        <v>13800.751020000002</v>
      </c>
      <c r="AQ240" s="95">
        <v>149.56942500000002</v>
      </c>
      <c r="AR240" s="96"/>
      <c r="AS240" s="97">
        <v>0.185</v>
      </c>
      <c r="BG240" s="11"/>
    </row>
    <row r="241" spans="1:59" customFormat="1" x14ac:dyDescent="0.35">
      <c r="A241" s="82"/>
      <c r="B241" s="82"/>
      <c r="C241" s="82"/>
      <c r="D241" s="82"/>
      <c r="E241" s="82"/>
      <c r="F241" s="82"/>
      <c r="G241" s="82"/>
      <c r="H241" s="82"/>
      <c r="I241" s="82"/>
      <c r="J241" s="82"/>
      <c r="K241" s="83">
        <v>2024</v>
      </c>
      <c r="L241" s="83">
        <v>10</v>
      </c>
      <c r="M241" s="83">
        <v>15</v>
      </c>
      <c r="N241" s="82">
        <v>31206</v>
      </c>
      <c r="O241" s="82"/>
      <c r="P241" s="86">
        <v>26067.510000000002</v>
      </c>
      <c r="Q241" s="86">
        <v>2280</v>
      </c>
      <c r="R241" s="86">
        <v>5663.18</v>
      </c>
      <c r="S241" s="87">
        <v>0</v>
      </c>
      <c r="T241" s="86"/>
      <c r="U241" s="86"/>
      <c r="V241" s="86">
        <v>1804.24</v>
      </c>
      <c r="W241" s="86">
        <v>36.380000000000003</v>
      </c>
      <c r="X241" s="86">
        <v>1511.8200000000004</v>
      </c>
      <c r="Y241" s="86">
        <v>343</v>
      </c>
      <c r="Z241" s="86">
        <f t="shared" si="52"/>
        <v>51590.187272520001</v>
      </c>
      <c r="AA241" s="82"/>
      <c r="AB241" s="86">
        <v>5035.7800000000007</v>
      </c>
      <c r="AC241" s="86">
        <v>1772</v>
      </c>
      <c r="AD241" s="86">
        <v>3816.8549999999996</v>
      </c>
      <c r="AE241" s="82"/>
      <c r="AF241" s="86">
        <f t="shared" si="54"/>
        <v>56625.96727252</v>
      </c>
      <c r="AG241" s="86">
        <f t="shared" si="54"/>
        <v>53362.187272520001</v>
      </c>
      <c r="AH241" s="86">
        <f t="shared" si="54"/>
        <v>55407.042272520004</v>
      </c>
      <c r="AI241" s="82"/>
      <c r="AJ241" s="93">
        <f t="shared" si="55"/>
        <v>0.81458588965327183</v>
      </c>
      <c r="AK241" s="93">
        <f t="shared" si="55"/>
        <v>0.70999766943921039</v>
      </c>
      <c r="AL241" s="93">
        <f t="shared" si="55"/>
        <v>0.77552529233224399</v>
      </c>
      <c r="AM241" s="82">
        <f t="shared" si="53"/>
        <v>36979.11</v>
      </c>
      <c r="AN241" s="82">
        <v>0.71357599999999999</v>
      </c>
      <c r="AO241" s="82">
        <v>2.7421999999999998E-2</v>
      </c>
      <c r="AP241" s="82">
        <v>13711.362840000002</v>
      </c>
      <c r="AQ241" s="95">
        <v>172.69443252000002</v>
      </c>
      <c r="AR241" s="96"/>
      <c r="AS241" s="97">
        <v>0.185</v>
      </c>
      <c r="BG241" s="11"/>
    </row>
    <row r="242" spans="1:59" customFormat="1" x14ac:dyDescent="0.35">
      <c r="A242" s="82"/>
      <c r="B242" s="82"/>
      <c r="C242" s="82"/>
      <c r="D242" s="82"/>
      <c r="E242" s="82"/>
      <c r="F242" s="82"/>
      <c r="G242" s="82"/>
      <c r="H242" s="82"/>
      <c r="I242" s="82"/>
      <c r="J242" s="82"/>
      <c r="K242" s="83">
        <v>2024</v>
      </c>
      <c r="L242" s="83">
        <v>10</v>
      </c>
      <c r="M242" s="83">
        <v>16</v>
      </c>
      <c r="N242" s="82">
        <v>33417</v>
      </c>
      <c r="O242" s="82"/>
      <c r="P242" s="86">
        <v>26067.510000000002</v>
      </c>
      <c r="Q242" s="86">
        <v>2280</v>
      </c>
      <c r="R242" s="86">
        <v>5663.18</v>
      </c>
      <c r="S242" s="87">
        <v>0</v>
      </c>
      <c r="T242" s="86"/>
      <c r="U242" s="86"/>
      <c r="V242" s="86">
        <v>1804.24</v>
      </c>
      <c r="W242" s="86">
        <v>36.380000000000003</v>
      </c>
      <c r="X242" s="86">
        <v>1511.8200000000004</v>
      </c>
      <c r="Y242" s="86">
        <v>343</v>
      </c>
      <c r="Z242" s="86">
        <f t="shared" si="52"/>
        <v>51240.377347920003</v>
      </c>
      <c r="AA242" s="82"/>
      <c r="AB242" s="86">
        <v>5035.7800000000007</v>
      </c>
      <c r="AC242" s="86">
        <v>1772</v>
      </c>
      <c r="AD242" s="86">
        <v>3816.8549999999996</v>
      </c>
      <c r="AE242" s="82"/>
      <c r="AF242" s="86">
        <f t="shared" si="54"/>
        <v>56276.157347920001</v>
      </c>
      <c r="AG242" s="86">
        <f t="shared" si="54"/>
        <v>53012.377347920003</v>
      </c>
      <c r="AH242" s="86">
        <f t="shared" si="54"/>
        <v>55057.232347919999</v>
      </c>
      <c r="AI242" s="82"/>
      <c r="AJ242" s="93">
        <f t="shared" si="55"/>
        <v>0.68405773552144122</v>
      </c>
      <c r="AK242" s="93">
        <f t="shared" si="55"/>
        <v>0.58638948283568249</v>
      </c>
      <c r="AL242" s="93">
        <f t="shared" si="55"/>
        <v>0.64758154077026664</v>
      </c>
      <c r="AM242" s="82">
        <f t="shared" si="53"/>
        <v>39599.145000000004</v>
      </c>
      <c r="AN242" s="82">
        <v>0.69489900000000004</v>
      </c>
      <c r="AO242" s="82">
        <v>2.8861999999999999E-2</v>
      </c>
      <c r="AP242" s="82">
        <v>13352.484285000004</v>
      </c>
      <c r="AQ242" s="95">
        <v>181.76306292000001</v>
      </c>
      <c r="AR242" s="96"/>
      <c r="AS242" s="97">
        <v>0.185</v>
      </c>
      <c r="BG242" s="11"/>
    </row>
    <row r="243" spans="1:59" customFormat="1" x14ac:dyDescent="0.35">
      <c r="A243" s="82"/>
      <c r="B243" s="82"/>
      <c r="C243" s="82"/>
      <c r="D243" s="82"/>
      <c r="E243" s="82"/>
      <c r="F243" s="82"/>
      <c r="G243" s="82"/>
      <c r="H243" s="82"/>
      <c r="I243" s="82"/>
      <c r="J243" s="82"/>
      <c r="K243" s="83">
        <v>2024</v>
      </c>
      <c r="L243" s="83">
        <v>10</v>
      </c>
      <c r="M243" s="83">
        <v>17</v>
      </c>
      <c r="N243" s="82">
        <v>35362</v>
      </c>
      <c r="O243" s="82"/>
      <c r="P243" s="86">
        <v>26067.510000000002</v>
      </c>
      <c r="Q243" s="86">
        <v>2280</v>
      </c>
      <c r="R243" s="86">
        <v>5663.18</v>
      </c>
      <c r="S243" s="87">
        <v>4541.3909999999996</v>
      </c>
      <c r="T243" s="86"/>
      <c r="U243" s="86"/>
      <c r="V243" s="86">
        <v>1804.24</v>
      </c>
      <c r="W243" s="86">
        <v>36.380000000000003</v>
      </c>
      <c r="X243" s="86">
        <v>1511.8200000000004</v>
      </c>
      <c r="Y243" s="86">
        <v>343</v>
      </c>
      <c r="Z243" s="86">
        <f t="shared" si="52"/>
        <v>54478.488863160004</v>
      </c>
      <c r="AA243" s="82"/>
      <c r="AB243" s="86">
        <v>5035.7800000000007</v>
      </c>
      <c r="AC243" s="86">
        <v>1772</v>
      </c>
      <c r="AD243" s="86">
        <v>3816.8549999999996</v>
      </c>
      <c r="AE243" s="82"/>
      <c r="AF243" s="86">
        <f t="shared" si="54"/>
        <v>59514.268863160003</v>
      </c>
      <c r="AG243" s="86">
        <f t="shared" si="54"/>
        <v>56250.488863160004</v>
      </c>
      <c r="AH243" s="86">
        <f t="shared" si="54"/>
        <v>58295.34386316</v>
      </c>
      <c r="AI243" s="82"/>
      <c r="AJ243" s="93">
        <f t="shared" si="55"/>
        <v>0.68300064654600989</v>
      </c>
      <c r="AK243" s="93">
        <f t="shared" si="55"/>
        <v>0.59070439633391791</v>
      </c>
      <c r="AL243" s="93">
        <f t="shared" si="55"/>
        <v>0.64853073534189243</v>
      </c>
      <c r="AM243" s="82">
        <f t="shared" si="53"/>
        <v>41903.97</v>
      </c>
      <c r="AN243" s="82">
        <v>0.626888</v>
      </c>
      <c r="AO243" s="82">
        <v>2.9426000000000001E-2</v>
      </c>
      <c r="AP243" s="82">
        <v>12045.652920000002</v>
      </c>
      <c r="AQ243" s="95">
        <v>185.31494316000004</v>
      </c>
      <c r="AR243" s="96">
        <v>0.45</v>
      </c>
      <c r="AS243" s="97">
        <v>0.185</v>
      </c>
    </row>
    <row r="244" spans="1:59" x14ac:dyDescent="0.35">
      <c r="K244" s="107">
        <v>2024</v>
      </c>
      <c r="L244" s="107">
        <v>10</v>
      </c>
      <c r="M244" s="107">
        <v>18</v>
      </c>
      <c r="N244" s="109">
        <v>36844</v>
      </c>
      <c r="O244" s="109"/>
      <c r="P244" s="111">
        <v>26067.510000000002</v>
      </c>
      <c r="Q244" s="111">
        <v>2280</v>
      </c>
      <c r="R244" s="111">
        <v>5663.18</v>
      </c>
      <c r="S244" s="112">
        <v>9082.7819999999992</v>
      </c>
      <c r="T244" s="111"/>
      <c r="U244" s="111"/>
      <c r="V244" s="111">
        <v>1804.24</v>
      </c>
      <c r="W244" s="111">
        <v>36.380000000000003</v>
      </c>
      <c r="X244" s="111">
        <v>1511.8200000000004</v>
      </c>
      <c r="Y244" s="111">
        <v>343</v>
      </c>
      <c r="Z244" s="111">
        <f t="shared" si="52"/>
        <v>56095.614141120001</v>
      </c>
      <c r="AA244" s="109"/>
      <c r="AB244" s="111">
        <v>5035.7800000000007</v>
      </c>
      <c r="AC244" s="111">
        <v>1772</v>
      </c>
      <c r="AD244" s="111">
        <v>3816.8549999999996</v>
      </c>
      <c r="AE244" s="109"/>
      <c r="AF244" s="111">
        <f t="shared" si="54"/>
        <v>61131.394141119999</v>
      </c>
      <c r="AG244" s="111">
        <f t="shared" si="54"/>
        <v>57867.614141120001</v>
      </c>
      <c r="AH244" s="111">
        <f t="shared" si="54"/>
        <v>59912.469141120004</v>
      </c>
      <c r="AI244" s="109"/>
      <c r="AJ244" s="114">
        <f t="shared" si="55"/>
        <v>0.65919536806861356</v>
      </c>
      <c r="AK244" s="114">
        <f t="shared" si="55"/>
        <v>0.57061160951905332</v>
      </c>
      <c r="AL244" s="114">
        <f t="shared" si="55"/>
        <v>0.62611196235805022</v>
      </c>
      <c r="AM244" s="109">
        <f t="shared" si="53"/>
        <v>43660.14</v>
      </c>
      <c r="AN244" s="109">
        <v>0.47446999999999995</v>
      </c>
      <c r="AO244" s="109">
        <v>3.0132000000000003E-2</v>
      </c>
      <c r="AP244" s="109">
        <v>9116.9410500000013</v>
      </c>
      <c r="AQ244" s="115">
        <v>189.76109112000003</v>
      </c>
      <c r="AR244" s="116">
        <v>0.9</v>
      </c>
      <c r="AS244" s="117">
        <v>0.185</v>
      </c>
    </row>
    <row r="245" spans="1:59" x14ac:dyDescent="0.35">
      <c r="K245" s="107">
        <v>2024</v>
      </c>
      <c r="L245" s="107">
        <v>10</v>
      </c>
      <c r="M245" s="107">
        <v>19</v>
      </c>
      <c r="N245" s="109">
        <v>36984</v>
      </c>
      <c r="O245" s="109"/>
      <c r="P245" s="111">
        <v>26067.510000000002</v>
      </c>
      <c r="Q245" s="111">
        <v>2280</v>
      </c>
      <c r="R245" s="111">
        <v>5663.18</v>
      </c>
      <c r="S245" s="112">
        <v>9082.7819999999992</v>
      </c>
      <c r="T245" s="111"/>
      <c r="U245" s="111"/>
      <c r="V245" s="111">
        <v>1804.24</v>
      </c>
      <c r="W245" s="111">
        <v>36.380000000000003</v>
      </c>
      <c r="X245" s="111">
        <v>1511.8200000000004</v>
      </c>
      <c r="Y245" s="111">
        <v>343</v>
      </c>
      <c r="Z245" s="111">
        <f t="shared" si="52"/>
        <v>49369.854212279992</v>
      </c>
      <c r="AA245" s="109"/>
      <c r="AB245" s="111">
        <v>5035.7800000000007</v>
      </c>
      <c r="AC245" s="111">
        <v>1772</v>
      </c>
      <c r="AD245" s="111">
        <v>3816.8549999999996</v>
      </c>
      <c r="AE245" s="109"/>
      <c r="AF245" s="111">
        <f t="shared" si="54"/>
        <v>54405.634212279991</v>
      </c>
      <c r="AG245" s="111">
        <f t="shared" si="54"/>
        <v>51141.854212279992</v>
      </c>
      <c r="AH245" s="111">
        <f t="shared" si="54"/>
        <v>53186.709212279995</v>
      </c>
      <c r="AI245" s="109"/>
      <c r="AJ245" s="114">
        <f t="shared" si="55"/>
        <v>0.47105867976097748</v>
      </c>
      <c r="AK245" s="114">
        <f t="shared" si="55"/>
        <v>0.38281024800670538</v>
      </c>
      <c r="AL245" s="114">
        <f t="shared" si="55"/>
        <v>0.43810050865996092</v>
      </c>
      <c r="AM245" s="109">
        <f t="shared" si="53"/>
        <v>43826.04</v>
      </c>
      <c r="AN245" s="109">
        <v>0.12617200000000001</v>
      </c>
      <c r="AO245" s="109">
        <v>2.4857999999999998E-2</v>
      </c>
      <c r="AP245" s="109">
        <v>2424.3949800000005</v>
      </c>
      <c r="AQ245" s="115">
        <v>156.54723228</v>
      </c>
      <c r="AR245" s="116">
        <v>0.9</v>
      </c>
      <c r="AS245" s="117">
        <v>0.185</v>
      </c>
    </row>
    <row r="246" spans="1:59" x14ac:dyDescent="0.35">
      <c r="K246" s="107">
        <v>2024</v>
      </c>
      <c r="L246" s="107">
        <v>10</v>
      </c>
      <c r="M246" s="107">
        <v>20</v>
      </c>
      <c r="N246" s="109">
        <v>35098</v>
      </c>
      <c r="O246" s="110"/>
      <c r="P246" s="111">
        <v>26067.510000000002</v>
      </c>
      <c r="Q246" s="111">
        <v>2280</v>
      </c>
      <c r="R246" s="111">
        <v>5663.18</v>
      </c>
      <c r="S246" s="112">
        <v>9082.7819999999992</v>
      </c>
      <c r="T246" s="111"/>
      <c r="U246" s="111"/>
      <c r="V246" s="111">
        <v>1804.24</v>
      </c>
      <c r="W246" s="111">
        <v>36.380000000000003</v>
      </c>
      <c r="X246" s="111">
        <v>1511.8200000000004</v>
      </c>
      <c r="Y246" s="111">
        <v>343</v>
      </c>
      <c r="Z246" s="111">
        <f t="shared" si="52"/>
        <v>47050.851596759996</v>
      </c>
      <c r="AA246" s="109"/>
      <c r="AB246" s="111">
        <v>5035.7800000000007</v>
      </c>
      <c r="AC246" s="111">
        <v>1772</v>
      </c>
      <c r="AD246" s="111">
        <v>3816.8549999999996</v>
      </c>
      <c r="AE246" s="109"/>
      <c r="AF246" s="111">
        <f t="shared" si="54"/>
        <v>52086.631596759995</v>
      </c>
      <c r="AG246" s="111">
        <f t="shared" si="54"/>
        <v>48822.851596759996</v>
      </c>
      <c r="AH246" s="111">
        <f t="shared" si="54"/>
        <v>50867.706596759992</v>
      </c>
      <c r="AI246" s="109"/>
      <c r="AJ246" s="114">
        <f t="shared" si="55"/>
        <v>0.48403417849336128</v>
      </c>
      <c r="AK246" s="114">
        <f t="shared" si="55"/>
        <v>0.3910436947051113</v>
      </c>
      <c r="AL246" s="114">
        <f t="shared" si="55"/>
        <v>0.44930499164510773</v>
      </c>
      <c r="AM246" s="109">
        <f t="shared" si="53"/>
        <v>41591.130000000005</v>
      </c>
      <c r="AN246" s="109">
        <v>2.526E-3</v>
      </c>
      <c r="AO246" s="109">
        <v>3.3885999999999999E-2</v>
      </c>
      <c r="AP246" s="109">
        <v>48.537090000000006</v>
      </c>
      <c r="AQ246" s="115">
        <v>213.40250676000002</v>
      </c>
      <c r="AR246" s="116">
        <v>0.9</v>
      </c>
      <c r="AS246" s="117">
        <v>0.185</v>
      </c>
    </row>
    <row r="247" spans="1:59" x14ac:dyDescent="0.35">
      <c r="K247" s="107">
        <v>2024</v>
      </c>
      <c r="L247" s="107">
        <v>10</v>
      </c>
      <c r="M247" s="107">
        <v>21</v>
      </c>
      <c r="N247" s="109">
        <v>33239</v>
      </c>
      <c r="O247" s="109"/>
      <c r="P247" s="111">
        <v>26067.510000000002</v>
      </c>
      <c r="Q247" s="111">
        <v>2280</v>
      </c>
      <c r="R247" s="111">
        <v>5663.18</v>
      </c>
      <c r="S247" s="112">
        <v>4541.3909999999996</v>
      </c>
      <c r="T247" s="111"/>
      <c r="U247" s="111"/>
      <c r="V247" s="111">
        <v>1804.24</v>
      </c>
      <c r="W247" s="111">
        <v>36.380000000000003</v>
      </c>
      <c r="X247" s="111">
        <v>1511.8200000000004</v>
      </c>
      <c r="Y247" s="111">
        <v>343</v>
      </c>
      <c r="Z247" s="111">
        <f t="shared" si="52"/>
        <v>42533.066697479997</v>
      </c>
      <c r="AA247" s="109"/>
      <c r="AB247" s="111">
        <v>5035.7800000000007</v>
      </c>
      <c r="AC247" s="111">
        <v>1772</v>
      </c>
      <c r="AD247" s="111">
        <v>3816.8549999999996</v>
      </c>
      <c r="AE247" s="109"/>
      <c r="AF247" s="111">
        <f t="shared" si="54"/>
        <v>47568.846697479996</v>
      </c>
      <c r="AG247" s="111">
        <f t="shared" si="54"/>
        <v>44305.066697479997</v>
      </c>
      <c r="AH247" s="111">
        <f t="shared" si="54"/>
        <v>46349.921697479993</v>
      </c>
      <c r="AI247" s="109"/>
      <c r="AJ247" s="114">
        <f t="shared" si="55"/>
        <v>0.43111545766960485</v>
      </c>
      <c r="AK247" s="114">
        <f t="shared" si="55"/>
        <v>0.33292417634345189</v>
      </c>
      <c r="AL247" s="114">
        <f t="shared" si="55"/>
        <v>0.3944439272384847</v>
      </c>
      <c r="AM247" s="109">
        <f t="shared" si="53"/>
        <v>39388.215000000004</v>
      </c>
      <c r="AN247" s="109">
        <v>5.7799999999999995E-4</v>
      </c>
      <c r="AO247" s="109">
        <v>4.3578000000000006E-2</v>
      </c>
      <c r="AP247" s="109">
        <v>11.106270000000002</v>
      </c>
      <c r="AQ247" s="115">
        <v>274.43942748000006</v>
      </c>
      <c r="AR247" s="116">
        <v>0.45</v>
      </c>
      <c r="AS247" s="117">
        <v>0.185</v>
      </c>
    </row>
    <row r="248" spans="1:59" customFormat="1" x14ac:dyDescent="0.35">
      <c r="A248" s="82"/>
      <c r="B248" s="82"/>
      <c r="C248" s="82"/>
      <c r="D248" s="82"/>
      <c r="E248" s="82"/>
      <c r="F248" s="82"/>
      <c r="G248" s="82"/>
      <c r="H248" s="82"/>
      <c r="I248" s="82"/>
      <c r="J248" s="82"/>
      <c r="K248" s="83">
        <v>2024</v>
      </c>
      <c r="L248" s="83">
        <v>10</v>
      </c>
      <c r="M248" s="83">
        <v>22</v>
      </c>
      <c r="N248" s="82">
        <v>31712</v>
      </c>
      <c r="O248" s="82"/>
      <c r="P248" s="86">
        <v>26067.510000000002</v>
      </c>
      <c r="Q248" s="86">
        <v>2280</v>
      </c>
      <c r="R248" s="86">
        <v>5663.18</v>
      </c>
      <c r="S248" s="87">
        <v>0</v>
      </c>
      <c r="T248" s="86"/>
      <c r="U248" s="86"/>
      <c r="V248" s="86">
        <v>1804.24</v>
      </c>
      <c r="W248" s="86">
        <v>36.380000000000003</v>
      </c>
      <c r="X248" s="86">
        <v>1511.8200000000004</v>
      </c>
      <c r="Y248" s="86">
        <v>343</v>
      </c>
      <c r="Z248" s="86">
        <f t="shared" si="52"/>
        <v>38013.070425479993</v>
      </c>
      <c r="AA248" s="82"/>
      <c r="AB248" s="86">
        <v>5035.7800000000007</v>
      </c>
      <c r="AC248" s="86">
        <v>1772</v>
      </c>
      <c r="AD248" s="86">
        <v>3816.8549999999996</v>
      </c>
      <c r="AE248" s="82"/>
      <c r="AF248" s="86">
        <f t="shared" si="54"/>
        <v>43048.850425479992</v>
      </c>
      <c r="AG248" s="86">
        <f t="shared" si="54"/>
        <v>39785.070425479993</v>
      </c>
      <c r="AH248" s="86">
        <f t="shared" si="54"/>
        <v>41829.925425479989</v>
      </c>
      <c r="AI248" s="82"/>
      <c r="AJ248" s="93">
        <f t="shared" si="55"/>
        <v>0.3574940219941975</v>
      </c>
      <c r="AK248" s="93">
        <f t="shared" si="55"/>
        <v>0.25457462239783024</v>
      </c>
      <c r="AL248" s="93">
        <f t="shared" si="55"/>
        <v>0.3190566796632186</v>
      </c>
      <c r="AM248" s="82">
        <f t="shared" si="53"/>
        <v>37578.720000000001</v>
      </c>
      <c r="AN248" s="82">
        <v>4.4599999999999994E-4</v>
      </c>
      <c r="AO248" s="82">
        <v>4.7378000000000003E-2</v>
      </c>
      <c r="AP248" s="82">
        <v>8.5698900000000009</v>
      </c>
      <c r="AQ248" s="95">
        <v>298.37053548000006</v>
      </c>
      <c r="AR248" s="96"/>
      <c r="AS248" s="97">
        <v>0.185</v>
      </c>
    </row>
    <row r="249" spans="1:59" customFormat="1" x14ac:dyDescent="0.35">
      <c r="A249" s="82"/>
      <c r="B249" s="82"/>
      <c r="C249" s="82"/>
      <c r="D249" s="82"/>
      <c r="E249" s="82"/>
      <c r="F249" s="82"/>
      <c r="G249" s="82"/>
      <c r="H249" s="82"/>
      <c r="I249" s="82"/>
      <c r="J249" s="82"/>
      <c r="K249" s="83">
        <v>2024</v>
      </c>
      <c r="L249" s="83">
        <v>10</v>
      </c>
      <c r="M249" s="83">
        <v>23</v>
      </c>
      <c r="N249" s="82">
        <v>29637</v>
      </c>
      <c r="O249" s="82"/>
      <c r="P249" s="86">
        <v>26067.510000000002</v>
      </c>
      <c r="Q249" s="86">
        <v>2280</v>
      </c>
      <c r="R249" s="86">
        <v>5663.18</v>
      </c>
      <c r="S249" s="87">
        <v>0</v>
      </c>
      <c r="T249" s="86"/>
      <c r="U249" s="86"/>
      <c r="V249" s="86">
        <v>1804.24</v>
      </c>
      <c r="W249" s="86">
        <v>36.380000000000003</v>
      </c>
      <c r="X249" s="86">
        <v>1511.8200000000004</v>
      </c>
      <c r="Y249" s="86">
        <v>343</v>
      </c>
      <c r="Z249" s="86">
        <f t="shared" si="52"/>
        <v>38000.487700799997</v>
      </c>
      <c r="AA249" s="82"/>
      <c r="AB249" s="86">
        <v>5035.7800000000007</v>
      </c>
      <c r="AC249" s="86">
        <v>1772</v>
      </c>
      <c r="AD249" s="86">
        <v>3816.8549999999996</v>
      </c>
      <c r="AE249" s="82"/>
      <c r="AF249" s="86">
        <f t="shared" si="54"/>
        <v>43036.267700799996</v>
      </c>
      <c r="AG249" s="86">
        <f t="shared" si="54"/>
        <v>39772.487700799997</v>
      </c>
      <c r="AH249" s="86">
        <f t="shared" si="54"/>
        <v>41817.3427008</v>
      </c>
      <c r="AI249" s="82"/>
      <c r="AJ249" s="93">
        <f t="shared" si="55"/>
        <v>0.45211282183756774</v>
      </c>
      <c r="AK249" s="93">
        <f t="shared" si="55"/>
        <v>0.34198764047643138</v>
      </c>
      <c r="AL249" s="93">
        <f t="shared" si="55"/>
        <v>0.41098433379896748</v>
      </c>
      <c r="AM249" s="82">
        <f t="shared" si="53"/>
        <v>35119.845000000001</v>
      </c>
      <c r="AN249" s="82">
        <v>4.4599999999999994E-4</v>
      </c>
      <c r="AO249" s="82">
        <v>4.5380000000000004E-2</v>
      </c>
      <c r="AP249" s="82">
        <v>8.5698900000000009</v>
      </c>
      <c r="AQ249" s="95">
        <v>285.78781080000005</v>
      </c>
      <c r="AR249" s="96"/>
      <c r="AS249" s="97">
        <v>0.185</v>
      </c>
    </row>
    <row r="250" spans="1:59" customFormat="1" x14ac:dyDescent="0.35">
      <c r="A250" s="82"/>
      <c r="B250" s="82"/>
      <c r="C250" s="82"/>
      <c r="D250" s="82"/>
      <c r="E250" s="82"/>
      <c r="F250" s="82"/>
      <c r="G250" s="82"/>
      <c r="H250" s="82"/>
      <c r="I250" s="82"/>
      <c r="J250" s="82"/>
      <c r="K250" s="83">
        <v>2024</v>
      </c>
      <c r="L250" s="83">
        <v>10</v>
      </c>
      <c r="M250" s="83">
        <v>24</v>
      </c>
      <c r="N250" s="82">
        <v>27787</v>
      </c>
      <c r="O250" s="82"/>
      <c r="P250" s="86">
        <v>26067.510000000002</v>
      </c>
      <c r="Q250" s="86">
        <v>2280</v>
      </c>
      <c r="R250" s="86">
        <v>5663.18</v>
      </c>
      <c r="S250" s="87">
        <v>0</v>
      </c>
      <c r="T250" s="86"/>
      <c r="U250" s="86"/>
      <c r="V250" s="86">
        <v>1804.24</v>
      </c>
      <c r="W250" s="86">
        <v>36.380000000000003</v>
      </c>
      <c r="X250" s="86">
        <v>1511.8200000000004</v>
      </c>
      <c r="Y250" s="86">
        <v>343</v>
      </c>
      <c r="Z250" s="86">
        <f t="shared" si="52"/>
        <v>38021.580068039999</v>
      </c>
      <c r="AA250" s="82"/>
      <c r="AB250" s="86">
        <v>5035.7800000000007</v>
      </c>
      <c r="AC250" s="86">
        <v>1772</v>
      </c>
      <c r="AD250" s="86">
        <v>3816.8549999999996</v>
      </c>
      <c r="AE250" s="82"/>
      <c r="AF250" s="86">
        <f t="shared" si="54"/>
        <v>43057.360068039998</v>
      </c>
      <c r="AG250" s="86">
        <f t="shared" si="54"/>
        <v>39793.580068039999</v>
      </c>
      <c r="AH250" s="86">
        <f t="shared" si="54"/>
        <v>41838.435068039995</v>
      </c>
      <c r="AI250" s="82"/>
      <c r="AJ250" s="93">
        <f t="shared" si="55"/>
        <v>0.54955051167956226</v>
      </c>
      <c r="AK250" s="93">
        <f t="shared" si="55"/>
        <v>0.43209342743153267</v>
      </c>
      <c r="AL250" s="93">
        <f t="shared" si="55"/>
        <v>0.50568377543599508</v>
      </c>
      <c r="AM250" s="82">
        <f t="shared" si="53"/>
        <v>32927.595000000001</v>
      </c>
      <c r="AN250" s="82">
        <v>3.9199999999999993E-4</v>
      </c>
      <c r="AO250" s="82">
        <v>4.8894E-2</v>
      </c>
      <c r="AP250" s="82">
        <v>7.5322800000000001</v>
      </c>
      <c r="AQ250" s="95">
        <v>307.91778804000006</v>
      </c>
      <c r="AR250" s="96"/>
      <c r="AS250" s="97">
        <v>0.185</v>
      </c>
    </row>
    <row r="251" spans="1:59" customFormat="1" x14ac:dyDescent="0.35">
      <c r="A251" s="82"/>
      <c r="B251" s="82"/>
      <c r="C251" s="82"/>
      <c r="D251" s="82"/>
      <c r="E251" s="82"/>
      <c r="F251" s="82"/>
      <c r="G251" s="82"/>
      <c r="H251" s="82"/>
      <c r="I251" s="82"/>
      <c r="J251" s="82"/>
      <c r="K251" s="83">
        <v>2024</v>
      </c>
      <c r="L251" s="83">
        <v>10</v>
      </c>
      <c r="M251" s="83">
        <v>1</v>
      </c>
      <c r="N251" s="82">
        <v>26056</v>
      </c>
      <c r="O251" s="82"/>
      <c r="P251" s="86">
        <v>26067.510000000002</v>
      </c>
      <c r="Q251" s="86">
        <v>2280</v>
      </c>
      <c r="R251" s="86">
        <v>5663.18</v>
      </c>
      <c r="S251" s="87">
        <v>0</v>
      </c>
      <c r="T251" s="86"/>
      <c r="U251" s="86"/>
      <c r="V251" s="86">
        <v>1804.24</v>
      </c>
      <c r="W251" s="86">
        <v>36.380000000000003</v>
      </c>
      <c r="X251" s="86">
        <v>1511.8200000000004</v>
      </c>
      <c r="Y251" s="86">
        <v>343</v>
      </c>
      <c r="Z251" s="86">
        <f t="shared" si="52"/>
        <v>38006.926737839996</v>
      </c>
      <c r="AA251" s="82"/>
      <c r="AB251" s="86">
        <v>5035.7800000000007</v>
      </c>
      <c r="AC251" s="86">
        <v>1772</v>
      </c>
      <c r="AD251" s="86">
        <v>3816.8549999999996</v>
      </c>
      <c r="AE251" s="82"/>
      <c r="AF251" s="86">
        <f t="shared" si="54"/>
        <v>43042.706737839995</v>
      </c>
      <c r="AG251" s="86">
        <f t="shared" si="54"/>
        <v>39778.926737839996</v>
      </c>
      <c r="AH251" s="86">
        <f t="shared" si="54"/>
        <v>41823.781737839992</v>
      </c>
      <c r="AI251" s="82"/>
      <c r="AJ251" s="93">
        <f t="shared" si="55"/>
        <v>0.65193071606693254</v>
      </c>
      <c r="AK251" s="93">
        <f t="shared" si="55"/>
        <v>0.52667050728584575</v>
      </c>
      <c r="AL251" s="93">
        <f t="shared" si="55"/>
        <v>0.60514974431378543</v>
      </c>
      <c r="AM251" s="82">
        <f t="shared" si="53"/>
        <v>30876.36</v>
      </c>
      <c r="AN251" s="82">
        <v>3.57E-4</v>
      </c>
      <c r="AO251" s="82">
        <v>4.6674000000000007E-2</v>
      </c>
      <c r="AP251" s="82">
        <v>6.8597550000000016</v>
      </c>
      <c r="AQ251" s="95">
        <v>293.9369828400001</v>
      </c>
      <c r="AR251" s="96"/>
      <c r="AS251" s="97">
        <v>0.185</v>
      </c>
    </row>
    <row r="252" spans="1:59" s="2" customFormat="1" ht="15.5" x14ac:dyDescent="0.35">
      <c r="A252" s="104"/>
      <c r="B252" s="104"/>
      <c r="C252" s="104"/>
      <c r="D252" s="104"/>
      <c r="E252" s="104"/>
      <c r="F252" s="104"/>
      <c r="G252" s="104"/>
      <c r="H252" s="104"/>
      <c r="I252" s="104"/>
      <c r="J252" s="104"/>
      <c r="K252" s="129" t="s">
        <v>593</v>
      </c>
      <c r="L252" s="100"/>
      <c r="M252" s="100"/>
      <c r="N252" s="106"/>
      <c r="O252" s="104"/>
      <c r="P252" s="102"/>
      <c r="Q252" s="102"/>
      <c r="R252" s="102"/>
      <c r="S252" s="102"/>
      <c r="T252" s="102"/>
      <c r="U252" s="102"/>
      <c r="V252" s="102"/>
      <c r="W252" s="102"/>
      <c r="X252" s="102"/>
      <c r="Y252" s="102"/>
      <c r="Z252" s="102"/>
      <c r="AA252" s="104"/>
      <c r="AB252" s="99"/>
      <c r="AC252" s="99"/>
      <c r="AD252" s="99"/>
      <c r="AE252" s="104"/>
      <c r="AF252" s="102"/>
      <c r="AG252" s="102"/>
      <c r="AH252" s="102"/>
      <c r="AI252" s="104"/>
      <c r="AJ252" s="103"/>
      <c r="AK252" s="103"/>
      <c r="AL252" s="103"/>
      <c r="AM252" s="104"/>
      <c r="AN252" s="104"/>
      <c r="AO252" s="104"/>
      <c r="AP252" s="104"/>
      <c r="AQ252" s="104"/>
      <c r="AR252" s="105"/>
      <c r="AS252" s="104"/>
    </row>
    <row r="253" spans="1:59" s="11" customFormat="1" x14ac:dyDescent="0.35">
      <c r="A253" s="82"/>
      <c r="B253" s="82"/>
      <c r="C253" s="82"/>
      <c r="D253" s="82"/>
      <c r="E253" s="82"/>
      <c r="F253" s="82"/>
      <c r="G253" s="82"/>
      <c r="H253" s="82"/>
      <c r="I253" s="82"/>
      <c r="J253" s="82"/>
      <c r="K253" s="83">
        <v>2024</v>
      </c>
      <c r="L253" s="83">
        <v>11</v>
      </c>
      <c r="M253" s="83">
        <v>1</v>
      </c>
      <c r="N253" s="82">
        <v>22574</v>
      </c>
      <c r="O253" s="82"/>
      <c r="P253" s="86">
        <v>26053.220000000005</v>
      </c>
      <c r="Q253" s="86">
        <v>2280</v>
      </c>
      <c r="R253" s="86">
        <v>5536.22</v>
      </c>
      <c r="S253" s="87">
        <v>0</v>
      </c>
      <c r="T253" s="86"/>
      <c r="U253" s="86"/>
      <c r="V253" s="86">
        <v>1815.23</v>
      </c>
      <c r="W253" s="86">
        <v>35.099999999999994</v>
      </c>
      <c r="X253" s="86">
        <v>1346.15</v>
      </c>
      <c r="Y253" s="86">
        <v>236.16</v>
      </c>
      <c r="Z253" s="86">
        <f t="shared" ref="Z253:Z276" si="56">SUM(P253:Y253)-T253-U253+AP253+AQ253</f>
        <v>37525.268422940011</v>
      </c>
      <c r="AA253" s="82"/>
      <c r="AB253" s="86">
        <v>5035.7800000000007</v>
      </c>
      <c r="AC253" s="86">
        <v>2275.7600000000002</v>
      </c>
      <c r="AD253" s="86">
        <v>3879.8249999999998</v>
      </c>
      <c r="AE253" s="82"/>
      <c r="AF253" s="86">
        <f t="shared" ref="AF253:AF276" si="57">$Z253+AB253</f>
        <v>42561.04842294001</v>
      </c>
      <c r="AG253" s="86">
        <f t="shared" ref="AG253:AG276" si="58">$Z253+AC253</f>
        <v>39801.028422940013</v>
      </c>
      <c r="AH253" s="86">
        <f t="shared" ref="AH253:AH276" si="59">$Z253+AD253</f>
        <v>41405.093422940008</v>
      </c>
      <c r="AI253" s="82"/>
      <c r="AJ253" s="93">
        <f t="shared" ref="AJ253:AJ276" si="60">(AF253-$N253)/$N253</f>
        <v>0.88540127682023606</v>
      </c>
      <c r="AK253" s="93">
        <f t="shared" ref="AK253:AK276" si="61">(AG253-$N253)/$N253</f>
        <v>0.7631358387055911</v>
      </c>
      <c r="AL253" s="93">
        <f t="shared" ref="AL253:AL276" si="62">(AH253-$N253)/$N253</f>
        <v>0.83419391436785717</v>
      </c>
      <c r="AM253" s="82">
        <f t="shared" ref="AM253:AM276" si="63">N253*(1+0.185)</f>
        <v>26750.190000000002</v>
      </c>
      <c r="AN253" s="82">
        <v>1.74E-4</v>
      </c>
      <c r="AO253" s="82">
        <v>3.4909000000000003E-2</v>
      </c>
      <c r="AP253" s="82">
        <v>3.3434100000000004</v>
      </c>
      <c r="AQ253" s="95">
        <v>219.84501294000003</v>
      </c>
      <c r="AR253" s="96"/>
      <c r="AS253" s="97">
        <v>0.185</v>
      </c>
    </row>
    <row r="254" spans="1:59" s="11" customFormat="1" x14ac:dyDescent="0.35">
      <c r="A254" s="82"/>
      <c r="B254" s="82"/>
      <c r="C254" s="82"/>
      <c r="D254" s="82"/>
      <c r="E254" s="82"/>
      <c r="F254" s="82"/>
      <c r="G254" s="82"/>
      <c r="H254" s="82"/>
      <c r="I254" s="82"/>
      <c r="J254" s="82"/>
      <c r="K254" s="83">
        <v>2024</v>
      </c>
      <c r="L254" s="83">
        <v>11</v>
      </c>
      <c r="M254" s="83">
        <v>2</v>
      </c>
      <c r="N254" s="82">
        <v>21677</v>
      </c>
      <c r="O254" s="82"/>
      <c r="P254" s="86">
        <v>26053.220000000005</v>
      </c>
      <c r="Q254" s="86">
        <v>2280</v>
      </c>
      <c r="R254" s="86">
        <v>5536.22</v>
      </c>
      <c r="S254" s="87">
        <v>0</v>
      </c>
      <c r="T254" s="86"/>
      <c r="U254" s="86"/>
      <c r="V254" s="86">
        <v>1815.23</v>
      </c>
      <c r="W254" s="86">
        <v>35.099999999999994</v>
      </c>
      <c r="X254" s="86">
        <v>1346.15</v>
      </c>
      <c r="Y254" s="86">
        <v>236.16</v>
      </c>
      <c r="Z254" s="86">
        <f t="shared" si="56"/>
        <v>37518.183912290006</v>
      </c>
      <c r="AA254" s="82"/>
      <c r="AB254" s="86">
        <v>5035.7800000000007</v>
      </c>
      <c r="AC254" s="86">
        <v>2275.7600000000002</v>
      </c>
      <c r="AD254" s="86">
        <v>3879.8249999999998</v>
      </c>
      <c r="AE254" s="82"/>
      <c r="AF254" s="86">
        <f t="shared" si="57"/>
        <v>42553.963912290004</v>
      </c>
      <c r="AG254" s="86">
        <f t="shared" si="58"/>
        <v>39793.943912290008</v>
      </c>
      <c r="AH254" s="86">
        <f t="shared" si="59"/>
        <v>41398.008912290003</v>
      </c>
      <c r="AI254" s="82"/>
      <c r="AJ254" s="93">
        <f t="shared" si="60"/>
        <v>0.96309285935738365</v>
      </c>
      <c r="AK254" s="93">
        <f t="shared" si="61"/>
        <v>0.83576804503805913</v>
      </c>
      <c r="AL254" s="93">
        <f t="shared" si="62"/>
        <v>0.90976652268718006</v>
      </c>
      <c r="AM254" s="82">
        <f t="shared" si="63"/>
        <v>25687.245000000003</v>
      </c>
      <c r="AN254" s="82">
        <v>2.24E-4</v>
      </c>
      <c r="AO254" s="82">
        <v>3.3631499999999995E-2</v>
      </c>
      <c r="AP254" s="82">
        <v>4.3041600000000004</v>
      </c>
      <c r="AQ254" s="95">
        <v>211.79975228999999</v>
      </c>
      <c r="AR254" s="96"/>
      <c r="AS254" s="97">
        <v>0.185</v>
      </c>
    </row>
    <row r="255" spans="1:59" s="11" customFormat="1" x14ac:dyDescent="0.35">
      <c r="A255" s="82"/>
      <c r="B255" s="82"/>
      <c r="C255" s="82"/>
      <c r="D255" s="82"/>
      <c r="E255" s="82"/>
      <c r="F255" s="82"/>
      <c r="G255" s="82"/>
      <c r="H255" s="82"/>
      <c r="I255" s="82"/>
      <c r="J255" s="82"/>
      <c r="K255" s="83">
        <v>2024</v>
      </c>
      <c r="L255" s="83">
        <v>11</v>
      </c>
      <c r="M255" s="83">
        <v>3</v>
      </c>
      <c r="N255" s="82">
        <v>21002</v>
      </c>
      <c r="O255" s="82"/>
      <c r="P255" s="86">
        <v>26053.220000000005</v>
      </c>
      <c r="Q255" s="86">
        <v>2280</v>
      </c>
      <c r="R255" s="86">
        <v>5536.22</v>
      </c>
      <c r="S255" s="87">
        <v>0</v>
      </c>
      <c r="T255" s="86"/>
      <c r="U255" s="86"/>
      <c r="V255" s="86">
        <v>1815.23</v>
      </c>
      <c r="W255" s="86">
        <v>35.099999999999994</v>
      </c>
      <c r="X255" s="86">
        <v>1346.15</v>
      </c>
      <c r="Y255" s="86">
        <v>236.16</v>
      </c>
      <c r="Z255" s="86">
        <f t="shared" si="56"/>
        <v>37516.424753750012</v>
      </c>
      <c r="AA255" s="82"/>
      <c r="AB255" s="86">
        <v>5035.7800000000007</v>
      </c>
      <c r="AC255" s="86">
        <v>2275.7600000000002</v>
      </c>
      <c r="AD255" s="86">
        <v>3879.8249999999998</v>
      </c>
      <c r="AE255" s="82"/>
      <c r="AF255" s="86">
        <f t="shared" si="57"/>
        <v>42552.204753750011</v>
      </c>
      <c r="AG255" s="86">
        <f t="shared" si="58"/>
        <v>39792.184753750014</v>
      </c>
      <c r="AH255" s="86">
        <f t="shared" si="59"/>
        <v>41396.249753750009</v>
      </c>
      <c r="AI255" s="82"/>
      <c r="AJ255" s="93">
        <f t="shared" si="60"/>
        <v>1.026102502321208</v>
      </c>
      <c r="AK255" s="93">
        <f t="shared" si="61"/>
        <v>0.89468549441719902</v>
      </c>
      <c r="AL255" s="93">
        <f t="shared" si="62"/>
        <v>0.97106226805780449</v>
      </c>
      <c r="AM255" s="82">
        <f t="shared" si="63"/>
        <v>24887.370000000003</v>
      </c>
      <c r="AN255" s="82">
        <v>2.3699999999999999E-4</v>
      </c>
      <c r="AO255" s="82">
        <v>3.3312499999999995E-2</v>
      </c>
      <c r="AP255" s="82">
        <v>4.5539550000000002</v>
      </c>
      <c r="AQ255" s="95">
        <v>209.79079874999999</v>
      </c>
      <c r="AR255" s="96"/>
      <c r="AS255" s="97">
        <v>0.185</v>
      </c>
    </row>
    <row r="256" spans="1:59" s="11" customFormat="1" x14ac:dyDescent="0.35">
      <c r="A256" s="82"/>
      <c r="B256" s="82"/>
      <c r="C256" s="82"/>
      <c r="D256" s="82"/>
      <c r="E256" s="82"/>
      <c r="F256" s="82"/>
      <c r="G256" s="82"/>
      <c r="H256" s="82"/>
      <c r="I256" s="82"/>
      <c r="J256" s="82"/>
      <c r="K256" s="83">
        <v>2024</v>
      </c>
      <c r="L256" s="83">
        <v>11</v>
      </c>
      <c r="M256" s="83">
        <v>4</v>
      </c>
      <c r="N256" s="82">
        <v>20897</v>
      </c>
      <c r="O256" s="82"/>
      <c r="P256" s="86">
        <v>26053.220000000005</v>
      </c>
      <c r="Q256" s="86">
        <v>2280</v>
      </c>
      <c r="R256" s="86">
        <v>5536.22</v>
      </c>
      <c r="S256" s="87">
        <v>0</v>
      </c>
      <c r="T256" s="86"/>
      <c r="U256" s="86"/>
      <c r="V256" s="86">
        <v>1815.23</v>
      </c>
      <c r="W256" s="86">
        <v>35.099999999999994</v>
      </c>
      <c r="X256" s="86">
        <v>1346.15</v>
      </c>
      <c r="Y256" s="86">
        <v>236.16</v>
      </c>
      <c r="Z256" s="86">
        <f t="shared" si="56"/>
        <v>37512.544357760009</v>
      </c>
      <c r="AA256" s="82"/>
      <c r="AB256" s="86">
        <v>5035.7800000000007</v>
      </c>
      <c r="AC256" s="86">
        <v>2275.7600000000002</v>
      </c>
      <c r="AD256" s="86">
        <v>3879.8249999999998</v>
      </c>
      <c r="AE256" s="82"/>
      <c r="AF256" s="86">
        <f t="shared" si="57"/>
        <v>42548.324357760008</v>
      </c>
      <c r="AG256" s="86">
        <f t="shared" si="58"/>
        <v>39788.304357760011</v>
      </c>
      <c r="AH256" s="86">
        <f t="shared" si="59"/>
        <v>41392.369357760006</v>
      </c>
      <c r="AI256" s="82"/>
      <c r="AJ256" s="93">
        <f t="shared" si="60"/>
        <v>1.036097255958272</v>
      </c>
      <c r="AK256" s="93">
        <f t="shared" si="61"/>
        <v>0.90401992428386901</v>
      </c>
      <c r="AL256" s="93">
        <f t="shared" si="62"/>
        <v>0.98078046407426933</v>
      </c>
      <c r="AM256" s="82">
        <f t="shared" si="63"/>
        <v>24762.945</v>
      </c>
      <c r="AN256" s="82">
        <v>2.24E-4</v>
      </c>
      <c r="AO256" s="82">
        <v>3.2736000000000001E-2</v>
      </c>
      <c r="AP256" s="82">
        <v>4.3041600000000004</v>
      </c>
      <c r="AQ256" s="95">
        <v>206.16019776000005</v>
      </c>
      <c r="AR256" s="96"/>
      <c r="AS256" s="97">
        <v>0.185</v>
      </c>
    </row>
    <row r="257" spans="1:47" s="11" customFormat="1" x14ac:dyDescent="0.35">
      <c r="A257" s="82"/>
      <c r="B257" s="82"/>
      <c r="C257" s="82"/>
      <c r="D257" s="82"/>
      <c r="E257" s="82"/>
      <c r="F257" s="82"/>
      <c r="G257" s="82"/>
      <c r="H257" s="82"/>
      <c r="I257" s="82"/>
      <c r="J257" s="82"/>
      <c r="K257" s="83">
        <v>2024</v>
      </c>
      <c r="L257" s="83">
        <v>11</v>
      </c>
      <c r="M257" s="83">
        <v>5</v>
      </c>
      <c r="N257" s="82">
        <v>21454</v>
      </c>
      <c r="O257" s="82"/>
      <c r="P257" s="86">
        <v>26053.220000000005</v>
      </c>
      <c r="Q257" s="86">
        <v>2280</v>
      </c>
      <c r="R257" s="86">
        <v>5536.22</v>
      </c>
      <c r="S257" s="87">
        <v>0</v>
      </c>
      <c r="T257" s="86"/>
      <c r="U257" s="86"/>
      <c r="V257" s="86">
        <v>1815.23</v>
      </c>
      <c r="W257" s="86">
        <v>35.099999999999994</v>
      </c>
      <c r="X257" s="86">
        <v>1346.15</v>
      </c>
      <c r="Y257" s="86">
        <v>236.16</v>
      </c>
      <c r="Z257" s="86">
        <f t="shared" si="56"/>
        <v>37513.006590020006</v>
      </c>
      <c r="AA257" s="82"/>
      <c r="AB257" s="86">
        <v>5035.7800000000007</v>
      </c>
      <c r="AC257" s="86">
        <v>2275.7600000000002</v>
      </c>
      <c r="AD257" s="86">
        <v>3879.8249999999998</v>
      </c>
      <c r="AE257" s="82"/>
      <c r="AF257" s="86">
        <f t="shared" si="57"/>
        <v>42548.786590020005</v>
      </c>
      <c r="AG257" s="86">
        <f t="shared" si="58"/>
        <v>39788.766590020008</v>
      </c>
      <c r="AH257" s="86">
        <f t="shared" si="59"/>
        <v>41392.831590020003</v>
      </c>
      <c r="AI257" s="82"/>
      <c r="AJ257" s="93">
        <f t="shared" si="60"/>
        <v>0.98325657639694253</v>
      </c>
      <c r="AK257" s="93">
        <f t="shared" si="61"/>
        <v>0.85460830567819557</v>
      </c>
      <c r="AL257" s="93">
        <f t="shared" si="62"/>
        <v>0.92937594807588342</v>
      </c>
      <c r="AM257" s="82">
        <f t="shared" si="63"/>
        <v>25422.99</v>
      </c>
      <c r="AN257" s="82">
        <v>3.1E-4</v>
      </c>
      <c r="AO257" s="82">
        <v>3.2546999999999993E-2</v>
      </c>
      <c r="AP257" s="82">
        <v>5.9566500000000016</v>
      </c>
      <c r="AQ257" s="95">
        <v>204.96994001999997</v>
      </c>
      <c r="AR257" s="96"/>
      <c r="AS257" s="97">
        <v>0.185</v>
      </c>
    </row>
    <row r="258" spans="1:47" s="11" customFormat="1" x14ac:dyDescent="0.35">
      <c r="A258" s="82"/>
      <c r="B258" s="82"/>
      <c r="C258" s="82"/>
      <c r="D258" s="82"/>
      <c r="E258" s="82"/>
      <c r="F258" s="82"/>
      <c r="G258" s="82"/>
      <c r="H258" s="82"/>
      <c r="I258" s="82"/>
      <c r="J258" s="82"/>
      <c r="K258" s="83">
        <v>2024</v>
      </c>
      <c r="L258" s="83">
        <v>11</v>
      </c>
      <c r="M258" s="83">
        <v>6</v>
      </c>
      <c r="N258" s="82">
        <v>22781</v>
      </c>
      <c r="O258" s="82"/>
      <c r="P258" s="86">
        <v>26053.220000000005</v>
      </c>
      <c r="Q258" s="86">
        <v>2280</v>
      </c>
      <c r="R258" s="86">
        <v>5536.22</v>
      </c>
      <c r="S258" s="87">
        <v>0</v>
      </c>
      <c r="T258" s="86"/>
      <c r="U258" s="86"/>
      <c r="V258" s="86">
        <v>1815.23</v>
      </c>
      <c r="W258" s="86">
        <v>35.099999999999994</v>
      </c>
      <c r="X258" s="86">
        <v>1346.15</v>
      </c>
      <c r="Y258" s="86">
        <v>236.16</v>
      </c>
      <c r="Z258" s="86">
        <f t="shared" si="56"/>
        <v>37493.691666800012</v>
      </c>
      <c r="AA258" s="82"/>
      <c r="AB258" s="86">
        <v>5035.7800000000007</v>
      </c>
      <c r="AC258" s="86">
        <v>2275.7600000000002</v>
      </c>
      <c r="AD258" s="86">
        <v>3879.8249999999998</v>
      </c>
      <c r="AE258" s="82"/>
      <c r="AF258" s="86">
        <f t="shared" si="57"/>
        <v>42529.471666800011</v>
      </c>
      <c r="AG258" s="86">
        <f t="shared" si="58"/>
        <v>39769.451666800014</v>
      </c>
      <c r="AH258" s="86">
        <f t="shared" si="59"/>
        <v>41373.516666800009</v>
      </c>
      <c r="AI258" s="82"/>
      <c r="AJ258" s="93">
        <f t="shared" si="60"/>
        <v>0.86688344088494851</v>
      </c>
      <c r="AK258" s="93">
        <f t="shared" si="61"/>
        <v>0.74572897005399297</v>
      </c>
      <c r="AL258" s="93">
        <f t="shared" si="62"/>
        <v>0.81614137512839691</v>
      </c>
      <c r="AM258" s="82">
        <f t="shared" si="63"/>
        <v>26995.485000000001</v>
      </c>
      <c r="AN258" s="82">
        <v>3.1E-4</v>
      </c>
      <c r="AO258" s="82">
        <v>2.9479999999999999E-2</v>
      </c>
      <c r="AP258" s="82">
        <v>5.9566500000000016</v>
      </c>
      <c r="AQ258" s="95">
        <v>185.65501680000003</v>
      </c>
      <c r="AR258" s="96"/>
      <c r="AS258" s="97">
        <v>0.185</v>
      </c>
    </row>
    <row r="259" spans="1:47" s="11" customFormat="1" x14ac:dyDescent="0.35">
      <c r="A259" s="82"/>
      <c r="B259" s="82"/>
      <c r="C259" s="82"/>
      <c r="D259" s="82"/>
      <c r="E259" s="82"/>
      <c r="F259" s="82"/>
      <c r="G259" s="82"/>
      <c r="H259" s="82"/>
      <c r="I259" s="82"/>
      <c r="J259" s="82"/>
      <c r="K259" s="83">
        <v>2024</v>
      </c>
      <c r="L259" s="83">
        <v>11</v>
      </c>
      <c r="M259" s="83">
        <v>7</v>
      </c>
      <c r="N259" s="82">
        <v>24596</v>
      </c>
      <c r="O259" s="82"/>
      <c r="P259" s="86">
        <v>26053.220000000005</v>
      </c>
      <c r="Q259" s="86">
        <v>2280</v>
      </c>
      <c r="R259" s="86">
        <v>5536.22</v>
      </c>
      <c r="S259" s="87">
        <v>0</v>
      </c>
      <c r="T259" s="86"/>
      <c r="U259" s="86"/>
      <c r="V259" s="86">
        <v>1815.23</v>
      </c>
      <c r="W259" s="86">
        <v>35.099999999999994</v>
      </c>
      <c r="X259" s="86">
        <v>1346.15</v>
      </c>
      <c r="Y259" s="86">
        <v>236.16</v>
      </c>
      <c r="Z259" s="86">
        <f t="shared" si="56"/>
        <v>37697.989590320009</v>
      </c>
      <c r="AA259" s="82"/>
      <c r="AB259" s="86">
        <v>5035.7800000000007</v>
      </c>
      <c r="AC259" s="86">
        <v>2275.7600000000002</v>
      </c>
      <c r="AD259" s="86">
        <v>3879.8249999999998</v>
      </c>
      <c r="AE259" s="82"/>
      <c r="AF259" s="86">
        <f t="shared" si="57"/>
        <v>42733.769590320007</v>
      </c>
      <c r="AG259" s="86">
        <f t="shared" si="58"/>
        <v>39973.749590320011</v>
      </c>
      <c r="AH259" s="86">
        <f t="shared" si="59"/>
        <v>41577.814590320006</v>
      </c>
      <c r="AI259" s="82"/>
      <c r="AJ259" s="93">
        <f t="shared" si="60"/>
        <v>0.73742761385265931</v>
      </c>
      <c r="AK259" s="93">
        <f t="shared" si="61"/>
        <v>0.62521343268498986</v>
      </c>
      <c r="AL259" s="93">
        <f t="shared" si="62"/>
        <v>0.69042993130265107</v>
      </c>
      <c r="AM259" s="82">
        <f t="shared" si="63"/>
        <v>29146.260000000002</v>
      </c>
      <c r="AN259" s="82">
        <v>1.0935E-2</v>
      </c>
      <c r="AO259" s="82">
        <v>2.9502E-2</v>
      </c>
      <c r="AP259" s="82">
        <v>210.11602500000004</v>
      </c>
      <c r="AQ259" s="95">
        <v>185.79356532000003</v>
      </c>
      <c r="AR259" s="96"/>
      <c r="AS259" s="97">
        <v>0.185</v>
      </c>
    </row>
    <row r="260" spans="1:47" s="11" customFormat="1" x14ac:dyDescent="0.35">
      <c r="A260" s="82"/>
      <c r="B260" s="82"/>
      <c r="C260" s="82"/>
      <c r="D260" s="82"/>
      <c r="E260" s="82"/>
      <c r="F260" s="82"/>
      <c r="G260" s="82"/>
      <c r="H260" s="82"/>
      <c r="I260" s="82"/>
      <c r="J260" s="82"/>
      <c r="K260" s="83">
        <v>2024</v>
      </c>
      <c r="L260" s="83">
        <v>11</v>
      </c>
      <c r="M260" s="83">
        <v>8</v>
      </c>
      <c r="N260" s="82">
        <v>24856</v>
      </c>
      <c r="O260" s="82"/>
      <c r="P260" s="86">
        <v>26053.220000000005</v>
      </c>
      <c r="Q260" s="86">
        <v>2280</v>
      </c>
      <c r="R260" s="86">
        <v>5536.22</v>
      </c>
      <c r="S260" s="87">
        <v>0</v>
      </c>
      <c r="T260" s="86"/>
      <c r="U260" s="86"/>
      <c r="V260" s="86">
        <v>1815.23</v>
      </c>
      <c r="W260" s="86">
        <v>35.099999999999994</v>
      </c>
      <c r="X260" s="86">
        <v>1346.15</v>
      </c>
      <c r="Y260" s="86">
        <v>236.16</v>
      </c>
      <c r="Z260" s="86">
        <f t="shared" si="56"/>
        <v>41602.034325830013</v>
      </c>
      <c r="AA260" s="82"/>
      <c r="AB260" s="86">
        <v>5035.7800000000007</v>
      </c>
      <c r="AC260" s="86">
        <v>2275.7600000000002</v>
      </c>
      <c r="AD260" s="86">
        <v>3879.8249999999998</v>
      </c>
      <c r="AE260" s="82"/>
      <c r="AF260" s="86">
        <f t="shared" si="57"/>
        <v>46637.814325830012</v>
      </c>
      <c r="AG260" s="86">
        <f t="shared" si="58"/>
        <v>43877.794325830015</v>
      </c>
      <c r="AH260" s="86">
        <f t="shared" si="59"/>
        <v>45481.85932583001</v>
      </c>
      <c r="AI260" s="82"/>
      <c r="AJ260" s="93">
        <f t="shared" si="60"/>
        <v>0.87632017725418454</v>
      </c>
      <c r="AK260" s="93">
        <f t="shared" si="61"/>
        <v>0.76527978459245316</v>
      </c>
      <c r="AL260" s="93">
        <f t="shared" si="62"/>
        <v>0.82981410226223085</v>
      </c>
      <c r="AM260" s="82">
        <f t="shared" si="63"/>
        <v>29454.36</v>
      </c>
      <c r="AN260" s="82">
        <v>0.21388299999999999</v>
      </c>
      <c r="AO260" s="82">
        <v>3.0200499999999998E-2</v>
      </c>
      <c r="AP260" s="82">
        <v>4109.7618450000009</v>
      </c>
      <c r="AQ260" s="95">
        <v>190.19248083000002</v>
      </c>
      <c r="AR260" s="96"/>
      <c r="AS260" s="97">
        <v>0.185</v>
      </c>
    </row>
    <row r="261" spans="1:47" s="11" customFormat="1" x14ac:dyDescent="0.35">
      <c r="A261" s="82"/>
      <c r="B261" s="82"/>
      <c r="C261" s="82"/>
      <c r="D261" s="82"/>
      <c r="E261" s="82"/>
      <c r="F261" s="82"/>
      <c r="G261" s="82"/>
      <c r="H261" s="82"/>
      <c r="I261" s="82"/>
      <c r="J261" s="82"/>
      <c r="K261" s="83">
        <v>2024</v>
      </c>
      <c r="L261" s="83">
        <v>11</v>
      </c>
      <c r="M261" s="83">
        <v>9</v>
      </c>
      <c r="N261" s="82">
        <v>24414</v>
      </c>
      <c r="O261" s="82"/>
      <c r="P261" s="86">
        <v>26053.220000000005</v>
      </c>
      <c r="Q261" s="86">
        <v>2280</v>
      </c>
      <c r="R261" s="86">
        <v>5536.22</v>
      </c>
      <c r="S261" s="87">
        <v>0</v>
      </c>
      <c r="T261" s="86"/>
      <c r="U261" s="86"/>
      <c r="V261" s="86">
        <v>1815.23</v>
      </c>
      <c r="W261" s="86">
        <v>35.099999999999994</v>
      </c>
      <c r="X261" s="86">
        <v>1346.15</v>
      </c>
      <c r="Y261" s="86">
        <v>236.16</v>
      </c>
      <c r="Z261" s="86">
        <f t="shared" si="56"/>
        <v>47136.323730650009</v>
      </c>
      <c r="AA261" s="82"/>
      <c r="AB261" s="86">
        <v>5035.7800000000007</v>
      </c>
      <c r="AC261" s="86">
        <v>2275.7600000000002</v>
      </c>
      <c r="AD261" s="86">
        <v>3879.8249999999998</v>
      </c>
      <c r="AE261" s="82"/>
      <c r="AF261" s="86">
        <f t="shared" si="57"/>
        <v>52172.103730650007</v>
      </c>
      <c r="AG261" s="86">
        <f t="shared" si="58"/>
        <v>49412.083730650011</v>
      </c>
      <c r="AH261" s="86">
        <f t="shared" si="59"/>
        <v>51016.148730650006</v>
      </c>
      <c r="AI261" s="82"/>
      <c r="AJ261" s="93">
        <f t="shared" si="60"/>
        <v>1.1369748394630133</v>
      </c>
      <c r="AK261" s="93">
        <f t="shared" si="61"/>
        <v>1.0239241308531994</v>
      </c>
      <c r="AL261" s="93">
        <f t="shared" si="62"/>
        <v>1.0896268014520361</v>
      </c>
      <c r="AM261" s="82">
        <f t="shared" si="63"/>
        <v>28930.59</v>
      </c>
      <c r="AN261" s="82">
        <v>0.50056599999999996</v>
      </c>
      <c r="AO261" s="82">
        <v>3.4277500000000002E-2</v>
      </c>
      <c r="AP261" s="82">
        <v>9618.3756900000008</v>
      </c>
      <c r="AQ261" s="95">
        <v>215.86804065000004</v>
      </c>
      <c r="AR261" s="96"/>
      <c r="AS261" s="97">
        <v>0.185</v>
      </c>
      <c r="AU261" s="1"/>
    </row>
    <row r="262" spans="1:47" s="11" customFormat="1" x14ac:dyDescent="0.35">
      <c r="A262" s="82"/>
      <c r="B262" s="82"/>
      <c r="C262" s="82"/>
      <c r="D262" s="82"/>
      <c r="E262" s="82"/>
      <c r="F262" s="82"/>
      <c r="G262" s="82"/>
      <c r="H262" s="82"/>
      <c r="I262" s="82"/>
      <c r="J262" s="82"/>
      <c r="K262" s="83">
        <v>2024</v>
      </c>
      <c r="L262" s="83">
        <v>11</v>
      </c>
      <c r="M262" s="83">
        <v>10</v>
      </c>
      <c r="N262" s="82">
        <v>23452</v>
      </c>
      <c r="O262" s="82"/>
      <c r="P262" s="86">
        <v>26053.220000000005</v>
      </c>
      <c r="Q262" s="86">
        <v>2280</v>
      </c>
      <c r="R262" s="86">
        <v>5536.22</v>
      </c>
      <c r="S262" s="87">
        <v>0</v>
      </c>
      <c r="T262" s="86"/>
      <c r="U262" s="86"/>
      <c r="V262" s="86">
        <v>1815.23</v>
      </c>
      <c r="W262" s="86">
        <v>35.099999999999994</v>
      </c>
      <c r="X262" s="86">
        <v>1346.15</v>
      </c>
      <c r="Y262" s="86">
        <v>236.16</v>
      </c>
      <c r="Z262" s="86">
        <f t="shared" si="56"/>
        <v>49074.810385550016</v>
      </c>
      <c r="AA262" s="82"/>
      <c r="AB262" s="86">
        <v>5035.7800000000007</v>
      </c>
      <c r="AC262" s="86">
        <v>2275.7600000000002</v>
      </c>
      <c r="AD262" s="86">
        <v>3879.8249999999998</v>
      </c>
      <c r="AE262" s="82"/>
      <c r="AF262" s="86">
        <f t="shared" si="57"/>
        <v>54110.590385550015</v>
      </c>
      <c r="AG262" s="86">
        <f t="shared" si="58"/>
        <v>51350.570385550018</v>
      </c>
      <c r="AH262" s="86">
        <f t="shared" si="59"/>
        <v>52954.635385550013</v>
      </c>
      <c r="AI262" s="82"/>
      <c r="AJ262" s="93">
        <f t="shared" si="60"/>
        <v>1.3072910790359038</v>
      </c>
      <c r="AK262" s="93">
        <f t="shared" si="61"/>
        <v>1.1896030353722504</v>
      </c>
      <c r="AL262" s="93">
        <f t="shared" si="62"/>
        <v>1.2580008266054072</v>
      </c>
      <c r="AM262" s="82">
        <f t="shared" si="63"/>
        <v>27790.620000000003</v>
      </c>
      <c r="AN262" s="82">
        <v>0.600298</v>
      </c>
      <c r="AO262" s="82">
        <v>3.77925E-2</v>
      </c>
      <c r="AP262" s="82">
        <v>11534.726070000002</v>
      </c>
      <c r="AQ262" s="95">
        <v>238.00431555000003</v>
      </c>
      <c r="AR262" s="96"/>
      <c r="AS262" s="97">
        <v>0.185</v>
      </c>
      <c r="AU262" s="8"/>
    </row>
    <row r="263" spans="1:47" s="11" customFormat="1" x14ac:dyDescent="0.35">
      <c r="A263" s="82"/>
      <c r="B263" s="82"/>
      <c r="C263" s="82"/>
      <c r="D263" s="82"/>
      <c r="E263" s="82"/>
      <c r="F263" s="82"/>
      <c r="G263" s="82"/>
      <c r="H263" s="82"/>
      <c r="I263" s="82"/>
      <c r="J263" s="82"/>
      <c r="K263" s="83">
        <v>2024</v>
      </c>
      <c r="L263" s="83">
        <v>11</v>
      </c>
      <c r="M263" s="83">
        <v>11</v>
      </c>
      <c r="N263" s="82">
        <v>22761</v>
      </c>
      <c r="O263" s="82"/>
      <c r="P263" s="86">
        <v>26053.220000000005</v>
      </c>
      <c r="Q263" s="86">
        <v>2280</v>
      </c>
      <c r="R263" s="86">
        <v>5536.22</v>
      </c>
      <c r="S263" s="87">
        <v>0</v>
      </c>
      <c r="T263" s="86"/>
      <c r="U263" s="86"/>
      <c r="V263" s="86">
        <v>1815.23</v>
      </c>
      <c r="W263" s="86">
        <v>35.099999999999994</v>
      </c>
      <c r="X263" s="86">
        <v>1346.15</v>
      </c>
      <c r="Y263" s="86">
        <v>236.16</v>
      </c>
      <c r="Z263" s="86">
        <f t="shared" si="56"/>
        <v>49386.910788140012</v>
      </c>
      <c r="AA263" s="82"/>
      <c r="AB263" s="86">
        <v>5035.7800000000007</v>
      </c>
      <c r="AC263" s="86">
        <v>2275.7600000000002</v>
      </c>
      <c r="AD263" s="86">
        <v>3879.8249999999998</v>
      </c>
      <c r="AE263" s="82"/>
      <c r="AF263" s="86">
        <f t="shared" si="57"/>
        <v>54422.690788140011</v>
      </c>
      <c r="AG263" s="86">
        <f t="shared" si="58"/>
        <v>51662.670788140014</v>
      </c>
      <c r="AH263" s="86">
        <f t="shared" si="59"/>
        <v>53266.735788140009</v>
      </c>
      <c r="AI263" s="82"/>
      <c r="AJ263" s="93">
        <f t="shared" si="60"/>
        <v>1.391050076364835</v>
      </c>
      <c r="AK263" s="93">
        <f t="shared" si="61"/>
        <v>1.2697891475831473</v>
      </c>
      <c r="AL263" s="93">
        <f t="shared" si="62"/>
        <v>1.3402634237573046</v>
      </c>
      <c r="AM263" s="82">
        <f t="shared" si="63"/>
        <v>26971.785</v>
      </c>
      <c r="AN263" s="82">
        <v>0.61675800000000003</v>
      </c>
      <c r="AO263" s="82">
        <v>3.7128999999999995E-2</v>
      </c>
      <c r="AP263" s="82">
        <v>11851.004970000004</v>
      </c>
      <c r="AQ263" s="95">
        <v>233.82581814</v>
      </c>
      <c r="AR263" s="96"/>
      <c r="AS263" s="97">
        <v>0.185</v>
      </c>
      <c r="AU263" s="9"/>
    </row>
    <row r="264" spans="1:47" s="11" customFormat="1" x14ac:dyDescent="0.35">
      <c r="A264" s="82"/>
      <c r="B264" s="82"/>
      <c r="C264" s="82"/>
      <c r="D264" s="82"/>
      <c r="E264" s="82"/>
      <c r="F264" s="82"/>
      <c r="G264" s="82"/>
      <c r="H264" s="82"/>
      <c r="I264" s="82"/>
      <c r="J264" s="82"/>
      <c r="K264" s="83">
        <v>2024</v>
      </c>
      <c r="L264" s="83">
        <v>11</v>
      </c>
      <c r="M264" s="83">
        <v>12</v>
      </c>
      <c r="N264" s="82">
        <v>22695</v>
      </c>
      <c r="O264" s="82"/>
      <c r="P264" s="86">
        <v>26053.220000000005</v>
      </c>
      <c r="Q264" s="86">
        <v>2280</v>
      </c>
      <c r="R264" s="86">
        <v>5536.22</v>
      </c>
      <c r="S264" s="87">
        <v>0</v>
      </c>
      <c r="T264" s="86"/>
      <c r="U264" s="86"/>
      <c r="V264" s="86">
        <v>1815.23</v>
      </c>
      <c r="W264" s="86">
        <v>35.099999999999994</v>
      </c>
      <c r="X264" s="86">
        <v>1346.15</v>
      </c>
      <c r="Y264" s="86">
        <v>236.16</v>
      </c>
      <c r="Z264" s="86">
        <f t="shared" si="56"/>
        <v>49548.87202991001</v>
      </c>
      <c r="AA264" s="82"/>
      <c r="AB264" s="86">
        <v>5035.7800000000007</v>
      </c>
      <c r="AC264" s="86">
        <v>2275.7600000000002</v>
      </c>
      <c r="AD264" s="86">
        <v>3879.8249999999998</v>
      </c>
      <c r="AE264" s="82"/>
      <c r="AF264" s="86">
        <f t="shared" si="57"/>
        <v>54584.652029910008</v>
      </c>
      <c r="AG264" s="86">
        <f t="shared" si="58"/>
        <v>51824.632029910012</v>
      </c>
      <c r="AH264" s="86">
        <f t="shared" si="59"/>
        <v>53428.697029910007</v>
      </c>
      <c r="AI264" s="82"/>
      <c r="AJ264" s="93">
        <f t="shared" si="60"/>
        <v>1.4051399880991411</v>
      </c>
      <c r="AK264" s="93">
        <f t="shared" si="61"/>
        <v>1.2835264168279361</v>
      </c>
      <c r="AL264" s="93">
        <f t="shared" si="62"/>
        <v>1.3542056413267243</v>
      </c>
      <c r="AM264" s="82">
        <f t="shared" si="63"/>
        <v>26893.575000000001</v>
      </c>
      <c r="AN264" s="82">
        <v>0.62464299999999995</v>
      </c>
      <c r="AO264" s="82">
        <v>3.8788499999999997E-2</v>
      </c>
      <c r="AP264" s="82">
        <v>12002.515245000001</v>
      </c>
      <c r="AQ264" s="95">
        <v>244.27678491</v>
      </c>
      <c r="AR264" s="96"/>
      <c r="AS264" s="97">
        <v>0.185</v>
      </c>
    </row>
    <row r="265" spans="1:47" s="11" customFormat="1" x14ac:dyDescent="0.35">
      <c r="A265" s="82"/>
      <c r="B265" s="82"/>
      <c r="C265" s="82"/>
      <c r="D265" s="82"/>
      <c r="E265" s="82"/>
      <c r="F265" s="82"/>
      <c r="G265" s="82"/>
      <c r="H265" s="82"/>
      <c r="I265" s="82"/>
      <c r="J265" s="82"/>
      <c r="K265" s="83">
        <v>2024</v>
      </c>
      <c r="L265" s="83">
        <v>11</v>
      </c>
      <c r="M265" s="83">
        <v>13</v>
      </c>
      <c r="N265" s="82">
        <v>23378</v>
      </c>
      <c r="O265" s="82"/>
      <c r="P265" s="86">
        <v>26053.220000000005</v>
      </c>
      <c r="Q265" s="86">
        <v>2280</v>
      </c>
      <c r="R265" s="86">
        <v>5536.22</v>
      </c>
      <c r="S265" s="87">
        <v>0</v>
      </c>
      <c r="T265" s="86"/>
      <c r="U265" s="86"/>
      <c r="V265" s="86">
        <v>1815.23</v>
      </c>
      <c r="W265" s="86">
        <v>35.099999999999994</v>
      </c>
      <c r="X265" s="86">
        <v>1346.15</v>
      </c>
      <c r="Y265" s="86">
        <v>236.16</v>
      </c>
      <c r="Z265" s="86">
        <f t="shared" si="56"/>
        <v>49523.918571860013</v>
      </c>
      <c r="AA265" s="82"/>
      <c r="AB265" s="86">
        <v>5035.7800000000007</v>
      </c>
      <c r="AC265" s="86">
        <v>2275.7600000000002</v>
      </c>
      <c r="AD265" s="86">
        <v>3879.8249999999998</v>
      </c>
      <c r="AE265" s="82"/>
      <c r="AF265" s="86">
        <f t="shared" si="57"/>
        <v>54559.698571860012</v>
      </c>
      <c r="AG265" s="86">
        <f t="shared" si="58"/>
        <v>51799.678571860015</v>
      </c>
      <c r="AH265" s="86">
        <f t="shared" si="59"/>
        <v>53403.74357186001</v>
      </c>
      <c r="AI265" s="82"/>
      <c r="AJ265" s="93">
        <f t="shared" si="60"/>
        <v>1.3338052259329289</v>
      </c>
      <c r="AK265" s="93">
        <f t="shared" si="61"/>
        <v>1.215744656166482</v>
      </c>
      <c r="AL265" s="93">
        <f t="shared" si="62"/>
        <v>1.2843589516579694</v>
      </c>
      <c r="AM265" s="82">
        <f t="shared" si="63"/>
        <v>27702.93</v>
      </c>
      <c r="AN265" s="82">
        <v>0.62372700000000003</v>
      </c>
      <c r="AO265" s="82">
        <v>3.7620999999999995E-2</v>
      </c>
      <c r="AP265" s="82">
        <v>11984.914305000002</v>
      </c>
      <c r="AQ265" s="95">
        <v>236.92426685999999</v>
      </c>
      <c r="AR265" s="96"/>
      <c r="AS265" s="97">
        <v>0.185</v>
      </c>
    </row>
    <row r="266" spans="1:47" s="11" customFormat="1" x14ac:dyDescent="0.35">
      <c r="A266" s="82"/>
      <c r="B266" s="82"/>
      <c r="C266" s="82"/>
      <c r="D266" s="82"/>
      <c r="E266" s="82"/>
      <c r="F266" s="82"/>
      <c r="G266" s="82"/>
      <c r="H266" s="82"/>
      <c r="I266" s="82"/>
      <c r="J266" s="82"/>
      <c r="K266" s="83">
        <v>2024</v>
      </c>
      <c r="L266" s="83">
        <v>11</v>
      </c>
      <c r="M266" s="83">
        <v>14</v>
      </c>
      <c r="N266" s="82">
        <v>24676</v>
      </c>
      <c r="O266" s="82"/>
      <c r="P266" s="86">
        <v>26053.220000000005</v>
      </c>
      <c r="Q266" s="86">
        <v>2280</v>
      </c>
      <c r="R266" s="86">
        <v>5536.22</v>
      </c>
      <c r="S266" s="87">
        <v>0</v>
      </c>
      <c r="T266" s="86"/>
      <c r="U266" s="86"/>
      <c r="V266" s="86">
        <v>1815.23</v>
      </c>
      <c r="W266" s="86">
        <v>35.099999999999994</v>
      </c>
      <c r="X266" s="86">
        <v>1346.15</v>
      </c>
      <c r="Y266" s="86">
        <v>236.16</v>
      </c>
      <c r="Z266" s="86">
        <f t="shared" si="56"/>
        <v>49159.996922660015</v>
      </c>
      <c r="AA266" s="82"/>
      <c r="AB266" s="86">
        <v>5035.7800000000007</v>
      </c>
      <c r="AC266" s="86">
        <v>2275.7600000000002</v>
      </c>
      <c r="AD266" s="86">
        <v>3879.8249999999998</v>
      </c>
      <c r="AE266" s="82"/>
      <c r="AF266" s="86">
        <f t="shared" si="57"/>
        <v>54195.776922660014</v>
      </c>
      <c r="AG266" s="86">
        <f t="shared" si="58"/>
        <v>51435.756922660017</v>
      </c>
      <c r="AH266" s="86">
        <f t="shared" si="59"/>
        <v>53039.821922660012</v>
      </c>
      <c r="AI266" s="82"/>
      <c r="AJ266" s="93">
        <f t="shared" si="60"/>
        <v>1.1962950608956076</v>
      </c>
      <c r="AK266" s="93">
        <f t="shared" si="61"/>
        <v>1.0844446799586649</v>
      </c>
      <c r="AL266" s="93">
        <f t="shared" si="62"/>
        <v>1.1494497456094996</v>
      </c>
      <c r="AM266" s="82">
        <f t="shared" si="63"/>
        <v>29241.06</v>
      </c>
      <c r="AN266" s="82">
        <v>0.60466300000000006</v>
      </c>
      <c r="AO266" s="82">
        <v>3.8001E-2</v>
      </c>
      <c r="AP266" s="82">
        <v>11618.599545000003</v>
      </c>
      <c r="AQ266" s="95">
        <v>239.31737766000003</v>
      </c>
      <c r="AR266" s="96"/>
      <c r="AS266" s="97">
        <v>0.185</v>
      </c>
    </row>
    <row r="267" spans="1:47" s="11" customFormat="1" x14ac:dyDescent="0.35">
      <c r="A267" s="82"/>
      <c r="B267" s="82"/>
      <c r="C267" s="82"/>
      <c r="D267" s="82"/>
      <c r="E267" s="82"/>
      <c r="F267" s="82"/>
      <c r="G267" s="82"/>
      <c r="H267" s="82"/>
      <c r="I267" s="82"/>
      <c r="J267" s="82"/>
      <c r="K267" s="83">
        <v>2024</v>
      </c>
      <c r="L267" s="83">
        <v>11</v>
      </c>
      <c r="M267" s="83">
        <v>15</v>
      </c>
      <c r="N267" s="82">
        <v>26397</v>
      </c>
      <c r="O267" s="82"/>
      <c r="P267" s="86">
        <v>26053.220000000005</v>
      </c>
      <c r="Q267" s="86">
        <v>2280</v>
      </c>
      <c r="R267" s="86">
        <v>5536.22</v>
      </c>
      <c r="S267" s="87">
        <v>0</v>
      </c>
      <c r="T267" s="86"/>
      <c r="U267" s="86"/>
      <c r="V267" s="86">
        <v>1815.23</v>
      </c>
      <c r="W267" s="86">
        <v>35.099999999999994</v>
      </c>
      <c r="X267" s="86">
        <v>1346.15</v>
      </c>
      <c r="Y267" s="86">
        <v>236.16</v>
      </c>
      <c r="Z267" s="86">
        <f t="shared" si="56"/>
        <v>47607.407609000009</v>
      </c>
      <c r="AA267" s="82"/>
      <c r="AB267" s="86">
        <v>5035.7800000000007</v>
      </c>
      <c r="AC267" s="86">
        <v>2275.7600000000002</v>
      </c>
      <c r="AD267" s="86">
        <v>3879.8249999999998</v>
      </c>
      <c r="AE267" s="82"/>
      <c r="AF267" s="86">
        <f t="shared" si="57"/>
        <v>52643.187609000008</v>
      </c>
      <c r="AG267" s="86">
        <f t="shared" si="58"/>
        <v>49883.167609000011</v>
      </c>
      <c r="AH267" s="86">
        <f t="shared" si="59"/>
        <v>51487.232609000006</v>
      </c>
      <c r="AI267" s="82"/>
      <c r="AJ267" s="93">
        <f t="shared" si="60"/>
        <v>0.99428676020002305</v>
      </c>
      <c r="AK267" s="93">
        <f t="shared" si="61"/>
        <v>0.88972866647725157</v>
      </c>
      <c r="AL267" s="93">
        <f t="shared" si="62"/>
        <v>0.9504956096904954</v>
      </c>
      <c r="AM267" s="82">
        <f t="shared" si="63"/>
        <v>31280.445</v>
      </c>
      <c r="AN267" s="82">
        <v>0.52545200000000003</v>
      </c>
      <c r="AO267" s="82">
        <v>3.3149999999999999E-2</v>
      </c>
      <c r="AP267" s="82">
        <v>10096.560180000002</v>
      </c>
      <c r="AQ267" s="95">
        <v>208.76742900000002</v>
      </c>
      <c r="AR267" s="96"/>
      <c r="AS267" s="97">
        <v>0.185</v>
      </c>
    </row>
    <row r="268" spans="1:47" s="11" customFormat="1" x14ac:dyDescent="0.35">
      <c r="A268" s="82"/>
      <c r="B268" s="82"/>
      <c r="C268" s="82"/>
      <c r="D268" s="82"/>
      <c r="E268" s="82"/>
      <c r="F268" s="82"/>
      <c r="G268" s="82"/>
      <c r="H268" s="82"/>
      <c r="I268" s="82"/>
      <c r="J268" s="82"/>
      <c r="K268" s="83">
        <v>2024</v>
      </c>
      <c r="L268" s="83">
        <v>11</v>
      </c>
      <c r="M268" s="83">
        <v>16</v>
      </c>
      <c r="N268" s="82">
        <v>28415</v>
      </c>
      <c r="O268" s="82"/>
      <c r="P268" s="86">
        <v>26053.220000000005</v>
      </c>
      <c r="Q268" s="86">
        <v>2280</v>
      </c>
      <c r="R268" s="86">
        <v>5536.22</v>
      </c>
      <c r="S268" s="87">
        <v>4541.3909999999996</v>
      </c>
      <c r="T268" s="86"/>
      <c r="U268" s="86"/>
      <c r="V268" s="86">
        <v>1815.23</v>
      </c>
      <c r="W268" s="86">
        <v>35.099999999999994</v>
      </c>
      <c r="X268" s="86">
        <v>1346.15</v>
      </c>
      <c r="Y268" s="86">
        <v>236.16</v>
      </c>
      <c r="Z268" s="86">
        <f t="shared" si="56"/>
        <v>47559.073811360009</v>
      </c>
      <c r="AA268" s="82"/>
      <c r="AB268" s="86">
        <v>5035.7800000000007</v>
      </c>
      <c r="AC268" s="86">
        <v>2275.7600000000002</v>
      </c>
      <c r="AD268" s="86">
        <v>3879.8249999999998</v>
      </c>
      <c r="AE268" s="82"/>
      <c r="AF268" s="86">
        <f t="shared" si="57"/>
        <v>52594.853811360008</v>
      </c>
      <c r="AG268" s="86">
        <f t="shared" si="58"/>
        <v>49834.833811360011</v>
      </c>
      <c r="AH268" s="86">
        <f t="shared" si="59"/>
        <v>51438.898811360006</v>
      </c>
      <c r="AI268" s="82"/>
      <c r="AJ268" s="93">
        <f t="shared" si="60"/>
        <v>0.85095385575787463</v>
      </c>
      <c r="AK268" s="93">
        <f t="shared" si="61"/>
        <v>0.75382135531796624</v>
      </c>
      <c r="AL268" s="93">
        <f t="shared" si="62"/>
        <v>0.81027270143797314</v>
      </c>
      <c r="AM268" s="82">
        <f t="shared" si="63"/>
        <v>33671.775000000001</v>
      </c>
      <c r="AN268" s="82">
        <v>0.28575600000000001</v>
      </c>
      <c r="AO268" s="82">
        <v>3.5695999999999999E-2</v>
      </c>
      <c r="AP268" s="82">
        <v>5490.8015400000013</v>
      </c>
      <c r="AQ268" s="95">
        <v>224.80127136000002</v>
      </c>
      <c r="AR268" s="96">
        <v>0.45</v>
      </c>
      <c r="AS268" s="97">
        <v>0.185</v>
      </c>
    </row>
    <row r="269" spans="1:47" s="11" customFormat="1" x14ac:dyDescent="0.35">
      <c r="A269" s="82"/>
      <c r="B269" s="82"/>
      <c r="C269" s="82"/>
      <c r="D269" s="82"/>
      <c r="E269" s="82"/>
      <c r="F269" s="82"/>
      <c r="G269" s="82"/>
      <c r="H269" s="82"/>
      <c r="I269" s="82"/>
      <c r="J269" s="82"/>
      <c r="K269" s="83">
        <v>2024</v>
      </c>
      <c r="L269" s="83">
        <v>11</v>
      </c>
      <c r="M269" s="83">
        <v>17</v>
      </c>
      <c r="N269" s="82">
        <v>29921</v>
      </c>
      <c r="O269" s="82"/>
      <c r="P269" s="86">
        <v>26053.220000000005</v>
      </c>
      <c r="Q269" s="86">
        <v>2280</v>
      </c>
      <c r="R269" s="86">
        <v>5536.22</v>
      </c>
      <c r="S269" s="87">
        <v>9082.7819999999992</v>
      </c>
      <c r="T269" s="86"/>
      <c r="U269" s="86"/>
      <c r="V269" s="86">
        <v>1815.23</v>
      </c>
      <c r="W269" s="86">
        <v>35.099999999999994</v>
      </c>
      <c r="X269" s="86">
        <v>1346.15</v>
      </c>
      <c r="Y269" s="86">
        <v>236.16</v>
      </c>
      <c r="Z269" s="86">
        <f t="shared" si="56"/>
        <v>47082.308128970006</v>
      </c>
      <c r="AA269" s="82"/>
      <c r="AB269" s="86">
        <v>5035.7800000000007</v>
      </c>
      <c r="AC269" s="86">
        <v>2275.7600000000002</v>
      </c>
      <c r="AD269" s="86">
        <v>3879.8249999999998</v>
      </c>
      <c r="AE269" s="82"/>
      <c r="AF269" s="86">
        <f t="shared" si="57"/>
        <v>52118.088128970005</v>
      </c>
      <c r="AG269" s="86">
        <f t="shared" si="58"/>
        <v>49358.068128970008</v>
      </c>
      <c r="AH269" s="86">
        <f t="shared" si="59"/>
        <v>50962.133128970003</v>
      </c>
      <c r="AI269" s="82"/>
      <c r="AJ269" s="93">
        <f t="shared" si="60"/>
        <v>0.74185649306406887</v>
      </c>
      <c r="AK269" s="93">
        <f t="shared" si="61"/>
        <v>0.64961291831723567</v>
      </c>
      <c r="AL269" s="93">
        <f t="shared" si="62"/>
        <v>0.70322292466729064</v>
      </c>
      <c r="AM269" s="82">
        <f t="shared" si="63"/>
        <v>35456.385000000002</v>
      </c>
      <c r="AN269" s="82">
        <v>2.5782999999999997E-2</v>
      </c>
      <c r="AO269" s="82">
        <v>3.2079499999999997E-2</v>
      </c>
      <c r="AP269" s="82">
        <v>495.42034500000005</v>
      </c>
      <c r="AQ269" s="95">
        <v>202.02578396999999</v>
      </c>
      <c r="AR269" s="96">
        <v>0.9</v>
      </c>
      <c r="AS269" s="97">
        <v>0.185</v>
      </c>
    </row>
    <row r="270" spans="1:47" x14ac:dyDescent="0.35">
      <c r="K270" s="107">
        <v>2024</v>
      </c>
      <c r="L270" s="107">
        <v>11</v>
      </c>
      <c r="M270" s="107">
        <v>18</v>
      </c>
      <c r="N270" s="109">
        <v>30937</v>
      </c>
      <c r="O270" s="109"/>
      <c r="P270" s="111">
        <v>26053.220000000005</v>
      </c>
      <c r="Q270" s="111">
        <v>2280</v>
      </c>
      <c r="R270" s="111">
        <v>5536.22</v>
      </c>
      <c r="S270" s="112">
        <v>9082.7819999999992</v>
      </c>
      <c r="T270" s="111"/>
      <c r="U270" s="111"/>
      <c r="V270" s="111">
        <v>1815.23</v>
      </c>
      <c r="W270" s="111">
        <v>35.099999999999994</v>
      </c>
      <c r="X270" s="111">
        <v>1346.15</v>
      </c>
      <c r="Y270" s="111">
        <v>236.16</v>
      </c>
      <c r="Z270" s="111">
        <f t="shared" si="56"/>
        <v>46595.561439200013</v>
      </c>
      <c r="AA270" s="109"/>
      <c r="AB270" s="111">
        <v>5035.7800000000007</v>
      </c>
      <c r="AC270" s="111">
        <v>2275.7600000000002</v>
      </c>
      <c r="AD270" s="111">
        <v>3879.8249999999998</v>
      </c>
      <c r="AE270" s="109"/>
      <c r="AF270" s="111">
        <f t="shared" si="57"/>
        <v>51631.341439200012</v>
      </c>
      <c r="AG270" s="111">
        <f t="shared" si="58"/>
        <v>48871.321439200015</v>
      </c>
      <c r="AH270" s="111">
        <f t="shared" si="59"/>
        <v>50475.38643920001</v>
      </c>
      <c r="AI270" s="109"/>
      <c r="AJ270" s="114">
        <f t="shared" si="60"/>
        <v>0.66891881692471833</v>
      </c>
      <c r="AK270" s="114">
        <f t="shared" si="61"/>
        <v>0.57970460740214036</v>
      </c>
      <c r="AL270" s="114">
        <f t="shared" si="62"/>
        <v>0.63155401102886544</v>
      </c>
      <c r="AM270" s="109">
        <f t="shared" si="63"/>
        <v>36660.345000000001</v>
      </c>
      <c r="AN270" s="109">
        <v>6.0199999999999978E-4</v>
      </c>
      <c r="AO270" s="109">
        <v>3.1620000000000002E-2</v>
      </c>
      <c r="AP270" s="109">
        <v>11.567429999999998</v>
      </c>
      <c r="AQ270" s="115">
        <v>199.13200920000003</v>
      </c>
      <c r="AR270" s="116">
        <v>0.9</v>
      </c>
      <c r="AS270" s="117">
        <v>0.185</v>
      </c>
    </row>
    <row r="271" spans="1:47" x14ac:dyDescent="0.35">
      <c r="K271" s="107">
        <v>2024</v>
      </c>
      <c r="L271" s="107">
        <v>11</v>
      </c>
      <c r="M271" s="107">
        <v>19</v>
      </c>
      <c r="N271" s="109">
        <v>30077</v>
      </c>
      <c r="O271" s="109"/>
      <c r="P271" s="111">
        <v>26053.220000000005</v>
      </c>
      <c r="Q271" s="111">
        <v>2280</v>
      </c>
      <c r="R271" s="111">
        <v>5536.22</v>
      </c>
      <c r="S271" s="112">
        <v>9082.7819999999992</v>
      </c>
      <c r="T271" s="111"/>
      <c r="U271" s="111"/>
      <c r="V271" s="111">
        <v>1815.23</v>
      </c>
      <c r="W271" s="111">
        <v>35.099999999999994</v>
      </c>
      <c r="X271" s="111">
        <v>1346.15</v>
      </c>
      <c r="Y271" s="111">
        <v>236.16</v>
      </c>
      <c r="Z271" s="111">
        <f t="shared" si="56"/>
        <v>46620.101242580007</v>
      </c>
      <c r="AA271" s="109"/>
      <c r="AB271" s="111">
        <v>5035.7800000000007</v>
      </c>
      <c r="AC271" s="111">
        <v>2275.7600000000002</v>
      </c>
      <c r="AD271" s="111">
        <v>3879.8249999999998</v>
      </c>
      <c r="AE271" s="109"/>
      <c r="AF271" s="111">
        <f t="shared" si="57"/>
        <v>51655.881242580006</v>
      </c>
      <c r="AG271" s="111">
        <f t="shared" si="58"/>
        <v>48895.861242580009</v>
      </c>
      <c r="AH271" s="111">
        <f t="shared" si="59"/>
        <v>50499.926242580004</v>
      </c>
      <c r="AI271" s="109"/>
      <c r="AJ271" s="114">
        <f t="shared" si="60"/>
        <v>0.71745457467766083</v>
      </c>
      <c r="AK271" s="114">
        <f t="shared" si="61"/>
        <v>0.62568943852711401</v>
      </c>
      <c r="AL271" s="114">
        <f t="shared" si="62"/>
        <v>0.67902138652724686</v>
      </c>
      <c r="AM271" s="109">
        <f t="shared" si="63"/>
        <v>35641.245000000003</v>
      </c>
      <c r="AN271" s="109">
        <v>3.4099999999999999E-4</v>
      </c>
      <c r="AO271" s="109">
        <v>3.6312999999999998E-2</v>
      </c>
      <c r="AP271" s="109">
        <v>6.552315000000001</v>
      </c>
      <c r="AQ271" s="115">
        <v>228.68692758</v>
      </c>
      <c r="AR271" s="116">
        <v>0.9</v>
      </c>
      <c r="AS271" s="117">
        <v>0.185</v>
      </c>
    </row>
    <row r="272" spans="1:47" x14ac:dyDescent="0.35">
      <c r="K272" s="107">
        <v>2024</v>
      </c>
      <c r="L272" s="107">
        <v>11</v>
      </c>
      <c r="M272" s="107">
        <v>20</v>
      </c>
      <c r="N272" s="109">
        <v>29289</v>
      </c>
      <c r="O272" s="109"/>
      <c r="P272" s="111">
        <v>26053.220000000005</v>
      </c>
      <c r="Q272" s="111">
        <v>2280</v>
      </c>
      <c r="R272" s="111">
        <v>5536.22</v>
      </c>
      <c r="S272" s="112">
        <v>4541.3909999999996</v>
      </c>
      <c r="T272" s="111"/>
      <c r="U272" s="111"/>
      <c r="V272" s="111">
        <v>1815.23</v>
      </c>
      <c r="W272" s="111">
        <v>35.099999999999994</v>
      </c>
      <c r="X272" s="111">
        <v>1346.15</v>
      </c>
      <c r="Y272" s="111">
        <v>236.16</v>
      </c>
      <c r="Z272" s="111">
        <f t="shared" si="56"/>
        <v>42107.856350900016</v>
      </c>
      <c r="AA272" s="109"/>
      <c r="AB272" s="111">
        <v>5035.7800000000007</v>
      </c>
      <c r="AC272" s="111">
        <v>2275.7600000000002</v>
      </c>
      <c r="AD272" s="111">
        <v>3879.8249999999998</v>
      </c>
      <c r="AE272" s="109"/>
      <c r="AF272" s="111">
        <f t="shared" si="57"/>
        <v>47143.636350900015</v>
      </c>
      <c r="AG272" s="111">
        <f t="shared" si="58"/>
        <v>44383.616350900018</v>
      </c>
      <c r="AH272" s="111">
        <f t="shared" si="59"/>
        <v>45987.681350900013</v>
      </c>
      <c r="AI272" s="109"/>
      <c r="AJ272" s="114">
        <f t="shared" si="60"/>
        <v>0.60960211515927532</v>
      </c>
      <c r="AK272" s="114">
        <f t="shared" si="61"/>
        <v>0.51536810238997632</v>
      </c>
      <c r="AL272" s="114">
        <f t="shared" si="62"/>
        <v>0.57013490904093733</v>
      </c>
      <c r="AM272" s="109">
        <f t="shared" si="63"/>
        <v>34707.465000000004</v>
      </c>
      <c r="AN272" s="109">
        <v>2.8399999999999996E-4</v>
      </c>
      <c r="AO272" s="109">
        <v>4.1114999999999999E-2</v>
      </c>
      <c r="AP272" s="109">
        <v>5.4570600000000002</v>
      </c>
      <c r="AQ272" s="115">
        <v>258.92829090000004</v>
      </c>
      <c r="AR272" s="116">
        <v>0.45</v>
      </c>
      <c r="AS272" s="117">
        <v>0.185</v>
      </c>
    </row>
    <row r="273" spans="1:47" x14ac:dyDescent="0.35">
      <c r="K273" s="107">
        <v>2024</v>
      </c>
      <c r="L273" s="107">
        <v>11</v>
      </c>
      <c r="M273" s="107">
        <v>21</v>
      </c>
      <c r="N273" s="109">
        <v>27963</v>
      </c>
      <c r="O273" s="109"/>
      <c r="P273" s="111">
        <v>26053.220000000005</v>
      </c>
      <c r="Q273" s="111">
        <v>2280</v>
      </c>
      <c r="R273" s="111">
        <v>5536.22</v>
      </c>
      <c r="S273" s="112">
        <v>0</v>
      </c>
      <c r="T273" s="111"/>
      <c r="U273" s="111"/>
      <c r="V273" s="111">
        <v>1815.23</v>
      </c>
      <c r="W273" s="111">
        <v>35.099999999999994</v>
      </c>
      <c r="X273" s="111">
        <v>1346.15</v>
      </c>
      <c r="Y273" s="111">
        <v>236.16</v>
      </c>
      <c r="Z273" s="111">
        <f t="shared" si="56"/>
        <v>37578.07508711001</v>
      </c>
      <c r="AA273" s="109"/>
      <c r="AB273" s="111">
        <v>5035.7800000000007</v>
      </c>
      <c r="AC273" s="111">
        <v>2275.7600000000002</v>
      </c>
      <c r="AD273" s="111">
        <v>3879.8249999999998</v>
      </c>
      <c r="AE273" s="109"/>
      <c r="AF273" s="111">
        <f t="shared" si="57"/>
        <v>42613.855087110009</v>
      </c>
      <c r="AG273" s="111">
        <f t="shared" si="58"/>
        <v>39853.835087110012</v>
      </c>
      <c r="AH273" s="111">
        <f t="shared" si="59"/>
        <v>41457.900087110007</v>
      </c>
      <c r="AI273" s="109"/>
      <c r="AJ273" s="114">
        <f t="shared" si="60"/>
        <v>0.52393717008582796</v>
      </c>
      <c r="AK273" s="114">
        <f t="shared" si="61"/>
        <v>0.4252345988309556</v>
      </c>
      <c r="AL273" s="114">
        <f t="shared" si="62"/>
        <v>0.48259843675964692</v>
      </c>
      <c r="AM273" s="109">
        <f t="shared" si="63"/>
        <v>33136.154999999999</v>
      </c>
      <c r="AN273" s="109">
        <v>2.8399999999999996E-4</v>
      </c>
      <c r="AO273" s="109">
        <v>4.2958499999999997E-2</v>
      </c>
      <c r="AP273" s="109">
        <v>5.4570600000000002</v>
      </c>
      <c r="AQ273" s="115">
        <v>270.53802711000003</v>
      </c>
      <c r="AR273" s="116"/>
      <c r="AS273" s="117">
        <v>0.185</v>
      </c>
    </row>
    <row r="274" spans="1:47" s="11" customFormat="1" x14ac:dyDescent="0.35">
      <c r="A274" s="82"/>
      <c r="B274" s="82"/>
      <c r="C274" s="82"/>
      <c r="D274" s="82"/>
      <c r="E274" s="82"/>
      <c r="F274" s="82"/>
      <c r="G274" s="82"/>
      <c r="H274" s="82"/>
      <c r="I274" s="82"/>
      <c r="J274" s="82"/>
      <c r="K274" s="83">
        <v>2024</v>
      </c>
      <c r="L274" s="83">
        <v>11</v>
      </c>
      <c r="M274" s="83">
        <v>22</v>
      </c>
      <c r="N274" s="82">
        <v>26896</v>
      </c>
      <c r="O274" s="82"/>
      <c r="P274" s="86">
        <v>26053.220000000005</v>
      </c>
      <c r="Q274" s="86">
        <v>2280</v>
      </c>
      <c r="R274" s="86">
        <v>5536.22</v>
      </c>
      <c r="S274" s="87">
        <v>0</v>
      </c>
      <c r="T274" s="86"/>
      <c r="U274" s="86"/>
      <c r="V274" s="86">
        <v>1815.23</v>
      </c>
      <c r="W274" s="86">
        <v>35.099999999999994</v>
      </c>
      <c r="X274" s="86">
        <v>1346.15</v>
      </c>
      <c r="Y274" s="86">
        <v>236.16</v>
      </c>
      <c r="Z274" s="86">
        <f t="shared" si="56"/>
        <v>37572.908931050013</v>
      </c>
      <c r="AA274" s="82"/>
      <c r="AB274" s="86">
        <v>5035.7800000000007</v>
      </c>
      <c r="AC274" s="86">
        <v>2275.7600000000002</v>
      </c>
      <c r="AD274" s="86">
        <v>3879.8249999999998</v>
      </c>
      <c r="AE274" s="82"/>
      <c r="AF274" s="86">
        <f t="shared" si="57"/>
        <v>42608.688931050012</v>
      </c>
      <c r="AG274" s="86">
        <f t="shared" si="58"/>
        <v>39848.668931050015</v>
      </c>
      <c r="AH274" s="86">
        <f t="shared" si="59"/>
        <v>41452.73393105001</v>
      </c>
      <c r="AI274" s="82"/>
      <c r="AJ274" s="93">
        <f t="shared" si="60"/>
        <v>0.58420170029186536</v>
      </c>
      <c r="AK274" s="93">
        <f t="shared" si="61"/>
        <v>0.48158346709733846</v>
      </c>
      <c r="AL274" s="93">
        <f t="shared" si="62"/>
        <v>0.54122300457503014</v>
      </c>
      <c r="AM274" s="82">
        <f t="shared" si="63"/>
        <v>31871.760000000002</v>
      </c>
      <c r="AN274" s="82">
        <v>2.5799999999999998E-4</v>
      </c>
      <c r="AO274" s="82">
        <v>4.2217499999999998E-2</v>
      </c>
      <c r="AP274" s="82">
        <v>4.9574700000000007</v>
      </c>
      <c r="AQ274" s="95">
        <v>265.87146104999999</v>
      </c>
      <c r="AR274" s="96"/>
      <c r="AS274" s="97">
        <v>0.185</v>
      </c>
    </row>
    <row r="275" spans="1:47" s="11" customFormat="1" x14ac:dyDescent="0.35">
      <c r="A275" s="82"/>
      <c r="B275" s="82"/>
      <c r="C275" s="82"/>
      <c r="D275" s="82"/>
      <c r="E275" s="82"/>
      <c r="F275" s="82"/>
      <c r="G275" s="82"/>
      <c r="H275" s="82"/>
      <c r="I275" s="82"/>
      <c r="J275" s="82"/>
      <c r="K275" s="83">
        <v>2024</v>
      </c>
      <c r="L275" s="83">
        <v>11</v>
      </c>
      <c r="M275" s="83">
        <v>23</v>
      </c>
      <c r="N275" s="82">
        <v>25511</v>
      </c>
      <c r="O275" s="82"/>
      <c r="P275" s="86">
        <v>26053.220000000005</v>
      </c>
      <c r="Q275" s="86">
        <v>2280</v>
      </c>
      <c r="R275" s="86">
        <v>5536.22</v>
      </c>
      <c r="S275" s="87">
        <v>0</v>
      </c>
      <c r="T275" s="86"/>
      <c r="U275" s="86"/>
      <c r="V275" s="86">
        <v>1815.23</v>
      </c>
      <c r="W275" s="86">
        <v>35.099999999999994</v>
      </c>
      <c r="X275" s="86">
        <v>1346.15</v>
      </c>
      <c r="Y275" s="86">
        <v>236.16</v>
      </c>
      <c r="Z275" s="86">
        <f t="shared" si="56"/>
        <v>37588.070547500007</v>
      </c>
      <c r="AA275" s="82"/>
      <c r="AB275" s="86">
        <v>5035.7800000000007</v>
      </c>
      <c r="AC275" s="86">
        <v>2275.7600000000002</v>
      </c>
      <c r="AD275" s="86">
        <v>3879.8249999999998</v>
      </c>
      <c r="AE275" s="82"/>
      <c r="AF275" s="86">
        <f t="shared" si="57"/>
        <v>42623.850547500006</v>
      </c>
      <c r="AG275" s="86">
        <f t="shared" si="58"/>
        <v>39863.830547500009</v>
      </c>
      <c r="AH275" s="86">
        <f t="shared" si="59"/>
        <v>41467.895547500004</v>
      </c>
      <c r="AI275" s="82"/>
      <c r="AJ275" s="93">
        <f t="shared" si="60"/>
        <v>0.67080281241425288</v>
      </c>
      <c r="AK275" s="93">
        <f t="shared" si="61"/>
        <v>0.56261340392379788</v>
      </c>
      <c r="AL275" s="93">
        <f t="shared" si="62"/>
        <v>0.6254907901493475</v>
      </c>
      <c r="AM275" s="82">
        <f t="shared" si="63"/>
        <v>30230.535</v>
      </c>
      <c r="AN275" s="82">
        <v>2.5799999999999998E-4</v>
      </c>
      <c r="AO275" s="82">
        <v>4.4624999999999998E-2</v>
      </c>
      <c r="AP275" s="82">
        <v>4.9574700000000007</v>
      </c>
      <c r="AQ275" s="95">
        <v>281.03307750000005</v>
      </c>
      <c r="AR275" s="96"/>
      <c r="AS275" s="97">
        <v>0.185</v>
      </c>
    </row>
    <row r="276" spans="1:47" s="11" customFormat="1" x14ac:dyDescent="0.35">
      <c r="A276" s="82"/>
      <c r="B276" s="82"/>
      <c r="C276" s="82"/>
      <c r="D276" s="82"/>
      <c r="E276" s="82"/>
      <c r="F276" s="82"/>
      <c r="G276" s="82"/>
      <c r="H276" s="82"/>
      <c r="I276" s="82"/>
      <c r="J276" s="82"/>
      <c r="K276" s="83">
        <v>2024</v>
      </c>
      <c r="L276" s="83">
        <v>11</v>
      </c>
      <c r="M276" s="83">
        <v>24</v>
      </c>
      <c r="N276" s="82">
        <v>24219</v>
      </c>
      <c r="O276" s="82"/>
      <c r="P276" s="86">
        <v>26053.220000000005</v>
      </c>
      <c r="Q276" s="86">
        <v>2280</v>
      </c>
      <c r="R276" s="86">
        <v>5536.22</v>
      </c>
      <c r="S276" s="87">
        <v>0</v>
      </c>
      <c r="T276" s="86"/>
      <c r="U276" s="86"/>
      <c r="V276" s="86">
        <v>1815.23</v>
      </c>
      <c r="W276" s="86">
        <v>35.099999999999994</v>
      </c>
      <c r="X276" s="86">
        <v>1346.15</v>
      </c>
      <c r="Y276" s="86">
        <v>236.16</v>
      </c>
      <c r="Z276" s="86">
        <f t="shared" si="56"/>
        <v>37582.453929470008</v>
      </c>
      <c r="AA276" s="82"/>
      <c r="AB276" s="86">
        <v>5035.7800000000007</v>
      </c>
      <c r="AC276" s="86">
        <v>2275.7600000000002</v>
      </c>
      <c r="AD276" s="86">
        <v>3879.8249999999998</v>
      </c>
      <c r="AE276" s="82"/>
      <c r="AF276" s="86">
        <f t="shared" si="57"/>
        <v>42618.233929470007</v>
      </c>
      <c r="AG276" s="86">
        <f t="shared" si="58"/>
        <v>39858.21392947001</v>
      </c>
      <c r="AH276" s="86">
        <f t="shared" si="59"/>
        <v>41462.278929470005</v>
      </c>
      <c r="AI276" s="82"/>
      <c r="AJ276" s="93">
        <f t="shared" si="60"/>
        <v>0.75970246209463677</v>
      </c>
      <c r="AK276" s="93">
        <f t="shared" si="61"/>
        <v>0.64574152233659565</v>
      </c>
      <c r="AL276" s="93">
        <f t="shared" si="62"/>
        <v>0.71197319994508468</v>
      </c>
      <c r="AM276" s="82">
        <f t="shared" si="63"/>
        <v>28699.515000000003</v>
      </c>
      <c r="AN276" s="82">
        <v>2.5099999999999998E-4</v>
      </c>
      <c r="AO276" s="82">
        <v>4.3754499999999995E-2</v>
      </c>
      <c r="AP276" s="82">
        <v>4.8229650000000008</v>
      </c>
      <c r="AQ276" s="95">
        <v>275.55096447</v>
      </c>
      <c r="AR276" s="96"/>
      <c r="AS276" s="97">
        <v>0.185</v>
      </c>
    </row>
    <row r="277" spans="1:47" s="2" customFormat="1" ht="15.5" x14ac:dyDescent="0.35">
      <c r="A277" s="104"/>
      <c r="B277" s="104"/>
      <c r="C277" s="104"/>
      <c r="D277" s="104"/>
      <c r="E277" s="104"/>
      <c r="F277" s="104"/>
      <c r="G277" s="104"/>
      <c r="H277" s="104"/>
      <c r="I277" s="104"/>
      <c r="J277" s="104"/>
      <c r="K277" s="129" t="s">
        <v>594</v>
      </c>
      <c r="L277" s="100"/>
      <c r="M277" s="100"/>
      <c r="N277" s="106"/>
      <c r="O277" s="104"/>
      <c r="P277" s="102"/>
      <c r="Q277" s="102"/>
      <c r="R277" s="102"/>
      <c r="S277" s="102"/>
      <c r="T277" s="102"/>
      <c r="U277" s="102"/>
      <c r="V277" s="102"/>
      <c r="W277" s="102"/>
      <c r="X277" s="102"/>
      <c r="Y277" s="102"/>
      <c r="Z277" s="102"/>
      <c r="AA277" s="104"/>
      <c r="AB277" s="99"/>
      <c r="AC277" s="99"/>
      <c r="AD277" s="99"/>
      <c r="AE277" s="104"/>
      <c r="AF277" s="102"/>
      <c r="AG277" s="102"/>
      <c r="AH277" s="102"/>
      <c r="AI277" s="104"/>
      <c r="AJ277" s="103"/>
      <c r="AK277" s="103"/>
      <c r="AL277" s="103"/>
      <c r="AM277" s="104"/>
      <c r="AN277" s="104"/>
      <c r="AO277" s="104"/>
      <c r="AP277" s="104"/>
      <c r="AQ277" s="104"/>
      <c r="AR277" s="105"/>
      <c r="AS277" s="104"/>
    </row>
    <row r="278" spans="1:47" s="11" customFormat="1" x14ac:dyDescent="0.35">
      <c r="A278" s="82"/>
      <c r="B278" s="82"/>
      <c r="C278" s="82"/>
      <c r="D278" s="82"/>
      <c r="E278" s="82"/>
      <c r="F278" s="82"/>
      <c r="G278" s="82"/>
      <c r="H278" s="82"/>
      <c r="I278" s="82"/>
      <c r="J278" s="82"/>
      <c r="K278" s="83">
        <v>2024</v>
      </c>
      <c r="L278" s="83">
        <v>12</v>
      </c>
      <c r="M278" s="83">
        <v>1</v>
      </c>
      <c r="N278" s="82">
        <v>23823</v>
      </c>
      <c r="O278" s="82"/>
      <c r="P278" s="86">
        <v>26060.77</v>
      </c>
      <c r="Q278" s="86">
        <v>2280</v>
      </c>
      <c r="R278" s="86">
        <v>5899.7899999999981</v>
      </c>
      <c r="S278" s="87">
        <v>0</v>
      </c>
      <c r="T278" s="86"/>
      <c r="U278" s="86"/>
      <c r="V278" s="86">
        <v>1827.15</v>
      </c>
      <c r="W278" s="86">
        <v>30.650000000000002</v>
      </c>
      <c r="X278" s="86">
        <v>1139.55</v>
      </c>
      <c r="Y278" s="86">
        <v>211.94</v>
      </c>
      <c r="Z278" s="86">
        <f t="shared" ref="Z278:Z301" si="64">SUM(P278:Y278)-T278-U278+AP278+AQ278</f>
        <v>37859.85349726001</v>
      </c>
      <c r="AA278" s="82"/>
      <c r="AB278" s="86">
        <v>5035.7800000000007</v>
      </c>
      <c r="AC278" s="86">
        <v>1772</v>
      </c>
      <c r="AD278" s="86">
        <v>3816.8549999999996</v>
      </c>
      <c r="AE278" s="82"/>
      <c r="AF278" s="86">
        <f t="shared" ref="AF278:AF301" si="65">$Z278+AB278</f>
        <v>42895.633497260009</v>
      </c>
      <c r="AG278" s="86">
        <f t="shared" ref="AG278:AG301" si="66">$Z278+AC278</f>
        <v>39631.85349726001</v>
      </c>
      <c r="AH278" s="86">
        <f t="shared" ref="AH278:AH301" si="67">$Z278+AD278</f>
        <v>41676.708497260013</v>
      </c>
      <c r="AI278" s="82"/>
      <c r="AJ278" s="93">
        <f t="shared" ref="AJ278:AJ301" si="68">(AF278-$N278)/$N278</f>
        <v>0.80059746871762616</v>
      </c>
      <c r="AK278" s="93">
        <f t="shared" ref="AK278:AK301" si="69">(AG278-$N278)/$N278</f>
        <v>0.66359625140662426</v>
      </c>
      <c r="AL278" s="93">
        <f t="shared" ref="AL278:AL301" si="70">(AH278-$N278)/$N278</f>
        <v>0.74943157861142651</v>
      </c>
      <c r="AM278" s="82">
        <f t="shared" ref="AM278:AM301" si="71">N278*(1+0.185)</f>
        <v>28230.255000000001</v>
      </c>
      <c r="AN278" s="82">
        <v>1.7799999999999999E-4</v>
      </c>
      <c r="AO278" s="82">
        <v>6.4561000000000007E-2</v>
      </c>
      <c r="AP278" s="82">
        <v>3.4202700000000004</v>
      </c>
      <c r="AQ278" s="95">
        <v>406.58322726000011</v>
      </c>
      <c r="AR278" s="96"/>
      <c r="AS278" s="97">
        <v>0.185</v>
      </c>
    </row>
    <row r="279" spans="1:47" s="11" customFormat="1" x14ac:dyDescent="0.35">
      <c r="A279" s="82"/>
      <c r="B279" s="82"/>
      <c r="C279" s="82"/>
      <c r="D279" s="82"/>
      <c r="E279" s="82"/>
      <c r="F279" s="82"/>
      <c r="G279" s="82"/>
      <c r="H279" s="82"/>
      <c r="I279" s="82"/>
      <c r="J279" s="82"/>
      <c r="K279" s="83">
        <v>2024</v>
      </c>
      <c r="L279" s="83">
        <v>12</v>
      </c>
      <c r="M279" s="83">
        <v>2</v>
      </c>
      <c r="N279" s="82">
        <v>22877</v>
      </c>
      <c r="O279" s="82"/>
      <c r="P279" s="86">
        <v>26060.77</v>
      </c>
      <c r="Q279" s="86">
        <v>2280</v>
      </c>
      <c r="R279" s="86">
        <v>5899.7899999999981</v>
      </c>
      <c r="S279" s="87">
        <v>0</v>
      </c>
      <c r="T279" s="86"/>
      <c r="U279" s="86"/>
      <c r="V279" s="86">
        <v>1827.15</v>
      </c>
      <c r="W279" s="86">
        <v>30.650000000000002</v>
      </c>
      <c r="X279" s="86">
        <v>1139.55</v>
      </c>
      <c r="Y279" s="86">
        <v>211.94</v>
      </c>
      <c r="Z279" s="86">
        <f t="shared" si="64"/>
        <v>37866.167867470009</v>
      </c>
      <c r="AA279" s="82"/>
      <c r="AB279" s="86">
        <v>5035.7800000000007</v>
      </c>
      <c r="AC279" s="86">
        <v>1772</v>
      </c>
      <c r="AD279" s="86">
        <v>3816.8549999999996</v>
      </c>
      <c r="AE279" s="82"/>
      <c r="AF279" s="86">
        <f t="shared" si="65"/>
        <v>42901.947867470008</v>
      </c>
      <c r="AG279" s="86">
        <f t="shared" si="66"/>
        <v>39638.167867470009</v>
      </c>
      <c r="AH279" s="86">
        <f t="shared" si="67"/>
        <v>41683.022867470005</v>
      </c>
      <c r="AI279" s="82"/>
      <c r="AJ279" s="93">
        <f t="shared" si="68"/>
        <v>0.87533102537351959</v>
      </c>
      <c r="AK279" s="93">
        <f t="shared" si="69"/>
        <v>0.73266459183765398</v>
      </c>
      <c r="AL279" s="93">
        <f t="shared" si="70"/>
        <v>0.82204934508327165</v>
      </c>
      <c r="AM279" s="82">
        <f t="shared" si="71"/>
        <v>27109.245000000003</v>
      </c>
      <c r="AN279" s="82">
        <v>1.8099999999999998E-4</v>
      </c>
      <c r="AO279" s="82">
        <v>6.5554500000000002E-2</v>
      </c>
      <c r="AP279" s="82">
        <v>3.4779150000000003</v>
      </c>
      <c r="AQ279" s="95">
        <v>412.83995247000007</v>
      </c>
      <c r="AR279" s="96"/>
      <c r="AS279" s="97">
        <v>0.185</v>
      </c>
    </row>
    <row r="280" spans="1:47" s="11" customFormat="1" x14ac:dyDescent="0.35">
      <c r="A280" s="82"/>
      <c r="B280" s="82"/>
      <c r="C280" s="82"/>
      <c r="D280" s="82"/>
      <c r="E280" s="82"/>
      <c r="F280" s="82"/>
      <c r="G280" s="82"/>
      <c r="H280" s="82"/>
      <c r="I280" s="82"/>
      <c r="J280" s="82"/>
      <c r="K280" s="83">
        <v>2024</v>
      </c>
      <c r="L280" s="83">
        <v>12</v>
      </c>
      <c r="M280" s="83">
        <v>3</v>
      </c>
      <c r="N280" s="82">
        <v>22317</v>
      </c>
      <c r="O280" s="82"/>
      <c r="P280" s="86">
        <v>26060.77</v>
      </c>
      <c r="Q280" s="86">
        <v>2280</v>
      </c>
      <c r="R280" s="86">
        <v>5899.7899999999981</v>
      </c>
      <c r="S280" s="87">
        <v>0</v>
      </c>
      <c r="T280" s="86"/>
      <c r="U280" s="86"/>
      <c r="V280" s="86">
        <v>1827.15</v>
      </c>
      <c r="W280" s="86">
        <v>30.650000000000002</v>
      </c>
      <c r="X280" s="86">
        <v>1139.55</v>
      </c>
      <c r="Y280" s="86">
        <v>211.94</v>
      </c>
      <c r="Z280" s="86">
        <f t="shared" si="64"/>
        <v>37922.53564426001</v>
      </c>
      <c r="AA280" s="82"/>
      <c r="AB280" s="86">
        <v>5035.7800000000007</v>
      </c>
      <c r="AC280" s="86">
        <v>1772</v>
      </c>
      <c r="AD280" s="86">
        <v>3816.8549999999996</v>
      </c>
      <c r="AE280" s="82"/>
      <c r="AF280" s="86">
        <f t="shared" si="65"/>
        <v>42958.315644260008</v>
      </c>
      <c r="AG280" s="86">
        <f t="shared" si="66"/>
        <v>39694.53564426001</v>
      </c>
      <c r="AH280" s="86">
        <f t="shared" si="67"/>
        <v>41739.390644260013</v>
      </c>
      <c r="AI280" s="82"/>
      <c r="AJ280" s="93">
        <f t="shared" si="68"/>
        <v>0.92491444388851585</v>
      </c>
      <c r="AK280" s="93">
        <f t="shared" si="69"/>
        <v>0.77866808461083525</v>
      </c>
      <c r="AL280" s="93">
        <f t="shared" si="70"/>
        <v>0.8702957675431291</v>
      </c>
      <c r="AM280" s="82">
        <f t="shared" si="71"/>
        <v>26445.645</v>
      </c>
      <c r="AN280" s="82">
        <v>2.61E-4</v>
      </c>
      <c r="AO280" s="82">
        <v>7.426099999999998E-2</v>
      </c>
      <c r="AP280" s="82">
        <v>5.0151150000000007</v>
      </c>
      <c r="AQ280" s="95">
        <v>467.67052925999991</v>
      </c>
      <c r="AR280" s="96"/>
      <c r="AS280" s="97">
        <v>0.185</v>
      </c>
    </row>
    <row r="281" spans="1:47" s="11" customFormat="1" x14ac:dyDescent="0.35">
      <c r="A281" s="82"/>
      <c r="B281" s="82"/>
      <c r="C281" s="82"/>
      <c r="D281" s="82"/>
      <c r="E281" s="82"/>
      <c r="F281" s="82"/>
      <c r="G281" s="82"/>
      <c r="H281" s="82"/>
      <c r="I281" s="82"/>
      <c r="J281" s="82"/>
      <c r="K281" s="83">
        <v>2024</v>
      </c>
      <c r="L281" s="83">
        <v>12</v>
      </c>
      <c r="M281" s="83">
        <v>4</v>
      </c>
      <c r="N281" s="82">
        <v>22152</v>
      </c>
      <c r="O281" s="82"/>
      <c r="P281" s="86">
        <v>26060.77</v>
      </c>
      <c r="Q281" s="86">
        <v>2280</v>
      </c>
      <c r="R281" s="86">
        <v>5899.7899999999981</v>
      </c>
      <c r="S281" s="87">
        <v>0</v>
      </c>
      <c r="T281" s="86"/>
      <c r="U281" s="86"/>
      <c r="V281" s="86">
        <v>1827.15</v>
      </c>
      <c r="W281" s="86">
        <v>30.650000000000002</v>
      </c>
      <c r="X281" s="86">
        <v>1139.55</v>
      </c>
      <c r="Y281" s="86">
        <v>211.94</v>
      </c>
      <c r="Z281" s="86">
        <f t="shared" si="64"/>
        <v>37877.793918790005</v>
      </c>
      <c r="AA281" s="82"/>
      <c r="AB281" s="86">
        <v>5035.7800000000007</v>
      </c>
      <c r="AC281" s="86">
        <v>1772</v>
      </c>
      <c r="AD281" s="86">
        <v>3816.8549999999996</v>
      </c>
      <c r="AE281" s="82"/>
      <c r="AF281" s="86">
        <f t="shared" si="65"/>
        <v>42913.573918790004</v>
      </c>
      <c r="AG281" s="86">
        <f t="shared" si="66"/>
        <v>39649.793918790005</v>
      </c>
      <c r="AH281" s="86">
        <f t="shared" si="67"/>
        <v>41694.648918790001</v>
      </c>
      <c r="AI281" s="82"/>
      <c r="AJ281" s="93">
        <f t="shared" si="68"/>
        <v>0.93723248098546419</v>
      </c>
      <c r="AK281" s="93">
        <f t="shared" si="69"/>
        <v>0.78989680023429054</v>
      </c>
      <c r="AL281" s="93">
        <f t="shared" si="70"/>
        <v>0.88220697538777537</v>
      </c>
      <c r="AM281" s="82">
        <f t="shared" si="71"/>
        <v>26250.120000000003</v>
      </c>
      <c r="AN281" s="82">
        <v>2.61E-4</v>
      </c>
      <c r="AO281" s="82">
        <v>6.715649999999998E-2</v>
      </c>
      <c r="AP281" s="82">
        <v>5.0151150000000007</v>
      </c>
      <c r="AQ281" s="95">
        <v>422.9288037899999</v>
      </c>
      <c r="AR281" s="96"/>
      <c r="AS281" s="97">
        <v>0.185</v>
      </c>
    </row>
    <row r="282" spans="1:47" s="11" customFormat="1" x14ac:dyDescent="0.35">
      <c r="A282" s="82"/>
      <c r="B282" s="82"/>
      <c r="C282" s="82"/>
      <c r="D282" s="82"/>
      <c r="E282" s="82"/>
      <c r="F282" s="82"/>
      <c r="G282" s="82"/>
      <c r="H282" s="82"/>
      <c r="I282" s="82"/>
      <c r="J282" s="82"/>
      <c r="K282" s="83">
        <v>2024</v>
      </c>
      <c r="L282" s="83">
        <v>12</v>
      </c>
      <c r="M282" s="83">
        <v>5</v>
      </c>
      <c r="N282" s="82">
        <v>22590</v>
      </c>
      <c r="O282" s="82"/>
      <c r="P282" s="86">
        <v>26060.77</v>
      </c>
      <c r="Q282" s="86">
        <v>2280</v>
      </c>
      <c r="R282" s="86">
        <v>5899.7899999999981</v>
      </c>
      <c r="S282" s="87">
        <v>0</v>
      </c>
      <c r="T282" s="86"/>
      <c r="U282" s="86"/>
      <c r="V282" s="86">
        <v>1827.15</v>
      </c>
      <c r="W282" s="86">
        <v>30.650000000000002</v>
      </c>
      <c r="X282" s="86">
        <v>1139.55</v>
      </c>
      <c r="Y282" s="86">
        <v>211.94</v>
      </c>
      <c r="Z282" s="86">
        <f t="shared" si="64"/>
        <v>37849.161607600006</v>
      </c>
      <c r="AA282" s="82"/>
      <c r="AB282" s="86">
        <v>5035.7800000000007</v>
      </c>
      <c r="AC282" s="86">
        <v>1772</v>
      </c>
      <c r="AD282" s="86">
        <v>3816.8549999999996</v>
      </c>
      <c r="AE282" s="82"/>
      <c r="AF282" s="86">
        <f t="shared" si="65"/>
        <v>42884.941607600005</v>
      </c>
      <c r="AG282" s="86">
        <f t="shared" si="66"/>
        <v>39621.161607600006</v>
      </c>
      <c r="AH282" s="86">
        <f t="shared" si="67"/>
        <v>41666.016607600002</v>
      </c>
      <c r="AI282" s="82"/>
      <c r="AJ282" s="93">
        <f t="shared" si="68"/>
        <v>0.89840378962372758</v>
      </c>
      <c r="AK282" s="93">
        <f t="shared" si="69"/>
        <v>0.75392481662682631</v>
      </c>
      <c r="AL282" s="93">
        <f t="shared" si="70"/>
        <v>0.84444517961930066</v>
      </c>
      <c r="AM282" s="82">
        <f t="shared" si="71"/>
        <v>26769.15</v>
      </c>
      <c r="AN282" s="82">
        <v>2.61E-4</v>
      </c>
      <c r="AO282" s="82">
        <v>6.2609999999999999E-2</v>
      </c>
      <c r="AP282" s="82">
        <v>5.0151150000000007</v>
      </c>
      <c r="AQ282" s="95">
        <v>394.29649260000002</v>
      </c>
      <c r="AR282" s="96"/>
      <c r="AS282" s="97">
        <v>0.185</v>
      </c>
    </row>
    <row r="283" spans="1:47" s="11" customFormat="1" x14ac:dyDescent="0.35">
      <c r="A283" s="82"/>
      <c r="B283" s="82"/>
      <c r="C283" s="82"/>
      <c r="D283" s="82"/>
      <c r="E283" s="82"/>
      <c r="F283" s="82"/>
      <c r="G283" s="82"/>
      <c r="H283" s="82"/>
      <c r="I283" s="82"/>
      <c r="J283" s="82"/>
      <c r="K283" s="83">
        <v>2024</v>
      </c>
      <c r="L283" s="83">
        <v>12</v>
      </c>
      <c r="M283" s="83">
        <v>6</v>
      </c>
      <c r="N283" s="82">
        <v>24139</v>
      </c>
      <c r="O283" s="82"/>
      <c r="P283" s="86">
        <v>26060.77</v>
      </c>
      <c r="Q283" s="86">
        <v>2280</v>
      </c>
      <c r="R283" s="86">
        <v>5899.7899999999981</v>
      </c>
      <c r="S283" s="87">
        <v>0</v>
      </c>
      <c r="T283" s="86"/>
      <c r="U283" s="86"/>
      <c r="V283" s="86">
        <v>1827.15</v>
      </c>
      <c r="W283" s="86">
        <v>30.650000000000002</v>
      </c>
      <c r="X283" s="86">
        <v>1139.55</v>
      </c>
      <c r="Y283" s="86">
        <v>211.94</v>
      </c>
      <c r="Z283" s="86">
        <f t="shared" si="64"/>
        <v>37907.455897390006</v>
      </c>
      <c r="AA283" s="82"/>
      <c r="AB283" s="86">
        <v>5035.7800000000007</v>
      </c>
      <c r="AC283" s="86">
        <v>1772</v>
      </c>
      <c r="AD283" s="86">
        <v>3816.8549999999996</v>
      </c>
      <c r="AE283" s="82"/>
      <c r="AF283" s="86">
        <f t="shared" si="65"/>
        <v>42943.235897390005</v>
      </c>
      <c r="AG283" s="86">
        <f t="shared" si="66"/>
        <v>39679.455897390006</v>
      </c>
      <c r="AH283" s="86">
        <f t="shared" si="67"/>
        <v>41724.310897390009</v>
      </c>
      <c r="AI283" s="82"/>
      <c r="AJ283" s="93">
        <f t="shared" si="68"/>
        <v>0.77899813154604602</v>
      </c>
      <c r="AK283" s="93">
        <f t="shared" si="69"/>
        <v>0.64379037646091408</v>
      </c>
      <c r="AL283" s="93">
        <f t="shared" si="70"/>
        <v>0.72850204637267524</v>
      </c>
      <c r="AM283" s="82">
        <f t="shared" si="71"/>
        <v>28604.715</v>
      </c>
      <c r="AN283" s="82">
        <v>2.61E-4</v>
      </c>
      <c r="AO283" s="82">
        <v>7.1866499999999986E-2</v>
      </c>
      <c r="AP283" s="82">
        <v>5.0151150000000007</v>
      </c>
      <c r="AQ283" s="95">
        <v>452.59078238999996</v>
      </c>
      <c r="AR283" s="96"/>
      <c r="AS283" s="97">
        <v>0.185</v>
      </c>
    </row>
    <row r="284" spans="1:47" s="11" customFormat="1" x14ac:dyDescent="0.35">
      <c r="A284" s="82"/>
      <c r="B284" s="82"/>
      <c r="C284" s="82"/>
      <c r="D284" s="82"/>
      <c r="E284" s="82"/>
      <c r="F284" s="82"/>
      <c r="G284" s="82"/>
      <c r="H284" s="82"/>
      <c r="I284" s="82"/>
      <c r="J284" s="82"/>
      <c r="K284" s="83">
        <v>2024</v>
      </c>
      <c r="L284" s="83">
        <v>12</v>
      </c>
      <c r="M284" s="83">
        <v>7</v>
      </c>
      <c r="N284" s="82">
        <v>26440</v>
      </c>
      <c r="O284" s="82"/>
      <c r="P284" s="86">
        <v>26060.77</v>
      </c>
      <c r="Q284" s="86">
        <v>2280</v>
      </c>
      <c r="R284" s="86">
        <v>5899.7899999999981</v>
      </c>
      <c r="S284" s="87">
        <v>0</v>
      </c>
      <c r="T284" s="86"/>
      <c r="U284" s="86"/>
      <c r="V284" s="86">
        <v>1827.15</v>
      </c>
      <c r="W284" s="86">
        <v>30.650000000000002</v>
      </c>
      <c r="X284" s="86">
        <v>1139.55</v>
      </c>
      <c r="Y284" s="86">
        <v>211.94</v>
      </c>
      <c r="Z284" s="86">
        <f t="shared" si="64"/>
        <v>37937.627276800005</v>
      </c>
      <c r="AA284" s="82"/>
      <c r="AB284" s="86">
        <v>5035.7800000000007</v>
      </c>
      <c r="AC284" s="86">
        <v>1772</v>
      </c>
      <c r="AD284" s="86">
        <v>3816.8549999999996</v>
      </c>
      <c r="AE284" s="82"/>
      <c r="AF284" s="86">
        <f t="shared" si="65"/>
        <v>42973.407276800004</v>
      </c>
      <c r="AG284" s="86">
        <f t="shared" si="66"/>
        <v>39709.627276800005</v>
      </c>
      <c r="AH284" s="86">
        <f t="shared" si="67"/>
        <v>41754.482276800001</v>
      </c>
      <c r="AI284" s="82"/>
      <c r="AJ284" s="93">
        <f t="shared" si="68"/>
        <v>0.62531797567322256</v>
      </c>
      <c r="AK284" s="93">
        <f t="shared" si="69"/>
        <v>0.50187697718608193</v>
      </c>
      <c r="AL284" s="93">
        <f t="shared" si="70"/>
        <v>0.57921642499243575</v>
      </c>
      <c r="AM284" s="82">
        <f t="shared" si="71"/>
        <v>31331.4</v>
      </c>
      <c r="AN284" s="82">
        <v>1.794E-3</v>
      </c>
      <c r="AO284" s="82">
        <v>7.1980000000000002E-2</v>
      </c>
      <c r="AP284" s="82">
        <v>34.471710000000009</v>
      </c>
      <c r="AQ284" s="95">
        <v>453.30556680000007</v>
      </c>
      <c r="AR284" s="96"/>
      <c r="AS284" s="97">
        <v>0.185</v>
      </c>
    </row>
    <row r="285" spans="1:47" s="11" customFormat="1" x14ac:dyDescent="0.35">
      <c r="A285" s="82"/>
      <c r="B285" s="82"/>
      <c r="C285" s="82"/>
      <c r="D285" s="82"/>
      <c r="E285" s="82"/>
      <c r="F285" s="82"/>
      <c r="G285" s="82"/>
      <c r="H285" s="82"/>
      <c r="I285" s="82"/>
      <c r="J285" s="82"/>
      <c r="K285" s="83">
        <v>2024</v>
      </c>
      <c r="L285" s="83">
        <v>12</v>
      </c>
      <c r="M285" s="83">
        <v>8</v>
      </c>
      <c r="N285" s="82">
        <v>27794</v>
      </c>
      <c r="O285" s="82"/>
      <c r="P285" s="86">
        <v>26060.77</v>
      </c>
      <c r="Q285" s="86">
        <v>2280</v>
      </c>
      <c r="R285" s="86">
        <v>5899.7899999999981</v>
      </c>
      <c r="S285" s="87">
        <v>0</v>
      </c>
      <c r="T285" s="86"/>
      <c r="U285" s="86"/>
      <c r="V285" s="86">
        <v>1827.15</v>
      </c>
      <c r="W285" s="86">
        <v>30.650000000000002</v>
      </c>
      <c r="X285" s="86">
        <v>1139.55</v>
      </c>
      <c r="Y285" s="86">
        <v>211.94</v>
      </c>
      <c r="Z285" s="86">
        <f t="shared" si="64"/>
        <v>39864.638989390005</v>
      </c>
      <c r="AA285" s="82"/>
      <c r="AB285" s="86">
        <v>5035.7800000000007</v>
      </c>
      <c r="AC285" s="86">
        <v>1772</v>
      </c>
      <c r="AD285" s="86">
        <v>3816.8549999999996</v>
      </c>
      <c r="AE285" s="82"/>
      <c r="AF285" s="86">
        <f t="shared" si="65"/>
        <v>44900.418989390004</v>
      </c>
      <c r="AG285" s="86">
        <f t="shared" si="66"/>
        <v>41636.638989390005</v>
      </c>
      <c r="AH285" s="86">
        <f t="shared" si="67"/>
        <v>43681.493989390001</v>
      </c>
      <c r="AI285" s="82"/>
      <c r="AJ285" s="93">
        <f t="shared" si="68"/>
        <v>0.61547164817550559</v>
      </c>
      <c r="AK285" s="93">
        <f t="shared" si="69"/>
        <v>0.49804414583687145</v>
      </c>
      <c r="AL285" s="93">
        <f t="shared" si="70"/>
        <v>0.57161595989745995</v>
      </c>
      <c r="AM285" s="82">
        <f t="shared" si="71"/>
        <v>32935.89</v>
      </c>
      <c r="AN285" s="82">
        <v>0.10139699999999999</v>
      </c>
      <c r="AO285" s="82">
        <v>7.4066499999999993E-2</v>
      </c>
      <c r="AP285" s="82">
        <v>1948.3433550000002</v>
      </c>
      <c r="AQ285" s="95">
        <v>466.44563439000001</v>
      </c>
      <c r="AR285" s="96"/>
      <c r="AS285" s="97">
        <v>0.185</v>
      </c>
    </row>
    <row r="286" spans="1:47" s="11" customFormat="1" x14ac:dyDescent="0.35">
      <c r="A286" s="82"/>
      <c r="B286" s="82"/>
      <c r="C286" s="82"/>
      <c r="D286" s="82"/>
      <c r="E286" s="82"/>
      <c r="F286" s="82"/>
      <c r="G286" s="82"/>
      <c r="H286" s="82"/>
      <c r="I286" s="82"/>
      <c r="J286" s="82"/>
      <c r="K286" s="83">
        <v>2024</v>
      </c>
      <c r="L286" s="83">
        <v>12</v>
      </c>
      <c r="M286" s="83">
        <v>9</v>
      </c>
      <c r="N286" s="82">
        <v>27342</v>
      </c>
      <c r="O286" s="82"/>
      <c r="P286" s="86">
        <v>26060.77</v>
      </c>
      <c r="Q286" s="86">
        <v>2280</v>
      </c>
      <c r="R286" s="86">
        <v>5899.7899999999981</v>
      </c>
      <c r="S286" s="87">
        <v>0</v>
      </c>
      <c r="T286" s="86"/>
      <c r="U286" s="86"/>
      <c r="V286" s="86">
        <v>1827.15</v>
      </c>
      <c r="W286" s="86">
        <v>30.650000000000002</v>
      </c>
      <c r="X286" s="86">
        <v>1139.55</v>
      </c>
      <c r="Y286" s="86">
        <v>211.94</v>
      </c>
      <c r="Z286" s="86">
        <f t="shared" si="64"/>
        <v>44062.421339200009</v>
      </c>
      <c r="AA286" s="82"/>
      <c r="AB286" s="86">
        <v>5035.7800000000007</v>
      </c>
      <c r="AC286" s="86">
        <v>1772</v>
      </c>
      <c r="AD286" s="86">
        <v>3816.8549999999996</v>
      </c>
      <c r="AE286" s="82"/>
      <c r="AF286" s="86">
        <f t="shared" si="65"/>
        <v>49098.201339200008</v>
      </c>
      <c r="AG286" s="86">
        <f t="shared" si="66"/>
        <v>45834.421339200009</v>
      </c>
      <c r="AH286" s="86">
        <f t="shared" si="67"/>
        <v>47879.276339200005</v>
      </c>
      <c r="AI286" s="82"/>
      <c r="AJ286" s="93">
        <f t="shared" si="68"/>
        <v>0.79570628846463343</v>
      </c>
      <c r="AK286" s="93">
        <f t="shared" si="69"/>
        <v>0.67633755172262489</v>
      </c>
      <c r="AL286" s="93">
        <f t="shared" si="70"/>
        <v>0.75112560672957374</v>
      </c>
      <c r="AM286" s="82">
        <f t="shared" si="71"/>
        <v>32400.27</v>
      </c>
      <c r="AN286" s="82">
        <v>0.324104</v>
      </c>
      <c r="AO286" s="82">
        <v>6.1119999999999987E-2</v>
      </c>
      <c r="AP286" s="82">
        <v>6227.6583600000013</v>
      </c>
      <c r="AQ286" s="95">
        <v>384.91297919999994</v>
      </c>
      <c r="AR286" s="96"/>
      <c r="AS286" s="97">
        <v>0.185</v>
      </c>
      <c r="AU286" s="1"/>
    </row>
    <row r="287" spans="1:47" s="11" customFormat="1" x14ac:dyDescent="0.35">
      <c r="A287" s="82"/>
      <c r="B287" s="82"/>
      <c r="C287" s="82"/>
      <c r="D287" s="82"/>
      <c r="E287" s="82"/>
      <c r="F287" s="82"/>
      <c r="G287" s="82"/>
      <c r="H287" s="82"/>
      <c r="I287" s="82"/>
      <c r="J287" s="82"/>
      <c r="K287" s="83">
        <v>2024</v>
      </c>
      <c r="L287" s="83">
        <v>12</v>
      </c>
      <c r="M287" s="83">
        <v>10</v>
      </c>
      <c r="N287" s="82">
        <v>25858</v>
      </c>
      <c r="O287" s="82"/>
      <c r="P287" s="86">
        <v>26060.77</v>
      </c>
      <c r="Q287" s="86">
        <v>2280</v>
      </c>
      <c r="R287" s="86">
        <v>5899.7899999999981</v>
      </c>
      <c r="S287" s="87">
        <v>0</v>
      </c>
      <c r="T287" s="86"/>
      <c r="U287" s="86"/>
      <c r="V287" s="86">
        <v>1827.15</v>
      </c>
      <c r="W287" s="86">
        <v>30.650000000000002</v>
      </c>
      <c r="X287" s="86">
        <v>1139.55</v>
      </c>
      <c r="Y287" s="86">
        <v>211.94</v>
      </c>
      <c r="Z287" s="86">
        <f t="shared" si="64"/>
        <v>46622.498963890008</v>
      </c>
      <c r="AA287" s="82"/>
      <c r="AB287" s="86">
        <v>5035.7800000000007</v>
      </c>
      <c r="AC287" s="86">
        <v>1772</v>
      </c>
      <c r="AD287" s="86">
        <v>3816.8549999999996</v>
      </c>
      <c r="AE287" s="82"/>
      <c r="AF287" s="86">
        <f t="shared" si="65"/>
        <v>51658.278963890007</v>
      </c>
      <c r="AG287" s="86">
        <f t="shared" si="66"/>
        <v>48394.498963890008</v>
      </c>
      <c r="AH287" s="86">
        <f t="shared" si="67"/>
        <v>50439.353963890011</v>
      </c>
      <c r="AI287" s="82"/>
      <c r="AJ287" s="93">
        <f t="shared" si="68"/>
        <v>0.99776776873269424</v>
      </c>
      <c r="AK287" s="93">
        <f t="shared" si="69"/>
        <v>0.871548416888004</v>
      </c>
      <c r="AL287" s="93">
        <f t="shared" si="70"/>
        <v>0.95062858550119933</v>
      </c>
      <c r="AM287" s="82">
        <f t="shared" si="71"/>
        <v>30641.73</v>
      </c>
      <c r="AN287" s="82">
        <v>0.456347</v>
      </c>
      <c r="AO287" s="82">
        <v>6.4141499999999976E-2</v>
      </c>
      <c r="AP287" s="82">
        <v>8768.7076050000014</v>
      </c>
      <c r="AQ287" s="95">
        <v>403.94135888999989</v>
      </c>
      <c r="AR287" s="96"/>
      <c r="AS287" s="97">
        <v>0.185</v>
      </c>
      <c r="AU287" s="8"/>
    </row>
    <row r="288" spans="1:47" s="11" customFormat="1" x14ac:dyDescent="0.35">
      <c r="A288" s="82"/>
      <c r="B288" s="82"/>
      <c r="C288" s="82"/>
      <c r="D288" s="82"/>
      <c r="E288" s="82"/>
      <c r="F288" s="82"/>
      <c r="G288" s="82"/>
      <c r="H288" s="82"/>
      <c r="I288" s="82"/>
      <c r="J288" s="82"/>
      <c r="K288" s="83">
        <v>2024</v>
      </c>
      <c r="L288" s="83">
        <v>12</v>
      </c>
      <c r="M288" s="83">
        <v>11</v>
      </c>
      <c r="N288" s="82">
        <v>24327</v>
      </c>
      <c r="O288" s="82"/>
      <c r="P288" s="86">
        <v>26060.77</v>
      </c>
      <c r="Q288" s="86">
        <v>2280</v>
      </c>
      <c r="R288" s="86">
        <v>5899.7899999999981</v>
      </c>
      <c r="S288" s="87">
        <v>0</v>
      </c>
      <c r="T288" s="86"/>
      <c r="U288" s="86"/>
      <c r="V288" s="86">
        <v>1827.15</v>
      </c>
      <c r="W288" s="86">
        <v>30.650000000000002</v>
      </c>
      <c r="X288" s="86">
        <v>1139.55</v>
      </c>
      <c r="Y288" s="86">
        <v>211.94</v>
      </c>
      <c r="Z288" s="86">
        <f t="shared" si="64"/>
        <v>47465.20049629001</v>
      </c>
      <c r="AA288" s="82"/>
      <c r="AB288" s="86">
        <v>5035.7800000000007</v>
      </c>
      <c r="AC288" s="86">
        <v>1772</v>
      </c>
      <c r="AD288" s="86">
        <v>3816.8549999999996</v>
      </c>
      <c r="AE288" s="82"/>
      <c r="AF288" s="86">
        <f t="shared" si="65"/>
        <v>52500.980496290009</v>
      </c>
      <c r="AG288" s="86">
        <f t="shared" si="66"/>
        <v>49237.20049629001</v>
      </c>
      <c r="AH288" s="86">
        <f t="shared" si="67"/>
        <v>51282.055496290006</v>
      </c>
      <c r="AI288" s="82"/>
      <c r="AJ288" s="93">
        <f t="shared" si="68"/>
        <v>1.1581362476380157</v>
      </c>
      <c r="AK288" s="93">
        <f t="shared" si="69"/>
        <v>1.0239733833308673</v>
      </c>
      <c r="AL288" s="93">
        <f t="shared" si="70"/>
        <v>1.1080303981703459</v>
      </c>
      <c r="AM288" s="82">
        <f t="shared" si="71"/>
        <v>28827.495000000003</v>
      </c>
      <c r="AN288" s="82">
        <v>0.49958399999999997</v>
      </c>
      <c r="AO288" s="82">
        <v>6.6031499999999965E-2</v>
      </c>
      <c r="AP288" s="82">
        <v>9599.5065600000016</v>
      </c>
      <c r="AQ288" s="95">
        <v>415.84393628999982</v>
      </c>
      <c r="AR288" s="96"/>
      <c r="AS288" s="97">
        <v>0.185</v>
      </c>
    </row>
    <row r="289" spans="1:47" s="11" customFormat="1" x14ac:dyDescent="0.35">
      <c r="A289" s="82"/>
      <c r="B289" s="82"/>
      <c r="C289" s="82"/>
      <c r="D289" s="82"/>
      <c r="E289" s="82"/>
      <c r="F289" s="82"/>
      <c r="G289" s="82"/>
      <c r="H289" s="82"/>
      <c r="I289" s="82"/>
      <c r="J289" s="82"/>
      <c r="K289" s="83">
        <v>2024</v>
      </c>
      <c r="L289" s="83">
        <v>12</v>
      </c>
      <c r="M289" s="83">
        <v>12</v>
      </c>
      <c r="N289" s="82">
        <v>22842</v>
      </c>
      <c r="O289" s="82"/>
      <c r="P289" s="86">
        <v>26060.77</v>
      </c>
      <c r="Q289" s="86">
        <v>2280</v>
      </c>
      <c r="R289" s="86">
        <v>5899.7899999999981</v>
      </c>
      <c r="S289" s="87">
        <v>0</v>
      </c>
      <c r="T289" s="86"/>
      <c r="U289" s="86"/>
      <c r="V289" s="86">
        <v>1827.15</v>
      </c>
      <c r="W289" s="86">
        <v>30.650000000000002</v>
      </c>
      <c r="X289" s="86">
        <v>1139.55</v>
      </c>
      <c r="Y289" s="86">
        <v>211.94</v>
      </c>
      <c r="Z289" s="86">
        <f t="shared" si="64"/>
        <v>47868.660786010005</v>
      </c>
      <c r="AA289" s="82"/>
      <c r="AB289" s="86">
        <v>5035.7800000000007</v>
      </c>
      <c r="AC289" s="86">
        <v>1772</v>
      </c>
      <c r="AD289" s="86">
        <v>3816.8549999999996</v>
      </c>
      <c r="AE289" s="82"/>
      <c r="AF289" s="86">
        <f t="shared" si="65"/>
        <v>52904.440786010004</v>
      </c>
      <c r="AG289" s="86">
        <f t="shared" si="66"/>
        <v>49640.660786010005</v>
      </c>
      <c r="AH289" s="86">
        <f t="shared" si="67"/>
        <v>51685.515786010001</v>
      </c>
      <c r="AI289" s="82"/>
      <c r="AJ289" s="93">
        <f t="shared" si="68"/>
        <v>1.3161037030912357</v>
      </c>
      <c r="AK289" s="93">
        <f t="shared" si="69"/>
        <v>1.1732186667546627</v>
      </c>
      <c r="AL289" s="93">
        <f t="shared" si="70"/>
        <v>1.2627403811404432</v>
      </c>
      <c r="AM289" s="82">
        <f t="shared" si="71"/>
        <v>27067.77</v>
      </c>
      <c r="AN289" s="82">
        <v>0.52055099999999999</v>
      </c>
      <c r="AO289" s="82">
        <v>6.612349999999996E-2</v>
      </c>
      <c r="AP289" s="82">
        <v>10002.387465000002</v>
      </c>
      <c r="AQ289" s="95">
        <v>416.42332100999982</v>
      </c>
      <c r="AR289" s="96"/>
      <c r="AS289" s="97">
        <v>0.185</v>
      </c>
      <c r="AU289" s="9"/>
    </row>
    <row r="290" spans="1:47" s="11" customFormat="1" x14ac:dyDescent="0.35">
      <c r="A290" s="82"/>
      <c r="B290" s="82"/>
      <c r="C290" s="82"/>
      <c r="D290" s="82"/>
      <c r="E290" s="82"/>
      <c r="F290" s="82"/>
      <c r="G290" s="82"/>
      <c r="H290" s="82"/>
      <c r="I290" s="82"/>
      <c r="J290" s="82"/>
      <c r="K290" s="83">
        <v>2024</v>
      </c>
      <c r="L290" s="83">
        <v>12</v>
      </c>
      <c r="M290" s="83">
        <v>13</v>
      </c>
      <c r="N290" s="82">
        <v>22436</v>
      </c>
      <c r="O290" s="82"/>
      <c r="P290" s="86">
        <v>26060.77</v>
      </c>
      <c r="Q290" s="86">
        <v>2280</v>
      </c>
      <c r="R290" s="86">
        <v>5899.7899999999981</v>
      </c>
      <c r="S290" s="87">
        <v>0</v>
      </c>
      <c r="T290" s="86"/>
      <c r="U290" s="86"/>
      <c r="V290" s="86">
        <v>1827.15</v>
      </c>
      <c r="W290" s="86">
        <v>30.650000000000002</v>
      </c>
      <c r="X290" s="86">
        <v>1139.55</v>
      </c>
      <c r="Y290" s="86">
        <v>211.94</v>
      </c>
      <c r="Z290" s="86">
        <f t="shared" si="64"/>
        <v>47709.901473340011</v>
      </c>
      <c r="AA290" s="82"/>
      <c r="AB290" s="86">
        <v>5035.7800000000007</v>
      </c>
      <c r="AC290" s="86">
        <v>1772</v>
      </c>
      <c r="AD290" s="86">
        <v>3816.8549999999996</v>
      </c>
      <c r="AE290" s="82"/>
      <c r="AF290" s="86">
        <f t="shared" si="65"/>
        <v>52745.68147334001</v>
      </c>
      <c r="AG290" s="86">
        <f t="shared" si="66"/>
        <v>49481.901473340011</v>
      </c>
      <c r="AH290" s="86">
        <f t="shared" si="67"/>
        <v>51526.756473340007</v>
      </c>
      <c r="AI290" s="82"/>
      <c r="AJ290" s="93">
        <f t="shared" si="68"/>
        <v>1.3509396270877165</v>
      </c>
      <c r="AK290" s="93">
        <f t="shared" si="69"/>
        <v>1.2054689549536464</v>
      </c>
      <c r="AL290" s="93">
        <f t="shared" si="70"/>
        <v>1.2966106468773404</v>
      </c>
      <c r="AM290" s="82">
        <f t="shared" si="71"/>
        <v>26586.66</v>
      </c>
      <c r="AN290" s="82">
        <v>0.51459100000000002</v>
      </c>
      <c r="AO290" s="82">
        <v>5.9098999999999992E-2</v>
      </c>
      <c r="AP290" s="82">
        <v>9887.866065000002</v>
      </c>
      <c r="AQ290" s="95">
        <v>372.18540833999998</v>
      </c>
      <c r="AR290" s="96"/>
      <c r="AS290" s="97">
        <v>0.185</v>
      </c>
    </row>
    <row r="291" spans="1:47" s="11" customFormat="1" x14ac:dyDescent="0.35">
      <c r="A291" s="82"/>
      <c r="B291" s="82"/>
      <c r="C291" s="82"/>
      <c r="D291" s="82"/>
      <c r="E291" s="82"/>
      <c r="F291" s="82"/>
      <c r="G291" s="82"/>
      <c r="H291" s="82"/>
      <c r="I291" s="82"/>
      <c r="J291" s="82"/>
      <c r="K291" s="83">
        <v>2024</v>
      </c>
      <c r="L291" s="83">
        <v>12</v>
      </c>
      <c r="M291" s="83">
        <v>14</v>
      </c>
      <c r="N291" s="82">
        <v>22783</v>
      </c>
      <c r="O291" s="82"/>
      <c r="P291" s="86">
        <v>26060.77</v>
      </c>
      <c r="Q291" s="86">
        <v>2280</v>
      </c>
      <c r="R291" s="86">
        <v>5899.7899999999981</v>
      </c>
      <c r="S291" s="87">
        <v>0</v>
      </c>
      <c r="T291" s="86"/>
      <c r="U291" s="86"/>
      <c r="V291" s="86">
        <v>1827.15</v>
      </c>
      <c r="W291" s="86">
        <v>30.650000000000002</v>
      </c>
      <c r="X291" s="86">
        <v>1139.55</v>
      </c>
      <c r="Y291" s="86">
        <v>211.94</v>
      </c>
      <c r="Z291" s="86">
        <f t="shared" si="64"/>
        <v>46543.592833150011</v>
      </c>
      <c r="AA291" s="82"/>
      <c r="AB291" s="86">
        <v>5035.7800000000007</v>
      </c>
      <c r="AC291" s="86">
        <v>1772</v>
      </c>
      <c r="AD291" s="86">
        <v>3816.8549999999996</v>
      </c>
      <c r="AE291" s="82"/>
      <c r="AF291" s="86">
        <f t="shared" si="65"/>
        <v>51579.37283315001</v>
      </c>
      <c r="AG291" s="86">
        <f t="shared" si="66"/>
        <v>48315.592833150011</v>
      </c>
      <c r="AH291" s="86">
        <f t="shared" si="67"/>
        <v>50360.447833150014</v>
      </c>
      <c r="AI291" s="82"/>
      <c r="AJ291" s="93">
        <f t="shared" si="68"/>
        <v>1.263941220785235</v>
      </c>
      <c r="AK291" s="93">
        <f t="shared" si="69"/>
        <v>1.1206861621889133</v>
      </c>
      <c r="AL291" s="93">
        <f t="shared" si="70"/>
        <v>1.2104397064982668</v>
      </c>
      <c r="AM291" s="82">
        <f t="shared" si="71"/>
        <v>26997.855</v>
      </c>
      <c r="AN291" s="82">
        <v>0.45600600000000002</v>
      </c>
      <c r="AO291" s="82">
        <v>5.2652499999999977E-2</v>
      </c>
      <c r="AP291" s="82">
        <v>8762.1552900000024</v>
      </c>
      <c r="AQ291" s="95">
        <v>331.58754314999987</v>
      </c>
      <c r="AR291" s="96"/>
      <c r="AS291" s="97">
        <v>0.185</v>
      </c>
    </row>
    <row r="292" spans="1:47" s="11" customFormat="1" x14ac:dyDescent="0.35">
      <c r="A292" s="82"/>
      <c r="B292" s="82"/>
      <c r="C292" s="82"/>
      <c r="D292" s="82"/>
      <c r="E292" s="82"/>
      <c r="F292" s="82"/>
      <c r="G292" s="82"/>
      <c r="H292" s="82"/>
      <c r="I292" s="82"/>
      <c r="J292" s="82"/>
      <c r="K292" s="83">
        <v>2024</v>
      </c>
      <c r="L292" s="83">
        <v>12</v>
      </c>
      <c r="M292" s="83">
        <v>15</v>
      </c>
      <c r="N292" s="82">
        <v>23884</v>
      </c>
      <c r="O292" s="82"/>
      <c r="P292" s="86">
        <v>26060.77</v>
      </c>
      <c r="Q292" s="86">
        <v>2280</v>
      </c>
      <c r="R292" s="86">
        <v>5899.7899999999981</v>
      </c>
      <c r="S292" s="87">
        <v>0</v>
      </c>
      <c r="T292" s="86"/>
      <c r="U292" s="86"/>
      <c r="V292" s="86">
        <v>1827.15</v>
      </c>
      <c r="W292" s="86">
        <v>30.650000000000002</v>
      </c>
      <c r="X292" s="86">
        <v>1139.55</v>
      </c>
      <c r="Y292" s="86">
        <v>211.94</v>
      </c>
      <c r="Z292" s="86">
        <f t="shared" si="64"/>
        <v>44852.748545470007</v>
      </c>
      <c r="AA292" s="82"/>
      <c r="AB292" s="86">
        <v>5035.7800000000007</v>
      </c>
      <c r="AC292" s="86">
        <v>1772</v>
      </c>
      <c r="AD292" s="86">
        <v>3816.8549999999996</v>
      </c>
      <c r="AE292" s="82"/>
      <c r="AF292" s="86">
        <f t="shared" si="65"/>
        <v>49888.528545470006</v>
      </c>
      <c r="AG292" s="86">
        <f t="shared" si="66"/>
        <v>46624.748545470007</v>
      </c>
      <c r="AH292" s="86">
        <f t="shared" si="67"/>
        <v>48669.603545470003</v>
      </c>
      <c r="AI292" s="82"/>
      <c r="AJ292" s="93">
        <f t="shared" si="68"/>
        <v>1.0887844810530065</v>
      </c>
      <c r="AK292" s="93">
        <f t="shared" si="69"/>
        <v>0.9521331663653495</v>
      </c>
      <c r="AL292" s="93">
        <f t="shared" si="70"/>
        <v>1.037749269195696</v>
      </c>
      <c r="AM292" s="82">
        <f t="shared" si="71"/>
        <v>28302.54</v>
      </c>
      <c r="AN292" s="82">
        <v>0.36630499999999999</v>
      </c>
      <c r="AO292" s="82">
        <v>5.7854499999999996E-2</v>
      </c>
      <c r="AP292" s="82">
        <v>7038.5505750000011</v>
      </c>
      <c r="AQ292" s="95">
        <v>364.34797047000001</v>
      </c>
      <c r="AR292" s="96"/>
      <c r="AS292" s="97">
        <v>0.185</v>
      </c>
    </row>
    <row r="293" spans="1:47" s="11" customFormat="1" x14ac:dyDescent="0.35">
      <c r="A293" s="82"/>
      <c r="B293" s="82"/>
      <c r="C293" s="82"/>
      <c r="D293" s="82"/>
      <c r="E293" s="82"/>
      <c r="F293" s="82"/>
      <c r="G293" s="82"/>
      <c r="H293" s="82"/>
      <c r="I293" s="82"/>
      <c r="J293" s="82"/>
      <c r="K293" s="83">
        <v>2024</v>
      </c>
      <c r="L293" s="83">
        <v>12</v>
      </c>
      <c r="M293" s="83">
        <v>16</v>
      </c>
      <c r="N293" s="82">
        <v>25572</v>
      </c>
      <c r="O293" s="82"/>
      <c r="P293" s="86">
        <v>26060.77</v>
      </c>
      <c r="Q293" s="86">
        <v>2280</v>
      </c>
      <c r="R293" s="86">
        <v>5899.7899999999981</v>
      </c>
      <c r="S293" s="87">
        <v>4541.3909999999996</v>
      </c>
      <c r="T293" s="86"/>
      <c r="U293" s="86"/>
      <c r="V293" s="86">
        <v>1827.15</v>
      </c>
      <c r="W293" s="86">
        <v>30.650000000000002</v>
      </c>
      <c r="X293" s="86">
        <v>1139.55</v>
      </c>
      <c r="Y293" s="86">
        <v>211.94</v>
      </c>
      <c r="Z293" s="86">
        <f t="shared" si="64"/>
        <v>46069.21874506001</v>
      </c>
      <c r="AA293" s="82"/>
      <c r="AB293" s="86">
        <v>5035.7800000000007</v>
      </c>
      <c r="AC293" s="86">
        <v>1772</v>
      </c>
      <c r="AD293" s="86">
        <v>3816.8549999999996</v>
      </c>
      <c r="AE293" s="82"/>
      <c r="AF293" s="86">
        <f t="shared" si="65"/>
        <v>51104.998745060009</v>
      </c>
      <c r="AG293" s="86">
        <f t="shared" si="66"/>
        <v>47841.21874506001</v>
      </c>
      <c r="AH293" s="86">
        <f t="shared" si="67"/>
        <v>49886.073745060014</v>
      </c>
      <c r="AI293" s="82"/>
      <c r="AJ293" s="93">
        <f t="shared" si="68"/>
        <v>0.99847484534099828</v>
      </c>
      <c r="AK293" s="93">
        <f t="shared" si="69"/>
        <v>0.8708438426818399</v>
      </c>
      <c r="AL293" s="93">
        <f t="shared" si="70"/>
        <v>0.95080845241123157</v>
      </c>
      <c r="AM293" s="82">
        <f t="shared" si="71"/>
        <v>30302.82</v>
      </c>
      <c r="AN293" s="82">
        <v>0.19489400000000001</v>
      </c>
      <c r="AO293" s="82">
        <v>5.2891000000000001E-2</v>
      </c>
      <c r="AP293" s="82">
        <v>3744.888210000001</v>
      </c>
      <c r="AQ293" s="95">
        <v>333.08953506000006</v>
      </c>
      <c r="AR293" s="96">
        <v>0.45</v>
      </c>
      <c r="AS293" s="97">
        <v>0.185</v>
      </c>
    </row>
    <row r="294" spans="1:47" s="11" customFormat="1" x14ac:dyDescent="0.35">
      <c r="A294" s="82"/>
      <c r="B294" s="82"/>
      <c r="C294" s="82"/>
      <c r="D294" s="82"/>
      <c r="E294" s="82"/>
      <c r="F294" s="82"/>
      <c r="G294" s="82"/>
      <c r="H294" s="82"/>
      <c r="I294" s="82"/>
      <c r="J294" s="82"/>
      <c r="K294" s="83">
        <v>2024</v>
      </c>
      <c r="L294" s="83">
        <v>12</v>
      </c>
      <c r="M294" s="83">
        <v>17</v>
      </c>
      <c r="N294" s="82">
        <v>27521</v>
      </c>
      <c r="O294" s="82"/>
      <c r="P294" s="86">
        <v>26060.77</v>
      </c>
      <c r="Q294" s="86">
        <v>2280</v>
      </c>
      <c r="R294" s="86">
        <v>5899.7899999999981</v>
      </c>
      <c r="S294" s="87">
        <v>9082.7819999999992</v>
      </c>
      <c r="T294" s="86"/>
      <c r="U294" s="86"/>
      <c r="V294" s="86">
        <v>1827.15</v>
      </c>
      <c r="W294" s="86">
        <v>30.650000000000002</v>
      </c>
      <c r="X294" s="86">
        <v>1139.55</v>
      </c>
      <c r="Y294" s="86">
        <v>211.94</v>
      </c>
      <c r="Z294" s="86">
        <f t="shared" si="64"/>
        <v>47175.246008590002</v>
      </c>
      <c r="AA294" s="82"/>
      <c r="AB294" s="86">
        <v>5035.7800000000007</v>
      </c>
      <c r="AC294" s="86">
        <v>1772</v>
      </c>
      <c r="AD294" s="86">
        <v>3816.8549999999996</v>
      </c>
      <c r="AE294" s="82"/>
      <c r="AF294" s="86">
        <f t="shared" si="65"/>
        <v>52211.026008590001</v>
      </c>
      <c r="AG294" s="86">
        <f t="shared" si="66"/>
        <v>48947.246008590002</v>
      </c>
      <c r="AH294" s="86">
        <f t="shared" si="67"/>
        <v>50992.101008590005</v>
      </c>
      <c r="AI294" s="82"/>
      <c r="AJ294" s="93">
        <f t="shared" si="68"/>
        <v>0.89713404340648961</v>
      </c>
      <c r="AK294" s="93">
        <f t="shared" si="69"/>
        <v>0.77854169574470411</v>
      </c>
      <c r="AL294" s="93">
        <f t="shared" si="70"/>
        <v>0.85284331995894058</v>
      </c>
      <c r="AM294" s="82">
        <f t="shared" si="71"/>
        <v>32612.385000000002</v>
      </c>
      <c r="AN294" s="82">
        <v>1.6830999999999999E-2</v>
      </c>
      <c r="AO294" s="82">
        <v>5.0686499999999995E-2</v>
      </c>
      <c r="AP294" s="82">
        <v>323.40766500000007</v>
      </c>
      <c r="AQ294" s="95">
        <v>319.20634359000002</v>
      </c>
      <c r="AR294" s="96">
        <v>0.9</v>
      </c>
      <c r="AS294" s="97">
        <v>0.185</v>
      </c>
    </row>
    <row r="295" spans="1:47" x14ac:dyDescent="0.35">
      <c r="K295" s="107">
        <v>2024</v>
      </c>
      <c r="L295" s="107">
        <v>12</v>
      </c>
      <c r="M295" s="107">
        <v>18</v>
      </c>
      <c r="N295" s="109">
        <v>29574</v>
      </c>
      <c r="O295" s="109"/>
      <c r="P295" s="111">
        <v>26060.77</v>
      </c>
      <c r="Q295" s="111">
        <v>2280</v>
      </c>
      <c r="R295" s="111">
        <v>5899.7899999999981</v>
      </c>
      <c r="S295" s="112">
        <v>9082.7819999999992</v>
      </c>
      <c r="T295" s="111"/>
      <c r="U295" s="111"/>
      <c r="V295" s="111">
        <v>1827.15</v>
      </c>
      <c r="W295" s="111">
        <v>30.650000000000002</v>
      </c>
      <c r="X295" s="111">
        <v>1139.55</v>
      </c>
      <c r="Y295" s="111">
        <v>211.94</v>
      </c>
      <c r="Z295" s="111">
        <f t="shared" si="64"/>
        <v>46852.953057400009</v>
      </c>
      <c r="AA295" s="109"/>
      <c r="AB295" s="111">
        <v>5035.7800000000007</v>
      </c>
      <c r="AC295" s="111">
        <v>1772</v>
      </c>
      <c r="AD295" s="111">
        <v>3816.8549999999996</v>
      </c>
      <c r="AE295" s="109"/>
      <c r="AF295" s="111">
        <f t="shared" si="65"/>
        <v>51888.733057400008</v>
      </c>
      <c r="AG295" s="111">
        <f t="shared" si="66"/>
        <v>48624.953057400009</v>
      </c>
      <c r="AH295" s="111">
        <f t="shared" si="67"/>
        <v>50669.808057400005</v>
      </c>
      <c r="AI295" s="109"/>
      <c r="AJ295" s="114">
        <f t="shared" si="68"/>
        <v>0.75453888744843467</v>
      </c>
      <c r="AK295" s="114">
        <f t="shared" si="69"/>
        <v>0.64417911196997391</v>
      </c>
      <c r="AL295" s="114">
        <f t="shared" si="70"/>
        <v>0.71332278546696437</v>
      </c>
      <c r="AM295" s="109">
        <f t="shared" si="71"/>
        <v>35045.19</v>
      </c>
      <c r="AN295" s="109">
        <v>4.0099999999999999E-4</v>
      </c>
      <c r="AO295" s="109">
        <v>4.9639999999999997E-2</v>
      </c>
      <c r="AP295" s="109">
        <v>7.7052150000000008</v>
      </c>
      <c r="AQ295" s="115">
        <v>312.61584240000002</v>
      </c>
      <c r="AR295" s="116">
        <v>0.9</v>
      </c>
      <c r="AS295" s="117">
        <v>0.185</v>
      </c>
    </row>
    <row r="296" spans="1:47" x14ac:dyDescent="0.35">
      <c r="K296" s="107">
        <v>2024</v>
      </c>
      <c r="L296" s="107">
        <v>12</v>
      </c>
      <c r="M296" s="107">
        <v>19</v>
      </c>
      <c r="N296" s="109">
        <v>29481</v>
      </c>
      <c r="O296" s="109"/>
      <c r="P296" s="111">
        <v>26060.77</v>
      </c>
      <c r="Q296" s="111">
        <v>2280</v>
      </c>
      <c r="R296" s="111">
        <v>5899.7899999999981</v>
      </c>
      <c r="S296" s="112">
        <v>9082.7819999999992</v>
      </c>
      <c r="T296" s="111"/>
      <c r="U296" s="111"/>
      <c r="V296" s="111">
        <v>1827.15</v>
      </c>
      <c r="W296" s="111">
        <v>30.650000000000002</v>
      </c>
      <c r="X296" s="111">
        <v>1139.55</v>
      </c>
      <c r="Y296" s="111">
        <v>211.94</v>
      </c>
      <c r="Z296" s="111">
        <f t="shared" si="64"/>
        <v>46872.522285610008</v>
      </c>
      <c r="AA296" s="109"/>
      <c r="AB296" s="111">
        <v>5035.7800000000007</v>
      </c>
      <c r="AC296" s="111">
        <v>1772</v>
      </c>
      <c r="AD296" s="111">
        <v>3816.8549999999996</v>
      </c>
      <c r="AE296" s="109"/>
      <c r="AF296" s="111">
        <f t="shared" si="65"/>
        <v>51908.302285610007</v>
      </c>
      <c r="AG296" s="111">
        <f t="shared" si="66"/>
        <v>48644.522285610008</v>
      </c>
      <c r="AH296" s="111">
        <f t="shared" si="67"/>
        <v>50689.377285610011</v>
      </c>
      <c r="AI296" s="109"/>
      <c r="AJ296" s="114">
        <f t="shared" si="68"/>
        <v>0.76073750163189879</v>
      </c>
      <c r="AK296" s="114">
        <f t="shared" si="69"/>
        <v>0.65002958806044597</v>
      </c>
      <c r="AL296" s="114">
        <f t="shared" si="70"/>
        <v>0.71939138040127582</v>
      </c>
      <c r="AM296" s="109">
        <f t="shared" si="71"/>
        <v>34934.985000000001</v>
      </c>
      <c r="AN296" s="109">
        <v>3.3999999999999992E-4</v>
      </c>
      <c r="AO296" s="109">
        <v>5.2933499999999988E-2</v>
      </c>
      <c r="AP296" s="109">
        <v>6.5330999999999992</v>
      </c>
      <c r="AQ296" s="115">
        <v>333.35718560999999</v>
      </c>
      <c r="AR296" s="116">
        <v>0.9</v>
      </c>
      <c r="AS296" s="117">
        <v>0.185</v>
      </c>
    </row>
    <row r="297" spans="1:47" x14ac:dyDescent="0.35">
      <c r="K297" s="107">
        <v>2024</v>
      </c>
      <c r="L297" s="107">
        <v>12</v>
      </c>
      <c r="M297" s="107">
        <v>20</v>
      </c>
      <c r="N297" s="109">
        <v>29270</v>
      </c>
      <c r="O297" s="109"/>
      <c r="P297" s="111">
        <v>26060.77</v>
      </c>
      <c r="Q297" s="111">
        <v>2280</v>
      </c>
      <c r="R297" s="111">
        <v>5899.7899999999981</v>
      </c>
      <c r="S297" s="112">
        <v>4541.3909999999996</v>
      </c>
      <c r="T297" s="111"/>
      <c r="U297" s="111"/>
      <c r="V297" s="111">
        <v>1827.15</v>
      </c>
      <c r="W297" s="111">
        <v>30.650000000000002</v>
      </c>
      <c r="X297" s="111">
        <v>1139.55</v>
      </c>
      <c r="Y297" s="111">
        <v>211.94</v>
      </c>
      <c r="Z297" s="111">
        <f t="shared" si="64"/>
        <v>42343.687460200003</v>
      </c>
      <c r="AA297" s="109"/>
      <c r="AB297" s="111">
        <v>5035.7800000000007</v>
      </c>
      <c r="AC297" s="111">
        <v>1772</v>
      </c>
      <c r="AD297" s="111">
        <v>3816.8549999999996</v>
      </c>
      <c r="AE297" s="109"/>
      <c r="AF297" s="111">
        <f t="shared" si="65"/>
        <v>47379.467460200001</v>
      </c>
      <c r="AG297" s="111">
        <f t="shared" si="66"/>
        <v>44115.687460200003</v>
      </c>
      <c r="AH297" s="111">
        <f t="shared" si="67"/>
        <v>46160.542460199998</v>
      </c>
      <c r="AI297" s="109"/>
      <c r="AJ297" s="114">
        <f t="shared" si="68"/>
        <v>0.61870404715408267</v>
      </c>
      <c r="AK297" s="114">
        <f t="shared" si="69"/>
        <v>0.50719806833618053</v>
      </c>
      <c r="AL297" s="114">
        <f t="shared" si="70"/>
        <v>0.57705987223095312</v>
      </c>
      <c r="AM297" s="109">
        <f t="shared" si="71"/>
        <v>34684.950000000004</v>
      </c>
      <c r="AN297" s="109">
        <v>3.2599999999999996E-4</v>
      </c>
      <c r="AO297" s="109">
        <v>5.4969999999999998E-2</v>
      </c>
      <c r="AP297" s="109">
        <v>6.2640900000000004</v>
      </c>
      <c r="AQ297" s="115">
        <v>346.18237020000004</v>
      </c>
      <c r="AR297" s="116">
        <v>0.45</v>
      </c>
      <c r="AS297" s="117">
        <v>0.185</v>
      </c>
    </row>
    <row r="298" spans="1:47" x14ac:dyDescent="0.35">
      <c r="K298" s="107">
        <v>2024</v>
      </c>
      <c r="L298" s="107">
        <v>12</v>
      </c>
      <c r="M298" s="107">
        <v>21</v>
      </c>
      <c r="N298" s="109">
        <v>28619</v>
      </c>
      <c r="O298" s="109"/>
      <c r="P298" s="111">
        <v>26060.77</v>
      </c>
      <c r="Q298" s="111">
        <v>2280</v>
      </c>
      <c r="R298" s="111">
        <v>5899.7899999999981</v>
      </c>
      <c r="S298" s="112">
        <v>0</v>
      </c>
      <c r="T298" s="111"/>
      <c r="U298" s="111"/>
      <c r="V298" s="111">
        <v>1827.15</v>
      </c>
      <c r="W298" s="111">
        <v>30.650000000000002</v>
      </c>
      <c r="X298" s="111">
        <v>1139.55</v>
      </c>
      <c r="Y298" s="111">
        <v>211.94</v>
      </c>
      <c r="Z298" s="111">
        <f t="shared" si="64"/>
        <v>37800.231938230005</v>
      </c>
      <c r="AA298" s="109"/>
      <c r="AB298" s="111">
        <v>5035.7800000000007</v>
      </c>
      <c r="AC298" s="111">
        <v>1772</v>
      </c>
      <c r="AD298" s="111">
        <v>3816.8549999999996</v>
      </c>
      <c r="AE298" s="109"/>
      <c r="AF298" s="111">
        <f t="shared" si="65"/>
        <v>42836.011938230004</v>
      </c>
      <c r="AG298" s="111">
        <f t="shared" si="66"/>
        <v>39572.231938230005</v>
      </c>
      <c r="AH298" s="111">
        <f t="shared" si="67"/>
        <v>41617.086938230001</v>
      </c>
      <c r="AI298" s="109"/>
      <c r="AJ298" s="114">
        <f t="shared" si="68"/>
        <v>0.49676829862084643</v>
      </c>
      <c r="AK298" s="114">
        <f t="shared" si="69"/>
        <v>0.3827258792491004</v>
      </c>
      <c r="AL298" s="114">
        <f t="shared" si="70"/>
        <v>0.45417683840211048</v>
      </c>
      <c r="AM298" s="109">
        <f t="shared" si="71"/>
        <v>33913.514999999999</v>
      </c>
      <c r="AN298" s="109">
        <v>2.61E-4</v>
      </c>
      <c r="AO298" s="109">
        <v>5.4840499999999993E-2</v>
      </c>
      <c r="AP298" s="109">
        <v>5.0151150000000007</v>
      </c>
      <c r="AQ298" s="115">
        <v>345.36682323000002</v>
      </c>
      <c r="AR298" s="116"/>
      <c r="AS298" s="117">
        <v>0.185</v>
      </c>
    </row>
    <row r="299" spans="1:47" s="11" customFormat="1" x14ac:dyDescent="0.35">
      <c r="A299" s="82"/>
      <c r="B299" s="82"/>
      <c r="C299" s="82"/>
      <c r="D299" s="82"/>
      <c r="E299" s="82"/>
      <c r="F299" s="82"/>
      <c r="G299" s="82"/>
      <c r="H299" s="82"/>
      <c r="I299" s="82"/>
      <c r="J299" s="82"/>
      <c r="K299" s="83">
        <v>2024</v>
      </c>
      <c r="L299" s="83">
        <v>12</v>
      </c>
      <c r="M299" s="83">
        <v>22</v>
      </c>
      <c r="N299" s="82">
        <v>27651</v>
      </c>
      <c r="O299" s="82"/>
      <c r="P299" s="86">
        <v>26060.77</v>
      </c>
      <c r="Q299" s="86">
        <v>2280</v>
      </c>
      <c r="R299" s="86">
        <v>5899.7899999999981</v>
      </c>
      <c r="S299" s="87">
        <v>0</v>
      </c>
      <c r="T299" s="86"/>
      <c r="U299" s="86"/>
      <c r="V299" s="86">
        <v>1827.15</v>
      </c>
      <c r="W299" s="86">
        <v>30.650000000000002</v>
      </c>
      <c r="X299" s="86">
        <v>1139.55</v>
      </c>
      <c r="Y299" s="86">
        <v>211.94</v>
      </c>
      <c r="Z299" s="86">
        <f t="shared" si="64"/>
        <v>37818.920244280009</v>
      </c>
      <c r="AA299" s="82"/>
      <c r="AB299" s="86">
        <v>5035.7800000000007</v>
      </c>
      <c r="AC299" s="86">
        <v>1772</v>
      </c>
      <c r="AD299" s="86">
        <v>3816.8549999999996</v>
      </c>
      <c r="AE299" s="82"/>
      <c r="AF299" s="86">
        <f t="shared" si="65"/>
        <v>42854.700244280008</v>
      </c>
      <c r="AG299" s="86">
        <f t="shared" si="66"/>
        <v>39590.920244280009</v>
      </c>
      <c r="AH299" s="86">
        <f t="shared" si="67"/>
        <v>41635.775244280012</v>
      </c>
      <c r="AI299" s="82"/>
      <c r="AJ299" s="93">
        <f t="shared" si="68"/>
        <v>0.54984269083505144</v>
      </c>
      <c r="AK299" s="93">
        <f t="shared" si="69"/>
        <v>0.4318079000499081</v>
      </c>
      <c r="AL299" s="93">
        <f t="shared" si="70"/>
        <v>0.50576019833930097</v>
      </c>
      <c r="AM299" s="82">
        <f t="shared" si="71"/>
        <v>32766.435000000001</v>
      </c>
      <c r="AN299" s="82">
        <v>2.61E-4</v>
      </c>
      <c r="AO299" s="82">
        <v>5.7807999999999991E-2</v>
      </c>
      <c r="AP299" s="82">
        <v>5.0151150000000007</v>
      </c>
      <c r="AQ299" s="95">
        <v>364.05512928000002</v>
      </c>
      <c r="AR299" s="96"/>
      <c r="AS299" s="97">
        <v>0.185</v>
      </c>
    </row>
    <row r="300" spans="1:47" customFormat="1" x14ac:dyDescent="0.35">
      <c r="A300" s="82"/>
      <c r="B300" s="82"/>
      <c r="C300" s="82"/>
      <c r="D300" s="82"/>
      <c r="E300" s="82"/>
      <c r="F300" s="82"/>
      <c r="G300" s="82"/>
      <c r="H300" s="82"/>
      <c r="I300" s="82"/>
      <c r="J300" s="82"/>
      <c r="K300" s="83">
        <v>2024</v>
      </c>
      <c r="L300" s="83">
        <v>12</v>
      </c>
      <c r="M300" s="83">
        <v>23</v>
      </c>
      <c r="N300" s="82">
        <v>26337</v>
      </c>
      <c r="O300" s="82"/>
      <c r="P300" s="86">
        <v>26060.77</v>
      </c>
      <c r="Q300" s="86">
        <v>2280</v>
      </c>
      <c r="R300" s="86">
        <v>5899.7899999999981</v>
      </c>
      <c r="S300" s="87">
        <v>0</v>
      </c>
      <c r="T300" s="86"/>
      <c r="U300" s="86"/>
      <c r="V300" s="86">
        <v>1827.15</v>
      </c>
      <c r="W300" s="86">
        <v>30.650000000000002</v>
      </c>
      <c r="X300" s="86">
        <v>1139.55</v>
      </c>
      <c r="Y300" s="86">
        <v>211.94</v>
      </c>
      <c r="Z300" s="86">
        <f t="shared" si="64"/>
        <v>37828.080190750006</v>
      </c>
      <c r="AA300" s="82"/>
      <c r="AB300" s="86">
        <v>5035.7800000000007</v>
      </c>
      <c r="AC300" s="86">
        <v>1772</v>
      </c>
      <c r="AD300" s="86">
        <v>3816.8549999999996</v>
      </c>
      <c r="AE300" s="82"/>
      <c r="AF300" s="86">
        <f t="shared" si="65"/>
        <v>42863.860190750005</v>
      </c>
      <c r="AG300" s="86">
        <f t="shared" si="66"/>
        <v>39600.080190750006</v>
      </c>
      <c r="AH300" s="86">
        <f t="shared" si="67"/>
        <v>41644.935190750009</v>
      </c>
      <c r="AI300" s="82"/>
      <c r="AJ300" s="93">
        <f t="shared" si="68"/>
        <v>0.62751491023085415</v>
      </c>
      <c r="AK300" s="93">
        <f t="shared" si="69"/>
        <v>0.50359115277936006</v>
      </c>
      <c r="AL300" s="93">
        <f t="shared" si="70"/>
        <v>0.5812330633994004</v>
      </c>
      <c r="AM300" s="82">
        <f t="shared" si="71"/>
        <v>31209.345000000001</v>
      </c>
      <c r="AN300" s="82">
        <v>2.61E-4</v>
      </c>
      <c r="AO300" s="82">
        <v>5.9262499999999989E-2</v>
      </c>
      <c r="AP300" s="82">
        <v>5.0151150000000007</v>
      </c>
      <c r="AQ300" s="95">
        <v>373.21507574999998</v>
      </c>
      <c r="AR300" s="96"/>
      <c r="AS300" s="97">
        <v>0.185</v>
      </c>
    </row>
    <row r="301" spans="1:47" s="7" customFormat="1" ht="15" thickBot="1" x14ac:dyDescent="0.4">
      <c r="A301" s="92"/>
      <c r="B301" s="92"/>
      <c r="C301" s="92"/>
      <c r="D301" s="92"/>
      <c r="E301" s="92"/>
      <c r="F301" s="92"/>
      <c r="G301" s="92"/>
      <c r="H301" s="92"/>
      <c r="I301" s="92"/>
      <c r="J301" s="92"/>
      <c r="K301" s="89">
        <v>2024</v>
      </c>
      <c r="L301" s="89">
        <v>12</v>
      </c>
      <c r="M301" s="89">
        <v>24</v>
      </c>
      <c r="N301" s="92">
        <v>25181</v>
      </c>
      <c r="O301" s="92"/>
      <c r="P301" s="90">
        <v>26060.77</v>
      </c>
      <c r="Q301" s="90">
        <v>2280</v>
      </c>
      <c r="R301" s="90">
        <v>5899.7899999999981</v>
      </c>
      <c r="S301" s="91">
        <v>0</v>
      </c>
      <c r="T301" s="90"/>
      <c r="U301" s="90"/>
      <c r="V301" s="90">
        <v>1827.15</v>
      </c>
      <c r="W301" s="90">
        <v>30.650000000000002</v>
      </c>
      <c r="X301" s="90">
        <v>1139.55</v>
      </c>
      <c r="Y301" s="90">
        <v>211.94</v>
      </c>
      <c r="Z301" s="90">
        <f t="shared" si="64"/>
        <v>37810.221816370002</v>
      </c>
      <c r="AA301" s="92"/>
      <c r="AB301" s="90">
        <v>5035.7800000000007</v>
      </c>
      <c r="AC301" s="90">
        <v>1772</v>
      </c>
      <c r="AD301" s="90">
        <v>3816.8549999999996</v>
      </c>
      <c r="AE301" s="92"/>
      <c r="AF301" s="90">
        <f t="shared" si="65"/>
        <v>42846.001816370001</v>
      </c>
      <c r="AG301" s="90">
        <f t="shared" si="66"/>
        <v>39582.221816370002</v>
      </c>
      <c r="AH301" s="90">
        <f t="shared" si="67"/>
        <v>41627.076816369998</v>
      </c>
      <c r="AI301" s="92"/>
      <c r="AJ301" s="94">
        <f t="shared" si="68"/>
        <v>0.70152106017910332</v>
      </c>
      <c r="AK301" s="94">
        <f t="shared" si="69"/>
        <v>0.57190825687502489</v>
      </c>
      <c r="AL301" s="94">
        <f t="shared" si="70"/>
        <v>0.6531145235046264</v>
      </c>
      <c r="AM301" s="92">
        <f t="shared" si="71"/>
        <v>29839.485000000001</v>
      </c>
      <c r="AN301" s="92">
        <v>2.4699999999999999E-4</v>
      </c>
      <c r="AO301" s="92">
        <v>5.6469499999999992E-2</v>
      </c>
      <c r="AP301" s="92">
        <v>4.7461050000000009</v>
      </c>
      <c r="AQ301" s="130">
        <v>355.62571136999998</v>
      </c>
      <c r="AR301" s="131"/>
      <c r="AS301" s="132">
        <v>0.185</v>
      </c>
    </row>
    <row r="302" spans="1:47" x14ac:dyDescent="0.35">
      <c r="AB302" s="86"/>
      <c r="AC302" s="86"/>
      <c r="AD302" s="86"/>
    </row>
    <row r="305" spans="13:35" x14ac:dyDescent="0.35">
      <c r="M305" s="98"/>
      <c r="AA305" s="86"/>
      <c r="AB305" s="86"/>
      <c r="AC305" s="86"/>
      <c r="AD305" s="86"/>
      <c r="AE305" s="86"/>
      <c r="AI305" s="86"/>
    </row>
    <row r="306" spans="13:35" x14ac:dyDescent="0.35">
      <c r="M306" s="98"/>
      <c r="AA306" s="86"/>
      <c r="AB306" s="86"/>
      <c r="AC306" s="86"/>
      <c r="AD306" s="86"/>
      <c r="AE306" s="86"/>
      <c r="AI306" s="86"/>
    </row>
    <row r="307" spans="13:35" x14ac:dyDescent="0.35">
      <c r="M307" s="98"/>
      <c r="AA307" s="86"/>
      <c r="AB307" s="86"/>
      <c r="AC307" s="86"/>
      <c r="AD307" s="86"/>
      <c r="AE307" s="86"/>
      <c r="AI307" s="86"/>
    </row>
    <row r="308" spans="13:35" x14ac:dyDescent="0.35">
      <c r="M308" s="98"/>
      <c r="AA308" s="86"/>
      <c r="AB308" s="86"/>
      <c r="AC308" s="86"/>
      <c r="AD308" s="86"/>
      <c r="AE308" s="86"/>
      <c r="AI308" s="86"/>
    </row>
    <row r="309" spans="13:35" x14ac:dyDescent="0.35">
      <c r="M309" s="98"/>
      <c r="AA309" s="86"/>
      <c r="AB309" s="86"/>
      <c r="AC309" s="86"/>
      <c r="AD309" s="86"/>
      <c r="AE309" s="86"/>
      <c r="AI309" s="86"/>
    </row>
  </sheetData>
  <mergeCells count="1">
    <mergeCell ref="A1:B1"/>
  </mergeCells>
  <pageMargins left="0.7" right="0.7" top="0.75" bottom="0.75" header="0.3" footer="0.3"/>
  <pageSetup orientation="portrait" horizontalDpi="200" verticalDpi="200" r:id="rId1"/>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AA1885"/>
  <sheetViews>
    <sheetView zoomScale="60" zoomScaleNormal="60" workbookViewId="0">
      <pane ySplit="1" topLeftCell="A2" activePane="bottomLeft" state="frozen"/>
      <selection pane="bottomLeft" activeCell="AA31" sqref="AA31"/>
    </sheetView>
  </sheetViews>
  <sheetFormatPr defaultRowHeight="14.5" x14ac:dyDescent="0.35"/>
  <cols>
    <col min="1" max="1" width="22.90625" bestFit="1" customWidth="1"/>
    <col min="2" max="2" width="41.6328125" bestFit="1" customWidth="1"/>
    <col min="3" max="3" width="15.81640625" bestFit="1" customWidth="1"/>
    <col min="4" max="4" width="11" style="53" bestFit="1" customWidth="1"/>
    <col min="5" max="5" width="5.81640625" bestFit="1" customWidth="1"/>
    <col min="6" max="6" width="30.81640625" customWidth="1"/>
    <col min="7" max="7" width="21.453125" bestFit="1" customWidth="1"/>
    <col min="8" max="8" width="16.6328125" style="11" bestFit="1" customWidth="1"/>
    <col min="9" max="9" width="27.1796875" bestFit="1" customWidth="1"/>
    <col min="10" max="10" width="21.453125" bestFit="1" customWidth="1"/>
    <col min="11" max="11" width="10.26953125" bestFit="1" customWidth="1"/>
    <col min="12" max="12" width="12.08984375" bestFit="1" customWidth="1"/>
    <col min="13" max="13" width="19.1796875" bestFit="1" customWidth="1"/>
    <col min="14" max="15" width="7.36328125" bestFit="1" customWidth="1"/>
    <col min="16" max="16" width="7.453125" bestFit="1" customWidth="1"/>
    <col min="17" max="17" width="7.36328125" bestFit="1" customWidth="1"/>
    <col min="18" max="18" width="7.6328125" bestFit="1" customWidth="1"/>
    <col min="19" max="25" width="7.36328125" bestFit="1" customWidth="1"/>
  </cols>
  <sheetData>
    <row r="1" spans="1:27" s="136" customFormat="1" ht="46.5" x14ac:dyDescent="0.35">
      <c r="A1" s="133" t="s">
        <v>605</v>
      </c>
      <c r="B1" s="133" t="s">
        <v>606</v>
      </c>
      <c r="C1" s="133" t="s">
        <v>607</v>
      </c>
      <c r="D1" s="134" t="s">
        <v>0</v>
      </c>
      <c r="E1" s="133" t="s">
        <v>608</v>
      </c>
      <c r="F1" s="133" t="s">
        <v>609</v>
      </c>
      <c r="G1" s="133" t="s">
        <v>610</v>
      </c>
      <c r="H1" s="133" t="s">
        <v>3602</v>
      </c>
      <c r="I1" s="133" t="s">
        <v>611</v>
      </c>
      <c r="J1" s="133" t="s">
        <v>612</v>
      </c>
      <c r="K1" s="133" t="s">
        <v>613</v>
      </c>
      <c r="L1" s="133" t="s">
        <v>614</v>
      </c>
      <c r="M1" s="133" t="s">
        <v>615</v>
      </c>
      <c r="N1" s="135">
        <v>45292</v>
      </c>
      <c r="O1" s="135">
        <v>45323</v>
      </c>
      <c r="P1" s="135">
        <v>45352</v>
      </c>
      <c r="Q1" s="135">
        <v>45383</v>
      </c>
      <c r="R1" s="135">
        <v>45413</v>
      </c>
      <c r="S1" s="135">
        <v>45444</v>
      </c>
      <c r="T1" s="135">
        <v>45474</v>
      </c>
      <c r="U1" s="135">
        <v>45505</v>
      </c>
      <c r="V1" s="135">
        <v>45536</v>
      </c>
      <c r="W1" s="135">
        <v>45566</v>
      </c>
      <c r="X1" s="135">
        <v>45597</v>
      </c>
      <c r="Y1" s="135">
        <v>45627</v>
      </c>
      <c r="Z1" s="145" t="s">
        <v>3606</v>
      </c>
      <c r="AA1" s="146"/>
    </row>
    <row r="2" spans="1:27" x14ac:dyDescent="0.35">
      <c r="A2" s="12" t="s">
        <v>3355</v>
      </c>
      <c r="B2" s="12" t="s">
        <v>3356</v>
      </c>
      <c r="C2" s="12" t="s">
        <v>619</v>
      </c>
      <c r="D2" s="52">
        <v>42159</v>
      </c>
      <c r="E2" s="12">
        <v>2015</v>
      </c>
      <c r="F2" s="12" t="s">
        <v>625</v>
      </c>
      <c r="G2" s="12" t="s">
        <v>626</v>
      </c>
      <c r="H2" s="12"/>
      <c r="I2" s="12">
        <v>20</v>
      </c>
      <c r="J2" s="12">
        <v>20</v>
      </c>
      <c r="K2" s="12" t="s">
        <v>633</v>
      </c>
      <c r="L2" s="12" t="s">
        <v>627</v>
      </c>
      <c r="M2" s="12" t="s">
        <v>628</v>
      </c>
      <c r="N2" s="12">
        <v>0.08</v>
      </c>
      <c r="O2" s="12">
        <v>0.6</v>
      </c>
      <c r="P2" s="12">
        <v>0.7</v>
      </c>
      <c r="Q2" s="12">
        <v>0.88</v>
      </c>
      <c r="R2" s="12">
        <v>1.28</v>
      </c>
      <c r="S2" s="12">
        <v>2.62</v>
      </c>
      <c r="T2" s="12">
        <v>2.88</v>
      </c>
      <c r="U2" s="12">
        <v>2.48</v>
      </c>
      <c r="V2" s="12">
        <v>2.2200000000000002</v>
      </c>
      <c r="W2" s="12">
        <v>1.48</v>
      </c>
      <c r="X2" s="12">
        <v>1.1399999999999999</v>
      </c>
      <c r="Y2" s="12">
        <v>0.7</v>
      </c>
    </row>
    <row r="3" spans="1:27" x14ac:dyDescent="0.35">
      <c r="A3" s="12" t="s">
        <v>3295</v>
      </c>
      <c r="B3" s="12" t="s">
        <v>3296</v>
      </c>
      <c r="C3" s="12" t="s">
        <v>619</v>
      </c>
      <c r="D3" s="52">
        <v>41956</v>
      </c>
      <c r="E3" s="12">
        <v>2014</v>
      </c>
      <c r="F3" s="12" t="s">
        <v>625</v>
      </c>
      <c r="G3" s="12" t="s">
        <v>626</v>
      </c>
      <c r="H3" s="12"/>
      <c r="I3" s="12">
        <v>20</v>
      </c>
      <c r="J3" s="12">
        <v>20</v>
      </c>
      <c r="K3" s="12" t="s">
        <v>1</v>
      </c>
      <c r="L3" s="12" t="s">
        <v>627</v>
      </c>
      <c r="M3" s="12" t="s">
        <v>628</v>
      </c>
      <c r="N3" s="12">
        <v>0.08</v>
      </c>
      <c r="O3" s="12">
        <v>0.6</v>
      </c>
      <c r="P3" s="12">
        <v>0.7</v>
      </c>
      <c r="Q3" s="12">
        <v>0.88</v>
      </c>
      <c r="R3" s="12">
        <v>1.28</v>
      </c>
      <c r="S3" s="12">
        <v>2.62</v>
      </c>
      <c r="T3" s="12">
        <v>2.88</v>
      </c>
      <c r="U3" s="12">
        <v>2.48</v>
      </c>
      <c r="V3" s="12">
        <v>2.2200000000000002</v>
      </c>
      <c r="W3" s="12">
        <v>1.48</v>
      </c>
      <c r="X3" s="12">
        <v>1.1399999999999999</v>
      </c>
      <c r="Y3" s="12">
        <v>0.7</v>
      </c>
    </row>
    <row r="4" spans="1:27" x14ac:dyDescent="0.35">
      <c r="A4" s="12" t="s">
        <v>2977</v>
      </c>
      <c r="B4" s="12" t="s">
        <v>2978</v>
      </c>
      <c r="C4" s="12" t="s">
        <v>619</v>
      </c>
      <c r="D4" s="52">
        <v>42361</v>
      </c>
      <c r="E4" s="12">
        <v>2015</v>
      </c>
      <c r="F4" s="12" t="s">
        <v>625</v>
      </c>
      <c r="G4" s="12" t="s">
        <v>626</v>
      </c>
      <c r="H4" s="12"/>
      <c r="I4" s="12">
        <v>20</v>
      </c>
      <c r="J4" s="12">
        <v>20</v>
      </c>
      <c r="K4" s="12" t="s">
        <v>633</v>
      </c>
      <c r="L4" s="12" t="s">
        <v>627</v>
      </c>
      <c r="M4" s="12" t="s">
        <v>139</v>
      </c>
      <c r="N4" s="12">
        <v>0</v>
      </c>
      <c r="O4" s="12">
        <v>0</v>
      </c>
      <c r="P4" s="12">
        <v>0</v>
      </c>
      <c r="Q4" s="12">
        <v>0</v>
      </c>
      <c r="R4" s="12">
        <v>0</v>
      </c>
      <c r="S4" s="12">
        <v>0</v>
      </c>
      <c r="T4" s="12">
        <v>0</v>
      </c>
      <c r="U4" s="12">
        <v>0</v>
      </c>
      <c r="V4" s="12">
        <v>0</v>
      </c>
      <c r="W4" s="12">
        <v>0</v>
      </c>
      <c r="X4" s="12">
        <v>0</v>
      </c>
      <c r="Y4" s="12">
        <v>0</v>
      </c>
    </row>
    <row r="5" spans="1:27" x14ac:dyDescent="0.35">
      <c r="A5" s="12" t="s">
        <v>2774</v>
      </c>
      <c r="B5" s="12" t="s">
        <v>2775</v>
      </c>
      <c r="C5" s="12" t="s">
        <v>619</v>
      </c>
      <c r="D5" s="52">
        <v>39657</v>
      </c>
      <c r="E5" s="12">
        <v>2008</v>
      </c>
      <c r="F5" s="12" t="s">
        <v>690</v>
      </c>
      <c r="G5" s="12" t="s">
        <v>647</v>
      </c>
      <c r="H5" s="12"/>
      <c r="I5" s="12">
        <v>22</v>
      </c>
      <c r="J5" s="12">
        <v>23</v>
      </c>
      <c r="K5" s="12" t="s">
        <v>633</v>
      </c>
      <c r="L5" s="12" t="s">
        <v>627</v>
      </c>
      <c r="M5" s="12" t="s">
        <v>628</v>
      </c>
      <c r="N5" s="12">
        <v>22</v>
      </c>
      <c r="O5" s="12">
        <v>22</v>
      </c>
      <c r="P5" s="12">
        <v>22</v>
      </c>
      <c r="Q5" s="12">
        <v>22</v>
      </c>
      <c r="R5" s="12">
        <v>22</v>
      </c>
      <c r="S5" s="12">
        <v>22</v>
      </c>
      <c r="T5" s="12">
        <v>22</v>
      </c>
      <c r="U5" s="12">
        <v>22</v>
      </c>
      <c r="V5" s="12">
        <v>22</v>
      </c>
      <c r="W5" s="12">
        <v>22</v>
      </c>
      <c r="X5" s="12">
        <v>22</v>
      </c>
      <c r="Y5" s="12">
        <v>22</v>
      </c>
    </row>
    <row r="6" spans="1:27" x14ac:dyDescent="0.35">
      <c r="A6" s="12" t="s">
        <v>2118</v>
      </c>
      <c r="B6" s="12" t="s">
        <v>2119</v>
      </c>
      <c r="C6" s="12" t="s">
        <v>619</v>
      </c>
      <c r="D6" s="52">
        <v>41986</v>
      </c>
      <c r="E6" s="12">
        <v>2014</v>
      </c>
      <c r="F6" s="12" t="s">
        <v>625</v>
      </c>
      <c r="G6" s="12" t="s">
        <v>626</v>
      </c>
      <c r="H6" s="12"/>
      <c r="I6" s="12">
        <v>19</v>
      </c>
      <c r="J6" s="12">
        <v>19</v>
      </c>
      <c r="K6" s="12" t="s">
        <v>633</v>
      </c>
      <c r="L6" s="12" t="s">
        <v>627</v>
      </c>
      <c r="M6" s="12" t="s">
        <v>641</v>
      </c>
      <c r="N6" s="12">
        <v>0.08</v>
      </c>
      <c r="O6" s="12">
        <v>0.56999999999999995</v>
      </c>
      <c r="P6" s="12">
        <v>0.67</v>
      </c>
      <c r="Q6" s="12">
        <v>0.84</v>
      </c>
      <c r="R6" s="12">
        <v>1.22</v>
      </c>
      <c r="S6" s="12">
        <v>2.4900000000000002</v>
      </c>
      <c r="T6" s="12">
        <v>2.74</v>
      </c>
      <c r="U6" s="12">
        <v>2.36</v>
      </c>
      <c r="V6" s="12">
        <v>2.11</v>
      </c>
      <c r="W6" s="12">
        <v>1.41</v>
      </c>
      <c r="X6" s="12">
        <v>1.08</v>
      </c>
      <c r="Y6" s="12">
        <v>0.67</v>
      </c>
    </row>
    <row r="7" spans="1:27" x14ac:dyDescent="0.35">
      <c r="A7" s="12" t="s">
        <v>934</v>
      </c>
      <c r="B7" s="12" t="s">
        <v>935</v>
      </c>
      <c r="C7" s="12" t="s">
        <v>619</v>
      </c>
      <c r="D7" s="52">
        <v>41780</v>
      </c>
      <c r="E7" s="12">
        <v>2014</v>
      </c>
      <c r="F7" s="12" t="s">
        <v>625</v>
      </c>
      <c r="G7" s="12" t="s">
        <v>626</v>
      </c>
      <c r="H7" s="12"/>
      <c r="I7" s="12">
        <v>20</v>
      </c>
      <c r="J7" s="12">
        <v>20</v>
      </c>
      <c r="K7" s="12" t="s">
        <v>633</v>
      </c>
      <c r="L7" s="12" t="s">
        <v>627</v>
      </c>
      <c r="M7" s="12" t="s">
        <v>628</v>
      </c>
      <c r="N7" s="12">
        <v>0.08</v>
      </c>
      <c r="O7" s="12">
        <v>0.6</v>
      </c>
      <c r="P7" s="12">
        <v>0.7</v>
      </c>
      <c r="Q7" s="12">
        <v>0.88</v>
      </c>
      <c r="R7" s="12">
        <v>1.28</v>
      </c>
      <c r="S7" s="12">
        <v>2.62</v>
      </c>
      <c r="T7" s="12">
        <v>2.88</v>
      </c>
      <c r="U7" s="12">
        <v>2.48</v>
      </c>
      <c r="V7" s="12">
        <v>2.2200000000000002</v>
      </c>
      <c r="W7" s="12">
        <v>1.48</v>
      </c>
      <c r="X7" s="12">
        <v>1.1399999999999999</v>
      </c>
      <c r="Y7" s="12">
        <v>0.7</v>
      </c>
    </row>
    <row r="8" spans="1:27" x14ac:dyDescent="0.35">
      <c r="A8" s="12" t="s">
        <v>2756</v>
      </c>
      <c r="B8" s="12" t="s">
        <v>2757</v>
      </c>
      <c r="C8" s="12" t="s">
        <v>619</v>
      </c>
      <c r="D8" s="52">
        <v>0</v>
      </c>
      <c r="E8" s="12" t="s">
        <v>620</v>
      </c>
      <c r="F8" s="12" t="s">
        <v>634</v>
      </c>
      <c r="G8" s="12" t="s">
        <v>635</v>
      </c>
      <c r="H8" s="12"/>
      <c r="I8" s="12">
        <v>50.6</v>
      </c>
      <c r="J8" s="12">
        <v>50.6</v>
      </c>
      <c r="K8" s="12" t="s">
        <v>633</v>
      </c>
      <c r="L8" s="12" t="s">
        <v>620</v>
      </c>
      <c r="M8" s="12" t="s">
        <v>620</v>
      </c>
      <c r="N8" s="12">
        <v>0</v>
      </c>
      <c r="O8" s="12">
        <v>0</v>
      </c>
      <c r="P8" s="12">
        <v>0</v>
      </c>
      <c r="Q8" s="12">
        <v>0</v>
      </c>
      <c r="R8" s="12">
        <v>0</v>
      </c>
      <c r="S8" s="12">
        <v>0</v>
      </c>
      <c r="T8" s="12">
        <v>0</v>
      </c>
      <c r="U8" s="12">
        <v>0</v>
      </c>
      <c r="V8" s="12">
        <v>0</v>
      </c>
      <c r="W8" s="12">
        <v>0</v>
      </c>
      <c r="X8" s="12">
        <v>0</v>
      </c>
      <c r="Y8" s="12">
        <v>0</v>
      </c>
    </row>
    <row r="9" spans="1:27" x14ac:dyDescent="0.35">
      <c r="A9" s="12" t="s">
        <v>3446</v>
      </c>
      <c r="B9" s="12" t="s">
        <v>3447</v>
      </c>
      <c r="C9" s="12" t="s">
        <v>619</v>
      </c>
      <c r="D9" s="52">
        <v>38959</v>
      </c>
      <c r="E9" s="12">
        <v>2006</v>
      </c>
      <c r="F9" s="12" t="s">
        <v>621</v>
      </c>
      <c r="G9" s="12" t="s">
        <v>622</v>
      </c>
      <c r="H9" s="12"/>
      <c r="I9" s="12">
        <v>22.69</v>
      </c>
      <c r="J9" s="12">
        <v>0</v>
      </c>
      <c r="K9" s="12" t="s">
        <v>633</v>
      </c>
      <c r="L9" s="12" t="s">
        <v>627</v>
      </c>
      <c r="M9" s="12" t="s">
        <v>628</v>
      </c>
      <c r="N9" s="12">
        <v>22.69</v>
      </c>
      <c r="O9" s="12">
        <v>22.69</v>
      </c>
      <c r="P9" s="12">
        <v>22.69</v>
      </c>
      <c r="Q9" s="12">
        <v>22.69</v>
      </c>
      <c r="R9" s="12">
        <v>22.69</v>
      </c>
      <c r="S9" s="12">
        <v>22.69</v>
      </c>
      <c r="T9" s="12">
        <v>22.69</v>
      </c>
      <c r="U9" s="12">
        <v>22.69</v>
      </c>
      <c r="V9" s="12">
        <v>22.69</v>
      </c>
      <c r="W9" s="12">
        <v>22.69</v>
      </c>
      <c r="X9" s="12">
        <v>22.69</v>
      </c>
      <c r="Y9" s="12">
        <v>22.69</v>
      </c>
    </row>
    <row r="10" spans="1:27" x14ac:dyDescent="0.35">
      <c r="A10" s="12" t="s">
        <v>617</v>
      </c>
      <c r="B10" s="12" t="s">
        <v>618</v>
      </c>
      <c r="C10" s="12" t="s">
        <v>619</v>
      </c>
      <c r="D10" s="52">
        <v>0</v>
      </c>
      <c r="E10" s="12" t="s">
        <v>620</v>
      </c>
      <c r="F10" s="12" t="s">
        <v>621</v>
      </c>
      <c r="G10" s="12" t="s">
        <v>622</v>
      </c>
      <c r="H10" s="12"/>
      <c r="I10" s="12">
        <v>21</v>
      </c>
      <c r="J10" s="12">
        <v>21</v>
      </c>
      <c r="K10" s="12">
        <v>0</v>
      </c>
      <c r="L10" s="12" t="s">
        <v>620</v>
      </c>
      <c r="M10" s="12" t="s">
        <v>620</v>
      </c>
      <c r="N10" s="12">
        <v>0</v>
      </c>
      <c r="O10" s="12">
        <v>0</v>
      </c>
      <c r="P10" s="12">
        <v>0</v>
      </c>
      <c r="Q10" s="12">
        <v>0</v>
      </c>
      <c r="R10" s="12">
        <v>0</v>
      </c>
      <c r="S10" s="12">
        <v>0</v>
      </c>
      <c r="T10" s="12">
        <v>0</v>
      </c>
      <c r="U10" s="12">
        <v>0</v>
      </c>
      <c r="V10" s="12">
        <v>0</v>
      </c>
      <c r="W10" s="12">
        <v>0</v>
      </c>
      <c r="X10" s="12">
        <v>0</v>
      </c>
      <c r="Y10" s="12">
        <v>0</v>
      </c>
    </row>
    <row r="11" spans="1:27" x14ac:dyDescent="0.35">
      <c r="A11" s="12" t="s">
        <v>34</v>
      </c>
      <c r="B11" s="12" t="s">
        <v>662</v>
      </c>
      <c r="C11" s="12" t="s">
        <v>619</v>
      </c>
      <c r="D11" s="52">
        <v>44999</v>
      </c>
      <c r="E11" s="12">
        <v>2023</v>
      </c>
      <c r="F11" s="12" t="s">
        <v>621</v>
      </c>
      <c r="G11" s="12" t="s">
        <v>635</v>
      </c>
      <c r="H11" s="12"/>
      <c r="I11" s="12">
        <v>50.6</v>
      </c>
      <c r="J11" s="12">
        <v>0</v>
      </c>
      <c r="K11" s="12" t="s">
        <v>633</v>
      </c>
      <c r="L11" s="12" t="s">
        <v>627</v>
      </c>
      <c r="M11" s="12" t="s">
        <v>628</v>
      </c>
      <c r="N11" s="12">
        <v>50.6</v>
      </c>
      <c r="O11" s="12">
        <v>50.6</v>
      </c>
      <c r="P11" s="12">
        <v>50.6</v>
      </c>
      <c r="Q11" s="12">
        <v>50.6</v>
      </c>
      <c r="R11" s="12">
        <v>50.6</v>
      </c>
      <c r="S11" s="12">
        <v>50.6</v>
      </c>
      <c r="T11" s="12">
        <v>50.6</v>
      </c>
      <c r="U11" s="12">
        <v>50.6</v>
      </c>
      <c r="V11" s="12">
        <v>50.6</v>
      </c>
      <c r="W11" s="12">
        <v>50.6</v>
      </c>
      <c r="X11" s="12">
        <v>50.6</v>
      </c>
      <c r="Y11" s="12">
        <v>50.6</v>
      </c>
    </row>
    <row r="12" spans="1:27" x14ac:dyDescent="0.35">
      <c r="A12" s="12" t="s">
        <v>3353</v>
      </c>
      <c r="B12" s="12" t="s">
        <v>3354</v>
      </c>
      <c r="C12" s="12" t="s">
        <v>619</v>
      </c>
      <c r="D12" s="52">
        <v>0</v>
      </c>
      <c r="E12" s="12" t="s">
        <v>620</v>
      </c>
      <c r="F12" s="12" t="s">
        <v>621</v>
      </c>
      <c r="G12" s="12" t="s">
        <v>622</v>
      </c>
      <c r="H12" s="12"/>
      <c r="I12" s="12">
        <v>46.5</v>
      </c>
      <c r="J12" s="12">
        <v>46.5</v>
      </c>
      <c r="K12" s="12">
        <v>0</v>
      </c>
      <c r="L12" s="12" t="s">
        <v>620</v>
      </c>
      <c r="M12" s="12" t="s">
        <v>620</v>
      </c>
      <c r="N12" s="12">
        <v>0</v>
      </c>
      <c r="O12" s="12">
        <v>0</v>
      </c>
      <c r="P12" s="12">
        <v>0</v>
      </c>
      <c r="Q12" s="12">
        <v>0</v>
      </c>
      <c r="R12" s="12">
        <v>0</v>
      </c>
      <c r="S12" s="12">
        <v>0</v>
      </c>
      <c r="T12" s="12">
        <v>0</v>
      </c>
      <c r="U12" s="12">
        <v>0</v>
      </c>
      <c r="V12" s="12">
        <v>0</v>
      </c>
      <c r="W12" s="12">
        <v>0</v>
      </c>
      <c r="X12" s="12">
        <v>0</v>
      </c>
      <c r="Y12" s="12">
        <v>0</v>
      </c>
    </row>
    <row r="13" spans="1:27" x14ac:dyDescent="0.35">
      <c r="A13" s="12" t="s">
        <v>3229</v>
      </c>
      <c r="B13" s="12" t="s">
        <v>3230</v>
      </c>
      <c r="C13" s="12" t="s">
        <v>619</v>
      </c>
      <c r="D13" s="52">
        <v>41800</v>
      </c>
      <c r="E13" s="12">
        <v>2014</v>
      </c>
      <c r="F13" s="12" t="s">
        <v>625</v>
      </c>
      <c r="G13" s="12" t="s">
        <v>626</v>
      </c>
      <c r="H13" s="12"/>
      <c r="I13" s="12">
        <v>290</v>
      </c>
      <c r="J13" s="12">
        <v>290</v>
      </c>
      <c r="K13" s="12" t="s">
        <v>5</v>
      </c>
      <c r="L13" s="12" t="s">
        <v>627</v>
      </c>
      <c r="M13" s="12" t="s">
        <v>139</v>
      </c>
      <c r="N13" s="12">
        <v>0</v>
      </c>
      <c r="O13" s="12">
        <v>0</v>
      </c>
      <c r="P13" s="12">
        <v>0</v>
      </c>
      <c r="Q13" s="12">
        <v>0</v>
      </c>
      <c r="R13" s="12">
        <v>0</v>
      </c>
      <c r="S13" s="12">
        <v>0</v>
      </c>
      <c r="T13" s="12">
        <v>0</v>
      </c>
      <c r="U13" s="12">
        <v>0</v>
      </c>
      <c r="V13" s="12">
        <v>0</v>
      </c>
      <c r="W13" s="12">
        <v>0</v>
      </c>
      <c r="X13" s="12">
        <v>0</v>
      </c>
      <c r="Y13" s="12">
        <v>0</v>
      </c>
    </row>
    <row r="14" spans="1:27" x14ac:dyDescent="0.35">
      <c r="A14" s="12" t="s">
        <v>35</v>
      </c>
      <c r="B14" s="12" t="s">
        <v>36</v>
      </c>
      <c r="C14" s="12" t="s">
        <v>619</v>
      </c>
      <c r="D14" s="52">
        <v>44170</v>
      </c>
      <c r="E14" s="12">
        <v>2020</v>
      </c>
      <c r="F14" s="12" t="s">
        <v>625</v>
      </c>
      <c r="G14" s="12" t="s">
        <v>626</v>
      </c>
      <c r="H14" s="12"/>
      <c r="I14" s="12">
        <v>123</v>
      </c>
      <c r="J14" s="12">
        <v>123</v>
      </c>
      <c r="K14" s="12" t="s">
        <v>633</v>
      </c>
      <c r="L14" s="12" t="s">
        <v>627</v>
      </c>
      <c r="M14" s="12" t="s">
        <v>628</v>
      </c>
      <c r="N14" s="12">
        <v>0.49</v>
      </c>
      <c r="O14" s="12">
        <v>3.69</v>
      </c>
      <c r="P14" s="12">
        <v>4.3099999999999996</v>
      </c>
      <c r="Q14" s="12">
        <v>5.41</v>
      </c>
      <c r="R14" s="12">
        <v>7.87</v>
      </c>
      <c r="S14" s="12">
        <v>16.11</v>
      </c>
      <c r="T14" s="12">
        <v>17.71</v>
      </c>
      <c r="U14" s="12">
        <v>15.25</v>
      </c>
      <c r="V14" s="12">
        <v>13.65</v>
      </c>
      <c r="W14" s="12">
        <v>9.1</v>
      </c>
      <c r="X14" s="12">
        <v>7.01</v>
      </c>
      <c r="Y14" s="12">
        <v>4.3099999999999996</v>
      </c>
    </row>
    <row r="15" spans="1:27" x14ac:dyDescent="0.35">
      <c r="A15" s="12" t="s">
        <v>29</v>
      </c>
      <c r="B15" s="12" t="s">
        <v>30</v>
      </c>
      <c r="C15" s="12" t="s">
        <v>619</v>
      </c>
      <c r="D15" s="52">
        <v>43867</v>
      </c>
      <c r="E15" s="12">
        <v>2020</v>
      </c>
      <c r="F15" s="12" t="s">
        <v>621</v>
      </c>
      <c r="G15" s="12" t="s">
        <v>757</v>
      </c>
      <c r="H15" s="12"/>
      <c r="I15" s="12">
        <v>674.7</v>
      </c>
      <c r="J15" s="12">
        <v>0</v>
      </c>
      <c r="K15" s="12" t="s">
        <v>1</v>
      </c>
      <c r="L15" s="12" t="s">
        <v>627</v>
      </c>
      <c r="M15" s="12" t="s">
        <v>628</v>
      </c>
      <c r="N15" s="12">
        <v>674.7</v>
      </c>
      <c r="O15" s="12">
        <v>674.7</v>
      </c>
      <c r="P15" s="12">
        <v>674.7</v>
      </c>
      <c r="Q15" s="12">
        <v>674.7</v>
      </c>
      <c r="R15" s="12">
        <v>674.7</v>
      </c>
      <c r="S15" s="12">
        <v>674.7</v>
      </c>
      <c r="T15" s="12">
        <v>674.7</v>
      </c>
      <c r="U15" s="12">
        <v>674.7</v>
      </c>
      <c r="V15" s="12">
        <v>674.7</v>
      </c>
      <c r="W15" s="12">
        <v>674.7</v>
      </c>
      <c r="X15" s="12">
        <v>674.7</v>
      </c>
      <c r="Y15" s="12">
        <v>674.7</v>
      </c>
    </row>
    <row r="16" spans="1:27" x14ac:dyDescent="0.35">
      <c r="A16" s="12" t="s">
        <v>2900</v>
      </c>
      <c r="B16" s="12" t="s">
        <v>2900</v>
      </c>
      <c r="C16" s="12" t="s">
        <v>619</v>
      </c>
      <c r="D16" s="52">
        <v>0</v>
      </c>
      <c r="E16" s="12" t="s">
        <v>620</v>
      </c>
      <c r="F16" s="12" t="s">
        <v>621</v>
      </c>
      <c r="G16" s="12" t="s">
        <v>757</v>
      </c>
      <c r="H16" s="12"/>
      <c r="I16" s="12">
        <v>234.5</v>
      </c>
      <c r="J16" s="12">
        <v>234.5</v>
      </c>
      <c r="K16" s="12">
        <v>0</v>
      </c>
      <c r="L16" s="12" t="s">
        <v>620</v>
      </c>
      <c r="M16" s="12" t="s">
        <v>620</v>
      </c>
      <c r="N16" s="12">
        <v>0</v>
      </c>
      <c r="O16" s="12">
        <v>0</v>
      </c>
      <c r="P16" s="12">
        <v>0</v>
      </c>
      <c r="Q16" s="12">
        <v>0</v>
      </c>
      <c r="R16" s="12">
        <v>0</v>
      </c>
      <c r="S16" s="12">
        <v>0</v>
      </c>
      <c r="T16" s="12">
        <v>0</v>
      </c>
      <c r="U16" s="12">
        <v>0</v>
      </c>
      <c r="V16" s="12">
        <v>0</v>
      </c>
      <c r="W16" s="12">
        <v>0</v>
      </c>
      <c r="X16" s="12">
        <v>0</v>
      </c>
      <c r="Y16" s="12">
        <v>0</v>
      </c>
    </row>
    <row r="17" spans="1:25" x14ac:dyDescent="0.35">
      <c r="A17" s="12" t="s">
        <v>2338</v>
      </c>
      <c r="B17" s="12" t="s">
        <v>2338</v>
      </c>
      <c r="C17" s="12" t="s">
        <v>619</v>
      </c>
      <c r="D17" s="52">
        <v>0</v>
      </c>
      <c r="E17" s="12" t="s">
        <v>620</v>
      </c>
      <c r="F17" s="12" t="s">
        <v>621</v>
      </c>
      <c r="G17" s="12" t="s">
        <v>757</v>
      </c>
      <c r="H17" s="12"/>
      <c r="I17" s="12">
        <v>234.5</v>
      </c>
      <c r="J17" s="12">
        <v>234.5</v>
      </c>
      <c r="K17" s="12">
        <v>0</v>
      </c>
      <c r="L17" s="12" t="s">
        <v>620</v>
      </c>
      <c r="M17" s="12" t="s">
        <v>620</v>
      </c>
      <c r="N17" s="12">
        <v>0</v>
      </c>
      <c r="O17" s="12">
        <v>0</v>
      </c>
      <c r="P17" s="12">
        <v>0</v>
      </c>
      <c r="Q17" s="12">
        <v>0</v>
      </c>
      <c r="R17" s="12">
        <v>0</v>
      </c>
      <c r="S17" s="12">
        <v>0</v>
      </c>
      <c r="T17" s="12">
        <v>0</v>
      </c>
      <c r="U17" s="12">
        <v>0</v>
      </c>
      <c r="V17" s="12">
        <v>0</v>
      </c>
      <c r="W17" s="12">
        <v>0</v>
      </c>
      <c r="X17" s="12">
        <v>0</v>
      </c>
      <c r="Y17" s="12">
        <v>0</v>
      </c>
    </row>
    <row r="18" spans="1:25" x14ac:dyDescent="0.35">
      <c r="A18" s="12" t="s">
        <v>105</v>
      </c>
      <c r="B18" s="12" t="s">
        <v>106</v>
      </c>
      <c r="C18" s="12" t="s">
        <v>619</v>
      </c>
      <c r="D18" s="52">
        <v>44169</v>
      </c>
      <c r="E18" s="12">
        <v>2020</v>
      </c>
      <c r="F18" s="12" t="s">
        <v>634</v>
      </c>
      <c r="G18" s="12" t="s">
        <v>635</v>
      </c>
      <c r="H18" s="12"/>
      <c r="I18" s="12">
        <v>100.45</v>
      </c>
      <c r="J18" s="12">
        <v>100</v>
      </c>
      <c r="K18" s="12" t="s">
        <v>1</v>
      </c>
      <c r="L18" s="12" t="s">
        <v>627</v>
      </c>
      <c r="M18" s="12" t="s">
        <v>628</v>
      </c>
      <c r="N18" s="12">
        <v>100</v>
      </c>
      <c r="O18" s="12">
        <v>100</v>
      </c>
      <c r="P18" s="12">
        <v>100</v>
      </c>
      <c r="Q18" s="12">
        <v>100</v>
      </c>
      <c r="R18" s="12">
        <v>100</v>
      </c>
      <c r="S18" s="12">
        <v>100</v>
      </c>
      <c r="T18" s="12">
        <v>100</v>
      </c>
      <c r="U18" s="12">
        <v>100</v>
      </c>
      <c r="V18" s="12">
        <v>100</v>
      </c>
      <c r="W18" s="12">
        <v>100</v>
      </c>
      <c r="X18" s="12">
        <v>100</v>
      </c>
      <c r="Y18" s="12">
        <v>100</v>
      </c>
    </row>
    <row r="19" spans="1:25" x14ac:dyDescent="0.35">
      <c r="A19" s="12" t="s">
        <v>1897</v>
      </c>
      <c r="B19" s="12" t="s">
        <v>1897</v>
      </c>
      <c r="C19" s="12" t="s">
        <v>619</v>
      </c>
      <c r="D19" s="52">
        <v>0</v>
      </c>
      <c r="E19" s="12" t="s">
        <v>620</v>
      </c>
      <c r="F19" s="12" t="s">
        <v>621</v>
      </c>
      <c r="G19" s="12" t="s">
        <v>757</v>
      </c>
      <c r="H19" s="12"/>
      <c r="I19" s="12">
        <v>241.5</v>
      </c>
      <c r="J19" s="12">
        <v>241.5</v>
      </c>
      <c r="K19" s="12">
        <v>0</v>
      </c>
      <c r="L19" s="12" t="s">
        <v>620</v>
      </c>
      <c r="M19" s="12" t="s">
        <v>620</v>
      </c>
      <c r="N19" s="12">
        <v>0</v>
      </c>
      <c r="O19" s="12">
        <v>0</v>
      </c>
      <c r="P19" s="12">
        <v>0</v>
      </c>
      <c r="Q19" s="12">
        <v>0</v>
      </c>
      <c r="R19" s="12">
        <v>0</v>
      </c>
      <c r="S19" s="12">
        <v>0</v>
      </c>
      <c r="T19" s="12">
        <v>0</v>
      </c>
      <c r="U19" s="12">
        <v>0</v>
      </c>
      <c r="V19" s="12">
        <v>0</v>
      </c>
      <c r="W19" s="12">
        <v>0</v>
      </c>
      <c r="X19" s="12">
        <v>0</v>
      </c>
      <c r="Y19" s="12">
        <v>0</v>
      </c>
    </row>
    <row r="20" spans="1:25" x14ac:dyDescent="0.35">
      <c r="A20" s="12" t="s">
        <v>99</v>
      </c>
      <c r="B20" s="12" t="s">
        <v>100</v>
      </c>
      <c r="C20" s="12" t="s">
        <v>619</v>
      </c>
      <c r="D20" s="52">
        <v>22282</v>
      </c>
      <c r="E20" s="12">
        <v>1961</v>
      </c>
      <c r="F20" s="12" t="s">
        <v>621</v>
      </c>
      <c r="G20" s="12" t="s">
        <v>647</v>
      </c>
      <c r="H20" s="12" t="s">
        <v>477</v>
      </c>
      <c r="I20" s="12">
        <v>326.76</v>
      </c>
      <c r="J20" s="12">
        <v>322</v>
      </c>
      <c r="K20" s="12" t="s">
        <v>1</v>
      </c>
      <c r="L20" s="12" t="s">
        <v>627</v>
      </c>
      <c r="M20" s="12" t="s">
        <v>628</v>
      </c>
      <c r="N20" s="12">
        <v>326.76</v>
      </c>
      <c r="O20" s="12">
        <v>326.76</v>
      </c>
      <c r="P20" s="12">
        <v>326.76</v>
      </c>
      <c r="Q20" s="12">
        <v>326.76</v>
      </c>
      <c r="R20" s="12">
        <v>326.76</v>
      </c>
      <c r="S20" s="12">
        <v>326.76</v>
      </c>
      <c r="T20" s="12">
        <v>326.76</v>
      </c>
      <c r="U20" s="12">
        <v>326.76</v>
      </c>
      <c r="V20" s="12">
        <v>326.76</v>
      </c>
      <c r="W20" s="12">
        <v>326.76</v>
      </c>
      <c r="X20" s="12">
        <v>326.76</v>
      </c>
      <c r="Y20" s="12">
        <v>326.76</v>
      </c>
    </row>
    <row r="21" spans="1:25" x14ac:dyDescent="0.35">
      <c r="A21" s="12" t="s">
        <v>56</v>
      </c>
      <c r="B21" s="12" t="s">
        <v>57</v>
      </c>
      <c r="C21" s="12" t="s">
        <v>619</v>
      </c>
      <c r="D21" s="52">
        <v>22647</v>
      </c>
      <c r="E21" s="12">
        <v>1962</v>
      </c>
      <c r="F21" s="12" t="s">
        <v>621</v>
      </c>
      <c r="G21" s="12" t="s">
        <v>647</v>
      </c>
      <c r="H21" s="12" t="s">
        <v>477</v>
      </c>
      <c r="I21" s="12">
        <v>334.43</v>
      </c>
      <c r="J21" s="12">
        <v>320</v>
      </c>
      <c r="K21" s="12" t="s">
        <v>1</v>
      </c>
      <c r="L21" s="12" t="s">
        <v>627</v>
      </c>
      <c r="M21" s="12" t="s">
        <v>628</v>
      </c>
      <c r="N21" s="12">
        <v>334.43</v>
      </c>
      <c r="O21" s="12">
        <v>334.43</v>
      </c>
      <c r="P21" s="12">
        <v>334.43</v>
      </c>
      <c r="Q21" s="12">
        <v>334.43</v>
      </c>
      <c r="R21" s="12">
        <v>334.43</v>
      </c>
      <c r="S21" s="12">
        <v>334.43</v>
      </c>
      <c r="T21" s="12">
        <v>334.43</v>
      </c>
      <c r="U21" s="12">
        <v>334.43</v>
      </c>
      <c r="V21" s="12">
        <v>334.43</v>
      </c>
      <c r="W21" s="12">
        <v>334.43</v>
      </c>
      <c r="X21" s="12">
        <v>334.43</v>
      </c>
      <c r="Y21" s="12">
        <v>334.43</v>
      </c>
    </row>
    <row r="22" spans="1:25" x14ac:dyDescent="0.35">
      <c r="A22" s="12" t="s">
        <v>50</v>
      </c>
      <c r="B22" s="12" t="s">
        <v>51</v>
      </c>
      <c r="C22" s="12" t="s">
        <v>619</v>
      </c>
      <c r="D22" s="52">
        <v>36161</v>
      </c>
      <c r="E22" s="12">
        <v>1999</v>
      </c>
      <c r="F22" s="12" t="s">
        <v>621</v>
      </c>
      <c r="G22" s="12" t="s">
        <v>647</v>
      </c>
      <c r="H22" s="12" t="s">
        <v>477</v>
      </c>
      <c r="I22" s="12">
        <v>480</v>
      </c>
      <c r="J22" s="12">
        <v>482</v>
      </c>
      <c r="K22" s="12" t="s">
        <v>1</v>
      </c>
      <c r="L22" s="12" t="s">
        <v>627</v>
      </c>
      <c r="M22" s="12" t="s">
        <v>628</v>
      </c>
      <c r="N22" s="12">
        <v>480</v>
      </c>
      <c r="O22" s="12">
        <v>480</v>
      </c>
      <c r="P22" s="12">
        <v>480</v>
      </c>
      <c r="Q22" s="12">
        <v>480</v>
      </c>
      <c r="R22" s="12">
        <v>480</v>
      </c>
      <c r="S22" s="12">
        <v>480</v>
      </c>
      <c r="T22" s="12">
        <v>480</v>
      </c>
      <c r="U22" s="12">
        <v>480</v>
      </c>
      <c r="V22" s="12">
        <v>480</v>
      </c>
      <c r="W22" s="12">
        <v>480</v>
      </c>
      <c r="X22" s="12">
        <v>480</v>
      </c>
      <c r="Y22" s="12">
        <v>480</v>
      </c>
    </row>
    <row r="23" spans="1:25" x14ac:dyDescent="0.35">
      <c r="A23" s="12" t="s">
        <v>3168</v>
      </c>
      <c r="B23" s="12" t="s">
        <v>3169</v>
      </c>
      <c r="C23" s="12" t="s">
        <v>619</v>
      </c>
      <c r="D23" s="52">
        <v>31413</v>
      </c>
      <c r="E23" s="12">
        <v>1986</v>
      </c>
      <c r="F23" s="12" t="s">
        <v>653</v>
      </c>
      <c r="G23" s="12" t="s">
        <v>616</v>
      </c>
      <c r="H23" s="12"/>
      <c r="I23" s="12">
        <v>17</v>
      </c>
      <c r="J23" s="12">
        <v>18</v>
      </c>
      <c r="K23" s="12" t="s">
        <v>1</v>
      </c>
      <c r="L23" s="12" t="s">
        <v>627</v>
      </c>
      <c r="M23" s="12" t="s">
        <v>628</v>
      </c>
      <c r="N23" s="12">
        <v>13.22</v>
      </c>
      <c r="O23" s="12">
        <v>14</v>
      </c>
      <c r="P23" s="12">
        <v>12.02</v>
      </c>
      <c r="Q23" s="12">
        <v>13.92</v>
      </c>
      <c r="R23" s="12">
        <v>13.71</v>
      </c>
      <c r="S23" s="12">
        <v>14</v>
      </c>
      <c r="T23" s="12">
        <v>14</v>
      </c>
      <c r="U23" s="12">
        <v>14</v>
      </c>
      <c r="V23" s="12">
        <v>9.5399999999999991</v>
      </c>
      <c r="W23" s="12">
        <v>9.7200000000000006</v>
      </c>
      <c r="X23" s="12">
        <v>13.63</v>
      </c>
      <c r="Y23" s="12">
        <v>11.53</v>
      </c>
    </row>
    <row r="24" spans="1:25" x14ac:dyDescent="0.35">
      <c r="A24" s="12" t="s">
        <v>2575</v>
      </c>
      <c r="B24" s="12" t="s">
        <v>2576</v>
      </c>
      <c r="C24" s="12" t="s">
        <v>656</v>
      </c>
      <c r="D24" s="52">
        <v>42245</v>
      </c>
      <c r="E24" s="12">
        <v>2015</v>
      </c>
      <c r="F24" s="12" t="s">
        <v>625</v>
      </c>
      <c r="G24" s="12" t="s">
        <v>626</v>
      </c>
      <c r="H24" s="12"/>
      <c r="I24" s="12">
        <v>50</v>
      </c>
      <c r="J24" s="12">
        <v>50</v>
      </c>
      <c r="K24" s="12" t="s">
        <v>5</v>
      </c>
      <c r="L24" s="12" t="s">
        <v>620</v>
      </c>
      <c r="M24" s="12" t="s">
        <v>620</v>
      </c>
      <c r="N24" s="12">
        <v>0</v>
      </c>
      <c r="O24" s="12">
        <v>0</v>
      </c>
      <c r="P24" s="12">
        <v>0</v>
      </c>
      <c r="Q24" s="12">
        <v>0</v>
      </c>
      <c r="R24" s="12">
        <v>0</v>
      </c>
      <c r="S24" s="12">
        <v>0</v>
      </c>
      <c r="T24" s="12">
        <v>0</v>
      </c>
      <c r="U24" s="12">
        <v>0</v>
      </c>
      <c r="V24" s="12">
        <v>0</v>
      </c>
      <c r="W24" s="12">
        <v>0</v>
      </c>
      <c r="X24" s="12">
        <v>0</v>
      </c>
      <c r="Y24" s="12">
        <v>0</v>
      </c>
    </row>
    <row r="25" spans="1:25" x14ac:dyDescent="0.35">
      <c r="A25" s="12" t="s">
        <v>1411</v>
      </c>
      <c r="B25" s="12" t="s">
        <v>1412</v>
      </c>
      <c r="C25" s="12" t="s">
        <v>619</v>
      </c>
      <c r="D25" s="52">
        <v>41976</v>
      </c>
      <c r="E25" s="12">
        <v>2014</v>
      </c>
      <c r="F25" s="12" t="s">
        <v>653</v>
      </c>
      <c r="G25" s="12" t="s">
        <v>616</v>
      </c>
      <c r="H25" s="12"/>
      <c r="I25" s="12">
        <v>0.52</v>
      </c>
      <c r="J25" s="12">
        <v>0.6</v>
      </c>
      <c r="K25" s="12" t="s">
        <v>633</v>
      </c>
      <c r="L25" s="12" t="s">
        <v>627</v>
      </c>
      <c r="M25" s="12" t="s">
        <v>628</v>
      </c>
      <c r="N25" s="12">
        <v>0.14000000000000001</v>
      </c>
      <c r="O25" s="12">
        <v>0.25</v>
      </c>
      <c r="P25" s="12">
        <v>0.32</v>
      </c>
      <c r="Q25" s="12">
        <v>0.48</v>
      </c>
      <c r="R25" s="12">
        <v>0.48</v>
      </c>
      <c r="S25" s="12">
        <v>0.14000000000000001</v>
      </c>
      <c r="T25" s="12">
        <v>0.03</v>
      </c>
      <c r="U25" s="12">
        <v>0</v>
      </c>
      <c r="V25" s="12">
        <v>0</v>
      </c>
      <c r="W25" s="12">
        <v>0.03</v>
      </c>
      <c r="X25" s="12">
        <v>0.14000000000000001</v>
      </c>
      <c r="Y25" s="12">
        <v>0.08</v>
      </c>
    </row>
    <row r="26" spans="1:25" x14ac:dyDescent="0.35">
      <c r="A26" s="12" t="s">
        <v>329</v>
      </c>
      <c r="B26" s="12" t="s">
        <v>1129</v>
      </c>
      <c r="C26" s="12" t="s">
        <v>619</v>
      </c>
      <c r="D26" s="52">
        <v>44739</v>
      </c>
      <c r="E26" s="12">
        <v>2022</v>
      </c>
      <c r="F26" s="12" t="s">
        <v>634</v>
      </c>
      <c r="G26" s="12" t="s">
        <v>635</v>
      </c>
      <c r="H26" s="12"/>
      <c r="I26" s="12">
        <v>50</v>
      </c>
      <c r="J26" s="12">
        <v>50</v>
      </c>
      <c r="K26" s="12" t="s">
        <v>1</v>
      </c>
      <c r="L26" s="12" t="s">
        <v>627</v>
      </c>
      <c r="M26" s="12" t="s">
        <v>628</v>
      </c>
      <c r="N26" s="12">
        <v>50</v>
      </c>
      <c r="O26" s="12">
        <v>50</v>
      </c>
      <c r="P26" s="12">
        <v>50</v>
      </c>
      <c r="Q26" s="12">
        <v>50</v>
      </c>
      <c r="R26" s="12">
        <v>50</v>
      </c>
      <c r="S26" s="12">
        <v>50</v>
      </c>
      <c r="T26" s="12">
        <v>50</v>
      </c>
      <c r="U26" s="12">
        <v>50</v>
      </c>
      <c r="V26" s="12">
        <v>50</v>
      </c>
      <c r="W26" s="12">
        <v>50</v>
      </c>
      <c r="X26" s="12">
        <v>50</v>
      </c>
      <c r="Y26" s="12">
        <v>50</v>
      </c>
    </row>
    <row r="27" spans="1:25" x14ac:dyDescent="0.35">
      <c r="A27" s="12" t="s">
        <v>54</v>
      </c>
      <c r="B27" s="12" t="s">
        <v>55</v>
      </c>
      <c r="C27" s="12" t="s">
        <v>619</v>
      </c>
      <c r="D27" s="52">
        <v>44176</v>
      </c>
      <c r="E27" s="12">
        <v>2020</v>
      </c>
      <c r="F27" s="12" t="s">
        <v>625</v>
      </c>
      <c r="G27" s="12" t="s">
        <v>626</v>
      </c>
      <c r="H27" s="12"/>
      <c r="I27" s="12">
        <v>125</v>
      </c>
      <c r="J27" s="12">
        <v>125</v>
      </c>
      <c r="K27" s="12" t="s">
        <v>1</v>
      </c>
      <c r="L27" s="12" t="s">
        <v>627</v>
      </c>
      <c r="M27" s="12" t="s">
        <v>628</v>
      </c>
      <c r="N27" s="12">
        <v>0.5</v>
      </c>
      <c r="O27" s="12">
        <v>3.75</v>
      </c>
      <c r="P27" s="12">
        <v>4.38</v>
      </c>
      <c r="Q27" s="12">
        <v>5.5</v>
      </c>
      <c r="R27" s="12">
        <v>8</v>
      </c>
      <c r="S27" s="12">
        <v>16.38</v>
      </c>
      <c r="T27" s="12">
        <v>18</v>
      </c>
      <c r="U27" s="12">
        <v>15.5</v>
      </c>
      <c r="V27" s="12">
        <v>13.88</v>
      </c>
      <c r="W27" s="12">
        <v>9.25</v>
      </c>
      <c r="X27" s="12">
        <v>7.13</v>
      </c>
      <c r="Y27" s="12">
        <v>4.38</v>
      </c>
    </row>
    <row r="28" spans="1:25" x14ac:dyDescent="0.35">
      <c r="A28" s="12" t="s">
        <v>97</v>
      </c>
      <c r="B28" s="12" t="s">
        <v>98</v>
      </c>
      <c r="C28" s="12" t="s">
        <v>619</v>
      </c>
      <c r="D28" s="52">
        <v>44176</v>
      </c>
      <c r="E28" s="12">
        <v>2020</v>
      </c>
      <c r="F28" s="12" t="s">
        <v>625</v>
      </c>
      <c r="G28" s="12" t="s">
        <v>626</v>
      </c>
      <c r="H28" s="12"/>
      <c r="I28" s="12">
        <v>100</v>
      </c>
      <c r="J28" s="12">
        <v>100</v>
      </c>
      <c r="K28" s="12" t="s">
        <v>1</v>
      </c>
      <c r="L28" s="12" t="s">
        <v>627</v>
      </c>
      <c r="M28" s="12" t="s">
        <v>628</v>
      </c>
      <c r="N28" s="12">
        <v>0.4</v>
      </c>
      <c r="O28" s="12">
        <v>3</v>
      </c>
      <c r="P28" s="12">
        <v>3.5</v>
      </c>
      <c r="Q28" s="12">
        <v>4.4000000000000004</v>
      </c>
      <c r="R28" s="12">
        <v>6.4</v>
      </c>
      <c r="S28" s="12">
        <v>13.1</v>
      </c>
      <c r="T28" s="12">
        <v>14.4</v>
      </c>
      <c r="U28" s="12">
        <v>12.4</v>
      </c>
      <c r="V28" s="12">
        <v>11.1</v>
      </c>
      <c r="W28" s="12">
        <v>7.4</v>
      </c>
      <c r="X28" s="12">
        <v>5.7</v>
      </c>
      <c r="Y28" s="12">
        <v>3.5</v>
      </c>
    </row>
    <row r="29" spans="1:25" x14ac:dyDescent="0.35">
      <c r="A29" s="12" t="s">
        <v>228</v>
      </c>
      <c r="B29" s="12" t="s">
        <v>229</v>
      </c>
      <c r="C29" s="12" t="s">
        <v>619</v>
      </c>
      <c r="D29" s="52">
        <v>44491</v>
      </c>
      <c r="E29" s="12">
        <v>2021</v>
      </c>
      <c r="F29" s="12" t="s">
        <v>625</v>
      </c>
      <c r="G29" s="12" t="s">
        <v>626</v>
      </c>
      <c r="H29" s="12"/>
      <c r="I29" s="12">
        <v>100</v>
      </c>
      <c r="J29" s="12">
        <v>100</v>
      </c>
      <c r="K29" s="12" t="s">
        <v>1</v>
      </c>
      <c r="L29" s="12" t="s">
        <v>627</v>
      </c>
      <c r="M29" s="12" t="s">
        <v>628</v>
      </c>
      <c r="N29" s="12">
        <v>0.24</v>
      </c>
      <c r="O29" s="12">
        <v>2.11</v>
      </c>
      <c r="P29" s="12">
        <v>2.56</v>
      </c>
      <c r="Q29" s="12">
        <v>3.43</v>
      </c>
      <c r="R29" s="12">
        <v>5.0999999999999996</v>
      </c>
      <c r="S29" s="12">
        <v>10.48</v>
      </c>
      <c r="T29" s="12">
        <v>11.34</v>
      </c>
      <c r="U29" s="12">
        <v>9.58</v>
      </c>
      <c r="V29" s="12">
        <v>8.31</v>
      </c>
      <c r="W29" s="12">
        <v>5.34</v>
      </c>
      <c r="X29" s="12">
        <v>3.8</v>
      </c>
      <c r="Y29" s="12">
        <v>1.96</v>
      </c>
    </row>
    <row r="30" spans="1:25" x14ac:dyDescent="0.35">
      <c r="A30" s="12" t="s">
        <v>240</v>
      </c>
      <c r="B30" s="12" t="s">
        <v>241</v>
      </c>
      <c r="C30" s="12" t="s">
        <v>619</v>
      </c>
      <c r="D30" s="52">
        <v>44552</v>
      </c>
      <c r="E30" s="12">
        <v>2021</v>
      </c>
      <c r="F30" s="12" t="s">
        <v>625</v>
      </c>
      <c r="G30" s="12" t="s">
        <v>626</v>
      </c>
      <c r="H30" s="12"/>
      <c r="I30" s="12">
        <v>132</v>
      </c>
      <c r="J30" s="12">
        <v>132</v>
      </c>
      <c r="K30" s="12" t="s">
        <v>1</v>
      </c>
      <c r="L30" s="12" t="s">
        <v>627</v>
      </c>
      <c r="M30" s="12" t="s">
        <v>628</v>
      </c>
      <c r="N30" s="12">
        <v>0.53</v>
      </c>
      <c r="O30" s="12">
        <v>3.96</v>
      </c>
      <c r="P30" s="12">
        <v>4.62</v>
      </c>
      <c r="Q30" s="12">
        <v>5.81</v>
      </c>
      <c r="R30" s="12">
        <v>8.4499999999999993</v>
      </c>
      <c r="S30" s="12">
        <v>17.29</v>
      </c>
      <c r="T30" s="12">
        <v>19.010000000000002</v>
      </c>
      <c r="U30" s="12">
        <v>16.37</v>
      </c>
      <c r="V30" s="12">
        <v>14.65</v>
      </c>
      <c r="W30" s="12">
        <v>9.77</v>
      </c>
      <c r="X30" s="12">
        <v>7.52</v>
      </c>
      <c r="Y30" s="12">
        <v>4.62</v>
      </c>
    </row>
    <row r="31" spans="1:25" x14ac:dyDescent="0.35">
      <c r="A31" s="12" t="s">
        <v>1085</v>
      </c>
      <c r="B31" s="12" t="s">
        <v>1086</v>
      </c>
      <c r="C31" s="12" t="s">
        <v>619</v>
      </c>
      <c r="D31" s="52">
        <v>31413</v>
      </c>
      <c r="E31" s="12">
        <v>1986</v>
      </c>
      <c r="F31" s="12" t="s">
        <v>621</v>
      </c>
      <c r="G31" s="12" t="s">
        <v>714</v>
      </c>
      <c r="H31" s="12"/>
      <c r="I31" s="12">
        <v>25</v>
      </c>
      <c r="J31" s="12">
        <v>25.4</v>
      </c>
      <c r="K31" s="12" t="s">
        <v>633</v>
      </c>
      <c r="L31" s="12" t="s">
        <v>627</v>
      </c>
      <c r="M31" s="12" t="s">
        <v>628</v>
      </c>
      <c r="N31" s="12">
        <v>23.4</v>
      </c>
      <c r="O31" s="12">
        <v>23.4</v>
      </c>
      <c r="P31" s="12">
        <v>23.4</v>
      </c>
      <c r="Q31" s="12">
        <v>23.4</v>
      </c>
      <c r="R31" s="12">
        <v>23.4</v>
      </c>
      <c r="S31" s="12">
        <v>23.4</v>
      </c>
      <c r="T31" s="12">
        <v>23.4</v>
      </c>
      <c r="U31" s="12">
        <v>23.4</v>
      </c>
      <c r="V31" s="12">
        <v>23.4</v>
      </c>
      <c r="W31" s="12">
        <v>23.4</v>
      </c>
      <c r="X31" s="12">
        <v>23.4</v>
      </c>
      <c r="Y31" s="12">
        <v>23.4</v>
      </c>
    </row>
    <row r="32" spans="1:25" x14ac:dyDescent="0.35">
      <c r="A32" s="12" t="s">
        <v>2064</v>
      </c>
      <c r="B32" s="12" t="s">
        <v>2065</v>
      </c>
      <c r="C32" s="12" t="s">
        <v>619</v>
      </c>
      <c r="D32" s="52">
        <v>31413</v>
      </c>
      <c r="E32" s="12">
        <v>1986</v>
      </c>
      <c r="F32" s="12" t="s">
        <v>621</v>
      </c>
      <c r="G32" s="12" t="s">
        <v>714</v>
      </c>
      <c r="H32" s="12"/>
      <c r="I32" s="12">
        <v>25</v>
      </c>
      <c r="J32" s="12">
        <v>25.4</v>
      </c>
      <c r="K32" s="12" t="s">
        <v>633</v>
      </c>
      <c r="L32" s="12" t="s">
        <v>627</v>
      </c>
      <c r="M32" s="12" t="s">
        <v>628</v>
      </c>
      <c r="N32" s="12">
        <v>23.5</v>
      </c>
      <c r="O32" s="12">
        <v>23.5</v>
      </c>
      <c r="P32" s="12">
        <v>23.5</v>
      </c>
      <c r="Q32" s="12">
        <v>23.5</v>
      </c>
      <c r="R32" s="12">
        <v>23.5</v>
      </c>
      <c r="S32" s="12">
        <v>23.5</v>
      </c>
      <c r="T32" s="12">
        <v>23.5</v>
      </c>
      <c r="U32" s="12">
        <v>23.5</v>
      </c>
      <c r="V32" s="12">
        <v>23.5</v>
      </c>
      <c r="W32" s="12">
        <v>23.5</v>
      </c>
      <c r="X32" s="12">
        <v>23.5</v>
      </c>
      <c r="Y32" s="12">
        <v>23.5</v>
      </c>
    </row>
    <row r="33" spans="1:25" x14ac:dyDescent="0.35">
      <c r="A33" s="12" t="s">
        <v>1921</v>
      </c>
      <c r="B33" s="12" t="s">
        <v>1922</v>
      </c>
      <c r="C33" s="12" t="s">
        <v>619</v>
      </c>
      <c r="D33" s="52">
        <v>0</v>
      </c>
      <c r="E33" s="12" t="s">
        <v>620</v>
      </c>
      <c r="F33" s="12" t="s">
        <v>625</v>
      </c>
      <c r="G33" s="12" t="s">
        <v>626</v>
      </c>
      <c r="H33" s="12"/>
      <c r="I33" s="12">
        <v>3</v>
      </c>
      <c r="J33" s="12">
        <v>3</v>
      </c>
      <c r="K33" s="12" t="s">
        <v>633</v>
      </c>
      <c r="L33" s="12" t="s">
        <v>620</v>
      </c>
      <c r="M33" s="12" t="s">
        <v>620</v>
      </c>
      <c r="N33" s="12">
        <v>0</v>
      </c>
      <c r="O33" s="12">
        <v>0</v>
      </c>
      <c r="P33" s="12">
        <v>0</v>
      </c>
      <c r="Q33" s="12">
        <v>0</v>
      </c>
      <c r="R33" s="12">
        <v>0</v>
      </c>
      <c r="S33" s="12">
        <v>0</v>
      </c>
      <c r="T33" s="12">
        <v>0</v>
      </c>
      <c r="U33" s="12">
        <v>0</v>
      </c>
      <c r="V33" s="12">
        <v>0</v>
      </c>
      <c r="W33" s="12">
        <v>0</v>
      </c>
      <c r="X33" s="12">
        <v>0</v>
      </c>
      <c r="Y33" s="12">
        <v>0</v>
      </c>
    </row>
    <row r="34" spans="1:25" x14ac:dyDescent="0.35">
      <c r="A34" s="12" t="s">
        <v>789</v>
      </c>
      <c r="B34" s="12" t="s">
        <v>790</v>
      </c>
      <c r="C34" s="12" t="s">
        <v>619</v>
      </c>
      <c r="D34" s="52">
        <v>41341</v>
      </c>
      <c r="E34" s="12">
        <v>2013</v>
      </c>
      <c r="F34" s="12" t="s">
        <v>625</v>
      </c>
      <c r="G34" s="12" t="s">
        <v>626</v>
      </c>
      <c r="H34" s="12"/>
      <c r="I34" s="12">
        <v>20</v>
      </c>
      <c r="J34" s="12">
        <v>20</v>
      </c>
      <c r="K34" s="12" t="s">
        <v>633</v>
      </c>
      <c r="L34" s="12" t="s">
        <v>627</v>
      </c>
      <c r="M34" s="12" t="s">
        <v>628</v>
      </c>
      <c r="N34" s="12">
        <v>0.08</v>
      </c>
      <c r="O34" s="12">
        <v>0.6</v>
      </c>
      <c r="P34" s="12">
        <v>0.7</v>
      </c>
      <c r="Q34" s="12">
        <v>0.88</v>
      </c>
      <c r="R34" s="12">
        <v>1.28</v>
      </c>
      <c r="S34" s="12">
        <v>2.62</v>
      </c>
      <c r="T34" s="12">
        <v>2.88</v>
      </c>
      <c r="U34" s="12">
        <v>2.48</v>
      </c>
      <c r="V34" s="12">
        <v>2.2200000000000002</v>
      </c>
      <c r="W34" s="12">
        <v>1.48</v>
      </c>
      <c r="X34" s="12">
        <v>1.1399999999999999</v>
      </c>
      <c r="Y34" s="12">
        <v>0.7</v>
      </c>
    </row>
    <row r="35" spans="1:25" x14ac:dyDescent="0.35">
      <c r="A35" s="12" t="s">
        <v>1883</v>
      </c>
      <c r="B35" s="12" t="s">
        <v>1884</v>
      </c>
      <c r="C35" s="12" t="s">
        <v>619</v>
      </c>
      <c r="D35" s="52">
        <v>41341</v>
      </c>
      <c r="E35" s="12">
        <v>2013</v>
      </c>
      <c r="F35" s="12" t="s">
        <v>625</v>
      </c>
      <c r="G35" s="12" t="s">
        <v>626</v>
      </c>
      <c r="H35" s="12"/>
      <c r="I35" s="12">
        <v>50</v>
      </c>
      <c r="J35" s="12">
        <v>50</v>
      </c>
      <c r="K35" s="12" t="s">
        <v>633</v>
      </c>
      <c r="L35" s="12" t="s">
        <v>627</v>
      </c>
      <c r="M35" s="12" t="s">
        <v>628</v>
      </c>
      <c r="N35" s="12">
        <v>0.2</v>
      </c>
      <c r="O35" s="12">
        <v>1.5</v>
      </c>
      <c r="P35" s="12">
        <v>1.75</v>
      </c>
      <c r="Q35" s="12">
        <v>2.2000000000000002</v>
      </c>
      <c r="R35" s="12">
        <v>3.2</v>
      </c>
      <c r="S35" s="12">
        <v>6.55</v>
      </c>
      <c r="T35" s="12">
        <v>7.2</v>
      </c>
      <c r="U35" s="12">
        <v>6.2</v>
      </c>
      <c r="V35" s="12">
        <v>5.55</v>
      </c>
      <c r="W35" s="12">
        <v>3.7</v>
      </c>
      <c r="X35" s="12">
        <v>2.85</v>
      </c>
      <c r="Y35" s="12">
        <v>1.75</v>
      </c>
    </row>
    <row r="36" spans="1:25" x14ac:dyDescent="0.35">
      <c r="A36" s="12" t="s">
        <v>1876</v>
      </c>
      <c r="B36" s="12" t="s">
        <v>1877</v>
      </c>
      <c r="C36" s="12" t="s">
        <v>619</v>
      </c>
      <c r="D36" s="52">
        <v>41275</v>
      </c>
      <c r="E36" s="12">
        <v>2013</v>
      </c>
      <c r="F36" s="12" t="s">
        <v>697</v>
      </c>
      <c r="G36" s="12" t="s">
        <v>697</v>
      </c>
      <c r="H36" s="12"/>
      <c r="I36" s="12">
        <v>164.31</v>
      </c>
      <c r="J36" s="12">
        <v>168</v>
      </c>
      <c r="K36" s="12" t="s">
        <v>1</v>
      </c>
      <c r="L36" s="12" t="s">
        <v>627</v>
      </c>
      <c r="M36" s="12" t="s">
        <v>628</v>
      </c>
      <c r="N36" s="12">
        <v>29.03</v>
      </c>
      <c r="O36" s="12">
        <v>30.88</v>
      </c>
      <c r="P36" s="12">
        <v>27.13</v>
      </c>
      <c r="Q36" s="12">
        <v>25.99</v>
      </c>
      <c r="R36" s="12">
        <v>27.64</v>
      </c>
      <c r="S36" s="12">
        <v>25.34</v>
      </c>
      <c r="T36" s="12">
        <v>23.54</v>
      </c>
      <c r="U36" s="12">
        <v>17.89</v>
      </c>
      <c r="V36" s="12">
        <v>18.48</v>
      </c>
      <c r="W36" s="12">
        <v>17.14</v>
      </c>
      <c r="X36" s="12">
        <v>23.1</v>
      </c>
      <c r="Y36" s="12">
        <v>27.98</v>
      </c>
    </row>
    <row r="37" spans="1:25" x14ac:dyDescent="0.35">
      <c r="A37" s="12" t="s">
        <v>2344</v>
      </c>
      <c r="B37" s="12" t="s">
        <v>2345</v>
      </c>
      <c r="C37" s="12" t="s">
        <v>619</v>
      </c>
      <c r="D37" s="52">
        <v>41275</v>
      </c>
      <c r="E37" s="12">
        <v>2013</v>
      </c>
      <c r="F37" s="12" t="s">
        <v>697</v>
      </c>
      <c r="G37" s="12" t="s">
        <v>697</v>
      </c>
      <c r="H37" s="12"/>
      <c r="I37" s="12">
        <v>132</v>
      </c>
      <c r="J37" s="12">
        <v>132</v>
      </c>
      <c r="K37" s="12" t="s">
        <v>1</v>
      </c>
      <c r="L37" s="12" t="s">
        <v>627</v>
      </c>
      <c r="M37" s="12" t="s">
        <v>628</v>
      </c>
      <c r="N37" s="12">
        <v>23.32</v>
      </c>
      <c r="O37" s="12">
        <v>24.81</v>
      </c>
      <c r="P37" s="12">
        <v>21.8</v>
      </c>
      <c r="Q37" s="12">
        <v>20.88</v>
      </c>
      <c r="R37" s="12">
        <v>22.21</v>
      </c>
      <c r="S37" s="12">
        <v>20.350000000000001</v>
      </c>
      <c r="T37" s="12">
        <v>18.91</v>
      </c>
      <c r="U37" s="12">
        <v>14.37</v>
      </c>
      <c r="V37" s="12">
        <v>14.84</v>
      </c>
      <c r="W37" s="12">
        <v>13.77</v>
      </c>
      <c r="X37" s="12">
        <v>18.559999999999999</v>
      </c>
      <c r="Y37" s="12">
        <v>22.48</v>
      </c>
    </row>
    <row r="38" spans="1:25" x14ac:dyDescent="0.35">
      <c r="A38" s="12" t="s">
        <v>3076</v>
      </c>
      <c r="B38" s="12" t="s">
        <v>3077</v>
      </c>
      <c r="C38" s="12" t="s">
        <v>619</v>
      </c>
      <c r="D38" s="52">
        <v>40614</v>
      </c>
      <c r="E38" s="12">
        <v>2011</v>
      </c>
      <c r="F38" s="12" t="s">
        <v>697</v>
      </c>
      <c r="G38" s="12" t="s">
        <v>697</v>
      </c>
      <c r="H38" s="12"/>
      <c r="I38" s="12">
        <v>102</v>
      </c>
      <c r="J38" s="12">
        <v>102</v>
      </c>
      <c r="K38" s="12" t="s">
        <v>1</v>
      </c>
      <c r="L38" s="12" t="s">
        <v>627</v>
      </c>
      <c r="M38" s="12" t="s">
        <v>628</v>
      </c>
      <c r="N38" s="12">
        <v>18.02</v>
      </c>
      <c r="O38" s="12">
        <v>19.170000000000002</v>
      </c>
      <c r="P38" s="12">
        <v>16.84</v>
      </c>
      <c r="Q38" s="12">
        <v>16.14</v>
      </c>
      <c r="R38" s="12">
        <v>17.16</v>
      </c>
      <c r="S38" s="12">
        <v>15.73</v>
      </c>
      <c r="T38" s="12">
        <v>14.61</v>
      </c>
      <c r="U38" s="12">
        <v>11.1</v>
      </c>
      <c r="V38" s="12">
        <v>11.47</v>
      </c>
      <c r="W38" s="12">
        <v>10.64</v>
      </c>
      <c r="X38" s="12">
        <v>14.34</v>
      </c>
      <c r="Y38" s="12">
        <v>17.37</v>
      </c>
    </row>
    <row r="39" spans="1:25" x14ac:dyDescent="0.35">
      <c r="A39" s="12" t="s">
        <v>2144</v>
      </c>
      <c r="B39" s="12" t="s">
        <v>2145</v>
      </c>
      <c r="C39" s="12" t="s">
        <v>619</v>
      </c>
      <c r="D39" s="52">
        <v>40654</v>
      </c>
      <c r="E39" s="12">
        <v>2011</v>
      </c>
      <c r="F39" s="12" t="s">
        <v>697</v>
      </c>
      <c r="G39" s="12" t="s">
        <v>697</v>
      </c>
      <c r="H39" s="12"/>
      <c r="I39" s="12">
        <v>168</v>
      </c>
      <c r="J39" s="12">
        <v>168</v>
      </c>
      <c r="K39" s="12" t="s">
        <v>1</v>
      </c>
      <c r="L39" s="12" t="s">
        <v>627</v>
      </c>
      <c r="M39" s="12" t="s">
        <v>628</v>
      </c>
      <c r="N39" s="12">
        <v>29.69</v>
      </c>
      <c r="O39" s="12">
        <v>31.57</v>
      </c>
      <c r="P39" s="12">
        <v>27.74</v>
      </c>
      <c r="Q39" s="12">
        <v>26.58</v>
      </c>
      <c r="R39" s="12">
        <v>28.26</v>
      </c>
      <c r="S39" s="12">
        <v>25.91</v>
      </c>
      <c r="T39" s="12">
        <v>24.07</v>
      </c>
      <c r="U39" s="12">
        <v>18.29</v>
      </c>
      <c r="V39" s="12">
        <v>18.89</v>
      </c>
      <c r="W39" s="12">
        <v>17.53</v>
      </c>
      <c r="X39" s="12">
        <v>23.62</v>
      </c>
      <c r="Y39" s="12">
        <v>28.61</v>
      </c>
    </row>
    <row r="40" spans="1:25" x14ac:dyDescent="0.35">
      <c r="A40" s="12" t="s">
        <v>2625</v>
      </c>
      <c r="B40" s="12" t="s">
        <v>2626</v>
      </c>
      <c r="C40" s="12" t="s">
        <v>619</v>
      </c>
      <c r="D40" s="52">
        <v>40940</v>
      </c>
      <c r="E40" s="12">
        <v>2012</v>
      </c>
      <c r="F40" s="12" t="s">
        <v>697</v>
      </c>
      <c r="G40" s="12" t="s">
        <v>697</v>
      </c>
      <c r="H40" s="12"/>
      <c r="I40" s="12">
        <v>150</v>
      </c>
      <c r="J40" s="12">
        <v>150</v>
      </c>
      <c r="K40" s="12" t="s">
        <v>1</v>
      </c>
      <c r="L40" s="12" t="s">
        <v>627</v>
      </c>
      <c r="M40" s="12" t="s">
        <v>628</v>
      </c>
      <c r="N40" s="12">
        <v>26.51</v>
      </c>
      <c r="O40" s="12">
        <v>28.19</v>
      </c>
      <c r="P40" s="12">
        <v>24.77</v>
      </c>
      <c r="Q40" s="12">
        <v>23.73</v>
      </c>
      <c r="R40" s="12">
        <v>25.23</v>
      </c>
      <c r="S40" s="12">
        <v>23.13</v>
      </c>
      <c r="T40" s="12">
        <v>21.49</v>
      </c>
      <c r="U40" s="12">
        <v>16.329999999999998</v>
      </c>
      <c r="V40" s="12">
        <v>16.87</v>
      </c>
      <c r="W40" s="12">
        <v>15.65</v>
      </c>
      <c r="X40" s="12">
        <v>21.09</v>
      </c>
      <c r="Y40" s="12">
        <v>25.55</v>
      </c>
    </row>
    <row r="41" spans="1:25" x14ac:dyDescent="0.35">
      <c r="A41" s="12" t="s">
        <v>1673</v>
      </c>
      <c r="B41" s="12" t="s">
        <v>1674</v>
      </c>
      <c r="C41" s="12" t="s">
        <v>619</v>
      </c>
      <c r="D41" s="52">
        <v>40541</v>
      </c>
      <c r="E41" s="12">
        <v>2010</v>
      </c>
      <c r="F41" s="12" t="s">
        <v>697</v>
      </c>
      <c r="G41" s="12" t="s">
        <v>697</v>
      </c>
      <c r="H41" s="12"/>
      <c r="I41" s="12">
        <v>150</v>
      </c>
      <c r="J41" s="12">
        <v>150</v>
      </c>
      <c r="K41" s="12" t="s">
        <v>1</v>
      </c>
      <c r="L41" s="12" t="s">
        <v>627</v>
      </c>
      <c r="M41" s="12" t="s">
        <v>628</v>
      </c>
      <c r="N41" s="12">
        <v>26.51</v>
      </c>
      <c r="O41" s="12">
        <v>28.19</v>
      </c>
      <c r="P41" s="12">
        <v>24.77</v>
      </c>
      <c r="Q41" s="12">
        <v>23.73</v>
      </c>
      <c r="R41" s="12">
        <v>25.23</v>
      </c>
      <c r="S41" s="12">
        <v>23.13</v>
      </c>
      <c r="T41" s="12">
        <v>21.49</v>
      </c>
      <c r="U41" s="12">
        <v>16.329999999999998</v>
      </c>
      <c r="V41" s="12">
        <v>16.87</v>
      </c>
      <c r="W41" s="12">
        <v>15.65</v>
      </c>
      <c r="X41" s="12">
        <v>21.09</v>
      </c>
      <c r="Y41" s="12">
        <v>25.55</v>
      </c>
    </row>
    <row r="42" spans="1:25" x14ac:dyDescent="0.35">
      <c r="A42" s="12" t="s">
        <v>3301</v>
      </c>
      <c r="B42" s="12" t="s">
        <v>3302</v>
      </c>
      <c r="C42" s="12" t="s">
        <v>619</v>
      </c>
      <c r="D42" s="52">
        <v>40541</v>
      </c>
      <c r="E42" s="12">
        <v>2010</v>
      </c>
      <c r="F42" s="12" t="s">
        <v>697</v>
      </c>
      <c r="G42" s="12" t="s">
        <v>697</v>
      </c>
      <c r="H42" s="12"/>
      <c r="I42" s="12">
        <v>150</v>
      </c>
      <c r="J42" s="12">
        <v>150</v>
      </c>
      <c r="K42" s="12" t="s">
        <v>1</v>
      </c>
      <c r="L42" s="12" t="s">
        <v>627</v>
      </c>
      <c r="M42" s="12" t="s">
        <v>628</v>
      </c>
      <c r="N42" s="12">
        <v>26.51</v>
      </c>
      <c r="O42" s="12">
        <v>28.19</v>
      </c>
      <c r="P42" s="12">
        <v>24.77</v>
      </c>
      <c r="Q42" s="12">
        <v>23.73</v>
      </c>
      <c r="R42" s="12">
        <v>25.23</v>
      </c>
      <c r="S42" s="12">
        <v>23.13</v>
      </c>
      <c r="T42" s="12">
        <v>21.49</v>
      </c>
      <c r="U42" s="12">
        <v>16.329999999999998</v>
      </c>
      <c r="V42" s="12">
        <v>16.87</v>
      </c>
      <c r="W42" s="12">
        <v>15.65</v>
      </c>
      <c r="X42" s="12">
        <v>21.09</v>
      </c>
      <c r="Y42" s="12">
        <v>25.55</v>
      </c>
    </row>
    <row r="43" spans="1:25" x14ac:dyDescent="0.35">
      <c r="A43" s="12" t="s">
        <v>1764</v>
      </c>
      <c r="B43" s="12" t="s">
        <v>1765</v>
      </c>
      <c r="C43" s="12" t="s">
        <v>619</v>
      </c>
      <c r="D43" s="52">
        <v>40586</v>
      </c>
      <c r="E43" s="12">
        <v>2011</v>
      </c>
      <c r="F43" s="12" t="s">
        <v>697</v>
      </c>
      <c r="G43" s="12" t="s">
        <v>697</v>
      </c>
      <c r="H43" s="12"/>
      <c r="I43" s="12">
        <v>150</v>
      </c>
      <c r="J43" s="12">
        <v>150</v>
      </c>
      <c r="K43" s="12" t="s">
        <v>1</v>
      </c>
      <c r="L43" s="12" t="s">
        <v>627</v>
      </c>
      <c r="M43" s="12" t="s">
        <v>628</v>
      </c>
      <c r="N43" s="12">
        <v>26.51</v>
      </c>
      <c r="O43" s="12">
        <v>28.19</v>
      </c>
      <c r="P43" s="12">
        <v>24.77</v>
      </c>
      <c r="Q43" s="12">
        <v>23.73</v>
      </c>
      <c r="R43" s="12">
        <v>25.23</v>
      </c>
      <c r="S43" s="12">
        <v>23.13</v>
      </c>
      <c r="T43" s="12">
        <v>21.49</v>
      </c>
      <c r="U43" s="12">
        <v>16.329999999999998</v>
      </c>
      <c r="V43" s="12">
        <v>16.87</v>
      </c>
      <c r="W43" s="12">
        <v>15.65</v>
      </c>
      <c r="X43" s="12">
        <v>21.09</v>
      </c>
      <c r="Y43" s="12">
        <v>25.55</v>
      </c>
    </row>
    <row r="44" spans="1:25" x14ac:dyDescent="0.35">
      <c r="A44" s="12" t="s">
        <v>2418</v>
      </c>
      <c r="B44" s="12" t="s">
        <v>2419</v>
      </c>
      <c r="C44" s="12" t="s">
        <v>619</v>
      </c>
      <c r="D44" s="52">
        <v>41038</v>
      </c>
      <c r="E44" s="12">
        <v>2012</v>
      </c>
      <c r="F44" s="12" t="s">
        <v>697</v>
      </c>
      <c r="G44" s="12" t="s">
        <v>697</v>
      </c>
      <c r="H44" s="12"/>
      <c r="I44" s="12">
        <v>150</v>
      </c>
      <c r="J44" s="12">
        <v>150</v>
      </c>
      <c r="K44" s="12" t="s">
        <v>1</v>
      </c>
      <c r="L44" s="12" t="s">
        <v>627</v>
      </c>
      <c r="M44" s="12" t="s">
        <v>628</v>
      </c>
      <c r="N44" s="12">
        <v>26.51</v>
      </c>
      <c r="O44" s="12">
        <v>28.19</v>
      </c>
      <c r="P44" s="12">
        <v>24.77</v>
      </c>
      <c r="Q44" s="12">
        <v>23.73</v>
      </c>
      <c r="R44" s="12">
        <v>25.23</v>
      </c>
      <c r="S44" s="12">
        <v>23.13</v>
      </c>
      <c r="T44" s="12">
        <v>21.49</v>
      </c>
      <c r="U44" s="12">
        <v>16.329999999999998</v>
      </c>
      <c r="V44" s="12">
        <v>16.87</v>
      </c>
      <c r="W44" s="12">
        <v>15.65</v>
      </c>
      <c r="X44" s="12">
        <v>21.09</v>
      </c>
      <c r="Y44" s="12">
        <v>25.55</v>
      </c>
    </row>
    <row r="45" spans="1:25" x14ac:dyDescent="0.35">
      <c r="A45" s="12" t="s">
        <v>2428</v>
      </c>
      <c r="B45" s="12" t="s">
        <v>2429</v>
      </c>
      <c r="C45" s="12" t="s">
        <v>619</v>
      </c>
      <c r="D45" s="52">
        <v>41711</v>
      </c>
      <c r="E45" s="12">
        <v>2014</v>
      </c>
      <c r="F45" s="12" t="s">
        <v>697</v>
      </c>
      <c r="G45" s="12" t="s">
        <v>697</v>
      </c>
      <c r="H45" s="12"/>
      <c r="I45" s="12">
        <v>88.15</v>
      </c>
      <c r="J45" s="12">
        <v>90</v>
      </c>
      <c r="K45" s="12" t="s">
        <v>1</v>
      </c>
      <c r="L45" s="12" t="s">
        <v>627</v>
      </c>
      <c r="M45" s="12" t="s">
        <v>628</v>
      </c>
      <c r="N45" s="12">
        <v>15.58</v>
      </c>
      <c r="O45" s="12">
        <v>16.57</v>
      </c>
      <c r="P45" s="12">
        <v>14.56</v>
      </c>
      <c r="Q45" s="12">
        <v>13.95</v>
      </c>
      <c r="R45" s="12">
        <v>14.83</v>
      </c>
      <c r="S45" s="12">
        <v>13.59</v>
      </c>
      <c r="T45" s="12">
        <v>12.63</v>
      </c>
      <c r="U45" s="12">
        <v>9.6</v>
      </c>
      <c r="V45" s="12">
        <v>9.91</v>
      </c>
      <c r="W45" s="12">
        <v>9.1999999999999993</v>
      </c>
      <c r="X45" s="12">
        <v>12.39</v>
      </c>
      <c r="Y45" s="12">
        <v>15.01</v>
      </c>
    </row>
    <row r="46" spans="1:25" x14ac:dyDescent="0.35">
      <c r="A46" s="12" t="s">
        <v>720</v>
      </c>
      <c r="B46" s="12" t="s">
        <v>721</v>
      </c>
      <c r="C46" s="12" t="s">
        <v>619</v>
      </c>
      <c r="D46" s="52">
        <v>41711</v>
      </c>
      <c r="E46" s="12">
        <v>2014</v>
      </c>
      <c r="F46" s="12" t="s">
        <v>697</v>
      </c>
      <c r="G46" s="12" t="s">
        <v>697</v>
      </c>
      <c r="H46" s="12"/>
      <c r="I46" s="12">
        <v>134.84</v>
      </c>
      <c r="J46" s="12">
        <v>138</v>
      </c>
      <c r="K46" s="12" t="s">
        <v>1</v>
      </c>
      <c r="L46" s="12" t="s">
        <v>627</v>
      </c>
      <c r="M46" s="12" t="s">
        <v>628</v>
      </c>
      <c r="N46" s="12">
        <v>23.83</v>
      </c>
      <c r="O46" s="12">
        <v>25.34</v>
      </c>
      <c r="P46" s="12">
        <v>22.27</v>
      </c>
      <c r="Q46" s="12">
        <v>21.33</v>
      </c>
      <c r="R46" s="12">
        <v>22.68</v>
      </c>
      <c r="S46" s="12">
        <v>20.79</v>
      </c>
      <c r="T46" s="12">
        <v>19.32</v>
      </c>
      <c r="U46" s="12">
        <v>14.68</v>
      </c>
      <c r="V46" s="12">
        <v>15.16</v>
      </c>
      <c r="W46" s="12">
        <v>14.07</v>
      </c>
      <c r="X46" s="12">
        <v>18.96</v>
      </c>
      <c r="Y46" s="12">
        <v>22.96</v>
      </c>
    </row>
    <row r="47" spans="1:25" x14ac:dyDescent="0.35">
      <c r="A47" s="12" t="s">
        <v>218</v>
      </c>
      <c r="B47" s="12" t="s">
        <v>219</v>
      </c>
      <c r="C47" s="12" t="s">
        <v>619</v>
      </c>
      <c r="D47" s="52">
        <v>44371</v>
      </c>
      <c r="E47" s="12">
        <v>2021</v>
      </c>
      <c r="F47" s="12" t="s">
        <v>697</v>
      </c>
      <c r="G47" s="12" t="s">
        <v>697</v>
      </c>
      <c r="H47" s="12"/>
      <c r="I47" s="12">
        <v>9.8000000000000007</v>
      </c>
      <c r="J47" s="12">
        <v>9.8000000000000007</v>
      </c>
      <c r="K47" s="12" t="s">
        <v>1</v>
      </c>
      <c r="L47" s="12" t="s">
        <v>627</v>
      </c>
      <c r="M47" s="12" t="s">
        <v>628</v>
      </c>
      <c r="N47" s="12">
        <v>1.73</v>
      </c>
      <c r="O47" s="12">
        <v>1.84</v>
      </c>
      <c r="P47" s="12">
        <v>1.62</v>
      </c>
      <c r="Q47" s="12">
        <v>1.55</v>
      </c>
      <c r="R47" s="12">
        <v>1.65</v>
      </c>
      <c r="S47" s="12">
        <v>1.51</v>
      </c>
      <c r="T47" s="12">
        <v>1.4</v>
      </c>
      <c r="U47" s="12">
        <v>1.07</v>
      </c>
      <c r="V47" s="12">
        <v>1.1000000000000001</v>
      </c>
      <c r="W47" s="12">
        <v>1.02</v>
      </c>
      <c r="X47" s="12">
        <v>1.38</v>
      </c>
      <c r="Y47" s="12">
        <v>1.67</v>
      </c>
    </row>
    <row r="48" spans="1:25" x14ac:dyDescent="0.35">
      <c r="A48" s="12" t="s">
        <v>180</v>
      </c>
      <c r="B48" s="12" t="s">
        <v>181</v>
      </c>
      <c r="C48" s="12" t="s">
        <v>619</v>
      </c>
      <c r="D48" s="52">
        <v>44299</v>
      </c>
      <c r="E48" s="12">
        <v>2021</v>
      </c>
      <c r="F48" s="12" t="s">
        <v>697</v>
      </c>
      <c r="G48" s="12" t="s">
        <v>697</v>
      </c>
      <c r="H48" s="12"/>
      <c r="I48" s="12">
        <v>50.4</v>
      </c>
      <c r="J48" s="12">
        <v>50.4</v>
      </c>
      <c r="K48" s="12" t="s">
        <v>1</v>
      </c>
      <c r="L48" s="12" t="s">
        <v>627</v>
      </c>
      <c r="M48" s="12" t="s">
        <v>628</v>
      </c>
      <c r="N48" s="12">
        <v>8.91</v>
      </c>
      <c r="O48" s="12">
        <v>9.4700000000000006</v>
      </c>
      <c r="P48" s="12">
        <v>8.32</v>
      </c>
      <c r="Q48" s="12">
        <v>7.97</v>
      </c>
      <c r="R48" s="12">
        <v>8.48</v>
      </c>
      <c r="S48" s="12">
        <v>7.77</v>
      </c>
      <c r="T48" s="12">
        <v>7.22</v>
      </c>
      <c r="U48" s="12">
        <v>5.49</v>
      </c>
      <c r="V48" s="12">
        <v>5.67</v>
      </c>
      <c r="W48" s="12">
        <v>5.26</v>
      </c>
      <c r="X48" s="12">
        <v>7.09</v>
      </c>
      <c r="Y48" s="12">
        <v>8.58</v>
      </c>
    </row>
    <row r="49" spans="1:25" x14ac:dyDescent="0.35">
      <c r="A49" s="12" t="s">
        <v>3245</v>
      </c>
      <c r="B49" s="12" t="s">
        <v>3246</v>
      </c>
      <c r="C49" s="12" t="s">
        <v>619</v>
      </c>
      <c r="D49" s="52">
        <v>40802</v>
      </c>
      <c r="E49" s="12">
        <v>2011</v>
      </c>
      <c r="F49" s="12" t="s">
        <v>621</v>
      </c>
      <c r="G49" s="12" t="s">
        <v>622</v>
      </c>
      <c r="H49" s="12"/>
      <c r="I49" s="12">
        <v>49.21</v>
      </c>
      <c r="J49" s="12">
        <v>71.2</v>
      </c>
      <c r="K49" s="12" t="s">
        <v>1</v>
      </c>
      <c r="L49" s="12" t="s">
        <v>627</v>
      </c>
      <c r="M49" s="12" t="s">
        <v>628</v>
      </c>
      <c r="N49" s="12">
        <v>49.21</v>
      </c>
      <c r="O49" s="12">
        <v>49.21</v>
      </c>
      <c r="P49" s="12">
        <v>49.21</v>
      </c>
      <c r="Q49" s="12">
        <v>49.21</v>
      </c>
      <c r="R49" s="12">
        <v>49.21</v>
      </c>
      <c r="S49" s="12">
        <v>49.21</v>
      </c>
      <c r="T49" s="12">
        <v>49.21</v>
      </c>
      <c r="U49" s="12">
        <v>49.21</v>
      </c>
      <c r="V49" s="12">
        <v>49.21</v>
      </c>
      <c r="W49" s="12">
        <v>49.21</v>
      </c>
      <c r="X49" s="12">
        <v>49.21</v>
      </c>
      <c r="Y49" s="12">
        <v>49.21</v>
      </c>
    </row>
    <row r="50" spans="1:25" x14ac:dyDescent="0.35">
      <c r="A50" s="12" t="s">
        <v>3223</v>
      </c>
      <c r="B50" s="12" t="s">
        <v>3224</v>
      </c>
      <c r="C50" s="12" t="s">
        <v>619</v>
      </c>
      <c r="D50" s="52">
        <v>40802</v>
      </c>
      <c r="E50" s="12">
        <v>2011</v>
      </c>
      <c r="F50" s="12" t="s">
        <v>621</v>
      </c>
      <c r="G50" s="12" t="s">
        <v>622</v>
      </c>
      <c r="H50" s="12"/>
      <c r="I50" s="12">
        <v>48.04</v>
      </c>
      <c r="J50" s="12">
        <v>71.2</v>
      </c>
      <c r="K50" s="12" t="s">
        <v>1</v>
      </c>
      <c r="L50" s="12" t="s">
        <v>627</v>
      </c>
      <c r="M50" s="12" t="s">
        <v>628</v>
      </c>
      <c r="N50" s="12">
        <v>48.04</v>
      </c>
      <c r="O50" s="12">
        <v>48.04</v>
      </c>
      <c r="P50" s="12">
        <v>48.04</v>
      </c>
      <c r="Q50" s="12">
        <v>48.04</v>
      </c>
      <c r="R50" s="12">
        <v>48.04</v>
      </c>
      <c r="S50" s="12">
        <v>48.04</v>
      </c>
      <c r="T50" s="12">
        <v>48.04</v>
      </c>
      <c r="U50" s="12">
        <v>48.04</v>
      </c>
      <c r="V50" s="12">
        <v>48.04</v>
      </c>
      <c r="W50" s="12">
        <v>48.04</v>
      </c>
      <c r="X50" s="12">
        <v>48.04</v>
      </c>
      <c r="Y50" s="12">
        <v>48.04</v>
      </c>
    </row>
    <row r="51" spans="1:25" x14ac:dyDescent="0.35">
      <c r="A51" s="12" t="s">
        <v>1051</v>
      </c>
      <c r="B51" s="12" t="s">
        <v>1052</v>
      </c>
      <c r="C51" s="12" t="s">
        <v>619</v>
      </c>
      <c r="D51" s="52">
        <v>40754</v>
      </c>
      <c r="E51" s="12">
        <v>2011</v>
      </c>
      <c r="F51" s="12" t="s">
        <v>621</v>
      </c>
      <c r="G51" s="12" t="s">
        <v>622</v>
      </c>
      <c r="H51" s="12"/>
      <c r="I51" s="12">
        <v>46.49</v>
      </c>
      <c r="J51" s="12">
        <v>71.2</v>
      </c>
      <c r="K51" s="12" t="s">
        <v>1</v>
      </c>
      <c r="L51" s="12" t="s">
        <v>627</v>
      </c>
      <c r="M51" s="12" t="s">
        <v>628</v>
      </c>
      <c r="N51" s="12">
        <v>46.49</v>
      </c>
      <c r="O51" s="12">
        <v>46.49</v>
      </c>
      <c r="P51" s="12">
        <v>46.49</v>
      </c>
      <c r="Q51" s="12">
        <v>46.49</v>
      </c>
      <c r="R51" s="12">
        <v>46.49</v>
      </c>
      <c r="S51" s="12">
        <v>46.49</v>
      </c>
      <c r="T51" s="12">
        <v>46.49</v>
      </c>
      <c r="U51" s="12">
        <v>46.49</v>
      </c>
      <c r="V51" s="12">
        <v>46.49</v>
      </c>
      <c r="W51" s="12">
        <v>46.49</v>
      </c>
      <c r="X51" s="12">
        <v>46.49</v>
      </c>
      <c r="Y51" s="12">
        <v>46.49</v>
      </c>
    </row>
    <row r="52" spans="1:25" x14ac:dyDescent="0.35">
      <c r="A52" s="12" t="s">
        <v>769</v>
      </c>
      <c r="B52" s="12" t="s">
        <v>770</v>
      </c>
      <c r="C52" s="12" t="s">
        <v>619</v>
      </c>
      <c r="D52" s="52">
        <v>40754</v>
      </c>
      <c r="E52" s="12">
        <v>2011</v>
      </c>
      <c r="F52" s="12" t="s">
        <v>621</v>
      </c>
      <c r="G52" s="12" t="s">
        <v>622</v>
      </c>
      <c r="H52" s="12"/>
      <c r="I52" s="12">
        <v>49.8</v>
      </c>
      <c r="J52" s="12">
        <v>71.2</v>
      </c>
      <c r="K52" s="12" t="s">
        <v>1</v>
      </c>
      <c r="L52" s="12" t="s">
        <v>627</v>
      </c>
      <c r="M52" s="12" t="s">
        <v>628</v>
      </c>
      <c r="N52" s="12">
        <v>49.8</v>
      </c>
      <c r="O52" s="12">
        <v>49.8</v>
      </c>
      <c r="P52" s="12">
        <v>49.8</v>
      </c>
      <c r="Q52" s="12">
        <v>49.8</v>
      </c>
      <c r="R52" s="12">
        <v>49.8</v>
      </c>
      <c r="S52" s="12">
        <v>49.8</v>
      </c>
      <c r="T52" s="12">
        <v>49.8</v>
      </c>
      <c r="U52" s="12">
        <v>49.8</v>
      </c>
      <c r="V52" s="12">
        <v>49.8</v>
      </c>
      <c r="W52" s="12">
        <v>49.8</v>
      </c>
      <c r="X52" s="12">
        <v>49.8</v>
      </c>
      <c r="Y52" s="12">
        <v>49.8</v>
      </c>
    </row>
    <row r="53" spans="1:25" x14ac:dyDescent="0.35">
      <c r="A53" s="12" t="s">
        <v>3042</v>
      </c>
      <c r="B53" s="12" t="s">
        <v>3043</v>
      </c>
      <c r="C53" s="12" t="s">
        <v>656</v>
      </c>
      <c r="D53" s="52">
        <v>42368</v>
      </c>
      <c r="E53" s="12">
        <v>2015</v>
      </c>
      <c r="F53" s="12" t="s">
        <v>625</v>
      </c>
      <c r="G53" s="12" t="s">
        <v>626</v>
      </c>
      <c r="H53" s="12"/>
      <c r="I53" s="12">
        <v>20</v>
      </c>
      <c r="J53" s="12">
        <v>20</v>
      </c>
      <c r="K53" s="12" t="s">
        <v>5</v>
      </c>
      <c r="L53" s="12" t="s">
        <v>620</v>
      </c>
      <c r="M53" s="12" t="s">
        <v>620</v>
      </c>
      <c r="N53" s="12">
        <v>0</v>
      </c>
      <c r="O53" s="12">
        <v>0</v>
      </c>
      <c r="P53" s="12">
        <v>0</v>
      </c>
      <c r="Q53" s="12">
        <v>0</v>
      </c>
      <c r="R53" s="12">
        <v>0</v>
      </c>
      <c r="S53" s="12">
        <v>0</v>
      </c>
      <c r="T53" s="12">
        <v>0</v>
      </c>
      <c r="U53" s="12">
        <v>0</v>
      </c>
      <c r="V53" s="12">
        <v>0</v>
      </c>
      <c r="W53" s="12">
        <v>0</v>
      </c>
      <c r="X53" s="12">
        <v>0</v>
      </c>
      <c r="Y53" s="12">
        <v>0</v>
      </c>
    </row>
    <row r="54" spans="1:25" x14ac:dyDescent="0.35">
      <c r="A54" s="12" t="s">
        <v>90</v>
      </c>
      <c r="B54" s="12" t="s">
        <v>91</v>
      </c>
      <c r="C54" s="12" t="s">
        <v>619</v>
      </c>
      <c r="D54" s="52">
        <v>44169</v>
      </c>
      <c r="E54" s="12">
        <v>2020</v>
      </c>
      <c r="F54" s="12" t="s">
        <v>653</v>
      </c>
      <c r="G54" s="12" t="s">
        <v>616</v>
      </c>
      <c r="H54" s="12"/>
      <c r="I54" s="12">
        <v>2.68</v>
      </c>
      <c r="J54" s="12">
        <v>2.7</v>
      </c>
      <c r="K54" s="12" t="s">
        <v>633</v>
      </c>
      <c r="L54" s="12" t="s">
        <v>627</v>
      </c>
      <c r="M54" s="12" t="s">
        <v>139</v>
      </c>
      <c r="N54" s="12">
        <v>0</v>
      </c>
      <c r="O54" s="12">
        <v>0</v>
      </c>
      <c r="P54" s="12">
        <v>0</v>
      </c>
      <c r="Q54" s="12">
        <v>0</v>
      </c>
      <c r="R54" s="12">
        <v>0</v>
      </c>
      <c r="S54" s="12">
        <v>0</v>
      </c>
      <c r="T54" s="12">
        <v>0</v>
      </c>
      <c r="U54" s="12">
        <v>0</v>
      </c>
      <c r="V54" s="12">
        <v>0</v>
      </c>
      <c r="W54" s="12">
        <v>0</v>
      </c>
      <c r="X54" s="12">
        <v>0</v>
      </c>
      <c r="Y54" s="12">
        <v>0</v>
      </c>
    </row>
    <row r="55" spans="1:25" x14ac:dyDescent="0.35">
      <c r="A55" s="12" t="s">
        <v>283</v>
      </c>
      <c r="B55" s="12" t="s">
        <v>1235</v>
      </c>
      <c r="C55" s="12" t="s">
        <v>619</v>
      </c>
      <c r="D55" s="52">
        <v>44538</v>
      </c>
      <c r="E55" s="12">
        <v>2021</v>
      </c>
      <c r="F55" s="12" t="s">
        <v>625</v>
      </c>
      <c r="G55" s="12" t="s">
        <v>626</v>
      </c>
      <c r="H55" s="12"/>
      <c r="I55" s="12">
        <v>250</v>
      </c>
      <c r="J55" s="12">
        <v>0</v>
      </c>
      <c r="K55" s="12" t="s">
        <v>633</v>
      </c>
      <c r="L55" s="12" t="s">
        <v>627</v>
      </c>
      <c r="M55" s="12" t="s">
        <v>641</v>
      </c>
      <c r="N55" s="12">
        <v>1</v>
      </c>
      <c r="O55" s="12">
        <v>7.5</v>
      </c>
      <c r="P55" s="12">
        <v>8.75</v>
      </c>
      <c r="Q55" s="12">
        <v>11</v>
      </c>
      <c r="R55" s="12">
        <v>16</v>
      </c>
      <c r="S55" s="12">
        <v>32.75</v>
      </c>
      <c r="T55" s="12">
        <v>36</v>
      </c>
      <c r="U55" s="12">
        <v>31</v>
      </c>
      <c r="V55" s="12">
        <v>27.75</v>
      </c>
      <c r="W55" s="12">
        <v>18.5</v>
      </c>
      <c r="X55" s="12">
        <v>14.25</v>
      </c>
      <c r="Y55" s="12">
        <v>8.75</v>
      </c>
    </row>
    <row r="56" spans="1:25" x14ac:dyDescent="0.35">
      <c r="A56" s="12" t="s">
        <v>1234</v>
      </c>
      <c r="B56" s="12" t="s">
        <v>1235</v>
      </c>
      <c r="C56" s="12" t="s">
        <v>619</v>
      </c>
      <c r="D56" s="52">
        <v>0</v>
      </c>
      <c r="E56" s="12" t="s">
        <v>620</v>
      </c>
      <c r="F56" s="12" t="s">
        <v>625</v>
      </c>
      <c r="G56" s="12" t="s">
        <v>626</v>
      </c>
      <c r="H56" s="12"/>
      <c r="I56" s="12">
        <v>125</v>
      </c>
      <c r="J56" s="12">
        <v>13.5</v>
      </c>
      <c r="K56" s="12" t="s">
        <v>633</v>
      </c>
      <c r="L56" s="12" t="s">
        <v>620</v>
      </c>
      <c r="M56" s="12" t="s">
        <v>620</v>
      </c>
      <c r="N56" s="12">
        <v>0</v>
      </c>
      <c r="O56" s="12">
        <v>0</v>
      </c>
      <c r="P56" s="12">
        <v>0</v>
      </c>
      <c r="Q56" s="12">
        <v>0</v>
      </c>
      <c r="R56" s="12">
        <v>0</v>
      </c>
      <c r="S56" s="12">
        <v>0</v>
      </c>
      <c r="T56" s="12">
        <v>0</v>
      </c>
      <c r="U56" s="12">
        <v>0</v>
      </c>
      <c r="V56" s="12">
        <v>0</v>
      </c>
      <c r="W56" s="12">
        <v>0</v>
      </c>
      <c r="X56" s="12">
        <v>0</v>
      </c>
      <c r="Y56" s="12">
        <v>0</v>
      </c>
    </row>
    <row r="57" spans="1:25" x14ac:dyDescent="0.35">
      <c r="A57" s="12" t="s">
        <v>1589</v>
      </c>
      <c r="B57" s="12" t="s">
        <v>1235</v>
      </c>
      <c r="C57" s="12" t="s">
        <v>619</v>
      </c>
      <c r="D57" s="52">
        <v>0</v>
      </c>
      <c r="E57" s="12" t="s">
        <v>620</v>
      </c>
      <c r="F57" s="12" t="s">
        <v>625</v>
      </c>
      <c r="G57" s="12" t="s">
        <v>626</v>
      </c>
      <c r="H57" s="12"/>
      <c r="I57" s="12">
        <v>125</v>
      </c>
      <c r="J57" s="12">
        <v>13.5</v>
      </c>
      <c r="K57" s="12" t="s">
        <v>633</v>
      </c>
      <c r="L57" s="12" t="s">
        <v>620</v>
      </c>
      <c r="M57" s="12" t="s">
        <v>620</v>
      </c>
      <c r="N57" s="12">
        <v>0</v>
      </c>
      <c r="O57" s="12">
        <v>0</v>
      </c>
      <c r="P57" s="12">
        <v>0</v>
      </c>
      <c r="Q57" s="12">
        <v>0</v>
      </c>
      <c r="R57" s="12">
        <v>0</v>
      </c>
      <c r="S57" s="12">
        <v>0</v>
      </c>
      <c r="T57" s="12">
        <v>0</v>
      </c>
      <c r="U57" s="12">
        <v>0</v>
      </c>
      <c r="V57" s="12">
        <v>0</v>
      </c>
      <c r="W57" s="12">
        <v>0</v>
      </c>
      <c r="X57" s="12">
        <v>0</v>
      </c>
      <c r="Y57" s="12">
        <v>0</v>
      </c>
    </row>
    <row r="58" spans="1:25" x14ac:dyDescent="0.35">
      <c r="A58" s="12" t="s">
        <v>2903</v>
      </c>
      <c r="B58" s="12" t="s">
        <v>2904</v>
      </c>
      <c r="C58" s="12" t="s">
        <v>619</v>
      </c>
      <c r="D58" s="52">
        <v>41411</v>
      </c>
      <c r="E58" s="12">
        <v>2013</v>
      </c>
      <c r="F58" s="12" t="s">
        <v>697</v>
      </c>
      <c r="G58" s="12" t="s">
        <v>697</v>
      </c>
      <c r="H58" s="12"/>
      <c r="I58" s="12">
        <v>19.95</v>
      </c>
      <c r="J58" s="12">
        <v>21.8</v>
      </c>
      <c r="K58" s="12" t="s">
        <v>1</v>
      </c>
      <c r="L58" s="12" t="s">
        <v>627</v>
      </c>
      <c r="M58" s="12" t="s">
        <v>628</v>
      </c>
      <c r="N58" s="12">
        <v>3.53</v>
      </c>
      <c r="O58" s="12">
        <v>3.75</v>
      </c>
      <c r="P58" s="12">
        <v>3.29</v>
      </c>
      <c r="Q58" s="12">
        <v>3.16</v>
      </c>
      <c r="R58" s="12">
        <v>3.36</v>
      </c>
      <c r="S58" s="12">
        <v>3.08</v>
      </c>
      <c r="T58" s="12">
        <v>2.86</v>
      </c>
      <c r="U58" s="12">
        <v>2.17</v>
      </c>
      <c r="V58" s="12">
        <v>2.2400000000000002</v>
      </c>
      <c r="W58" s="12">
        <v>2.08</v>
      </c>
      <c r="X58" s="12">
        <v>2.8</v>
      </c>
      <c r="Y58" s="12">
        <v>3.4</v>
      </c>
    </row>
    <row r="59" spans="1:25" x14ac:dyDescent="0.35">
      <c r="A59" s="12" t="s">
        <v>1291</v>
      </c>
      <c r="B59" s="12" t="s">
        <v>1292</v>
      </c>
      <c r="C59" s="12" t="s">
        <v>619</v>
      </c>
      <c r="D59" s="52">
        <v>32115</v>
      </c>
      <c r="E59" s="12">
        <v>1987</v>
      </c>
      <c r="F59" s="12" t="s">
        <v>621</v>
      </c>
      <c r="G59" s="12" t="s">
        <v>757</v>
      </c>
      <c r="H59" s="12"/>
      <c r="I59" s="12">
        <v>305</v>
      </c>
      <c r="J59" s="12">
        <v>416.6</v>
      </c>
      <c r="K59" s="12" t="s">
        <v>1</v>
      </c>
      <c r="L59" s="12" t="s">
        <v>627</v>
      </c>
      <c r="M59" s="12" t="s">
        <v>628</v>
      </c>
      <c r="N59" s="12">
        <v>305</v>
      </c>
      <c r="O59" s="12">
        <v>305</v>
      </c>
      <c r="P59" s="12">
        <v>305</v>
      </c>
      <c r="Q59" s="12">
        <v>305</v>
      </c>
      <c r="R59" s="12">
        <v>305</v>
      </c>
      <c r="S59" s="12">
        <v>305</v>
      </c>
      <c r="T59" s="12">
        <v>305</v>
      </c>
      <c r="U59" s="12">
        <v>305</v>
      </c>
      <c r="V59" s="12">
        <v>305</v>
      </c>
      <c r="W59" s="12">
        <v>305</v>
      </c>
      <c r="X59" s="12">
        <v>305</v>
      </c>
      <c r="Y59" s="12">
        <v>305</v>
      </c>
    </row>
    <row r="60" spans="1:25" x14ac:dyDescent="0.35">
      <c r="A60" s="12" t="s">
        <v>914</v>
      </c>
      <c r="B60" s="12" t="s">
        <v>915</v>
      </c>
      <c r="C60" s="12" t="s">
        <v>656</v>
      </c>
      <c r="D60" s="52">
        <v>42245</v>
      </c>
      <c r="E60" s="12">
        <v>2015</v>
      </c>
      <c r="F60" s="12" t="s">
        <v>625</v>
      </c>
      <c r="G60" s="12" t="s">
        <v>626</v>
      </c>
      <c r="H60" s="12"/>
      <c r="I60" s="12">
        <v>50</v>
      </c>
      <c r="J60" s="12">
        <v>50</v>
      </c>
      <c r="K60" s="12" t="s">
        <v>5</v>
      </c>
      <c r="L60" s="12" t="s">
        <v>620</v>
      </c>
      <c r="M60" s="12" t="s">
        <v>620</v>
      </c>
      <c r="N60" s="12">
        <v>0</v>
      </c>
      <c r="O60" s="12">
        <v>0</v>
      </c>
      <c r="P60" s="12">
        <v>0</v>
      </c>
      <c r="Q60" s="12">
        <v>0</v>
      </c>
      <c r="R60" s="12">
        <v>0</v>
      </c>
      <c r="S60" s="12">
        <v>0</v>
      </c>
      <c r="T60" s="12">
        <v>0</v>
      </c>
      <c r="U60" s="12">
        <v>0</v>
      </c>
      <c r="V60" s="12">
        <v>0</v>
      </c>
      <c r="W60" s="12">
        <v>0</v>
      </c>
      <c r="X60" s="12">
        <v>0</v>
      </c>
      <c r="Y60" s="12">
        <v>0</v>
      </c>
    </row>
    <row r="61" spans="1:25" x14ac:dyDescent="0.35">
      <c r="A61" s="12" t="s">
        <v>1335</v>
      </c>
      <c r="B61" s="12" t="s">
        <v>1336</v>
      </c>
      <c r="C61" s="12" t="s">
        <v>656</v>
      </c>
      <c r="D61" s="52">
        <v>0</v>
      </c>
      <c r="E61" s="12" t="s">
        <v>620</v>
      </c>
      <c r="F61" s="12" t="s">
        <v>621</v>
      </c>
      <c r="G61" s="12" t="s">
        <v>757</v>
      </c>
      <c r="H61" s="12"/>
      <c r="I61" s="12">
        <v>565</v>
      </c>
      <c r="J61" s="12">
        <v>0</v>
      </c>
      <c r="K61" s="12" t="s">
        <v>1</v>
      </c>
      <c r="L61" s="12" t="s">
        <v>620</v>
      </c>
      <c r="M61" s="12" t="s">
        <v>620</v>
      </c>
      <c r="N61" s="12">
        <v>0</v>
      </c>
      <c r="O61" s="12">
        <v>0</v>
      </c>
      <c r="P61" s="12">
        <v>0</v>
      </c>
      <c r="Q61" s="12">
        <v>0</v>
      </c>
      <c r="R61" s="12">
        <v>0</v>
      </c>
      <c r="S61" s="12">
        <v>0</v>
      </c>
      <c r="T61" s="12">
        <v>0</v>
      </c>
      <c r="U61" s="12">
        <v>0</v>
      </c>
      <c r="V61" s="12">
        <v>0</v>
      </c>
      <c r="W61" s="12">
        <v>0</v>
      </c>
      <c r="X61" s="12">
        <v>0</v>
      </c>
      <c r="Y61" s="12">
        <v>0</v>
      </c>
    </row>
    <row r="62" spans="1:25" x14ac:dyDescent="0.35">
      <c r="A62" s="12" t="s">
        <v>284</v>
      </c>
      <c r="B62" s="12" t="s">
        <v>2776</v>
      </c>
      <c r="C62" s="12" t="s">
        <v>619</v>
      </c>
      <c r="D62" s="52">
        <v>44641</v>
      </c>
      <c r="E62" s="12">
        <v>2022</v>
      </c>
      <c r="F62" s="12" t="s">
        <v>625</v>
      </c>
      <c r="G62" s="12" t="s">
        <v>626</v>
      </c>
      <c r="H62" s="12"/>
      <c r="I62" s="12">
        <v>100</v>
      </c>
      <c r="J62" s="12">
        <v>100</v>
      </c>
      <c r="K62" s="12" t="s">
        <v>1</v>
      </c>
      <c r="L62" s="12" t="s">
        <v>627</v>
      </c>
      <c r="M62" s="12" t="s">
        <v>641</v>
      </c>
      <c r="N62" s="12">
        <v>0</v>
      </c>
      <c r="O62" s="12">
        <v>0.62</v>
      </c>
      <c r="P62" s="12">
        <v>0.91</v>
      </c>
      <c r="Q62" s="12">
        <v>1.79</v>
      </c>
      <c r="R62" s="12">
        <v>2.85</v>
      </c>
      <c r="S62" s="12">
        <v>6.01</v>
      </c>
      <c r="T62" s="12">
        <v>6.2</v>
      </c>
      <c r="U62" s="12">
        <v>4.82</v>
      </c>
      <c r="V62" s="12">
        <v>3.57</v>
      </c>
      <c r="W62" s="12">
        <v>1.81</v>
      </c>
      <c r="X62" s="12">
        <v>0.5</v>
      </c>
      <c r="Y62" s="12">
        <v>0</v>
      </c>
    </row>
    <row r="63" spans="1:25" x14ac:dyDescent="0.35">
      <c r="A63" s="12" t="s">
        <v>316</v>
      </c>
      <c r="B63" s="12" t="s">
        <v>2713</v>
      </c>
      <c r="C63" s="12" t="s">
        <v>619</v>
      </c>
      <c r="D63" s="52">
        <v>44774</v>
      </c>
      <c r="E63" s="12">
        <v>2022</v>
      </c>
      <c r="F63" s="12" t="s">
        <v>625</v>
      </c>
      <c r="G63" s="12" t="s">
        <v>626</v>
      </c>
      <c r="H63" s="12"/>
      <c r="I63" s="12">
        <v>131</v>
      </c>
      <c r="J63" s="12">
        <v>131</v>
      </c>
      <c r="K63" s="12" t="s">
        <v>1</v>
      </c>
      <c r="L63" s="12" t="s">
        <v>627</v>
      </c>
      <c r="M63" s="12" t="s">
        <v>641</v>
      </c>
      <c r="N63" s="12">
        <v>0.17</v>
      </c>
      <c r="O63" s="12">
        <v>1.94</v>
      </c>
      <c r="P63" s="12">
        <v>2.4300000000000002</v>
      </c>
      <c r="Q63" s="12">
        <v>3.51</v>
      </c>
      <c r="R63" s="12">
        <v>5.39</v>
      </c>
      <c r="S63" s="12">
        <v>11.13</v>
      </c>
      <c r="T63" s="12">
        <v>12.02</v>
      </c>
      <c r="U63" s="12">
        <v>9.85</v>
      </c>
      <c r="V63" s="12">
        <v>8.11</v>
      </c>
      <c r="W63" s="12">
        <v>4.68</v>
      </c>
      <c r="X63" s="12">
        <v>2.99</v>
      </c>
      <c r="Y63" s="12">
        <v>0.83</v>
      </c>
    </row>
    <row r="64" spans="1:25" x14ac:dyDescent="0.35">
      <c r="A64" s="12" t="s">
        <v>1537</v>
      </c>
      <c r="B64" s="12" t="s">
        <v>1538</v>
      </c>
      <c r="C64" s="12" t="s">
        <v>656</v>
      </c>
      <c r="D64" s="52">
        <v>41575</v>
      </c>
      <c r="E64" s="12">
        <v>2013</v>
      </c>
      <c r="F64" s="12" t="s">
        <v>625</v>
      </c>
      <c r="G64" s="12" t="s">
        <v>626</v>
      </c>
      <c r="H64" s="12"/>
      <c r="I64" s="12">
        <v>127</v>
      </c>
      <c r="J64" s="12">
        <v>127</v>
      </c>
      <c r="K64" s="12" t="s">
        <v>5</v>
      </c>
      <c r="L64" s="12" t="s">
        <v>620</v>
      </c>
      <c r="M64" s="12" t="s">
        <v>620</v>
      </c>
      <c r="N64" s="12">
        <v>0</v>
      </c>
      <c r="O64" s="12">
        <v>0</v>
      </c>
      <c r="P64" s="12">
        <v>0</v>
      </c>
      <c r="Q64" s="12">
        <v>0</v>
      </c>
      <c r="R64" s="12">
        <v>0</v>
      </c>
      <c r="S64" s="12">
        <v>0</v>
      </c>
      <c r="T64" s="12">
        <v>0</v>
      </c>
      <c r="U64" s="12">
        <v>0</v>
      </c>
      <c r="V64" s="12">
        <v>0</v>
      </c>
      <c r="W64" s="12">
        <v>0</v>
      </c>
      <c r="X64" s="12">
        <v>0</v>
      </c>
      <c r="Y64" s="12">
        <v>0</v>
      </c>
    </row>
    <row r="65" spans="1:25" x14ac:dyDescent="0.35">
      <c r="A65" s="12" t="s">
        <v>3070</v>
      </c>
      <c r="B65" s="12" t="s">
        <v>3071</v>
      </c>
      <c r="C65" s="12" t="s">
        <v>619</v>
      </c>
      <c r="D65" s="52">
        <v>41816</v>
      </c>
      <c r="E65" s="12">
        <v>2014</v>
      </c>
      <c r="F65" s="12" t="s">
        <v>625</v>
      </c>
      <c r="G65" s="12" t="s">
        <v>626</v>
      </c>
      <c r="H65" s="12"/>
      <c r="I65" s="12">
        <v>12</v>
      </c>
      <c r="J65" s="12">
        <v>12</v>
      </c>
      <c r="K65" s="12" t="s">
        <v>633</v>
      </c>
      <c r="L65" s="12" t="s">
        <v>627</v>
      </c>
      <c r="M65" s="12" t="s">
        <v>628</v>
      </c>
      <c r="N65" s="12">
        <v>0.05</v>
      </c>
      <c r="O65" s="12">
        <v>0.36</v>
      </c>
      <c r="P65" s="12">
        <v>0.42</v>
      </c>
      <c r="Q65" s="12">
        <v>0.53</v>
      </c>
      <c r="R65" s="12">
        <v>0.77</v>
      </c>
      <c r="S65" s="12">
        <v>1.57</v>
      </c>
      <c r="T65" s="12">
        <v>1.73</v>
      </c>
      <c r="U65" s="12">
        <v>1.49</v>
      </c>
      <c r="V65" s="12">
        <v>1.33</v>
      </c>
      <c r="W65" s="12">
        <v>0.89</v>
      </c>
      <c r="X65" s="12">
        <v>0.68</v>
      </c>
      <c r="Y65" s="12">
        <v>0.42</v>
      </c>
    </row>
    <row r="66" spans="1:25" x14ac:dyDescent="0.35">
      <c r="A66" s="12" t="s">
        <v>2499</v>
      </c>
      <c r="B66" s="12" t="s">
        <v>2500</v>
      </c>
      <c r="C66" s="12" t="s">
        <v>619</v>
      </c>
      <c r="D66" s="52">
        <v>41816</v>
      </c>
      <c r="E66" s="12">
        <v>2014</v>
      </c>
      <c r="F66" s="12" t="s">
        <v>625</v>
      </c>
      <c r="G66" s="12" t="s">
        <v>626</v>
      </c>
      <c r="H66" s="12"/>
      <c r="I66" s="12">
        <v>8</v>
      </c>
      <c r="J66" s="12">
        <v>8</v>
      </c>
      <c r="K66" s="12" t="s">
        <v>633</v>
      </c>
      <c r="L66" s="12" t="s">
        <v>627</v>
      </c>
      <c r="M66" s="12" t="s">
        <v>628</v>
      </c>
      <c r="N66" s="12">
        <v>0.03</v>
      </c>
      <c r="O66" s="12">
        <v>0.24</v>
      </c>
      <c r="P66" s="12">
        <v>0.28000000000000003</v>
      </c>
      <c r="Q66" s="12">
        <v>0.35</v>
      </c>
      <c r="R66" s="12">
        <v>0.51</v>
      </c>
      <c r="S66" s="12">
        <v>1.05</v>
      </c>
      <c r="T66" s="12">
        <v>1.1499999999999999</v>
      </c>
      <c r="U66" s="12">
        <v>0.99</v>
      </c>
      <c r="V66" s="12">
        <v>0.89</v>
      </c>
      <c r="W66" s="12">
        <v>0.59</v>
      </c>
      <c r="X66" s="12">
        <v>0.46</v>
      </c>
      <c r="Y66" s="12">
        <v>0.28000000000000003</v>
      </c>
    </row>
    <row r="67" spans="1:25" x14ac:dyDescent="0.35">
      <c r="A67" s="12" t="s">
        <v>2138</v>
      </c>
      <c r="B67" s="12" t="s">
        <v>2139</v>
      </c>
      <c r="C67" s="12" t="s">
        <v>619</v>
      </c>
      <c r="D67" s="52">
        <v>42661</v>
      </c>
      <c r="E67" s="12">
        <v>2016</v>
      </c>
      <c r="F67" s="12" t="s">
        <v>625</v>
      </c>
      <c r="G67" s="12" t="s">
        <v>626</v>
      </c>
      <c r="H67" s="12"/>
      <c r="I67" s="12">
        <v>100</v>
      </c>
      <c r="J67" s="12">
        <v>100</v>
      </c>
      <c r="K67" s="12" t="s">
        <v>1</v>
      </c>
      <c r="L67" s="12" t="s">
        <v>627</v>
      </c>
      <c r="M67" s="12" t="s">
        <v>628</v>
      </c>
      <c r="N67" s="12">
        <v>0.4</v>
      </c>
      <c r="O67" s="12">
        <v>3</v>
      </c>
      <c r="P67" s="12">
        <v>3.5</v>
      </c>
      <c r="Q67" s="12">
        <v>4.4000000000000004</v>
      </c>
      <c r="R67" s="12">
        <v>6.4</v>
      </c>
      <c r="S67" s="12">
        <v>13.1</v>
      </c>
      <c r="T67" s="12">
        <v>14.4</v>
      </c>
      <c r="U67" s="12">
        <v>12.4</v>
      </c>
      <c r="V67" s="12">
        <v>11.1</v>
      </c>
      <c r="W67" s="12">
        <v>7.4</v>
      </c>
      <c r="X67" s="12">
        <v>5.7</v>
      </c>
      <c r="Y67" s="12">
        <v>3.5</v>
      </c>
    </row>
    <row r="68" spans="1:25" x14ac:dyDescent="0.35">
      <c r="A68" s="12" t="s">
        <v>1580</v>
      </c>
      <c r="B68" s="12" t="s">
        <v>1581</v>
      </c>
      <c r="C68" s="12" t="s">
        <v>619</v>
      </c>
      <c r="D68" s="52">
        <v>42674</v>
      </c>
      <c r="E68" s="12">
        <v>2016</v>
      </c>
      <c r="F68" s="12" t="s">
        <v>625</v>
      </c>
      <c r="G68" s="12" t="s">
        <v>626</v>
      </c>
      <c r="H68" s="12"/>
      <c r="I68" s="12">
        <v>75</v>
      </c>
      <c r="J68" s="12">
        <v>75</v>
      </c>
      <c r="K68" s="12" t="s">
        <v>1</v>
      </c>
      <c r="L68" s="12" t="s">
        <v>627</v>
      </c>
      <c r="M68" s="12" t="s">
        <v>628</v>
      </c>
      <c r="N68" s="12">
        <v>0.3</v>
      </c>
      <c r="O68" s="12">
        <v>2.25</v>
      </c>
      <c r="P68" s="12">
        <v>2.63</v>
      </c>
      <c r="Q68" s="12">
        <v>3.3</v>
      </c>
      <c r="R68" s="12">
        <v>4.8</v>
      </c>
      <c r="S68" s="12">
        <v>9.83</v>
      </c>
      <c r="T68" s="12">
        <v>10.8</v>
      </c>
      <c r="U68" s="12">
        <v>9.3000000000000007</v>
      </c>
      <c r="V68" s="12">
        <v>8.33</v>
      </c>
      <c r="W68" s="12">
        <v>5.55</v>
      </c>
      <c r="X68" s="12">
        <v>4.28</v>
      </c>
      <c r="Y68" s="12">
        <v>2.63</v>
      </c>
    </row>
    <row r="69" spans="1:25" x14ac:dyDescent="0.35">
      <c r="A69" s="12" t="s">
        <v>3081</v>
      </c>
      <c r="B69" s="12" t="s">
        <v>272</v>
      </c>
      <c r="C69" s="12" t="s">
        <v>619</v>
      </c>
      <c r="D69" s="52">
        <v>0</v>
      </c>
      <c r="E69" s="12" t="s">
        <v>620</v>
      </c>
      <c r="F69" s="12" t="s">
        <v>625</v>
      </c>
      <c r="G69" s="12" t="s">
        <v>626</v>
      </c>
      <c r="H69" s="12"/>
      <c r="I69" s="12">
        <v>125</v>
      </c>
      <c r="J69" s="12">
        <v>125</v>
      </c>
      <c r="K69" s="12">
        <v>0</v>
      </c>
      <c r="L69" s="12" t="s">
        <v>620</v>
      </c>
      <c r="M69" s="12" t="s">
        <v>620</v>
      </c>
      <c r="N69" s="12">
        <v>0</v>
      </c>
      <c r="O69" s="12">
        <v>0</v>
      </c>
      <c r="P69" s="12">
        <v>0</v>
      </c>
      <c r="Q69" s="12">
        <v>0</v>
      </c>
      <c r="R69" s="12">
        <v>0</v>
      </c>
      <c r="S69" s="12">
        <v>0</v>
      </c>
      <c r="T69" s="12">
        <v>0</v>
      </c>
      <c r="U69" s="12">
        <v>0</v>
      </c>
      <c r="V69" s="12">
        <v>0</v>
      </c>
      <c r="W69" s="12">
        <v>0</v>
      </c>
      <c r="X69" s="12">
        <v>0</v>
      </c>
      <c r="Y69" s="12">
        <v>0</v>
      </c>
    </row>
    <row r="70" spans="1:25" x14ac:dyDescent="0.35">
      <c r="A70" s="12" t="s">
        <v>2358</v>
      </c>
      <c r="B70" s="12" t="s">
        <v>272</v>
      </c>
      <c r="C70" s="12" t="s">
        <v>619</v>
      </c>
      <c r="D70" s="52">
        <v>0</v>
      </c>
      <c r="E70" s="12" t="s">
        <v>620</v>
      </c>
      <c r="F70" s="12" t="s">
        <v>625</v>
      </c>
      <c r="G70" s="12" t="s">
        <v>626</v>
      </c>
      <c r="H70" s="12"/>
      <c r="I70" s="12">
        <v>125</v>
      </c>
      <c r="J70" s="12">
        <v>125</v>
      </c>
      <c r="K70" s="12">
        <v>0</v>
      </c>
      <c r="L70" s="12" t="s">
        <v>620</v>
      </c>
      <c r="M70" s="12" t="s">
        <v>620</v>
      </c>
      <c r="N70" s="12">
        <v>0</v>
      </c>
      <c r="O70" s="12">
        <v>0</v>
      </c>
      <c r="P70" s="12">
        <v>0</v>
      </c>
      <c r="Q70" s="12">
        <v>0</v>
      </c>
      <c r="R70" s="12">
        <v>0</v>
      </c>
      <c r="S70" s="12">
        <v>0</v>
      </c>
      <c r="T70" s="12">
        <v>0</v>
      </c>
      <c r="U70" s="12">
        <v>0</v>
      </c>
      <c r="V70" s="12">
        <v>0</v>
      </c>
      <c r="W70" s="12">
        <v>0</v>
      </c>
      <c r="X70" s="12">
        <v>0</v>
      </c>
      <c r="Y70" s="12">
        <v>0</v>
      </c>
    </row>
    <row r="71" spans="1:25" x14ac:dyDescent="0.35">
      <c r="A71" s="12" t="s">
        <v>271</v>
      </c>
      <c r="B71" s="12" t="s">
        <v>272</v>
      </c>
      <c r="C71" s="12" t="s">
        <v>619</v>
      </c>
      <c r="D71" s="52">
        <v>44694</v>
      </c>
      <c r="E71" s="12">
        <v>2022</v>
      </c>
      <c r="F71" s="12" t="s">
        <v>625</v>
      </c>
      <c r="G71" s="12" t="s">
        <v>626</v>
      </c>
      <c r="H71" s="12"/>
      <c r="I71" s="12">
        <v>250</v>
      </c>
      <c r="J71" s="12">
        <v>0</v>
      </c>
      <c r="K71" s="12" t="s">
        <v>1</v>
      </c>
      <c r="L71" s="12" t="s">
        <v>627</v>
      </c>
      <c r="M71" s="12" t="s">
        <v>628</v>
      </c>
      <c r="N71" s="12">
        <v>1</v>
      </c>
      <c r="O71" s="12">
        <v>7.5</v>
      </c>
      <c r="P71" s="12">
        <v>8.75</v>
      </c>
      <c r="Q71" s="12">
        <v>11</v>
      </c>
      <c r="R71" s="12">
        <v>16</v>
      </c>
      <c r="S71" s="12">
        <v>32.75</v>
      </c>
      <c r="T71" s="12">
        <v>36</v>
      </c>
      <c r="U71" s="12">
        <v>31</v>
      </c>
      <c r="V71" s="12">
        <v>27.75</v>
      </c>
      <c r="W71" s="12">
        <v>18.5</v>
      </c>
      <c r="X71" s="12">
        <v>14.25</v>
      </c>
      <c r="Y71" s="12">
        <v>8.75</v>
      </c>
    </row>
    <row r="72" spans="1:25" x14ac:dyDescent="0.35">
      <c r="A72" s="12" t="s">
        <v>2242</v>
      </c>
      <c r="B72" s="12" t="s">
        <v>286</v>
      </c>
      <c r="C72" s="12" t="s">
        <v>619</v>
      </c>
      <c r="D72" s="52">
        <v>0</v>
      </c>
      <c r="E72" s="12" t="s">
        <v>620</v>
      </c>
      <c r="F72" s="12" t="s">
        <v>625</v>
      </c>
      <c r="G72" s="12" t="s">
        <v>626</v>
      </c>
      <c r="H72" s="12"/>
      <c r="I72" s="12">
        <v>100</v>
      </c>
      <c r="J72" s="12">
        <v>100</v>
      </c>
      <c r="K72" s="12">
        <v>0</v>
      </c>
      <c r="L72" s="12" t="s">
        <v>620</v>
      </c>
      <c r="M72" s="12" t="s">
        <v>620</v>
      </c>
      <c r="N72" s="12">
        <v>0</v>
      </c>
      <c r="O72" s="12">
        <v>0</v>
      </c>
      <c r="P72" s="12">
        <v>0</v>
      </c>
      <c r="Q72" s="12">
        <v>0</v>
      </c>
      <c r="R72" s="12">
        <v>0</v>
      </c>
      <c r="S72" s="12">
        <v>0</v>
      </c>
      <c r="T72" s="12">
        <v>0</v>
      </c>
      <c r="U72" s="12">
        <v>0</v>
      </c>
      <c r="V72" s="12">
        <v>0</v>
      </c>
      <c r="W72" s="12">
        <v>0</v>
      </c>
      <c r="X72" s="12">
        <v>0</v>
      </c>
      <c r="Y72" s="12">
        <v>0</v>
      </c>
    </row>
    <row r="73" spans="1:25" x14ac:dyDescent="0.35">
      <c r="A73" s="12" t="s">
        <v>1656</v>
      </c>
      <c r="B73" s="12" t="s">
        <v>286</v>
      </c>
      <c r="C73" s="12" t="s">
        <v>619</v>
      </c>
      <c r="D73" s="52">
        <v>0</v>
      </c>
      <c r="E73" s="12" t="s">
        <v>620</v>
      </c>
      <c r="F73" s="12" t="s">
        <v>625</v>
      </c>
      <c r="G73" s="12" t="s">
        <v>626</v>
      </c>
      <c r="H73" s="12"/>
      <c r="I73" s="12">
        <v>100</v>
      </c>
      <c r="J73" s="12">
        <v>100</v>
      </c>
      <c r="K73" s="12">
        <v>0</v>
      </c>
      <c r="L73" s="12" t="s">
        <v>620</v>
      </c>
      <c r="M73" s="12" t="s">
        <v>620</v>
      </c>
      <c r="N73" s="12">
        <v>0</v>
      </c>
      <c r="O73" s="12">
        <v>0</v>
      </c>
      <c r="P73" s="12">
        <v>0</v>
      </c>
      <c r="Q73" s="12">
        <v>0</v>
      </c>
      <c r="R73" s="12">
        <v>0</v>
      </c>
      <c r="S73" s="12">
        <v>0</v>
      </c>
      <c r="T73" s="12">
        <v>0</v>
      </c>
      <c r="U73" s="12">
        <v>0</v>
      </c>
      <c r="V73" s="12">
        <v>0</v>
      </c>
      <c r="W73" s="12">
        <v>0</v>
      </c>
      <c r="X73" s="12">
        <v>0</v>
      </c>
      <c r="Y73" s="12">
        <v>0</v>
      </c>
    </row>
    <row r="74" spans="1:25" x14ac:dyDescent="0.35">
      <c r="A74" s="12" t="s">
        <v>285</v>
      </c>
      <c r="B74" s="12" t="s">
        <v>286</v>
      </c>
      <c r="C74" s="12" t="s">
        <v>619</v>
      </c>
      <c r="D74" s="52">
        <v>44546</v>
      </c>
      <c r="E74" s="12">
        <v>2021</v>
      </c>
      <c r="F74" s="12" t="s">
        <v>625</v>
      </c>
      <c r="G74" s="12" t="s">
        <v>626</v>
      </c>
      <c r="H74" s="12"/>
      <c r="I74" s="12">
        <v>200</v>
      </c>
      <c r="J74" s="12">
        <v>0</v>
      </c>
      <c r="K74" s="12" t="s">
        <v>1</v>
      </c>
      <c r="L74" s="12" t="s">
        <v>627</v>
      </c>
      <c r="M74" s="12" t="s">
        <v>628</v>
      </c>
      <c r="N74" s="12">
        <v>0.8</v>
      </c>
      <c r="O74" s="12">
        <v>6</v>
      </c>
      <c r="P74" s="12">
        <v>7</v>
      </c>
      <c r="Q74" s="12">
        <v>8.8000000000000007</v>
      </c>
      <c r="R74" s="12">
        <v>12.8</v>
      </c>
      <c r="S74" s="12">
        <v>26.2</v>
      </c>
      <c r="T74" s="12">
        <v>28.8</v>
      </c>
      <c r="U74" s="12">
        <v>24.8</v>
      </c>
      <c r="V74" s="12">
        <v>22.2</v>
      </c>
      <c r="W74" s="12">
        <v>14.8</v>
      </c>
      <c r="X74" s="12">
        <v>11.4</v>
      </c>
      <c r="Y74" s="12">
        <v>7</v>
      </c>
    </row>
    <row r="75" spans="1:25" x14ac:dyDescent="0.35">
      <c r="A75" s="12" t="s">
        <v>1628</v>
      </c>
      <c r="B75" s="12" t="s">
        <v>1629</v>
      </c>
      <c r="C75" s="12" t="s">
        <v>619</v>
      </c>
      <c r="D75" s="52">
        <v>42166</v>
      </c>
      <c r="E75" s="12">
        <v>2015</v>
      </c>
      <c r="F75" s="12" t="s">
        <v>625</v>
      </c>
      <c r="G75" s="12" t="s">
        <v>626</v>
      </c>
      <c r="H75" s="12"/>
      <c r="I75" s="12">
        <v>20</v>
      </c>
      <c r="J75" s="12">
        <v>20</v>
      </c>
      <c r="K75" s="12" t="s">
        <v>633</v>
      </c>
      <c r="L75" s="12" t="s">
        <v>627</v>
      </c>
      <c r="M75" s="12" t="s">
        <v>628</v>
      </c>
      <c r="N75" s="12">
        <v>0.08</v>
      </c>
      <c r="O75" s="12">
        <v>0.6</v>
      </c>
      <c r="P75" s="12">
        <v>0.7</v>
      </c>
      <c r="Q75" s="12">
        <v>0.88</v>
      </c>
      <c r="R75" s="12">
        <v>1.28</v>
      </c>
      <c r="S75" s="12">
        <v>2.62</v>
      </c>
      <c r="T75" s="12">
        <v>2.88</v>
      </c>
      <c r="U75" s="12">
        <v>2.48</v>
      </c>
      <c r="V75" s="12">
        <v>2.2200000000000002</v>
      </c>
      <c r="W75" s="12">
        <v>1.48</v>
      </c>
      <c r="X75" s="12">
        <v>1.1399999999999999</v>
      </c>
      <c r="Y75" s="12">
        <v>0.7</v>
      </c>
    </row>
    <row r="76" spans="1:25" x14ac:dyDescent="0.35">
      <c r="A76" s="12" t="s">
        <v>3418</v>
      </c>
      <c r="B76" s="12" t="s">
        <v>3419</v>
      </c>
      <c r="C76" s="12" t="s">
        <v>619</v>
      </c>
      <c r="D76" s="52">
        <v>41341</v>
      </c>
      <c r="E76" s="12">
        <v>2013</v>
      </c>
      <c r="F76" s="12" t="s">
        <v>625</v>
      </c>
      <c r="G76" s="12" t="s">
        <v>626</v>
      </c>
      <c r="H76" s="12"/>
      <c r="I76" s="12">
        <v>20</v>
      </c>
      <c r="J76" s="12">
        <v>20</v>
      </c>
      <c r="K76" s="12" t="s">
        <v>633</v>
      </c>
      <c r="L76" s="12" t="s">
        <v>627</v>
      </c>
      <c r="M76" s="12" t="s">
        <v>628</v>
      </c>
      <c r="N76" s="12">
        <v>0.08</v>
      </c>
      <c r="O76" s="12">
        <v>0.6</v>
      </c>
      <c r="P76" s="12">
        <v>0.7</v>
      </c>
      <c r="Q76" s="12">
        <v>0.88</v>
      </c>
      <c r="R76" s="12">
        <v>1.28</v>
      </c>
      <c r="S76" s="12">
        <v>2.62</v>
      </c>
      <c r="T76" s="12">
        <v>2.88</v>
      </c>
      <c r="U76" s="12">
        <v>2.48</v>
      </c>
      <c r="V76" s="12">
        <v>2.2200000000000002</v>
      </c>
      <c r="W76" s="12">
        <v>1.48</v>
      </c>
      <c r="X76" s="12">
        <v>1.1399999999999999</v>
      </c>
      <c r="Y76" s="12">
        <v>0.7</v>
      </c>
    </row>
    <row r="77" spans="1:25" x14ac:dyDescent="0.35">
      <c r="A77" s="12" t="s">
        <v>1686</v>
      </c>
      <c r="B77" s="12" t="s">
        <v>1687</v>
      </c>
      <c r="C77" s="12" t="s">
        <v>619</v>
      </c>
      <c r="D77" s="52">
        <v>40760</v>
      </c>
      <c r="E77" s="12">
        <v>2011</v>
      </c>
      <c r="F77" s="12" t="s">
        <v>625</v>
      </c>
      <c r="G77" s="12" t="s">
        <v>626</v>
      </c>
      <c r="H77" s="12"/>
      <c r="I77" s="12">
        <v>6</v>
      </c>
      <c r="J77" s="12">
        <v>6</v>
      </c>
      <c r="K77" s="12" t="s">
        <v>633</v>
      </c>
      <c r="L77" s="12" t="s">
        <v>627</v>
      </c>
      <c r="M77" s="12" t="s">
        <v>641</v>
      </c>
      <c r="N77" s="12">
        <v>0.02</v>
      </c>
      <c r="O77" s="12">
        <v>0.18</v>
      </c>
      <c r="P77" s="12">
        <v>0.21</v>
      </c>
      <c r="Q77" s="12">
        <v>0.26</v>
      </c>
      <c r="R77" s="12">
        <v>0.38</v>
      </c>
      <c r="S77" s="12">
        <v>0.79</v>
      </c>
      <c r="T77" s="12">
        <v>0.86</v>
      </c>
      <c r="U77" s="12">
        <v>0.74</v>
      </c>
      <c r="V77" s="12">
        <v>0.67</v>
      </c>
      <c r="W77" s="12">
        <v>0.44</v>
      </c>
      <c r="X77" s="12">
        <v>0.34</v>
      </c>
      <c r="Y77" s="12">
        <v>0.21</v>
      </c>
    </row>
    <row r="78" spans="1:25" x14ac:dyDescent="0.35">
      <c r="A78" s="12" t="s">
        <v>964</v>
      </c>
      <c r="B78" s="12" t="s">
        <v>965</v>
      </c>
      <c r="C78" s="12" t="s">
        <v>619</v>
      </c>
      <c r="D78" s="52">
        <v>42763</v>
      </c>
      <c r="E78" s="12">
        <v>2017</v>
      </c>
      <c r="F78" s="12" t="s">
        <v>625</v>
      </c>
      <c r="G78" s="12" t="s">
        <v>626</v>
      </c>
      <c r="H78" s="12"/>
      <c r="I78" s="12">
        <v>7.9</v>
      </c>
      <c r="J78" s="12">
        <v>7.9</v>
      </c>
      <c r="K78" s="12" t="s">
        <v>633</v>
      </c>
      <c r="L78" s="12" t="s">
        <v>627</v>
      </c>
      <c r="M78" s="12" t="s">
        <v>139</v>
      </c>
      <c r="N78" s="12">
        <v>0</v>
      </c>
      <c r="O78" s="12">
        <v>0</v>
      </c>
      <c r="P78" s="12">
        <v>0</v>
      </c>
      <c r="Q78" s="12">
        <v>0</v>
      </c>
      <c r="R78" s="12">
        <v>0</v>
      </c>
      <c r="S78" s="12">
        <v>0</v>
      </c>
      <c r="T78" s="12">
        <v>0</v>
      </c>
      <c r="U78" s="12">
        <v>0</v>
      </c>
      <c r="V78" s="12">
        <v>0</v>
      </c>
      <c r="W78" s="12">
        <v>0</v>
      </c>
      <c r="X78" s="12">
        <v>0</v>
      </c>
      <c r="Y78" s="12">
        <v>0</v>
      </c>
    </row>
    <row r="79" spans="1:25" x14ac:dyDescent="0.35">
      <c r="A79" s="12" t="s">
        <v>3396</v>
      </c>
      <c r="B79" s="12" t="s">
        <v>3397</v>
      </c>
      <c r="C79" s="12" t="s">
        <v>619</v>
      </c>
      <c r="D79" s="52">
        <v>42763</v>
      </c>
      <c r="E79" s="12">
        <v>2017</v>
      </c>
      <c r="F79" s="12" t="s">
        <v>625</v>
      </c>
      <c r="G79" s="12" t="s">
        <v>626</v>
      </c>
      <c r="H79" s="12"/>
      <c r="I79" s="12">
        <v>7.9</v>
      </c>
      <c r="J79" s="12">
        <v>7.9</v>
      </c>
      <c r="K79" s="12" t="s">
        <v>633</v>
      </c>
      <c r="L79" s="12" t="s">
        <v>627</v>
      </c>
      <c r="M79" s="12" t="s">
        <v>139</v>
      </c>
      <c r="N79" s="12">
        <v>0</v>
      </c>
      <c r="O79" s="12">
        <v>0</v>
      </c>
      <c r="P79" s="12">
        <v>0</v>
      </c>
      <c r="Q79" s="12">
        <v>0</v>
      </c>
      <c r="R79" s="12">
        <v>0</v>
      </c>
      <c r="S79" s="12">
        <v>0</v>
      </c>
      <c r="T79" s="12">
        <v>0</v>
      </c>
      <c r="U79" s="12">
        <v>0</v>
      </c>
      <c r="V79" s="12">
        <v>0</v>
      </c>
      <c r="W79" s="12">
        <v>0</v>
      </c>
      <c r="X79" s="12">
        <v>0</v>
      </c>
      <c r="Y79" s="12">
        <v>0</v>
      </c>
    </row>
    <row r="80" spans="1:25" x14ac:dyDescent="0.35">
      <c r="A80" s="12" t="s">
        <v>1047</v>
      </c>
      <c r="B80" s="12" t="s">
        <v>1048</v>
      </c>
      <c r="C80" s="12" t="s">
        <v>619</v>
      </c>
      <c r="D80" s="52">
        <v>40760</v>
      </c>
      <c r="E80" s="12">
        <v>2011</v>
      </c>
      <c r="F80" s="12" t="s">
        <v>625</v>
      </c>
      <c r="G80" s="12" t="s">
        <v>626</v>
      </c>
      <c r="H80" s="12"/>
      <c r="I80" s="12">
        <v>19</v>
      </c>
      <c r="J80" s="12">
        <v>19</v>
      </c>
      <c r="K80" s="12" t="s">
        <v>633</v>
      </c>
      <c r="L80" s="12" t="s">
        <v>627</v>
      </c>
      <c r="M80" s="12" t="s">
        <v>641</v>
      </c>
      <c r="N80" s="12">
        <v>7.0000000000000007E-2</v>
      </c>
      <c r="O80" s="12">
        <v>0.48</v>
      </c>
      <c r="P80" s="12">
        <v>0.56000000000000005</v>
      </c>
      <c r="Q80" s="12">
        <v>0.7</v>
      </c>
      <c r="R80" s="12">
        <v>1.02</v>
      </c>
      <c r="S80" s="12">
        <v>2.08</v>
      </c>
      <c r="T80" s="12">
        <v>2.29</v>
      </c>
      <c r="U80" s="12">
        <v>1.97</v>
      </c>
      <c r="V80" s="12">
        <v>1.76</v>
      </c>
      <c r="W80" s="12">
        <v>1.18</v>
      </c>
      <c r="X80" s="12">
        <v>0.9</v>
      </c>
      <c r="Y80" s="12">
        <v>0.56000000000000005</v>
      </c>
    </row>
    <row r="81" spans="1:25" x14ac:dyDescent="0.35">
      <c r="A81" s="12" t="s">
        <v>3279</v>
      </c>
      <c r="B81" s="12" t="s">
        <v>3280</v>
      </c>
      <c r="C81" s="12" t="s">
        <v>619</v>
      </c>
      <c r="D81" s="52">
        <v>40760</v>
      </c>
      <c r="E81" s="12">
        <v>2011</v>
      </c>
      <c r="F81" s="12" t="s">
        <v>625</v>
      </c>
      <c r="G81" s="12" t="s">
        <v>626</v>
      </c>
      <c r="H81" s="12"/>
      <c r="I81" s="12">
        <v>20</v>
      </c>
      <c r="J81" s="12">
        <v>20</v>
      </c>
      <c r="K81" s="12" t="s">
        <v>633</v>
      </c>
      <c r="L81" s="12" t="s">
        <v>627</v>
      </c>
      <c r="M81" s="12" t="s">
        <v>641</v>
      </c>
      <c r="N81" s="12">
        <v>0.08</v>
      </c>
      <c r="O81" s="12">
        <v>0.6</v>
      </c>
      <c r="P81" s="12">
        <v>0.7</v>
      </c>
      <c r="Q81" s="12">
        <v>0.88</v>
      </c>
      <c r="R81" s="12">
        <v>1.28</v>
      </c>
      <c r="S81" s="12">
        <v>2.62</v>
      </c>
      <c r="T81" s="12">
        <v>2.88</v>
      </c>
      <c r="U81" s="12">
        <v>2.48</v>
      </c>
      <c r="V81" s="12">
        <v>2.2200000000000002</v>
      </c>
      <c r="W81" s="12">
        <v>1.48</v>
      </c>
      <c r="X81" s="12">
        <v>1.1399999999999999</v>
      </c>
      <c r="Y81" s="12">
        <v>0.7</v>
      </c>
    </row>
    <row r="82" spans="1:25" x14ac:dyDescent="0.35">
      <c r="A82" s="12" t="s">
        <v>3368</v>
      </c>
      <c r="B82" s="12" t="s">
        <v>3369</v>
      </c>
      <c r="C82" s="12" t="s">
        <v>619</v>
      </c>
      <c r="D82" s="52">
        <v>41809</v>
      </c>
      <c r="E82" s="12">
        <v>2014</v>
      </c>
      <c r="F82" s="12" t="s">
        <v>625</v>
      </c>
      <c r="G82" s="12" t="s">
        <v>626</v>
      </c>
      <c r="H82" s="12"/>
      <c r="I82" s="12">
        <v>241.5</v>
      </c>
      <c r="J82" s="12">
        <v>250</v>
      </c>
      <c r="K82" s="12" t="s">
        <v>1</v>
      </c>
      <c r="L82" s="12" t="s">
        <v>627</v>
      </c>
      <c r="M82" s="12" t="s">
        <v>628</v>
      </c>
      <c r="N82" s="12">
        <v>0.97</v>
      </c>
      <c r="O82" s="12">
        <v>7.25</v>
      </c>
      <c r="P82" s="12">
        <v>8.4499999999999993</v>
      </c>
      <c r="Q82" s="12">
        <v>10.63</v>
      </c>
      <c r="R82" s="12">
        <v>15.46</v>
      </c>
      <c r="S82" s="12">
        <v>31.64</v>
      </c>
      <c r="T82" s="12">
        <v>34.78</v>
      </c>
      <c r="U82" s="12">
        <v>29.95</v>
      </c>
      <c r="V82" s="12">
        <v>26.81</v>
      </c>
      <c r="W82" s="12">
        <v>17.87</v>
      </c>
      <c r="X82" s="12">
        <v>13.77</v>
      </c>
      <c r="Y82" s="12">
        <v>8.4499999999999993</v>
      </c>
    </row>
    <row r="83" spans="1:25" x14ac:dyDescent="0.35">
      <c r="A83" s="12" t="s">
        <v>244</v>
      </c>
      <c r="B83" s="12" t="s">
        <v>245</v>
      </c>
      <c r="C83" s="12" t="s">
        <v>619</v>
      </c>
      <c r="D83" s="52">
        <v>44462</v>
      </c>
      <c r="E83" s="12">
        <v>2021</v>
      </c>
      <c r="F83" s="12" t="s">
        <v>625</v>
      </c>
      <c r="G83" s="12" t="s">
        <v>626</v>
      </c>
      <c r="H83" s="12"/>
      <c r="I83" s="12">
        <v>5</v>
      </c>
      <c r="J83" s="12">
        <v>5</v>
      </c>
      <c r="K83" s="12" t="s">
        <v>633</v>
      </c>
      <c r="L83" s="12" t="s">
        <v>627</v>
      </c>
      <c r="M83" s="12" t="s">
        <v>139</v>
      </c>
      <c r="N83" s="12">
        <v>0</v>
      </c>
      <c r="O83" s="12">
        <v>0</v>
      </c>
      <c r="P83" s="12">
        <v>0</v>
      </c>
      <c r="Q83" s="12">
        <v>0</v>
      </c>
      <c r="R83" s="12">
        <v>0</v>
      </c>
      <c r="S83" s="12">
        <v>0</v>
      </c>
      <c r="T83" s="12">
        <v>0</v>
      </c>
      <c r="U83" s="12">
        <v>0</v>
      </c>
      <c r="V83" s="12">
        <v>0</v>
      </c>
      <c r="W83" s="12">
        <v>0</v>
      </c>
      <c r="X83" s="12">
        <v>0</v>
      </c>
      <c r="Y83" s="12">
        <v>0</v>
      </c>
    </row>
    <row r="84" spans="1:25" x14ac:dyDescent="0.35">
      <c r="A84" s="12" t="s">
        <v>1541</v>
      </c>
      <c r="B84" s="12" t="s">
        <v>1542</v>
      </c>
      <c r="C84" s="12" t="s">
        <v>619</v>
      </c>
      <c r="D84" s="52">
        <v>9863</v>
      </c>
      <c r="E84" s="12">
        <v>1927</v>
      </c>
      <c r="F84" s="12" t="s">
        <v>653</v>
      </c>
      <c r="G84" s="12" t="s">
        <v>616</v>
      </c>
      <c r="H84" s="12"/>
      <c r="I84" s="12">
        <v>31</v>
      </c>
      <c r="J84" s="12">
        <v>34</v>
      </c>
      <c r="K84" s="12" t="s">
        <v>633</v>
      </c>
      <c r="L84" s="12" t="s">
        <v>627</v>
      </c>
      <c r="M84" s="12" t="s">
        <v>628</v>
      </c>
      <c r="N84" s="12">
        <v>24.8</v>
      </c>
      <c r="O84" s="12">
        <v>24.8</v>
      </c>
      <c r="P84" s="12">
        <v>24.8</v>
      </c>
      <c r="Q84" s="12">
        <v>24.8</v>
      </c>
      <c r="R84" s="12">
        <v>24.8</v>
      </c>
      <c r="S84" s="12">
        <v>24.8</v>
      </c>
      <c r="T84" s="12">
        <v>31</v>
      </c>
      <c r="U84" s="12">
        <v>31</v>
      </c>
      <c r="V84" s="12">
        <v>31</v>
      </c>
      <c r="W84" s="12">
        <v>28.2</v>
      </c>
      <c r="X84" s="12">
        <v>24.8</v>
      </c>
      <c r="Y84" s="12">
        <v>24.8</v>
      </c>
    </row>
    <row r="85" spans="1:25" x14ac:dyDescent="0.35">
      <c r="A85" s="12" t="s">
        <v>1301</v>
      </c>
      <c r="B85" s="12" t="s">
        <v>1302</v>
      </c>
      <c r="C85" s="12" t="s">
        <v>619</v>
      </c>
      <c r="D85" s="52">
        <v>21186</v>
      </c>
      <c r="E85" s="12">
        <v>1958</v>
      </c>
      <c r="F85" s="12" t="s">
        <v>653</v>
      </c>
      <c r="G85" s="12" t="s">
        <v>616</v>
      </c>
      <c r="H85" s="12"/>
      <c r="I85" s="12">
        <v>52.5</v>
      </c>
      <c r="J85" s="12">
        <v>52.5</v>
      </c>
      <c r="K85" s="12" t="s">
        <v>633</v>
      </c>
      <c r="L85" s="12" t="s">
        <v>627</v>
      </c>
      <c r="M85" s="12" t="s">
        <v>628</v>
      </c>
      <c r="N85" s="12">
        <v>42</v>
      </c>
      <c r="O85" s="12">
        <v>42</v>
      </c>
      <c r="P85" s="12">
        <v>0</v>
      </c>
      <c r="Q85" s="12">
        <v>42</v>
      </c>
      <c r="R85" s="12">
        <v>52.5</v>
      </c>
      <c r="S85" s="12">
        <v>52.5</v>
      </c>
      <c r="T85" s="12">
        <v>52.5</v>
      </c>
      <c r="U85" s="12">
        <v>52.5</v>
      </c>
      <c r="V85" s="12">
        <v>52.5</v>
      </c>
      <c r="W85" s="12">
        <v>52.5</v>
      </c>
      <c r="X85" s="12">
        <v>52.5</v>
      </c>
      <c r="Y85" s="12">
        <v>52.5</v>
      </c>
    </row>
    <row r="86" spans="1:25" x14ac:dyDescent="0.35">
      <c r="A86" s="12" t="s">
        <v>2376</v>
      </c>
      <c r="B86" s="12" t="s">
        <v>2377</v>
      </c>
      <c r="C86" s="12" t="s">
        <v>619</v>
      </c>
      <c r="D86" s="52">
        <v>21186</v>
      </c>
      <c r="E86" s="12">
        <v>1958</v>
      </c>
      <c r="F86" s="12" t="s">
        <v>653</v>
      </c>
      <c r="G86" s="12" t="s">
        <v>616</v>
      </c>
      <c r="H86" s="12"/>
      <c r="I86" s="12">
        <v>54.6</v>
      </c>
      <c r="J86" s="12">
        <v>54.6</v>
      </c>
      <c r="K86" s="12" t="s">
        <v>633</v>
      </c>
      <c r="L86" s="12" t="s">
        <v>627</v>
      </c>
      <c r="M86" s="12" t="s">
        <v>628</v>
      </c>
      <c r="N86" s="12">
        <v>43.68</v>
      </c>
      <c r="O86" s="12">
        <v>0</v>
      </c>
      <c r="P86" s="12">
        <v>24.8</v>
      </c>
      <c r="Q86" s="12">
        <v>43.68</v>
      </c>
      <c r="R86" s="12">
        <v>54.18</v>
      </c>
      <c r="S86" s="12">
        <v>54.6</v>
      </c>
      <c r="T86" s="12">
        <v>54.6</v>
      </c>
      <c r="U86" s="12">
        <v>54.6</v>
      </c>
      <c r="V86" s="12">
        <v>54.6</v>
      </c>
      <c r="W86" s="12">
        <v>54.6</v>
      </c>
      <c r="X86" s="12">
        <v>54.6</v>
      </c>
      <c r="Y86" s="12">
        <v>43.68</v>
      </c>
    </row>
    <row r="87" spans="1:25" x14ac:dyDescent="0.35">
      <c r="A87" s="12" t="s">
        <v>2748</v>
      </c>
      <c r="B87" s="12" t="s">
        <v>2748</v>
      </c>
      <c r="C87" s="12" t="s">
        <v>619</v>
      </c>
      <c r="D87" s="52">
        <v>0</v>
      </c>
      <c r="E87" s="12" t="s">
        <v>620</v>
      </c>
      <c r="F87" s="12" t="s">
        <v>653</v>
      </c>
      <c r="G87" s="12" t="s">
        <v>1005</v>
      </c>
      <c r="H87" s="12"/>
      <c r="I87" s="12">
        <v>270</v>
      </c>
      <c r="J87" s="12">
        <v>270</v>
      </c>
      <c r="K87" s="12" t="s">
        <v>633</v>
      </c>
      <c r="L87" s="12" t="s">
        <v>627</v>
      </c>
      <c r="M87" s="12" t="s">
        <v>628</v>
      </c>
      <c r="N87" s="12">
        <v>127</v>
      </c>
      <c r="O87" s="12">
        <v>127</v>
      </c>
      <c r="P87" s="12">
        <v>127</v>
      </c>
      <c r="Q87" s="12">
        <v>127</v>
      </c>
      <c r="R87" s="12">
        <v>127</v>
      </c>
      <c r="S87" s="12">
        <v>127</v>
      </c>
      <c r="T87" s="12">
        <v>127</v>
      </c>
      <c r="U87" s="12">
        <v>127</v>
      </c>
      <c r="V87" s="12">
        <v>127</v>
      </c>
      <c r="W87" s="12">
        <v>127</v>
      </c>
      <c r="X87" s="12">
        <v>127</v>
      </c>
      <c r="Y87" s="12">
        <v>127</v>
      </c>
    </row>
    <row r="88" spans="1:25" x14ac:dyDescent="0.35">
      <c r="A88" s="12" t="s">
        <v>491</v>
      </c>
      <c r="B88" s="12" t="s">
        <v>2199</v>
      </c>
      <c r="C88" s="12" t="s">
        <v>619</v>
      </c>
      <c r="D88" s="52">
        <v>45240</v>
      </c>
      <c r="E88" s="12">
        <v>2023</v>
      </c>
      <c r="F88" s="12" t="s">
        <v>681</v>
      </c>
      <c r="G88" s="12" t="s">
        <v>635</v>
      </c>
      <c r="H88" s="12"/>
      <c r="I88" s="12">
        <v>10</v>
      </c>
      <c r="J88" s="12">
        <v>10</v>
      </c>
      <c r="K88" s="12" t="s">
        <v>1</v>
      </c>
      <c r="L88" s="12" t="s">
        <v>627</v>
      </c>
      <c r="M88" s="12" t="s">
        <v>628</v>
      </c>
      <c r="N88" s="12">
        <v>5.0199999999999996</v>
      </c>
      <c r="O88" s="12">
        <v>5.21</v>
      </c>
      <c r="P88" s="12">
        <v>5.25</v>
      </c>
      <c r="Q88" s="12">
        <v>5.34</v>
      </c>
      <c r="R88" s="12">
        <v>5.5</v>
      </c>
      <c r="S88" s="12">
        <v>6.04</v>
      </c>
      <c r="T88" s="12">
        <v>6.13</v>
      </c>
      <c r="U88" s="12">
        <v>5.96</v>
      </c>
      <c r="V88" s="12">
        <v>5.83</v>
      </c>
      <c r="W88" s="12">
        <v>5.52</v>
      </c>
      <c r="X88" s="12">
        <v>5.37</v>
      </c>
      <c r="Y88" s="12">
        <v>5.18</v>
      </c>
    </row>
    <row r="89" spans="1:25" x14ac:dyDescent="0.35">
      <c r="A89" s="12" t="s">
        <v>2324</v>
      </c>
      <c r="B89" s="12" t="s">
        <v>2325</v>
      </c>
      <c r="C89" s="12" t="s">
        <v>619</v>
      </c>
      <c r="D89" s="52">
        <v>34335</v>
      </c>
      <c r="E89" s="12">
        <v>1994</v>
      </c>
      <c r="F89" s="12" t="s">
        <v>635</v>
      </c>
      <c r="G89" s="12" t="s">
        <v>635</v>
      </c>
      <c r="H89" s="12"/>
      <c r="I89" s="12">
        <v>0.2</v>
      </c>
      <c r="J89" s="12">
        <v>0.2</v>
      </c>
      <c r="K89" s="12" t="s">
        <v>1</v>
      </c>
      <c r="L89" s="12" t="s">
        <v>627</v>
      </c>
      <c r="M89" s="12" t="s">
        <v>628</v>
      </c>
      <c r="N89" s="12">
        <v>0</v>
      </c>
      <c r="O89" s="12">
        <v>0</v>
      </c>
      <c r="P89" s="12">
        <v>0.01</v>
      </c>
      <c r="Q89" s="12">
        <v>0.01</v>
      </c>
      <c r="R89" s="12">
        <v>0</v>
      </c>
      <c r="S89" s="12">
        <v>0</v>
      </c>
      <c r="T89" s="12">
        <v>0</v>
      </c>
      <c r="U89" s="12">
        <v>0</v>
      </c>
      <c r="V89" s="12">
        <v>0</v>
      </c>
      <c r="W89" s="12">
        <v>0</v>
      </c>
      <c r="X89" s="12">
        <v>0</v>
      </c>
      <c r="Y89" s="12">
        <v>0</v>
      </c>
    </row>
    <row r="90" spans="1:25" x14ac:dyDescent="0.35">
      <c r="A90" s="12" t="s">
        <v>3508</v>
      </c>
      <c r="B90" s="12" t="s">
        <v>3509</v>
      </c>
      <c r="C90" s="12" t="s">
        <v>619</v>
      </c>
      <c r="D90" s="52">
        <v>39345</v>
      </c>
      <c r="E90" s="12">
        <v>2007</v>
      </c>
      <c r="F90" s="12" t="s">
        <v>621</v>
      </c>
      <c r="G90" s="12" t="s">
        <v>622</v>
      </c>
      <c r="H90" s="12"/>
      <c r="I90" s="12">
        <v>49</v>
      </c>
      <c r="J90" s="12">
        <v>59</v>
      </c>
      <c r="K90" s="12" t="s">
        <v>1</v>
      </c>
      <c r="L90" s="12" t="s">
        <v>627</v>
      </c>
      <c r="M90" s="12" t="s">
        <v>628</v>
      </c>
      <c r="N90" s="12">
        <v>49</v>
      </c>
      <c r="O90" s="12">
        <v>49</v>
      </c>
      <c r="P90" s="12">
        <v>49</v>
      </c>
      <c r="Q90" s="12">
        <v>49</v>
      </c>
      <c r="R90" s="12">
        <v>49</v>
      </c>
      <c r="S90" s="12">
        <v>49</v>
      </c>
      <c r="T90" s="12">
        <v>49</v>
      </c>
      <c r="U90" s="12">
        <v>49</v>
      </c>
      <c r="V90" s="12">
        <v>49</v>
      </c>
      <c r="W90" s="12">
        <v>49</v>
      </c>
      <c r="X90" s="12">
        <v>49</v>
      </c>
      <c r="Y90" s="12">
        <v>49</v>
      </c>
    </row>
    <row r="91" spans="1:25" x14ac:dyDescent="0.35">
      <c r="A91" s="12" t="s">
        <v>1376</v>
      </c>
      <c r="B91" s="12" t="s">
        <v>1377</v>
      </c>
      <c r="C91" s="12" t="s">
        <v>619</v>
      </c>
      <c r="D91" s="52">
        <v>32581</v>
      </c>
      <c r="E91" s="12">
        <v>1989</v>
      </c>
      <c r="F91" s="12" t="s">
        <v>621</v>
      </c>
      <c r="G91" s="12" t="s">
        <v>757</v>
      </c>
      <c r="H91" s="12"/>
      <c r="I91" s="12">
        <v>120</v>
      </c>
      <c r="J91" s="12">
        <v>120</v>
      </c>
      <c r="K91" s="12" t="s">
        <v>633</v>
      </c>
      <c r="L91" s="12" t="s">
        <v>627</v>
      </c>
      <c r="M91" s="12" t="s">
        <v>628</v>
      </c>
      <c r="N91" s="12">
        <v>120</v>
      </c>
      <c r="O91" s="12">
        <v>120</v>
      </c>
      <c r="P91" s="12">
        <v>120</v>
      </c>
      <c r="Q91" s="12">
        <v>120</v>
      </c>
      <c r="R91" s="12">
        <v>120</v>
      </c>
      <c r="S91" s="12">
        <v>120</v>
      </c>
      <c r="T91" s="12">
        <v>120</v>
      </c>
      <c r="U91" s="12">
        <v>120</v>
      </c>
      <c r="V91" s="12">
        <v>120</v>
      </c>
      <c r="W91" s="12">
        <v>120</v>
      </c>
      <c r="X91" s="12">
        <v>120</v>
      </c>
      <c r="Y91" s="12">
        <v>120</v>
      </c>
    </row>
    <row r="92" spans="1:25" x14ac:dyDescent="0.35">
      <c r="A92" s="12" t="s">
        <v>1179</v>
      </c>
      <c r="B92" s="12" t="s">
        <v>1179</v>
      </c>
      <c r="C92" s="12" t="s">
        <v>656</v>
      </c>
      <c r="D92" s="52">
        <v>0</v>
      </c>
      <c r="E92" s="12" t="s">
        <v>620</v>
      </c>
      <c r="F92" s="12" t="s">
        <v>653</v>
      </c>
      <c r="G92" s="12">
        <v>0</v>
      </c>
      <c r="H92" s="12"/>
      <c r="I92" s="12">
        <v>428</v>
      </c>
      <c r="J92" s="12">
        <v>0</v>
      </c>
      <c r="K92" s="12" t="s">
        <v>633</v>
      </c>
      <c r="L92" s="12" t="s">
        <v>620</v>
      </c>
      <c r="M92" s="12" t="s">
        <v>620</v>
      </c>
      <c r="N92" s="12">
        <v>0</v>
      </c>
      <c r="O92" s="12">
        <v>0</v>
      </c>
      <c r="P92" s="12">
        <v>0</v>
      </c>
      <c r="Q92" s="12">
        <v>0</v>
      </c>
      <c r="R92" s="12">
        <v>0</v>
      </c>
      <c r="S92" s="12">
        <v>0</v>
      </c>
      <c r="T92" s="12">
        <v>0</v>
      </c>
      <c r="U92" s="12">
        <v>0</v>
      </c>
      <c r="V92" s="12">
        <v>0</v>
      </c>
      <c r="W92" s="12">
        <v>0</v>
      </c>
      <c r="X92" s="12">
        <v>0</v>
      </c>
      <c r="Y92" s="12">
        <v>0</v>
      </c>
    </row>
    <row r="93" spans="1:25" x14ac:dyDescent="0.35">
      <c r="A93" s="12" t="s">
        <v>2252</v>
      </c>
      <c r="B93" s="12" t="s">
        <v>2253</v>
      </c>
      <c r="C93" s="12" t="s">
        <v>619</v>
      </c>
      <c r="D93" s="52">
        <v>33329</v>
      </c>
      <c r="E93" s="12">
        <v>1991</v>
      </c>
      <c r="F93" s="12" t="s">
        <v>621</v>
      </c>
      <c r="G93" s="12" t="s">
        <v>622</v>
      </c>
      <c r="H93" s="12"/>
      <c r="I93" s="12">
        <v>48.08</v>
      </c>
      <c r="J93" s="12">
        <v>55.3</v>
      </c>
      <c r="K93" s="12" t="s">
        <v>633</v>
      </c>
      <c r="L93" s="12" t="s">
        <v>627</v>
      </c>
      <c r="M93" s="12" t="s">
        <v>628</v>
      </c>
      <c r="N93" s="12">
        <v>48.08</v>
      </c>
      <c r="O93" s="12">
        <v>48.08</v>
      </c>
      <c r="P93" s="12">
        <v>48.08</v>
      </c>
      <c r="Q93" s="12">
        <v>48.08</v>
      </c>
      <c r="R93" s="12">
        <v>48.08</v>
      </c>
      <c r="S93" s="12">
        <v>48.08</v>
      </c>
      <c r="T93" s="12">
        <v>48.08</v>
      </c>
      <c r="U93" s="12">
        <v>48.08</v>
      </c>
      <c r="V93" s="12">
        <v>48.08</v>
      </c>
      <c r="W93" s="12">
        <v>48.08</v>
      </c>
      <c r="X93" s="12">
        <v>48.08</v>
      </c>
      <c r="Y93" s="12">
        <v>48.08</v>
      </c>
    </row>
    <row r="94" spans="1:25" x14ac:dyDescent="0.35">
      <c r="A94" s="12" t="s">
        <v>872</v>
      </c>
      <c r="B94" s="12" t="s">
        <v>873</v>
      </c>
      <c r="C94" s="12" t="s">
        <v>619</v>
      </c>
      <c r="D94" s="52">
        <v>20821</v>
      </c>
      <c r="E94" s="12">
        <v>1957</v>
      </c>
      <c r="F94" s="12" t="s">
        <v>653</v>
      </c>
      <c r="G94" s="12" t="s">
        <v>616</v>
      </c>
      <c r="H94" s="12"/>
      <c r="I94" s="12">
        <v>11.5</v>
      </c>
      <c r="J94" s="12">
        <v>11.5</v>
      </c>
      <c r="K94" s="12" t="s">
        <v>633</v>
      </c>
      <c r="L94" s="12" t="s">
        <v>627</v>
      </c>
      <c r="M94" s="12" t="s">
        <v>628</v>
      </c>
      <c r="N94" s="12">
        <v>4.3</v>
      </c>
      <c r="O94" s="12">
        <v>2.74</v>
      </c>
      <c r="P94" s="12">
        <v>2</v>
      </c>
      <c r="Q94" s="12">
        <v>6.54</v>
      </c>
      <c r="R94" s="12">
        <v>5.96</v>
      </c>
      <c r="S94" s="12">
        <v>9.1</v>
      </c>
      <c r="T94" s="12">
        <v>5.54</v>
      </c>
      <c r="U94" s="12">
        <v>5.94</v>
      </c>
      <c r="V94" s="12">
        <v>3.8</v>
      </c>
      <c r="W94" s="12">
        <v>3.2</v>
      </c>
      <c r="X94" s="12">
        <v>2.72</v>
      </c>
      <c r="Y94" s="12">
        <v>6.18</v>
      </c>
    </row>
    <row r="95" spans="1:25" x14ac:dyDescent="0.35">
      <c r="A95" s="12" t="s">
        <v>3399</v>
      </c>
      <c r="B95" s="12" t="s">
        <v>3400</v>
      </c>
      <c r="C95" s="12" t="s">
        <v>619</v>
      </c>
      <c r="D95" s="52">
        <v>34792</v>
      </c>
      <c r="E95" s="12">
        <v>1995</v>
      </c>
      <c r="F95" s="12" t="s">
        <v>621</v>
      </c>
      <c r="G95" s="12" t="s">
        <v>622</v>
      </c>
      <c r="H95" s="12"/>
      <c r="I95" s="12">
        <v>49.21</v>
      </c>
      <c r="J95" s="12">
        <v>48.1</v>
      </c>
      <c r="K95" s="12" t="s">
        <v>633</v>
      </c>
      <c r="L95" s="12" t="s">
        <v>627</v>
      </c>
      <c r="M95" s="12" t="s">
        <v>628</v>
      </c>
      <c r="N95" s="12">
        <v>49.21</v>
      </c>
      <c r="O95" s="12">
        <v>49.21</v>
      </c>
      <c r="P95" s="12">
        <v>49.21</v>
      </c>
      <c r="Q95" s="12">
        <v>49.21</v>
      </c>
      <c r="R95" s="12">
        <v>49.21</v>
      </c>
      <c r="S95" s="12">
        <v>49.21</v>
      </c>
      <c r="T95" s="12">
        <v>49.21</v>
      </c>
      <c r="U95" s="12">
        <v>49.21</v>
      </c>
      <c r="V95" s="12">
        <v>49.21</v>
      </c>
      <c r="W95" s="12">
        <v>49.21</v>
      </c>
      <c r="X95" s="12">
        <v>49.21</v>
      </c>
      <c r="Y95" s="12">
        <v>49.21</v>
      </c>
    </row>
    <row r="96" spans="1:25" x14ac:dyDescent="0.35">
      <c r="A96" s="12" t="s">
        <v>1402</v>
      </c>
      <c r="B96" s="12" t="s">
        <v>1403</v>
      </c>
      <c r="C96" s="12" t="s">
        <v>656</v>
      </c>
      <c r="D96" s="52">
        <v>42762</v>
      </c>
      <c r="E96" s="12">
        <v>2017</v>
      </c>
      <c r="F96" s="12" t="s">
        <v>697</v>
      </c>
      <c r="G96" s="12" t="s">
        <v>697</v>
      </c>
      <c r="H96" s="12"/>
      <c r="I96" s="12">
        <v>167</v>
      </c>
      <c r="J96" s="12">
        <v>0</v>
      </c>
      <c r="K96" s="12" t="s">
        <v>1</v>
      </c>
      <c r="L96" s="12" t="s">
        <v>620</v>
      </c>
      <c r="M96" s="12" t="s">
        <v>620</v>
      </c>
      <c r="N96" s="12">
        <v>0</v>
      </c>
      <c r="O96" s="12">
        <v>0</v>
      </c>
      <c r="P96" s="12">
        <v>0</v>
      </c>
      <c r="Q96" s="12">
        <v>0</v>
      </c>
      <c r="R96" s="12">
        <v>0</v>
      </c>
      <c r="S96" s="12">
        <v>0</v>
      </c>
      <c r="T96" s="12">
        <v>0</v>
      </c>
      <c r="U96" s="12">
        <v>0</v>
      </c>
      <c r="V96" s="12">
        <v>0</v>
      </c>
      <c r="W96" s="12">
        <v>0</v>
      </c>
      <c r="X96" s="12">
        <v>0</v>
      </c>
      <c r="Y96" s="12">
        <v>0</v>
      </c>
    </row>
    <row r="97" spans="1:25" x14ac:dyDescent="0.35">
      <c r="A97" s="12" t="s">
        <v>993</v>
      </c>
      <c r="B97" s="12" t="s">
        <v>994</v>
      </c>
      <c r="C97" s="12" t="s">
        <v>656</v>
      </c>
      <c r="D97" s="52">
        <v>42762</v>
      </c>
      <c r="E97" s="12">
        <v>2017</v>
      </c>
      <c r="F97" s="12" t="s">
        <v>697</v>
      </c>
      <c r="G97" s="12" t="s">
        <v>697</v>
      </c>
      <c r="H97" s="12"/>
      <c r="I97" s="12">
        <v>130</v>
      </c>
      <c r="J97" s="12">
        <v>0</v>
      </c>
      <c r="K97" s="12" t="s">
        <v>1</v>
      </c>
      <c r="L97" s="12" t="s">
        <v>620</v>
      </c>
      <c r="M97" s="12" t="s">
        <v>620</v>
      </c>
      <c r="N97" s="12">
        <v>0</v>
      </c>
      <c r="O97" s="12">
        <v>0</v>
      </c>
      <c r="P97" s="12">
        <v>0</v>
      </c>
      <c r="Q97" s="12">
        <v>0</v>
      </c>
      <c r="R97" s="12">
        <v>0</v>
      </c>
      <c r="S97" s="12">
        <v>0</v>
      </c>
      <c r="T97" s="12">
        <v>0</v>
      </c>
      <c r="U97" s="12">
        <v>0</v>
      </c>
      <c r="V97" s="12">
        <v>0</v>
      </c>
      <c r="W97" s="12">
        <v>0</v>
      </c>
      <c r="X97" s="12">
        <v>0</v>
      </c>
      <c r="Y97" s="12">
        <v>0</v>
      </c>
    </row>
    <row r="98" spans="1:25" x14ac:dyDescent="0.35">
      <c r="A98" s="12" t="s">
        <v>3420</v>
      </c>
      <c r="B98" s="12" t="s">
        <v>3421</v>
      </c>
      <c r="C98" s="12" t="s">
        <v>619</v>
      </c>
      <c r="D98" s="52">
        <v>25204</v>
      </c>
      <c r="E98" s="12">
        <v>1969</v>
      </c>
      <c r="F98" s="12" t="s">
        <v>653</v>
      </c>
      <c r="G98" s="12" t="s">
        <v>616</v>
      </c>
      <c r="H98" s="12"/>
      <c r="I98" s="12">
        <v>119</v>
      </c>
      <c r="J98" s="12">
        <v>119</v>
      </c>
      <c r="K98" s="12" t="s">
        <v>633</v>
      </c>
      <c r="L98" s="12" t="s">
        <v>627</v>
      </c>
      <c r="M98" s="12" t="s">
        <v>628</v>
      </c>
      <c r="N98" s="12">
        <v>1.6</v>
      </c>
      <c r="O98" s="12">
        <v>1.6</v>
      </c>
      <c r="P98" s="12">
        <v>0</v>
      </c>
      <c r="Q98" s="12">
        <v>0</v>
      </c>
      <c r="R98" s="12">
        <v>0</v>
      </c>
      <c r="S98" s="12">
        <v>35.200000000000003</v>
      </c>
      <c r="T98" s="12">
        <v>38.700000000000003</v>
      </c>
      <c r="U98" s="12">
        <v>38.700000000000003</v>
      </c>
      <c r="V98" s="12">
        <v>38.700000000000003</v>
      </c>
      <c r="W98" s="12">
        <v>38.700000000000003</v>
      </c>
      <c r="X98" s="12">
        <v>0</v>
      </c>
      <c r="Y98" s="12">
        <v>1.6</v>
      </c>
    </row>
    <row r="99" spans="1:25" x14ac:dyDescent="0.35">
      <c r="A99" s="12" t="s">
        <v>3069</v>
      </c>
      <c r="B99" s="12" t="s">
        <v>385</v>
      </c>
      <c r="C99" s="12" t="s">
        <v>619</v>
      </c>
      <c r="D99" s="52">
        <v>0</v>
      </c>
      <c r="E99" s="12" t="s">
        <v>620</v>
      </c>
      <c r="F99" s="12" t="s">
        <v>634</v>
      </c>
      <c r="G99" s="12" t="s">
        <v>635</v>
      </c>
      <c r="H99" s="12"/>
      <c r="I99" s="12">
        <v>13</v>
      </c>
      <c r="J99" s="12">
        <v>13</v>
      </c>
      <c r="K99" s="12" t="s">
        <v>633</v>
      </c>
      <c r="L99" s="12" t="s">
        <v>620</v>
      </c>
      <c r="M99" s="12" t="s">
        <v>620</v>
      </c>
      <c r="N99" s="12">
        <v>0</v>
      </c>
      <c r="O99" s="12">
        <v>0</v>
      </c>
      <c r="P99" s="12">
        <v>0</v>
      </c>
      <c r="Q99" s="12">
        <v>0</v>
      </c>
      <c r="R99" s="12">
        <v>0</v>
      </c>
      <c r="S99" s="12">
        <v>0</v>
      </c>
      <c r="T99" s="12">
        <v>0</v>
      </c>
      <c r="U99" s="12">
        <v>0</v>
      </c>
      <c r="V99" s="12">
        <v>0</v>
      </c>
      <c r="W99" s="12">
        <v>0</v>
      </c>
      <c r="X99" s="12">
        <v>0</v>
      </c>
      <c r="Y99" s="12">
        <v>0</v>
      </c>
    </row>
    <row r="100" spans="1:25" x14ac:dyDescent="0.35">
      <c r="A100" s="12" t="s">
        <v>2930</v>
      </c>
      <c r="B100" s="12" t="s">
        <v>2931</v>
      </c>
      <c r="C100" s="12" t="s">
        <v>619</v>
      </c>
      <c r="D100" s="52">
        <v>0</v>
      </c>
      <c r="E100" s="12" t="s">
        <v>620</v>
      </c>
      <c r="F100" s="12" t="s">
        <v>653</v>
      </c>
      <c r="G100" s="12" t="s">
        <v>616</v>
      </c>
      <c r="H100" s="12"/>
      <c r="I100" s="12">
        <v>10.8</v>
      </c>
      <c r="J100" s="12">
        <v>10.8</v>
      </c>
      <c r="K100" s="12">
        <v>0</v>
      </c>
      <c r="L100" s="12" t="s">
        <v>620</v>
      </c>
      <c r="M100" s="12" t="s">
        <v>620</v>
      </c>
      <c r="N100" s="12">
        <v>0</v>
      </c>
      <c r="O100" s="12">
        <v>0</v>
      </c>
      <c r="P100" s="12">
        <v>0</v>
      </c>
      <c r="Q100" s="12">
        <v>0</v>
      </c>
      <c r="R100" s="12">
        <v>0</v>
      </c>
      <c r="S100" s="12">
        <v>0</v>
      </c>
      <c r="T100" s="12">
        <v>0</v>
      </c>
      <c r="U100" s="12">
        <v>0</v>
      </c>
      <c r="V100" s="12">
        <v>0</v>
      </c>
      <c r="W100" s="12">
        <v>0</v>
      </c>
      <c r="X100" s="12">
        <v>0</v>
      </c>
      <c r="Y100" s="12">
        <v>0</v>
      </c>
    </row>
    <row r="101" spans="1:25" x14ac:dyDescent="0.35">
      <c r="A101" s="12" t="s">
        <v>1870</v>
      </c>
      <c r="B101" s="12" t="s">
        <v>1871</v>
      </c>
      <c r="C101" s="12" t="s">
        <v>619</v>
      </c>
      <c r="D101" s="52">
        <v>0</v>
      </c>
      <c r="E101" s="12" t="s">
        <v>620</v>
      </c>
      <c r="F101" s="12" t="s">
        <v>653</v>
      </c>
      <c r="G101" s="12" t="s">
        <v>616</v>
      </c>
      <c r="H101" s="12"/>
      <c r="I101" s="12">
        <v>19.8</v>
      </c>
      <c r="J101" s="12">
        <v>19.8</v>
      </c>
      <c r="K101" s="12">
        <v>0</v>
      </c>
      <c r="L101" s="12" t="s">
        <v>620</v>
      </c>
      <c r="M101" s="12" t="s">
        <v>620</v>
      </c>
      <c r="N101" s="12">
        <v>0</v>
      </c>
      <c r="O101" s="12">
        <v>0</v>
      </c>
      <c r="P101" s="12">
        <v>0</v>
      </c>
      <c r="Q101" s="12">
        <v>0</v>
      </c>
      <c r="R101" s="12">
        <v>0</v>
      </c>
      <c r="S101" s="12">
        <v>0</v>
      </c>
      <c r="T101" s="12">
        <v>0</v>
      </c>
      <c r="U101" s="12">
        <v>0</v>
      </c>
      <c r="V101" s="12">
        <v>0</v>
      </c>
      <c r="W101" s="12">
        <v>0</v>
      </c>
      <c r="X101" s="12">
        <v>0</v>
      </c>
      <c r="Y101" s="12">
        <v>0</v>
      </c>
    </row>
    <row r="102" spans="1:25" x14ac:dyDescent="0.35">
      <c r="A102" s="12" t="s">
        <v>3122</v>
      </c>
      <c r="B102" s="12" t="s">
        <v>3123</v>
      </c>
      <c r="C102" s="12" t="s">
        <v>619</v>
      </c>
      <c r="D102" s="52">
        <v>0</v>
      </c>
      <c r="E102" s="12" t="s">
        <v>620</v>
      </c>
      <c r="F102" s="12" t="s">
        <v>653</v>
      </c>
      <c r="G102" s="12" t="s">
        <v>616</v>
      </c>
      <c r="H102" s="12"/>
      <c r="I102" s="12">
        <v>15.8</v>
      </c>
      <c r="J102" s="12">
        <v>15.8</v>
      </c>
      <c r="K102" s="12">
        <v>0</v>
      </c>
      <c r="L102" s="12" t="s">
        <v>620</v>
      </c>
      <c r="M102" s="12" t="s">
        <v>620</v>
      </c>
      <c r="N102" s="12">
        <v>0</v>
      </c>
      <c r="O102" s="12">
        <v>0</v>
      </c>
      <c r="P102" s="12">
        <v>0</v>
      </c>
      <c r="Q102" s="12">
        <v>0</v>
      </c>
      <c r="R102" s="12">
        <v>0</v>
      </c>
      <c r="S102" s="12">
        <v>0</v>
      </c>
      <c r="T102" s="12">
        <v>0</v>
      </c>
      <c r="U102" s="12">
        <v>0</v>
      </c>
      <c r="V102" s="12">
        <v>0</v>
      </c>
      <c r="W102" s="12">
        <v>0</v>
      </c>
      <c r="X102" s="12">
        <v>0</v>
      </c>
      <c r="Y102" s="12">
        <v>0</v>
      </c>
    </row>
    <row r="103" spans="1:25" x14ac:dyDescent="0.35">
      <c r="A103" s="12" t="s">
        <v>3441</v>
      </c>
      <c r="B103" s="12" t="s">
        <v>3442</v>
      </c>
      <c r="C103" s="12" t="s">
        <v>619</v>
      </c>
      <c r="D103" s="52">
        <v>0</v>
      </c>
      <c r="E103" s="12" t="s">
        <v>620</v>
      </c>
      <c r="F103" s="12" t="s">
        <v>653</v>
      </c>
      <c r="G103" s="12" t="s">
        <v>616</v>
      </c>
      <c r="H103" s="12"/>
      <c r="I103" s="12">
        <v>21.6</v>
      </c>
      <c r="J103" s="12">
        <v>21.6</v>
      </c>
      <c r="K103" s="12">
        <v>0</v>
      </c>
      <c r="L103" s="12" t="s">
        <v>620</v>
      </c>
      <c r="M103" s="12" t="s">
        <v>620</v>
      </c>
      <c r="N103" s="12">
        <v>0</v>
      </c>
      <c r="O103" s="12">
        <v>0</v>
      </c>
      <c r="P103" s="12">
        <v>0</v>
      </c>
      <c r="Q103" s="12">
        <v>0</v>
      </c>
      <c r="R103" s="12">
        <v>0</v>
      </c>
      <c r="S103" s="12">
        <v>0</v>
      </c>
      <c r="T103" s="12">
        <v>0</v>
      </c>
      <c r="U103" s="12">
        <v>0</v>
      </c>
      <c r="V103" s="12">
        <v>0</v>
      </c>
      <c r="W103" s="12">
        <v>0</v>
      </c>
      <c r="X103" s="12">
        <v>0</v>
      </c>
      <c r="Y103" s="12">
        <v>0</v>
      </c>
    </row>
    <row r="104" spans="1:25" x14ac:dyDescent="0.35">
      <c r="A104" s="12" t="s">
        <v>1893</v>
      </c>
      <c r="B104" s="12" t="s">
        <v>1894</v>
      </c>
      <c r="C104" s="12" t="s">
        <v>619</v>
      </c>
      <c r="D104" s="52">
        <v>0</v>
      </c>
      <c r="E104" s="12" t="s">
        <v>620</v>
      </c>
      <c r="F104" s="12" t="s">
        <v>653</v>
      </c>
      <c r="G104" s="12" t="s">
        <v>616</v>
      </c>
      <c r="H104" s="12"/>
      <c r="I104" s="12">
        <v>31.2</v>
      </c>
      <c r="J104" s="12">
        <v>31.2</v>
      </c>
      <c r="K104" s="12">
        <v>0</v>
      </c>
      <c r="L104" s="12" t="s">
        <v>620</v>
      </c>
      <c r="M104" s="12" t="s">
        <v>620</v>
      </c>
      <c r="N104" s="12">
        <v>0</v>
      </c>
      <c r="O104" s="12">
        <v>0</v>
      </c>
      <c r="P104" s="12">
        <v>0</v>
      </c>
      <c r="Q104" s="12">
        <v>0</v>
      </c>
      <c r="R104" s="12">
        <v>0</v>
      </c>
      <c r="S104" s="12">
        <v>0</v>
      </c>
      <c r="T104" s="12">
        <v>0</v>
      </c>
      <c r="U104" s="12">
        <v>0</v>
      </c>
      <c r="V104" s="12">
        <v>0</v>
      </c>
      <c r="W104" s="12">
        <v>0</v>
      </c>
      <c r="X104" s="12">
        <v>0</v>
      </c>
      <c r="Y104" s="12">
        <v>0</v>
      </c>
    </row>
    <row r="105" spans="1:25" x14ac:dyDescent="0.35">
      <c r="A105" s="12" t="s">
        <v>796</v>
      </c>
      <c r="B105" s="12" t="s">
        <v>797</v>
      </c>
      <c r="C105" s="12" t="s">
        <v>619</v>
      </c>
      <c r="D105" s="52">
        <v>0</v>
      </c>
      <c r="E105" s="12" t="s">
        <v>620</v>
      </c>
      <c r="F105" s="12" t="s">
        <v>653</v>
      </c>
      <c r="G105" s="12" t="s">
        <v>616</v>
      </c>
      <c r="H105" s="12"/>
      <c r="I105" s="12">
        <v>55</v>
      </c>
      <c r="J105" s="12">
        <v>55</v>
      </c>
      <c r="K105" s="12">
        <v>0</v>
      </c>
      <c r="L105" s="12" t="s">
        <v>620</v>
      </c>
      <c r="M105" s="12" t="s">
        <v>620</v>
      </c>
      <c r="N105" s="12">
        <v>0</v>
      </c>
      <c r="O105" s="12">
        <v>0</v>
      </c>
      <c r="P105" s="12">
        <v>0</v>
      </c>
      <c r="Q105" s="12">
        <v>0</v>
      </c>
      <c r="R105" s="12">
        <v>0</v>
      </c>
      <c r="S105" s="12">
        <v>0</v>
      </c>
      <c r="T105" s="12">
        <v>0</v>
      </c>
      <c r="U105" s="12">
        <v>0</v>
      </c>
      <c r="V105" s="12">
        <v>0</v>
      </c>
      <c r="W105" s="12">
        <v>0</v>
      </c>
      <c r="X105" s="12">
        <v>0</v>
      </c>
      <c r="Y105" s="12">
        <v>0</v>
      </c>
    </row>
    <row r="106" spans="1:25" x14ac:dyDescent="0.35">
      <c r="A106" s="12" t="s">
        <v>1549</v>
      </c>
      <c r="B106" s="12" t="s">
        <v>1550</v>
      </c>
      <c r="C106" s="12" t="s">
        <v>619</v>
      </c>
      <c r="D106" s="52">
        <v>0</v>
      </c>
      <c r="E106" s="12" t="s">
        <v>620</v>
      </c>
      <c r="F106" s="12" t="s">
        <v>653</v>
      </c>
      <c r="G106" s="12" t="s">
        <v>616</v>
      </c>
      <c r="H106" s="12"/>
      <c r="I106" s="12">
        <v>55</v>
      </c>
      <c r="J106" s="12">
        <v>55</v>
      </c>
      <c r="K106" s="12">
        <v>0</v>
      </c>
      <c r="L106" s="12" t="s">
        <v>620</v>
      </c>
      <c r="M106" s="12" t="s">
        <v>620</v>
      </c>
      <c r="N106" s="12">
        <v>0</v>
      </c>
      <c r="O106" s="12">
        <v>0</v>
      </c>
      <c r="P106" s="12">
        <v>0</v>
      </c>
      <c r="Q106" s="12">
        <v>0</v>
      </c>
      <c r="R106" s="12">
        <v>0</v>
      </c>
      <c r="S106" s="12">
        <v>0</v>
      </c>
      <c r="T106" s="12">
        <v>0</v>
      </c>
      <c r="U106" s="12">
        <v>0</v>
      </c>
      <c r="V106" s="12">
        <v>0</v>
      </c>
      <c r="W106" s="12">
        <v>0</v>
      </c>
      <c r="X106" s="12">
        <v>0</v>
      </c>
      <c r="Y106" s="12">
        <v>0</v>
      </c>
    </row>
    <row r="107" spans="1:25" x14ac:dyDescent="0.35">
      <c r="A107" s="12" t="s">
        <v>845</v>
      </c>
      <c r="B107" s="12" t="s">
        <v>846</v>
      </c>
      <c r="C107" s="12" t="s">
        <v>619</v>
      </c>
      <c r="D107" s="52">
        <v>0</v>
      </c>
      <c r="E107" s="12" t="s">
        <v>620</v>
      </c>
      <c r="F107" s="12" t="s">
        <v>653</v>
      </c>
      <c r="G107" s="12" t="s">
        <v>616</v>
      </c>
      <c r="H107" s="12"/>
      <c r="I107" s="12">
        <v>15.8</v>
      </c>
      <c r="J107" s="12">
        <v>15.8</v>
      </c>
      <c r="K107" s="12">
        <v>0</v>
      </c>
      <c r="L107" s="12" t="s">
        <v>620</v>
      </c>
      <c r="M107" s="12" t="s">
        <v>620</v>
      </c>
      <c r="N107" s="12">
        <v>0</v>
      </c>
      <c r="O107" s="12">
        <v>0</v>
      </c>
      <c r="P107" s="12">
        <v>0</v>
      </c>
      <c r="Q107" s="12">
        <v>0</v>
      </c>
      <c r="R107" s="12">
        <v>0</v>
      </c>
      <c r="S107" s="12">
        <v>0</v>
      </c>
      <c r="T107" s="12">
        <v>0</v>
      </c>
      <c r="U107" s="12">
        <v>0</v>
      </c>
      <c r="V107" s="12">
        <v>0</v>
      </c>
      <c r="W107" s="12">
        <v>0</v>
      </c>
      <c r="X107" s="12">
        <v>0</v>
      </c>
      <c r="Y107" s="12">
        <v>0</v>
      </c>
    </row>
    <row r="108" spans="1:25" x14ac:dyDescent="0.35">
      <c r="A108" s="12" t="s">
        <v>1060</v>
      </c>
      <c r="B108" s="12" t="s">
        <v>1061</v>
      </c>
      <c r="C108" s="12" t="s">
        <v>619</v>
      </c>
      <c r="D108" s="52">
        <v>0</v>
      </c>
      <c r="E108" s="12" t="s">
        <v>620</v>
      </c>
      <c r="F108" s="12" t="s">
        <v>653</v>
      </c>
      <c r="G108" s="12" t="s">
        <v>616</v>
      </c>
      <c r="H108" s="12"/>
      <c r="I108" s="12">
        <v>15.8</v>
      </c>
      <c r="J108" s="12">
        <v>15.8</v>
      </c>
      <c r="K108" s="12">
        <v>0</v>
      </c>
      <c r="L108" s="12" t="s">
        <v>620</v>
      </c>
      <c r="M108" s="12" t="s">
        <v>620</v>
      </c>
      <c r="N108" s="12">
        <v>0</v>
      </c>
      <c r="O108" s="12">
        <v>0</v>
      </c>
      <c r="P108" s="12">
        <v>0</v>
      </c>
      <c r="Q108" s="12">
        <v>0</v>
      </c>
      <c r="R108" s="12">
        <v>0</v>
      </c>
      <c r="S108" s="12">
        <v>0</v>
      </c>
      <c r="T108" s="12">
        <v>0</v>
      </c>
      <c r="U108" s="12">
        <v>0</v>
      </c>
      <c r="V108" s="12">
        <v>0</v>
      </c>
      <c r="W108" s="12">
        <v>0</v>
      </c>
      <c r="X108" s="12">
        <v>0</v>
      </c>
      <c r="Y108" s="12">
        <v>0</v>
      </c>
    </row>
    <row r="109" spans="1:25" x14ac:dyDescent="0.35">
      <c r="A109" s="12" t="s">
        <v>2495</v>
      </c>
      <c r="B109" s="12" t="s">
        <v>2496</v>
      </c>
      <c r="C109" s="12" t="s">
        <v>619</v>
      </c>
      <c r="D109" s="52">
        <v>0</v>
      </c>
      <c r="E109" s="12" t="s">
        <v>620</v>
      </c>
      <c r="F109" s="12" t="s">
        <v>653</v>
      </c>
      <c r="G109" s="12" t="s">
        <v>616</v>
      </c>
      <c r="H109" s="12"/>
      <c r="I109" s="12">
        <v>17.5</v>
      </c>
      <c r="J109" s="12">
        <v>17.5</v>
      </c>
      <c r="K109" s="12">
        <v>0</v>
      </c>
      <c r="L109" s="12" t="s">
        <v>620</v>
      </c>
      <c r="M109" s="12" t="s">
        <v>620</v>
      </c>
      <c r="N109" s="12">
        <v>0</v>
      </c>
      <c r="O109" s="12">
        <v>0</v>
      </c>
      <c r="P109" s="12">
        <v>0</v>
      </c>
      <c r="Q109" s="12">
        <v>0</v>
      </c>
      <c r="R109" s="12">
        <v>0</v>
      </c>
      <c r="S109" s="12">
        <v>0</v>
      </c>
      <c r="T109" s="12">
        <v>0</v>
      </c>
      <c r="U109" s="12">
        <v>0</v>
      </c>
      <c r="V109" s="12">
        <v>0</v>
      </c>
      <c r="W109" s="12">
        <v>0</v>
      </c>
      <c r="X109" s="12">
        <v>0</v>
      </c>
      <c r="Y109" s="12">
        <v>0</v>
      </c>
    </row>
    <row r="110" spans="1:25" x14ac:dyDescent="0.35">
      <c r="A110" s="12" t="s">
        <v>1810</v>
      </c>
      <c r="B110" s="12" t="s">
        <v>1811</v>
      </c>
      <c r="C110" s="12" t="s">
        <v>619</v>
      </c>
      <c r="D110" s="52">
        <v>0</v>
      </c>
      <c r="E110" s="12" t="s">
        <v>620</v>
      </c>
      <c r="F110" s="12" t="s">
        <v>653</v>
      </c>
      <c r="G110" s="12" t="s">
        <v>616</v>
      </c>
      <c r="H110" s="12"/>
      <c r="I110" s="12">
        <v>17.5</v>
      </c>
      <c r="J110" s="12">
        <v>17.5</v>
      </c>
      <c r="K110" s="12">
        <v>0</v>
      </c>
      <c r="L110" s="12" t="s">
        <v>620</v>
      </c>
      <c r="M110" s="12" t="s">
        <v>620</v>
      </c>
      <c r="N110" s="12">
        <v>0</v>
      </c>
      <c r="O110" s="12">
        <v>0</v>
      </c>
      <c r="P110" s="12">
        <v>0</v>
      </c>
      <c r="Q110" s="12">
        <v>0</v>
      </c>
      <c r="R110" s="12">
        <v>0</v>
      </c>
      <c r="S110" s="12">
        <v>0</v>
      </c>
      <c r="T110" s="12">
        <v>0</v>
      </c>
      <c r="U110" s="12">
        <v>0</v>
      </c>
      <c r="V110" s="12">
        <v>0</v>
      </c>
      <c r="W110" s="12">
        <v>0</v>
      </c>
      <c r="X110" s="12">
        <v>0</v>
      </c>
      <c r="Y110" s="12">
        <v>0</v>
      </c>
    </row>
    <row r="111" spans="1:25" x14ac:dyDescent="0.35">
      <c r="A111" s="12" t="s">
        <v>767</v>
      </c>
      <c r="B111" s="12" t="s">
        <v>768</v>
      </c>
      <c r="C111" s="12" t="s">
        <v>619</v>
      </c>
      <c r="D111" s="52">
        <v>0</v>
      </c>
      <c r="E111" s="12" t="s">
        <v>620</v>
      </c>
      <c r="F111" s="12" t="s">
        <v>653</v>
      </c>
      <c r="G111" s="12" t="s">
        <v>616</v>
      </c>
      <c r="H111" s="12"/>
      <c r="I111" s="12">
        <v>34</v>
      </c>
      <c r="J111" s="12">
        <v>34</v>
      </c>
      <c r="K111" s="12">
        <v>0</v>
      </c>
      <c r="L111" s="12" t="s">
        <v>620</v>
      </c>
      <c r="M111" s="12" t="s">
        <v>620</v>
      </c>
      <c r="N111" s="12">
        <v>0</v>
      </c>
      <c r="O111" s="12">
        <v>0</v>
      </c>
      <c r="P111" s="12">
        <v>0</v>
      </c>
      <c r="Q111" s="12">
        <v>0</v>
      </c>
      <c r="R111" s="12">
        <v>0</v>
      </c>
      <c r="S111" s="12">
        <v>0</v>
      </c>
      <c r="T111" s="12">
        <v>0</v>
      </c>
      <c r="U111" s="12">
        <v>0</v>
      </c>
      <c r="V111" s="12">
        <v>0</v>
      </c>
      <c r="W111" s="12">
        <v>0</v>
      </c>
      <c r="X111" s="12">
        <v>0</v>
      </c>
      <c r="Y111" s="12">
        <v>0</v>
      </c>
    </row>
    <row r="112" spans="1:25" x14ac:dyDescent="0.35">
      <c r="A112" s="12" t="s">
        <v>1721</v>
      </c>
      <c r="B112" s="12" t="s">
        <v>1722</v>
      </c>
      <c r="C112" s="12" t="s">
        <v>619</v>
      </c>
      <c r="D112" s="52">
        <v>0</v>
      </c>
      <c r="E112" s="12" t="s">
        <v>620</v>
      </c>
      <c r="F112" s="12" t="s">
        <v>653</v>
      </c>
      <c r="G112" s="12" t="s">
        <v>616</v>
      </c>
      <c r="H112" s="12"/>
      <c r="I112" s="12">
        <v>34</v>
      </c>
      <c r="J112" s="12">
        <v>34</v>
      </c>
      <c r="K112" s="12">
        <v>0</v>
      </c>
      <c r="L112" s="12" t="s">
        <v>620</v>
      </c>
      <c r="M112" s="12" t="s">
        <v>620</v>
      </c>
      <c r="N112" s="12">
        <v>0</v>
      </c>
      <c r="O112" s="12">
        <v>0</v>
      </c>
      <c r="P112" s="12">
        <v>0</v>
      </c>
      <c r="Q112" s="12">
        <v>0</v>
      </c>
      <c r="R112" s="12">
        <v>0</v>
      </c>
      <c r="S112" s="12">
        <v>0</v>
      </c>
      <c r="T112" s="12">
        <v>0</v>
      </c>
      <c r="U112" s="12">
        <v>0</v>
      </c>
      <c r="V112" s="12">
        <v>0</v>
      </c>
      <c r="W112" s="12">
        <v>0</v>
      </c>
      <c r="X112" s="12">
        <v>0</v>
      </c>
      <c r="Y112" s="12">
        <v>0</v>
      </c>
    </row>
    <row r="113" spans="1:25" x14ac:dyDescent="0.35">
      <c r="A113" s="12" t="s">
        <v>3391</v>
      </c>
      <c r="B113" s="12" t="s">
        <v>3392</v>
      </c>
      <c r="C113" s="12" t="s">
        <v>619</v>
      </c>
      <c r="D113" s="52">
        <v>0</v>
      </c>
      <c r="E113" s="12" t="s">
        <v>620</v>
      </c>
      <c r="F113" s="12" t="s">
        <v>653</v>
      </c>
      <c r="G113" s="12" t="s">
        <v>616</v>
      </c>
      <c r="H113" s="12"/>
      <c r="I113" s="12">
        <v>34</v>
      </c>
      <c r="J113" s="12">
        <v>34</v>
      </c>
      <c r="K113" s="12">
        <v>0</v>
      </c>
      <c r="L113" s="12" t="s">
        <v>620</v>
      </c>
      <c r="M113" s="12" t="s">
        <v>620</v>
      </c>
      <c r="N113" s="12">
        <v>0</v>
      </c>
      <c r="O113" s="12">
        <v>0</v>
      </c>
      <c r="P113" s="12">
        <v>0</v>
      </c>
      <c r="Q113" s="12">
        <v>0</v>
      </c>
      <c r="R113" s="12">
        <v>0</v>
      </c>
      <c r="S113" s="12">
        <v>0</v>
      </c>
      <c r="T113" s="12">
        <v>0</v>
      </c>
      <c r="U113" s="12">
        <v>0</v>
      </c>
      <c r="V113" s="12">
        <v>0</v>
      </c>
      <c r="W113" s="12">
        <v>0</v>
      </c>
      <c r="X113" s="12">
        <v>0</v>
      </c>
      <c r="Y113" s="12">
        <v>0</v>
      </c>
    </row>
    <row r="114" spans="1:25" x14ac:dyDescent="0.35">
      <c r="A114" s="12" t="s">
        <v>2681</v>
      </c>
      <c r="B114" s="12" t="s">
        <v>2682</v>
      </c>
      <c r="C114" s="12" t="s">
        <v>619</v>
      </c>
      <c r="D114" s="52">
        <v>0</v>
      </c>
      <c r="E114" s="12" t="s">
        <v>620</v>
      </c>
      <c r="F114" s="12" t="s">
        <v>653</v>
      </c>
      <c r="G114" s="12" t="s">
        <v>616</v>
      </c>
      <c r="H114" s="12"/>
      <c r="I114" s="12">
        <v>36</v>
      </c>
      <c r="J114" s="12">
        <v>36</v>
      </c>
      <c r="K114" s="12">
        <v>0</v>
      </c>
      <c r="L114" s="12" t="s">
        <v>620</v>
      </c>
      <c r="M114" s="12" t="s">
        <v>620</v>
      </c>
      <c r="N114" s="12">
        <v>0</v>
      </c>
      <c r="O114" s="12">
        <v>0</v>
      </c>
      <c r="P114" s="12">
        <v>0</v>
      </c>
      <c r="Q114" s="12">
        <v>0</v>
      </c>
      <c r="R114" s="12">
        <v>0</v>
      </c>
      <c r="S114" s="12">
        <v>0</v>
      </c>
      <c r="T114" s="12">
        <v>0</v>
      </c>
      <c r="U114" s="12">
        <v>0</v>
      </c>
      <c r="V114" s="12">
        <v>0</v>
      </c>
      <c r="W114" s="12">
        <v>0</v>
      </c>
      <c r="X114" s="12">
        <v>0</v>
      </c>
      <c r="Y114" s="12">
        <v>0</v>
      </c>
    </row>
    <row r="115" spans="1:25" x14ac:dyDescent="0.35">
      <c r="A115" s="12" t="s">
        <v>3186</v>
      </c>
      <c r="B115" s="12" t="s">
        <v>3187</v>
      </c>
      <c r="C115" s="12" t="s">
        <v>619</v>
      </c>
      <c r="D115" s="52">
        <v>0</v>
      </c>
      <c r="E115" s="12" t="s">
        <v>620</v>
      </c>
      <c r="F115" s="12" t="s">
        <v>653</v>
      </c>
      <c r="G115" s="12" t="s">
        <v>616</v>
      </c>
      <c r="H115" s="12"/>
      <c r="I115" s="12">
        <v>36.5</v>
      </c>
      <c r="J115" s="12">
        <v>36.5</v>
      </c>
      <c r="K115" s="12">
        <v>0</v>
      </c>
      <c r="L115" s="12" t="s">
        <v>620</v>
      </c>
      <c r="M115" s="12" t="s">
        <v>620</v>
      </c>
      <c r="N115" s="12">
        <v>0</v>
      </c>
      <c r="O115" s="12">
        <v>0</v>
      </c>
      <c r="P115" s="12">
        <v>0</v>
      </c>
      <c r="Q115" s="12">
        <v>0</v>
      </c>
      <c r="R115" s="12">
        <v>0</v>
      </c>
      <c r="S115" s="12">
        <v>0</v>
      </c>
      <c r="T115" s="12">
        <v>0</v>
      </c>
      <c r="U115" s="12">
        <v>0</v>
      </c>
      <c r="V115" s="12">
        <v>0</v>
      </c>
      <c r="W115" s="12">
        <v>0</v>
      </c>
      <c r="X115" s="12">
        <v>0</v>
      </c>
      <c r="Y115" s="12">
        <v>0</v>
      </c>
    </row>
    <row r="116" spans="1:25" x14ac:dyDescent="0.35">
      <c r="A116" s="12" t="s">
        <v>1258</v>
      </c>
      <c r="B116" s="12" t="s">
        <v>1259</v>
      </c>
      <c r="C116" s="12" t="s">
        <v>619</v>
      </c>
      <c r="D116" s="52">
        <v>0</v>
      </c>
      <c r="E116" s="12" t="s">
        <v>620</v>
      </c>
      <c r="F116" s="12" t="s">
        <v>653</v>
      </c>
      <c r="G116" s="12" t="s">
        <v>616</v>
      </c>
      <c r="H116" s="12"/>
      <c r="I116" s="12">
        <v>50</v>
      </c>
      <c r="J116" s="12">
        <v>50</v>
      </c>
      <c r="K116" s="12">
        <v>0</v>
      </c>
      <c r="L116" s="12" t="s">
        <v>620</v>
      </c>
      <c r="M116" s="12" t="s">
        <v>620</v>
      </c>
      <c r="N116" s="12">
        <v>0</v>
      </c>
      <c r="O116" s="12">
        <v>0</v>
      </c>
      <c r="P116" s="12">
        <v>0</v>
      </c>
      <c r="Q116" s="12">
        <v>0</v>
      </c>
      <c r="R116" s="12">
        <v>0</v>
      </c>
      <c r="S116" s="12">
        <v>0</v>
      </c>
      <c r="T116" s="12">
        <v>0</v>
      </c>
      <c r="U116" s="12">
        <v>0</v>
      </c>
      <c r="V116" s="12">
        <v>0</v>
      </c>
      <c r="W116" s="12">
        <v>0</v>
      </c>
      <c r="X116" s="12">
        <v>0</v>
      </c>
      <c r="Y116" s="12">
        <v>0</v>
      </c>
    </row>
    <row r="117" spans="1:25" x14ac:dyDescent="0.35">
      <c r="A117" s="12" t="s">
        <v>2115</v>
      </c>
      <c r="B117" s="12" t="s">
        <v>2116</v>
      </c>
      <c r="C117" s="12" t="s">
        <v>619</v>
      </c>
      <c r="D117" s="52">
        <v>0</v>
      </c>
      <c r="E117" s="12" t="s">
        <v>620</v>
      </c>
      <c r="F117" s="12" t="s">
        <v>653</v>
      </c>
      <c r="G117" s="12" t="s">
        <v>616</v>
      </c>
      <c r="H117" s="12"/>
      <c r="I117" s="12">
        <v>50</v>
      </c>
      <c r="J117" s="12">
        <v>50</v>
      </c>
      <c r="K117" s="12">
        <v>0</v>
      </c>
      <c r="L117" s="12" t="s">
        <v>620</v>
      </c>
      <c r="M117" s="12" t="s">
        <v>620</v>
      </c>
      <c r="N117" s="12">
        <v>0</v>
      </c>
      <c r="O117" s="12">
        <v>0</v>
      </c>
      <c r="P117" s="12">
        <v>0</v>
      </c>
      <c r="Q117" s="12">
        <v>0</v>
      </c>
      <c r="R117" s="12">
        <v>0</v>
      </c>
      <c r="S117" s="12">
        <v>0</v>
      </c>
      <c r="T117" s="12">
        <v>0</v>
      </c>
      <c r="U117" s="12">
        <v>0</v>
      </c>
      <c r="V117" s="12">
        <v>0</v>
      </c>
      <c r="W117" s="12">
        <v>0</v>
      </c>
      <c r="X117" s="12">
        <v>0</v>
      </c>
      <c r="Y117" s="12">
        <v>0</v>
      </c>
    </row>
    <row r="118" spans="1:25" x14ac:dyDescent="0.35">
      <c r="A118" s="12" t="s">
        <v>2142</v>
      </c>
      <c r="B118" s="12" t="s">
        <v>2143</v>
      </c>
      <c r="C118" s="12" t="s">
        <v>619</v>
      </c>
      <c r="D118" s="52">
        <v>0</v>
      </c>
      <c r="E118" s="12" t="s">
        <v>620</v>
      </c>
      <c r="F118" s="12" t="s">
        <v>653</v>
      </c>
      <c r="G118" s="12" t="s">
        <v>616</v>
      </c>
      <c r="H118" s="12"/>
      <c r="I118" s="12">
        <v>30</v>
      </c>
      <c r="J118" s="12">
        <v>30</v>
      </c>
      <c r="K118" s="12">
        <v>0</v>
      </c>
      <c r="L118" s="12" t="s">
        <v>620</v>
      </c>
      <c r="M118" s="12" t="s">
        <v>620</v>
      </c>
      <c r="N118" s="12">
        <v>0</v>
      </c>
      <c r="O118" s="12">
        <v>0</v>
      </c>
      <c r="P118" s="12">
        <v>0</v>
      </c>
      <c r="Q118" s="12">
        <v>0</v>
      </c>
      <c r="R118" s="12">
        <v>0</v>
      </c>
      <c r="S118" s="12">
        <v>0</v>
      </c>
      <c r="T118" s="12">
        <v>0</v>
      </c>
      <c r="U118" s="12">
        <v>0</v>
      </c>
      <c r="V118" s="12">
        <v>0</v>
      </c>
      <c r="W118" s="12">
        <v>0</v>
      </c>
      <c r="X118" s="12">
        <v>0</v>
      </c>
      <c r="Y118" s="12">
        <v>0</v>
      </c>
    </row>
    <row r="119" spans="1:25" x14ac:dyDescent="0.35">
      <c r="A119" s="12" t="s">
        <v>780</v>
      </c>
      <c r="B119" s="12" t="s">
        <v>781</v>
      </c>
      <c r="C119" s="12" t="s">
        <v>619</v>
      </c>
      <c r="D119" s="52">
        <v>0</v>
      </c>
      <c r="E119" s="12" t="s">
        <v>620</v>
      </c>
      <c r="F119" s="12" t="s">
        <v>653</v>
      </c>
      <c r="G119" s="12" t="s">
        <v>616</v>
      </c>
      <c r="H119" s="12"/>
      <c r="I119" s="12">
        <v>45</v>
      </c>
      <c r="J119" s="12">
        <v>45</v>
      </c>
      <c r="K119" s="12">
        <v>0</v>
      </c>
      <c r="L119" s="12" t="s">
        <v>620</v>
      </c>
      <c r="M119" s="12" t="s">
        <v>620</v>
      </c>
      <c r="N119" s="12">
        <v>0</v>
      </c>
      <c r="O119" s="12">
        <v>0</v>
      </c>
      <c r="P119" s="12">
        <v>0</v>
      </c>
      <c r="Q119" s="12">
        <v>0</v>
      </c>
      <c r="R119" s="12">
        <v>0</v>
      </c>
      <c r="S119" s="12">
        <v>0</v>
      </c>
      <c r="T119" s="12">
        <v>0</v>
      </c>
      <c r="U119" s="12">
        <v>0</v>
      </c>
      <c r="V119" s="12">
        <v>0</v>
      </c>
      <c r="W119" s="12">
        <v>0</v>
      </c>
      <c r="X119" s="12">
        <v>0</v>
      </c>
      <c r="Y119" s="12">
        <v>0</v>
      </c>
    </row>
    <row r="120" spans="1:25" x14ac:dyDescent="0.35">
      <c r="A120" s="12" t="s">
        <v>2038</v>
      </c>
      <c r="B120" s="12" t="s">
        <v>2039</v>
      </c>
      <c r="C120" s="12" t="s">
        <v>619</v>
      </c>
      <c r="D120" s="52">
        <v>43452</v>
      </c>
      <c r="E120" s="12">
        <v>2018</v>
      </c>
      <c r="F120" s="12" t="s">
        <v>625</v>
      </c>
      <c r="G120" s="12" t="s">
        <v>626</v>
      </c>
      <c r="H120" s="12"/>
      <c r="I120" s="12">
        <v>105</v>
      </c>
      <c r="J120" s="12">
        <v>105</v>
      </c>
      <c r="K120" s="12" t="s">
        <v>1</v>
      </c>
      <c r="L120" s="12" t="s">
        <v>627</v>
      </c>
      <c r="M120" s="12" t="s">
        <v>641</v>
      </c>
      <c r="N120" s="12">
        <v>0.34</v>
      </c>
      <c r="O120" s="12">
        <v>2.71</v>
      </c>
      <c r="P120" s="12">
        <v>3.2</v>
      </c>
      <c r="Q120" s="12">
        <v>4.1399999999999997</v>
      </c>
      <c r="R120" s="12">
        <v>6.06</v>
      </c>
      <c r="S120" s="12">
        <v>12.39</v>
      </c>
      <c r="T120" s="12">
        <v>13.56</v>
      </c>
      <c r="U120" s="12">
        <v>11.58</v>
      </c>
      <c r="V120" s="12">
        <v>10.19</v>
      </c>
      <c r="W120" s="12">
        <v>6.66</v>
      </c>
      <c r="X120" s="12">
        <v>4.93</v>
      </c>
      <c r="Y120" s="12">
        <v>2.79</v>
      </c>
    </row>
    <row r="121" spans="1:25" x14ac:dyDescent="0.35">
      <c r="A121" s="12" t="s">
        <v>2834</v>
      </c>
      <c r="B121" s="12" t="s">
        <v>2835</v>
      </c>
      <c r="C121" s="12" t="s">
        <v>619</v>
      </c>
      <c r="D121" s="52">
        <v>43680</v>
      </c>
      <c r="E121" s="12">
        <v>2019</v>
      </c>
      <c r="F121" s="12" t="s">
        <v>625</v>
      </c>
      <c r="G121" s="12" t="s">
        <v>626</v>
      </c>
      <c r="H121" s="12"/>
      <c r="I121" s="12">
        <v>100</v>
      </c>
      <c r="J121" s="12">
        <v>100</v>
      </c>
      <c r="K121" s="12" t="s">
        <v>1</v>
      </c>
      <c r="L121" s="12" t="s">
        <v>627</v>
      </c>
      <c r="M121" s="12" t="s">
        <v>641</v>
      </c>
      <c r="N121" s="12">
        <v>0.32</v>
      </c>
      <c r="O121" s="12">
        <v>2.58</v>
      </c>
      <c r="P121" s="12">
        <v>3.05</v>
      </c>
      <c r="Q121" s="12">
        <v>3.94</v>
      </c>
      <c r="R121" s="12">
        <v>5.77</v>
      </c>
      <c r="S121" s="12">
        <v>11.8</v>
      </c>
      <c r="T121" s="12">
        <v>12.91</v>
      </c>
      <c r="U121" s="12">
        <v>11.03</v>
      </c>
      <c r="V121" s="12">
        <v>9.6999999999999993</v>
      </c>
      <c r="W121" s="12">
        <v>6.35</v>
      </c>
      <c r="X121" s="12">
        <v>4.7</v>
      </c>
      <c r="Y121" s="12">
        <v>2.66</v>
      </c>
    </row>
    <row r="122" spans="1:25" x14ac:dyDescent="0.35">
      <c r="A122" s="12" t="s">
        <v>325</v>
      </c>
      <c r="B122" s="12" t="s">
        <v>957</v>
      </c>
      <c r="C122" s="12" t="s">
        <v>619</v>
      </c>
      <c r="D122" s="52">
        <v>44888</v>
      </c>
      <c r="E122" s="12">
        <v>2022</v>
      </c>
      <c r="F122" s="12" t="s">
        <v>625</v>
      </c>
      <c r="G122" s="12" t="s">
        <v>626</v>
      </c>
      <c r="H122" s="12"/>
      <c r="I122" s="12">
        <v>17</v>
      </c>
      <c r="J122" s="12">
        <v>17</v>
      </c>
      <c r="K122" s="12" t="s">
        <v>1</v>
      </c>
      <c r="L122" s="12" t="s">
        <v>627</v>
      </c>
      <c r="M122" s="12" t="s">
        <v>641</v>
      </c>
      <c r="N122" s="12">
        <v>6.94</v>
      </c>
      <c r="O122" s="12">
        <v>9.5</v>
      </c>
      <c r="P122" s="12">
        <v>11.05</v>
      </c>
      <c r="Q122" s="12">
        <v>14.17</v>
      </c>
      <c r="R122" s="12">
        <v>15.09</v>
      </c>
      <c r="S122" s="12">
        <v>14.73</v>
      </c>
      <c r="T122" s="12">
        <v>14.53</v>
      </c>
      <c r="U122" s="12">
        <v>13.42</v>
      </c>
      <c r="V122" s="12">
        <v>12.18</v>
      </c>
      <c r="W122" s="12">
        <v>10.49</v>
      </c>
      <c r="X122" s="12">
        <v>7.16</v>
      </c>
      <c r="Y122" s="12">
        <v>5.7</v>
      </c>
    </row>
    <row r="123" spans="1:25" x14ac:dyDescent="0.35">
      <c r="A123" s="12" t="s">
        <v>211</v>
      </c>
      <c r="B123" s="12" t="s">
        <v>823</v>
      </c>
      <c r="C123" s="12" t="s">
        <v>619</v>
      </c>
      <c r="D123" s="52">
        <v>44369</v>
      </c>
      <c r="E123" s="12">
        <v>2021</v>
      </c>
      <c r="F123" s="12" t="s">
        <v>625</v>
      </c>
      <c r="G123" s="12" t="s">
        <v>626</v>
      </c>
      <c r="H123" s="12"/>
      <c r="I123" s="12">
        <v>15</v>
      </c>
      <c r="J123" s="12">
        <v>15</v>
      </c>
      <c r="K123" s="12" t="s">
        <v>1</v>
      </c>
      <c r="L123" s="12" t="s">
        <v>627</v>
      </c>
      <c r="M123" s="12" t="s">
        <v>641</v>
      </c>
      <c r="N123" s="12">
        <v>0.05</v>
      </c>
      <c r="O123" s="12">
        <v>0.39</v>
      </c>
      <c r="P123" s="12">
        <v>0.46</v>
      </c>
      <c r="Q123" s="12">
        <v>0.59</v>
      </c>
      <c r="R123" s="12">
        <v>0.87</v>
      </c>
      <c r="S123" s="12">
        <v>1.77</v>
      </c>
      <c r="T123" s="12">
        <v>1.94</v>
      </c>
      <c r="U123" s="12">
        <v>1.65</v>
      </c>
      <c r="V123" s="12">
        <v>1.46</v>
      </c>
      <c r="W123" s="12">
        <v>0.95</v>
      </c>
      <c r="X123" s="12">
        <v>0.7</v>
      </c>
      <c r="Y123" s="12">
        <v>0.4</v>
      </c>
    </row>
    <row r="124" spans="1:25" x14ac:dyDescent="0.35">
      <c r="A124" s="12" t="s">
        <v>224</v>
      </c>
      <c r="B124" s="12" t="s">
        <v>661</v>
      </c>
      <c r="C124" s="12" t="s">
        <v>619</v>
      </c>
      <c r="D124" s="52">
        <v>44369</v>
      </c>
      <c r="E124" s="12">
        <v>2021</v>
      </c>
      <c r="F124" s="12" t="s">
        <v>625</v>
      </c>
      <c r="G124" s="12" t="s">
        <v>626</v>
      </c>
      <c r="H124" s="12"/>
      <c r="I124" s="12">
        <v>5</v>
      </c>
      <c r="J124" s="12">
        <v>5</v>
      </c>
      <c r="K124" s="12" t="s">
        <v>1</v>
      </c>
      <c r="L124" s="12" t="s">
        <v>627</v>
      </c>
      <c r="M124" s="12" t="s">
        <v>641</v>
      </c>
      <c r="N124" s="12">
        <v>0.02</v>
      </c>
      <c r="O124" s="12">
        <v>0.13</v>
      </c>
      <c r="P124" s="12">
        <v>0.15</v>
      </c>
      <c r="Q124" s="12">
        <v>0.2</v>
      </c>
      <c r="R124" s="12">
        <v>0.28999999999999998</v>
      </c>
      <c r="S124" s="12">
        <v>0.59</v>
      </c>
      <c r="T124" s="12">
        <v>0.65</v>
      </c>
      <c r="U124" s="12">
        <v>0.55000000000000004</v>
      </c>
      <c r="V124" s="12">
        <v>0.49</v>
      </c>
      <c r="W124" s="12">
        <v>0.32</v>
      </c>
      <c r="X124" s="12">
        <v>0.23</v>
      </c>
      <c r="Y124" s="12">
        <v>0.13</v>
      </c>
    </row>
    <row r="125" spans="1:25" x14ac:dyDescent="0.35">
      <c r="A125" s="12" t="s">
        <v>3531</v>
      </c>
      <c r="B125" s="12" t="s">
        <v>3532</v>
      </c>
      <c r="C125" s="12" t="s">
        <v>619</v>
      </c>
      <c r="D125" s="52">
        <v>43722</v>
      </c>
      <c r="E125" s="12">
        <v>2019</v>
      </c>
      <c r="F125" s="12" t="s">
        <v>625</v>
      </c>
      <c r="G125" s="12" t="s">
        <v>626</v>
      </c>
      <c r="H125" s="12"/>
      <c r="I125" s="12">
        <v>20</v>
      </c>
      <c r="J125" s="12">
        <v>20</v>
      </c>
      <c r="K125" s="12" t="s">
        <v>1</v>
      </c>
      <c r="L125" s="12" t="s">
        <v>627</v>
      </c>
      <c r="M125" s="12" t="s">
        <v>628</v>
      </c>
      <c r="N125" s="12">
        <v>0.06</v>
      </c>
      <c r="O125" s="12">
        <v>0.52</v>
      </c>
      <c r="P125" s="12">
        <v>0.61</v>
      </c>
      <c r="Q125" s="12">
        <v>0.79</v>
      </c>
      <c r="R125" s="12">
        <v>1.1499999999999999</v>
      </c>
      <c r="S125" s="12">
        <v>2.36</v>
      </c>
      <c r="T125" s="12">
        <v>2.58</v>
      </c>
      <c r="U125" s="12">
        <v>2.21</v>
      </c>
      <c r="V125" s="12">
        <v>1.94</v>
      </c>
      <c r="W125" s="12">
        <v>1.27</v>
      </c>
      <c r="X125" s="12">
        <v>0.94</v>
      </c>
      <c r="Y125" s="12">
        <v>0.53</v>
      </c>
    </row>
    <row r="126" spans="1:25" x14ac:dyDescent="0.35">
      <c r="A126" s="12" t="s">
        <v>1395</v>
      </c>
      <c r="B126" s="12" t="s">
        <v>1396</v>
      </c>
      <c r="C126" s="12" t="s">
        <v>619</v>
      </c>
      <c r="D126" s="52">
        <v>4750</v>
      </c>
      <c r="E126" s="12">
        <v>1913</v>
      </c>
      <c r="F126" s="12" t="s">
        <v>653</v>
      </c>
      <c r="G126" s="12" t="s">
        <v>616</v>
      </c>
      <c r="H126" s="12"/>
      <c r="I126" s="12">
        <v>820</v>
      </c>
      <c r="J126" s="12">
        <v>0</v>
      </c>
      <c r="K126" s="12" t="s">
        <v>1</v>
      </c>
      <c r="L126" s="12" t="s">
        <v>627</v>
      </c>
      <c r="M126" s="12" t="s">
        <v>628</v>
      </c>
      <c r="N126" s="12">
        <v>490.44</v>
      </c>
      <c r="O126" s="12">
        <v>553.79999999999995</v>
      </c>
      <c r="P126" s="12">
        <v>507</v>
      </c>
      <c r="Q126" s="12">
        <v>561.6</v>
      </c>
      <c r="R126" s="12">
        <v>700</v>
      </c>
      <c r="S126" s="12">
        <v>728.6</v>
      </c>
      <c r="T126" s="12">
        <v>706.43</v>
      </c>
      <c r="U126" s="12">
        <v>700</v>
      </c>
      <c r="V126" s="12">
        <v>700</v>
      </c>
      <c r="W126" s="12">
        <v>455.76</v>
      </c>
      <c r="X126" s="12">
        <v>483</v>
      </c>
      <c r="Y126" s="12">
        <v>498.28</v>
      </c>
    </row>
    <row r="127" spans="1:25" x14ac:dyDescent="0.35">
      <c r="A127" s="12" t="s">
        <v>1409</v>
      </c>
      <c r="B127" s="12" t="s">
        <v>1410</v>
      </c>
      <c r="C127" s="12" t="s">
        <v>619</v>
      </c>
      <c r="D127" s="52">
        <v>31413</v>
      </c>
      <c r="E127" s="12">
        <v>1986</v>
      </c>
      <c r="F127" s="12" t="s">
        <v>653</v>
      </c>
      <c r="G127" s="12" t="s">
        <v>616</v>
      </c>
      <c r="H127" s="12"/>
      <c r="I127" s="12">
        <v>0.3</v>
      </c>
      <c r="J127" s="12">
        <v>0.3</v>
      </c>
      <c r="K127" s="12" t="s">
        <v>1</v>
      </c>
      <c r="L127" s="12" t="s">
        <v>627</v>
      </c>
      <c r="M127" s="12" t="s">
        <v>139</v>
      </c>
      <c r="N127" s="12">
        <v>0</v>
      </c>
      <c r="O127" s="12">
        <v>0</v>
      </c>
      <c r="P127" s="12">
        <v>0</v>
      </c>
      <c r="Q127" s="12">
        <v>0</v>
      </c>
      <c r="R127" s="12">
        <v>0</v>
      </c>
      <c r="S127" s="12">
        <v>0</v>
      </c>
      <c r="T127" s="12">
        <v>0</v>
      </c>
      <c r="U127" s="12">
        <v>0</v>
      </c>
      <c r="V127" s="12">
        <v>0</v>
      </c>
      <c r="W127" s="12">
        <v>0</v>
      </c>
      <c r="X127" s="12">
        <v>0</v>
      </c>
      <c r="Y127" s="12">
        <v>0</v>
      </c>
    </row>
    <row r="128" spans="1:25" x14ac:dyDescent="0.35">
      <c r="A128" s="12" t="s">
        <v>2148</v>
      </c>
      <c r="B128" s="12" t="s">
        <v>2149</v>
      </c>
      <c r="C128" s="12" t="s">
        <v>619</v>
      </c>
      <c r="D128" s="52">
        <v>0</v>
      </c>
      <c r="E128" s="12" t="s">
        <v>620</v>
      </c>
      <c r="F128" s="12" t="s">
        <v>653</v>
      </c>
      <c r="G128" s="12" t="s">
        <v>616</v>
      </c>
      <c r="H128" s="12"/>
      <c r="I128" s="12">
        <v>1.25</v>
      </c>
      <c r="J128" s="12">
        <v>1.3</v>
      </c>
      <c r="K128" s="12" t="s">
        <v>1</v>
      </c>
      <c r="L128" s="12" t="s">
        <v>627</v>
      </c>
      <c r="M128" s="12" t="s">
        <v>139</v>
      </c>
      <c r="N128" s="12">
        <v>0</v>
      </c>
      <c r="O128" s="12">
        <v>0</v>
      </c>
      <c r="P128" s="12">
        <v>0</v>
      </c>
      <c r="Q128" s="12">
        <v>0</v>
      </c>
      <c r="R128" s="12">
        <v>0</v>
      </c>
      <c r="S128" s="12">
        <v>0</v>
      </c>
      <c r="T128" s="12">
        <v>0</v>
      </c>
      <c r="U128" s="12">
        <v>0</v>
      </c>
      <c r="V128" s="12">
        <v>0</v>
      </c>
      <c r="W128" s="12">
        <v>0</v>
      </c>
      <c r="X128" s="12">
        <v>0</v>
      </c>
      <c r="Y128" s="12">
        <v>0</v>
      </c>
    </row>
    <row r="129" spans="1:25" x14ac:dyDescent="0.35">
      <c r="A129" s="12" t="s">
        <v>321</v>
      </c>
      <c r="B129" s="12" t="s">
        <v>2166</v>
      </c>
      <c r="C129" s="12" t="s">
        <v>619</v>
      </c>
      <c r="D129" s="52">
        <v>44806</v>
      </c>
      <c r="E129" s="12">
        <v>2022</v>
      </c>
      <c r="F129" s="12" t="s">
        <v>634</v>
      </c>
      <c r="G129" s="12" t="s">
        <v>635</v>
      </c>
      <c r="H129" s="12"/>
      <c r="I129" s="12">
        <v>127</v>
      </c>
      <c r="J129" s="12">
        <v>127</v>
      </c>
      <c r="K129" s="12" t="s">
        <v>1</v>
      </c>
      <c r="L129" s="12" t="s">
        <v>627</v>
      </c>
      <c r="M129" s="12" t="s">
        <v>641</v>
      </c>
      <c r="N129" s="12">
        <v>127</v>
      </c>
      <c r="O129" s="12">
        <v>127</v>
      </c>
      <c r="P129" s="12">
        <v>127</v>
      </c>
      <c r="Q129" s="12">
        <v>127</v>
      </c>
      <c r="R129" s="12">
        <v>127</v>
      </c>
      <c r="S129" s="12">
        <v>127</v>
      </c>
      <c r="T129" s="12">
        <v>127</v>
      </c>
      <c r="U129" s="12">
        <v>127</v>
      </c>
      <c r="V129" s="12">
        <v>127</v>
      </c>
      <c r="W129" s="12">
        <v>127</v>
      </c>
      <c r="X129" s="12">
        <v>127</v>
      </c>
      <c r="Y129" s="12">
        <v>127</v>
      </c>
    </row>
    <row r="130" spans="1:25" x14ac:dyDescent="0.35">
      <c r="A130" s="12" t="s">
        <v>223</v>
      </c>
      <c r="B130" s="12" t="s">
        <v>2995</v>
      </c>
      <c r="C130" s="12" t="s">
        <v>619</v>
      </c>
      <c r="D130" s="52">
        <v>44772</v>
      </c>
      <c r="E130" s="12">
        <v>2022</v>
      </c>
      <c r="F130" s="12" t="s">
        <v>634</v>
      </c>
      <c r="G130" s="12" t="s">
        <v>635</v>
      </c>
      <c r="H130" s="12"/>
      <c r="I130" s="12">
        <v>100</v>
      </c>
      <c r="J130" s="12">
        <v>100</v>
      </c>
      <c r="K130" s="12" t="s">
        <v>1</v>
      </c>
      <c r="L130" s="12" t="s">
        <v>627</v>
      </c>
      <c r="M130" s="12" t="s">
        <v>641</v>
      </c>
      <c r="N130" s="12">
        <v>100</v>
      </c>
      <c r="O130" s="12">
        <v>100</v>
      </c>
      <c r="P130" s="12">
        <v>100</v>
      </c>
      <c r="Q130" s="12">
        <v>100</v>
      </c>
      <c r="R130" s="12">
        <v>100</v>
      </c>
      <c r="S130" s="12">
        <v>100</v>
      </c>
      <c r="T130" s="12">
        <v>100</v>
      </c>
      <c r="U130" s="12">
        <v>100</v>
      </c>
      <c r="V130" s="12">
        <v>100</v>
      </c>
      <c r="W130" s="12">
        <v>100</v>
      </c>
      <c r="X130" s="12">
        <v>100</v>
      </c>
      <c r="Y130" s="12">
        <v>100</v>
      </c>
    </row>
    <row r="131" spans="1:25" x14ac:dyDescent="0.35">
      <c r="A131" s="12" t="s">
        <v>2309</v>
      </c>
      <c r="B131" s="12" t="s">
        <v>2310</v>
      </c>
      <c r="C131" s="12" t="s">
        <v>619</v>
      </c>
      <c r="D131" s="52">
        <v>43077</v>
      </c>
      <c r="E131" s="12">
        <v>2017</v>
      </c>
      <c r="F131" s="12" t="s">
        <v>625</v>
      </c>
      <c r="G131" s="12" t="s">
        <v>626</v>
      </c>
      <c r="H131" s="12"/>
      <c r="I131" s="12">
        <v>20</v>
      </c>
      <c r="J131" s="12">
        <v>20</v>
      </c>
      <c r="K131" s="12" t="s">
        <v>1</v>
      </c>
      <c r="L131" s="12" t="s">
        <v>627</v>
      </c>
      <c r="M131" s="12" t="s">
        <v>628</v>
      </c>
      <c r="N131" s="12">
        <v>0.06</v>
      </c>
      <c r="O131" s="12">
        <v>0.52</v>
      </c>
      <c r="P131" s="12">
        <v>0.61</v>
      </c>
      <c r="Q131" s="12">
        <v>0.79</v>
      </c>
      <c r="R131" s="12">
        <v>1.1499999999999999</v>
      </c>
      <c r="S131" s="12">
        <v>2.36</v>
      </c>
      <c r="T131" s="12">
        <v>2.58</v>
      </c>
      <c r="U131" s="12">
        <v>2.21</v>
      </c>
      <c r="V131" s="12">
        <v>1.94</v>
      </c>
      <c r="W131" s="12">
        <v>1.27</v>
      </c>
      <c r="X131" s="12">
        <v>0.94</v>
      </c>
      <c r="Y131" s="12">
        <v>0.53</v>
      </c>
    </row>
    <row r="132" spans="1:25" x14ac:dyDescent="0.35">
      <c r="A132" s="12" t="s">
        <v>3273</v>
      </c>
      <c r="B132" s="12" t="s">
        <v>3274</v>
      </c>
      <c r="C132" s="12" t="s">
        <v>619</v>
      </c>
      <c r="D132" s="52">
        <v>43077</v>
      </c>
      <c r="E132" s="12">
        <v>2017</v>
      </c>
      <c r="F132" s="12" t="s">
        <v>625</v>
      </c>
      <c r="G132" s="12" t="s">
        <v>626</v>
      </c>
      <c r="H132" s="12"/>
      <c r="I132" s="12">
        <v>20</v>
      </c>
      <c r="J132" s="12">
        <v>20</v>
      </c>
      <c r="K132" s="12" t="s">
        <v>1</v>
      </c>
      <c r="L132" s="12" t="s">
        <v>627</v>
      </c>
      <c r="M132" s="12" t="s">
        <v>628</v>
      </c>
      <c r="N132" s="12">
        <v>0.06</v>
      </c>
      <c r="O132" s="12">
        <v>0.52</v>
      </c>
      <c r="P132" s="12">
        <v>0.61</v>
      </c>
      <c r="Q132" s="12">
        <v>0.79</v>
      </c>
      <c r="R132" s="12">
        <v>1.1499999999999999</v>
      </c>
      <c r="S132" s="12">
        <v>2.36</v>
      </c>
      <c r="T132" s="12">
        <v>2.58</v>
      </c>
      <c r="U132" s="12">
        <v>2.21</v>
      </c>
      <c r="V132" s="12">
        <v>1.94</v>
      </c>
      <c r="W132" s="12">
        <v>1.27</v>
      </c>
      <c r="X132" s="12">
        <v>0.94</v>
      </c>
      <c r="Y132" s="12">
        <v>0.53</v>
      </c>
    </row>
    <row r="133" spans="1:25" x14ac:dyDescent="0.35">
      <c r="A133" s="12" t="s">
        <v>1325</v>
      </c>
      <c r="B133" s="12" t="s">
        <v>1326</v>
      </c>
      <c r="C133" s="12" t="s">
        <v>619</v>
      </c>
      <c r="D133" s="52">
        <v>43077</v>
      </c>
      <c r="E133" s="12">
        <v>2017</v>
      </c>
      <c r="F133" s="12" t="s">
        <v>625</v>
      </c>
      <c r="G133" s="12" t="s">
        <v>626</v>
      </c>
      <c r="H133" s="12"/>
      <c r="I133" s="12">
        <v>20</v>
      </c>
      <c r="J133" s="12">
        <v>20</v>
      </c>
      <c r="K133" s="12" t="s">
        <v>1</v>
      </c>
      <c r="L133" s="12" t="s">
        <v>627</v>
      </c>
      <c r="M133" s="12" t="s">
        <v>628</v>
      </c>
      <c r="N133" s="12">
        <v>0.06</v>
      </c>
      <c r="O133" s="12">
        <v>0.52</v>
      </c>
      <c r="P133" s="12">
        <v>0.61</v>
      </c>
      <c r="Q133" s="12">
        <v>0.79</v>
      </c>
      <c r="R133" s="12">
        <v>1.1499999999999999</v>
      </c>
      <c r="S133" s="12">
        <v>2.36</v>
      </c>
      <c r="T133" s="12">
        <v>2.58</v>
      </c>
      <c r="U133" s="12">
        <v>2.21</v>
      </c>
      <c r="V133" s="12">
        <v>1.94</v>
      </c>
      <c r="W133" s="12">
        <v>1.27</v>
      </c>
      <c r="X133" s="12">
        <v>0.94</v>
      </c>
      <c r="Y133" s="12">
        <v>0.53</v>
      </c>
    </row>
    <row r="134" spans="1:25" x14ac:dyDescent="0.35">
      <c r="A134" s="12" t="s">
        <v>1187</v>
      </c>
      <c r="B134" s="12" t="s">
        <v>1188</v>
      </c>
      <c r="C134" s="12" t="s">
        <v>619</v>
      </c>
      <c r="D134" s="52">
        <v>42601</v>
      </c>
      <c r="E134" s="12">
        <v>2016</v>
      </c>
      <c r="F134" s="12" t="s">
        <v>625</v>
      </c>
      <c r="G134" s="12" t="s">
        <v>626</v>
      </c>
      <c r="H134" s="12"/>
      <c r="I134" s="12">
        <v>20</v>
      </c>
      <c r="J134" s="12">
        <v>20</v>
      </c>
      <c r="K134" s="12" t="s">
        <v>1</v>
      </c>
      <c r="L134" s="12" t="s">
        <v>627</v>
      </c>
      <c r="M134" s="12" t="s">
        <v>628</v>
      </c>
      <c r="N134" s="12">
        <v>0.08</v>
      </c>
      <c r="O134" s="12">
        <v>0.6</v>
      </c>
      <c r="P134" s="12">
        <v>0.7</v>
      </c>
      <c r="Q134" s="12">
        <v>0.88</v>
      </c>
      <c r="R134" s="12">
        <v>1.28</v>
      </c>
      <c r="S134" s="12">
        <v>2.62</v>
      </c>
      <c r="T134" s="12">
        <v>2.88</v>
      </c>
      <c r="U134" s="12">
        <v>2.48</v>
      </c>
      <c r="V134" s="12">
        <v>2.2200000000000002</v>
      </c>
      <c r="W134" s="12">
        <v>1.48</v>
      </c>
      <c r="X134" s="12">
        <v>1.1399999999999999</v>
      </c>
      <c r="Y134" s="12">
        <v>0.7</v>
      </c>
    </row>
    <row r="135" spans="1:25" x14ac:dyDescent="0.35">
      <c r="A135" s="12" t="s">
        <v>1154</v>
      </c>
      <c r="B135" s="12" t="s">
        <v>1155</v>
      </c>
      <c r="C135" s="12" t="s">
        <v>619</v>
      </c>
      <c r="D135" s="52">
        <v>42707</v>
      </c>
      <c r="E135" s="12">
        <v>2016</v>
      </c>
      <c r="F135" s="12" t="s">
        <v>625</v>
      </c>
      <c r="G135" s="12" t="s">
        <v>626</v>
      </c>
      <c r="H135" s="12"/>
      <c r="I135" s="12">
        <v>40</v>
      </c>
      <c r="J135" s="12">
        <v>40</v>
      </c>
      <c r="K135" s="12" t="s">
        <v>1</v>
      </c>
      <c r="L135" s="12" t="s">
        <v>627</v>
      </c>
      <c r="M135" s="12" t="s">
        <v>628</v>
      </c>
      <c r="N135" s="12">
        <v>16.29</v>
      </c>
      <c r="O135" s="12">
        <v>22.17</v>
      </c>
      <c r="P135" s="12">
        <v>26.04</v>
      </c>
      <c r="Q135" s="12">
        <v>32.99</v>
      </c>
      <c r="R135" s="12">
        <v>34.97</v>
      </c>
      <c r="S135" s="12">
        <v>34.31</v>
      </c>
      <c r="T135" s="12">
        <v>34.61</v>
      </c>
      <c r="U135" s="12">
        <v>31.53</v>
      </c>
      <c r="V135" s="12">
        <v>28.76</v>
      </c>
      <c r="W135" s="12">
        <v>24.78</v>
      </c>
      <c r="X135" s="12">
        <v>16.97</v>
      </c>
      <c r="Y135" s="12">
        <v>12.6</v>
      </c>
    </row>
    <row r="136" spans="1:25" x14ac:dyDescent="0.35">
      <c r="A136" s="12" t="s">
        <v>1093</v>
      </c>
      <c r="B136" s="12" t="s">
        <v>1094</v>
      </c>
      <c r="C136" s="12" t="s">
        <v>619</v>
      </c>
      <c r="D136" s="52">
        <v>42576</v>
      </c>
      <c r="E136" s="12">
        <v>2016</v>
      </c>
      <c r="F136" s="12" t="s">
        <v>625</v>
      </c>
      <c r="G136" s="12" t="s">
        <v>626</v>
      </c>
      <c r="H136" s="12"/>
      <c r="I136" s="12">
        <v>20</v>
      </c>
      <c r="J136" s="12">
        <v>20</v>
      </c>
      <c r="K136" s="12" t="s">
        <v>1</v>
      </c>
      <c r="L136" s="12" t="s">
        <v>627</v>
      </c>
      <c r="M136" s="12" t="s">
        <v>628</v>
      </c>
      <c r="N136" s="12">
        <v>0.08</v>
      </c>
      <c r="O136" s="12">
        <v>0.6</v>
      </c>
      <c r="P136" s="12">
        <v>0.7</v>
      </c>
      <c r="Q136" s="12">
        <v>0.88</v>
      </c>
      <c r="R136" s="12">
        <v>1.28</v>
      </c>
      <c r="S136" s="12">
        <v>2.62</v>
      </c>
      <c r="T136" s="12">
        <v>2.88</v>
      </c>
      <c r="U136" s="12">
        <v>2.48</v>
      </c>
      <c r="V136" s="12">
        <v>2.2200000000000002</v>
      </c>
      <c r="W136" s="12">
        <v>1.48</v>
      </c>
      <c r="X136" s="12">
        <v>1.1399999999999999</v>
      </c>
      <c r="Y136" s="12">
        <v>0.7</v>
      </c>
    </row>
    <row r="137" spans="1:25" x14ac:dyDescent="0.35">
      <c r="A137" s="12" t="s">
        <v>1209</v>
      </c>
      <c r="B137" s="12" t="s">
        <v>1210</v>
      </c>
      <c r="C137" s="12" t="s">
        <v>619</v>
      </c>
      <c r="D137" s="52">
        <v>42707</v>
      </c>
      <c r="E137" s="12">
        <v>2016</v>
      </c>
      <c r="F137" s="12" t="s">
        <v>625</v>
      </c>
      <c r="G137" s="12" t="s">
        <v>626</v>
      </c>
      <c r="H137" s="12"/>
      <c r="I137" s="12">
        <v>20</v>
      </c>
      <c r="J137" s="12">
        <v>20</v>
      </c>
      <c r="K137" s="12" t="s">
        <v>1</v>
      </c>
      <c r="L137" s="12" t="s">
        <v>627</v>
      </c>
      <c r="M137" s="12" t="s">
        <v>628</v>
      </c>
      <c r="N137" s="12">
        <v>8.18</v>
      </c>
      <c r="O137" s="12">
        <v>11.27</v>
      </c>
      <c r="P137" s="12">
        <v>12.98</v>
      </c>
      <c r="Q137" s="12">
        <v>16.84</v>
      </c>
      <c r="R137" s="12">
        <v>18.02</v>
      </c>
      <c r="S137" s="12">
        <v>17.5</v>
      </c>
      <c r="T137" s="12">
        <v>16.89</v>
      </c>
      <c r="U137" s="12">
        <v>15.82</v>
      </c>
      <c r="V137" s="12">
        <v>14.27</v>
      </c>
      <c r="W137" s="12">
        <v>12.28</v>
      </c>
      <c r="X137" s="12">
        <v>8.35</v>
      </c>
      <c r="Y137" s="12">
        <v>6.21</v>
      </c>
    </row>
    <row r="138" spans="1:25" x14ac:dyDescent="0.35">
      <c r="A138" s="12" t="s">
        <v>3181</v>
      </c>
      <c r="B138" s="12" t="s">
        <v>3182</v>
      </c>
      <c r="C138" s="12" t="s">
        <v>619</v>
      </c>
      <c r="D138" s="52">
        <v>42704</v>
      </c>
      <c r="E138" s="12">
        <v>2016</v>
      </c>
      <c r="F138" s="12" t="s">
        <v>625</v>
      </c>
      <c r="G138" s="12" t="s">
        <v>626</v>
      </c>
      <c r="H138" s="12"/>
      <c r="I138" s="12">
        <v>5</v>
      </c>
      <c r="J138" s="12">
        <v>5</v>
      </c>
      <c r="K138" s="12" t="s">
        <v>1</v>
      </c>
      <c r="L138" s="12" t="s">
        <v>627</v>
      </c>
      <c r="M138" s="12" t="s">
        <v>628</v>
      </c>
      <c r="N138" s="12">
        <v>0.02</v>
      </c>
      <c r="O138" s="12">
        <v>0.13</v>
      </c>
      <c r="P138" s="12">
        <v>0.15</v>
      </c>
      <c r="Q138" s="12">
        <v>0.2</v>
      </c>
      <c r="R138" s="12">
        <v>0.28999999999999998</v>
      </c>
      <c r="S138" s="12">
        <v>0.59</v>
      </c>
      <c r="T138" s="12">
        <v>0.65</v>
      </c>
      <c r="U138" s="12">
        <v>0.55000000000000004</v>
      </c>
      <c r="V138" s="12">
        <v>0.49</v>
      </c>
      <c r="W138" s="12">
        <v>0.32</v>
      </c>
      <c r="X138" s="12">
        <v>0.23</v>
      </c>
      <c r="Y138" s="12">
        <v>0.13</v>
      </c>
    </row>
    <row r="139" spans="1:25" x14ac:dyDescent="0.35">
      <c r="A139" s="12" t="s">
        <v>3151</v>
      </c>
      <c r="B139" s="12" t="s">
        <v>3152</v>
      </c>
      <c r="C139" s="12" t="s">
        <v>619</v>
      </c>
      <c r="D139" s="52">
        <v>42721</v>
      </c>
      <c r="E139" s="12">
        <v>2016</v>
      </c>
      <c r="F139" s="12" t="s">
        <v>625</v>
      </c>
      <c r="G139" s="12" t="s">
        <v>626</v>
      </c>
      <c r="H139" s="12"/>
      <c r="I139" s="12">
        <v>85</v>
      </c>
      <c r="J139" s="12">
        <v>85</v>
      </c>
      <c r="K139" s="12" t="s">
        <v>1</v>
      </c>
      <c r="L139" s="12" t="s">
        <v>627</v>
      </c>
      <c r="M139" s="12" t="s">
        <v>628</v>
      </c>
      <c r="N139" s="12">
        <v>0.28000000000000003</v>
      </c>
      <c r="O139" s="12">
        <v>2.2000000000000002</v>
      </c>
      <c r="P139" s="12">
        <v>2.59</v>
      </c>
      <c r="Q139" s="12">
        <v>3.35</v>
      </c>
      <c r="R139" s="12">
        <v>4.91</v>
      </c>
      <c r="S139" s="12">
        <v>10.029999999999999</v>
      </c>
      <c r="T139" s="12">
        <v>10.97</v>
      </c>
      <c r="U139" s="12">
        <v>9.3699999999999992</v>
      </c>
      <c r="V139" s="12">
        <v>8.25</v>
      </c>
      <c r="W139" s="12">
        <v>5.39</v>
      </c>
      <c r="X139" s="12">
        <v>3.99</v>
      </c>
      <c r="Y139" s="12">
        <v>2.2599999999999998</v>
      </c>
    </row>
    <row r="140" spans="1:25" x14ac:dyDescent="0.35">
      <c r="A140" s="12" t="s">
        <v>1756</v>
      </c>
      <c r="B140" s="12" t="s">
        <v>1757</v>
      </c>
      <c r="C140" s="12" t="s">
        <v>619</v>
      </c>
      <c r="D140" s="52">
        <v>42719</v>
      </c>
      <c r="E140" s="12">
        <v>2016</v>
      </c>
      <c r="F140" s="12" t="s">
        <v>625</v>
      </c>
      <c r="G140" s="12" t="s">
        <v>626</v>
      </c>
      <c r="H140" s="12"/>
      <c r="I140" s="12">
        <v>50</v>
      </c>
      <c r="J140" s="12">
        <v>50</v>
      </c>
      <c r="K140" s="12" t="s">
        <v>1</v>
      </c>
      <c r="L140" s="12" t="s">
        <v>627</v>
      </c>
      <c r="M140" s="12" t="s">
        <v>628</v>
      </c>
      <c r="N140" s="12">
        <v>0.2</v>
      </c>
      <c r="O140" s="12">
        <v>1.5</v>
      </c>
      <c r="P140" s="12">
        <v>1.75</v>
      </c>
      <c r="Q140" s="12">
        <v>2.2000000000000002</v>
      </c>
      <c r="R140" s="12">
        <v>3.2</v>
      </c>
      <c r="S140" s="12">
        <v>6.55</v>
      </c>
      <c r="T140" s="12">
        <v>7.2</v>
      </c>
      <c r="U140" s="12">
        <v>6.2</v>
      </c>
      <c r="V140" s="12">
        <v>5.55</v>
      </c>
      <c r="W140" s="12">
        <v>3.7</v>
      </c>
      <c r="X140" s="12">
        <v>2.85</v>
      </c>
      <c r="Y140" s="12">
        <v>1.75</v>
      </c>
    </row>
    <row r="141" spans="1:25" x14ac:dyDescent="0.35">
      <c r="A141" s="12" t="s">
        <v>2167</v>
      </c>
      <c r="B141" s="12" t="s">
        <v>2168</v>
      </c>
      <c r="C141" s="12" t="s">
        <v>619</v>
      </c>
      <c r="D141" s="52">
        <v>32751</v>
      </c>
      <c r="E141" s="12">
        <v>1989</v>
      </c>
      <c r="F141" s="12" t="s">
        <v>646</v>
      </c>
      <c r="G141" s="12" t="s">
        <v>647</v>
      </c>
      <c r="H141" s="12"/>
      <c r="I141" s="12">
        <v>25.5</v>
      </c>
      <c r="J141" s="12">
        <v>28.8</v>
      </c>
      <c r="K141" s="12" t="s">
        <v>633</v>
      </c>
      <c r="L141" s="12" t="s">
        <v>627</v>
      </c>
      <c r="M141" s="12" t="s">
        <v>628</v>
      </c>
      <c r="N141" s="12">
        <v>15.98</v>
      </c>
      <c r="O141" s="12">
        <v>15.69</v>
      </c>
      <c r="P141" s="12">
        <v>7.86</v>
      </c>
      <c r="Q141" s="12">
        <v>8.07</v>
      </c>
      <c r="R141" s="12">
        <v>8.06</v>
      </c>
      <c r="S141" s="12">
        <v>7.5</v>
      </c>
      <c r="T141" s="12">
        <v>7.93</v>
      </c>
      <c r="U141" s="12">
        <v>8.07</v>
      </c>
      <c r="V141" s="12">
        <v>15.24</v>
      </c>
      <c r="W141" s="12">
        <v>8.0299999999999994</v>
      </c>
      <c r="X141" s="12">
        <v>12.07</v>
      </c>
      <c r="Y141" s="12">
        <v>16.22</v>
      </c>
    </row>
    <row r="142" spans="1:25" x14ac:dyDescent="0.35">
      <c r="A142" s="12" t="s">
        <v>3021</v>
      </c>
      <c r="B142" s="12" t="s">
        <v>3022</v>
      </c>
      <c r="C142" s="12" t="s">
        <v>619</v>
      </c>
      <c r="D142" s="52">
        <v>2923</v>
      </c>
      <c r="E142" s="12">
        <v>1908</v>
      </c>
      <c r="F142" s="12" t="s">
        <v>653</v>
      </c>
      <c r="G142" s="12" t="s">
        <v>616</v>
      </c>
      <c r="H142" s="12"/>
      <c r="I142" s="12">
        <v>13.4</v>
      </c>
      <c r="J142" s="12">
        <v>13.4</v>
      </c>
      <c r="K142" s="12" t="s">
        <v>1</v>
      </c>
      <c r="L142" s="12" t="s">
        <v>627</v>
      </c>
      <c r="M142" s="12" t="s">
        <v>628</v>
      </c>
      <c r="N142" s="12">
        <v>3.13</v>
      </c>
      <c r="O142" s="12">
        <v>2.38</v>
      </c>
      <c r="P142" s="12">
        <v>2.6</v>
      </c>
      <c r="Q142" s="12">
        <v>3.84</v>
      </c>
      <c r="R142" s="12">
        <v>7.55</v>
      </c>
      <c r="S142" s="12">
        <v>7.84</v>
      </c>
      <c r="T142" s="12">
        <v>6.7</v>
      </c>
      <c r="U142" s="12">
        <v>6.15</v>
      </c>
      <c r="V142" s="12">
        <v>4.45</v>
      </c>
      <c r="W142" s="12">
        <v>3.01</v>
      </c>
      <c r="X142" s="12">
        <v>2.57</v>
      </c>
      <c r="Y142" s="12">
        <v>2.08</v>
      </c>
    </row>
    <row r="143" spans="1:25" x14ac:dyDescent="0.35">
      <c r="A143" s="12" t="s">
        <v>1156</v>
      </c>
      <c r="B143" s="12" t="s">
        <v>1157</v>
      </c>
      <c r="C143" s="12" t="s">
        <v>619</v>
      </c>
      <c r="D143" s="52">
        <v>1828</v>
      </c>
      <c r="E143" s="12">
        <v>1905</v>
      </c>
      <c r="F143" s="12" t="s">
        <v>653</v>
      </c>
      <c r="G143" s="12" t="s">
        <v>616</v>
      </c>
      <c r="H143" s="12"/>
      <c r="I143" s="12">
        <v>15.8</v>
      </c>
      <c r="J143" s="12">
        <v>15.8</v>
      </c>
      <c r="K143" s="12" t="s">
        <v>1</v>
      </c>
      <c r="L143" s="12" t="s">
        <v>627</v>
      </c>
      <c r="M143" s="12" t="s">
        <v>628</v>
      </c>
      <c r="N143" s="12">
        <v>4.91</v>
      </c>
      <c r="O143" s="12">
        <v>3.68</v>
      </c>
      <c r="P143" s="12">
        <v>2.96</v>
      </c>
      <c r="Q143" s="12">
        <v>6.32</v>
      </c>
      <c r="R143" s="12">
        <v>10.33</v>
      </c>
      <c r="S143" s="12">
        <v>10.75</v>
      </c>
      <c r="T143" s="12">
        <v>9.3800000000000008</v>
      </c>
      <c r="U143" s="12">
        <v>7.28</v>
      </c>
      <c r="V143" s="12">
        <v>6.91</v>
      </c>
      <c r="W143" s="12">
        <v>5.04</v>
      </c>
      <c r="X143" s="12">
        <v>4.13</v>
      </c>
      <c r="Y143" s="12">
        <v>4.3</v>
      </c>
    </row>
    <row r="144" spans="1:25" x14ac:dyDescent="0.35">
      <c r="A144" s="12" t="s">
        <v>2601</v>
      </c>
      <c r="B144" s="12" t="s">
        <v>2602</v>
      </c>
      <c r="C144" s="12" t="s">
        <v>619</v>
      </c>
      <c r="D144" s="52">
        <v>42213</v>
      </c>
      <c r="E144" s="12">
        <v>2015</v>
      </c>
      <c r="F144" s="12" t="s">
        <v>625</v>
      </c>
      <c r="G144" s="12" t="s">
        <v>626</v>
      </c>
      <c r="H144" s="12"/>
      <c r="I144" s="12">
        <v>1.38</v>
      </c>
      <c r="J144" s="12">
        <v>1.4</v>
      </c>
      <c r="K144" s="12" t="s">
        <v>633</v>
      </c>
      <c r="L144" s="12" t="s">
        <v>627</v>
      </c>
      <c r="M144" s="12" t="s">
        <v>628</v>
      </c>
      <c r="N144" s="12">
        <v>0.01</v>
      </c>
      <c r="O144" s="12">
        <v>0.04</v>
      </c>
      <c r="P144" s="12">
        <v>0.05</v>
      </c>
      <c r="Q144" s="12">
        <v>0.06</v>
      </c>
      <c r="R144" s="12">
        <v>0.09</v>
      </c>
      <c r="S144" s="12">
        <v>0.18</v>
      </c>
      <c r="T144" s="12">
        <v>0.2</v>
      </c>
      <c r="U144" s="12">
        <v>0.17</v>
      </c>
      <c r="V144" s="12">
        <v>0.15</v>
      </c>
      <c r="W144" s="12">
        <v>0.1</v>
      </c>
      <c r="X144" s="12">
        <v>0.08</v>
      </c>
      <c r="Y144" s="12">
        <v>0.05</v>
      </c>
    </row>
    <row r="145" spans="1:25" x14ac:dyDescent="0.35">
      <c r="A145" s="12" t="s">
        <v>787</v>
      </c>
      <c r="B145" s="12" t="s">
        <v>788</v>
      </c>
      <c r="C145" s="12" t="s">
        <v>619</v>
      </c>
      <c r="D145" s="52">
        <v>24108</v>
      </c>
      <c r="E145" s="12">
        <v>1966</v>
      </c>
      <c r="F145" s="12" t="s">
        <v>653</v>
      </c>
      <c r="G145" s="12" t="s">
        <v>616</v>
      </c>
      <c r="H145" s="12"/>
      <c r="I145" s="12">
        <v>85</v>
      </c>
      <c r="J145" s="12">
        <v>84</v>
      </c>
      <c r="K145" s="12" t="s">
        <v>633</v>
      </c>
      <c r="L145" s="12" t="s">
        <v>627</v>
      </c>
      <c r="M145" s="12" t="s">
        <v>628</v>
      </c>
      <c r="N145" s="12">
        <v>84.2</v>
      </c>
      <c r="O145" s="12">
        <v>82.4</v>
      </c>
      <c r="P145" s="12">
        <v>82.4</v>
      </c>
      <c r="Q145" s="12">
        <v>82.4</v>
      </c>
      <c r="R145" s="12">
        <v>84</v>
      </c>
      <c r="S145" s="12">
        <v>84.6</v>
      </c>
      <c r="T145" s="12">
        <v>84.4</v>
      </c>
      <c r="U145" s="12">
        <v>84.4</v>
      </c>
      <c r="V145" s="12">
        <v>82</v>
      </c>
      <c r="W145" s="12">
        <v>68</v>
      </c>
      <c r="X145" s="12">
        <v>68</v>
      </c>
      <c r="Y145" s="12">
        <v>84</v>
      </c>
    </row>
    <row r="146" spans="1:25" x14ac:dyDescent="0.35">
      <c r="A146" s="12" t="s">
        <v>1490</v>
      </c>
      <c r="B146" s="12" t="s">
        <v>1491</v>
      </c>
      <c r="C146" s="12" t="s">
        <v>619</v>
      </c>
      <c r="D146" s="52">
        <v>23743</v>
      </c>
      <c r="E146" s="12">
        <v>1965</v>
      </c>
      <c r="F146" s="12" t="s">
        <v>653</v>
      </c>
      <c r="G146" s="12" t="s">
        <v>616</v>
      </c>
      <c r="H146" s="12"/>
      <c r="I146" s="12">
        <v>84.1</v>
      </c>
      <c r="J146" s="12">
        <v>84.1</v>
      </c>
      <c r="K146" s="12" t="s">
        <v>633</v>
      </c>
      <c r="L146" s="12" t="s">
        <v>627</v>
      </c>
      <c r="M146" s="12" t="s">
        <v>628</v>
      </c>
      <c r="N146" s="12">
        <v>83.48</v>
      </c>
      <c r="O146" s="12">
        <v>83.28</v>
      </c>
      <c r="P146" s="12">
        <v>83.28</v>
      </c>
      <c r="Q146" s="12">
        <v>82</v>
      </c>
      <c r="R146" s="12">
        <v>83.28</v>
      </c>
      <c r="S146" s="12">
        <v>83.88</v>
      </c>
      <c r="T146" s="12">
        <v>84.08</v>
      </c>
      <c r="U146" s="12">
        <v>84.08</v>
      </c>
      <c r="V146" s="12">
        <v>84.08</v>
      </c>
      <c r="W146" s="12">
        <v>67.28</v>
      </c>
      <c r="X146" s="12">
        <v>83.48</v>
      </c>
      <c r="Y146" s="12">
        <v>83.28</v>
      </c>
    </row>
    <row r="147" spans="1:25" x14ac:dyDescent="0.35">
      <c r="A147" s="12" t="s">
        <v>1313</v>
      </c>
      <c r="B147" s="12" t="s">
        <v>1314</v>
      </c>
      <c r="C147" s="12" t="s">
        <v>619</v>
      </c>
      <c r="D147" s="52">
        <v>40962</v>
      </c>
      <c r="E147" s="12">
        <v>2012</v>
      </c>
      <c r="F147" s="12" t="s">
        <v>697</v>
      </c>
      <c r="G147" s="12" t="s">
        <v>697</v>
      </c>
      <c r="H147" s="12"/>
      <c r="I147" s="12">
        <v>49</v>
      </c>
      <c r="J147" s="12">
        <v>49</v>
      </c>
      <c r="K147" s="12" t="s">
        <v>1</v>
      </c>
      <c r="L147" s="12" t="s">
        <v>627</v>
      </c>
      <c r="M147" s="12" t="s">
        <v>628</v>
      </c>
      <c r="N147" s="12">
        <v>8.66</v>
      </c>
      <c r="O147" s="12">
        <v>9.2100000000000009</v>
      </c>
      <c r="P147" s="12">
        <v>8.09</v>
      </c>
      <c r="Q147" s="12">
        <v>7.75</v>
      </c>
      <c r="R147" s="12">
        <v>8.24</v>
      </c>
      <c r="S147" s="12">
        <v>7.56</v>
      </c>
      <c r="T147" s="12">
        <v>7.02</v>
      </c>
      <c r="U147" s="12">
        <v>5.33</v>
      </c>
      <c r="V147" s="12">
        <v>5.51</v>
      </c>
      <c r="W147" s="12">
        <v>5.1100000000000003</v>
      </c>
      <c r="X147" s="12">
        <v>6.89</v>
      </c>
      <c r="Y147" s="12">
        <v>8.35</v>
      </c>
    </row>
    <row r="148" spans="1:25" x14ac:dyDescent="0.35">
      <c r="A148" s="12" t="s">
        <v>1076</v>
      </c>
      <c r="B148" s="12" t="s">
        <v>1077</v>
      </c>
      <c r="C148" s="12" t="s">
        <v>619</v>
      </c>
      <c r="D148" s="52">
        <v>32143</v>
      </c>
      <c r="E148" s="12">
        <v>1988</v>
      </c>
      <c r="F148" s="12" t="s">
        <v>653</v>
      </c>
      <c r="G148" s="12" t="s">
        <v>616</v>
      </c>
      <c r="H148" s="12"/>
      <c r="I148" s="12">
        <v>6.2</v>
      </c>
      <c r="J148" s="12">
        <v>6.2</v>
      </c>
      <c r="K148" s="12" t="s">
        <v>633</v>
      </c>
      <c r="L148" s="12" t="s">
        <v>627</v>
      </c>
      <c r="M148" s="12" t="s">
        <v>628</v>
      </c>
      <c r="N148" s="12">
        <v>2.04</v>
      </c>
      <c r="O148" s="12">
        <v>1.6</v>
      </c>
      <c r="P148" s="12">
        <v>1.3</v>
      </c>
      <c r="Q148" s="12">
        <v>3.5</v>
      </c>
      <c r="R148" s="12">
        <v>2.7</v>
      </c>
      <c r="S148" s="12">
        <v>2.57</v>
      </c>
      <c r="T148" s="12">
        <v>2.02</v>
      </c>
      <c r="U148" s="12">
        <v>1.83</v>
      </c>
      <c r="V148" s="12">
        <v>1.5</v>
      </c>
      <c r="W148" s="12">
        <v>1.5</v>
      </c>
      <c r="X148" s="12">
        <v>2.1</v>
      </c>
      <c r="Y148" s="12">
        <v>2.5099999999999998</v>
      </c>
    </row>
    <row r="149" spans="1:25" x14ac:dyDescent="0.35">
      <c r="A149" s="12" t="s">
        <v>1201</v>
      </c>
      <c r="B149" s="12" t="s">
        <v>1202</v>
      </c>
      <c r="C149" s="12" t="s">
        <v>619</v>
      </c>
      <c r="D149" s="52">
        <v>42110</v>
      </c>
      <c r="E149" s="12">
        <v>2015</v>
      </c>
      <c r="F149" s="12" t="s">
        <v>625</v>
      </c>
      <c r="G149" s="12" t="s">
        <v>626</v>
      </c>
      <c r="H149" s="12"/>
      <c r="I149" s="12">
        <v>12</v>
      </c>
      <c r="J149" s="12">
        <v>12</v>
      </c>
      <c r="K149" s="12" t="s">
        <v>633</v>
      </c>
      <c r="L149" s="12" t="s">
        <v>627</v>
      </c>
      <c r="M149" s="12" t="s">
        <v>628</v>
      </c>
      <c r="N149" s="12">
        <v>0.05</v>
      </c>
      <c r="O149" s="12">
        <v>0.36</v>
      </c>
      <c r="P149" s="12">
        <v>0.42</v>
      </c>
      <c r="Q149" s="12">
        <v>0.53</v>
      </c>
      <c r="R149" s="12">
        <v>0.77</v>
      </c>
      <c r="S149" s="12">
        <v>1.57</v>
      </c>
      <c r="T149" s="12">
        <v>1.73</v>
      </c>
      <c r="U149" s="12">
        <v>1.49</v>
      </c>
      <c r="V149" s="12">
        <v>1.33</v>
      </c>
      <c r="W149" s="12">
        <v>0.89</v>
      </c>
      <c r="X149" s="12">
        <v>0.68</v>
      </c>
      <c r="Y149" s="12">
        <v>0.42</v>
      </c>
    </row>
    <row r="150" spans="1:25" x14ac:dyDescent="0.35">
      <c r="A150" s="12" t="s">
        <v>1128</v>
      </c>
      <c r="B150" s="12" t="s">
        <v>687</v>
      </c>
      <c r="C150" s="12" t="s">
        <v>619</v>
      </c>
      <c r="D150" s="52">
        <v>0</v>
      </c>
      <c r="E150" s="12" t="s">
        <v>620</v>
      </c>
      <c r="F150" s="12" t="s">
        <v>634</v>
      </c>
      <c r="G150" s="12" t="s">
        <v>635</v>
      </c>
      <c r="H150" s="12"/>
      <c r="I150" s="12">
        <v>115</v>
      </c>
      <c r="J150" s="12">
        <v>115</v>
      </c>
      <c r="K150" s="12">
        <v>0</v>
      </c>
      <c r="L150" s="12" t="s">
        <v>620</v>
      </c>
      <c r="M150" s="12" t="s">
        <v>620</v>
      </c>
      <c r="N150" s="12">
        <v>0</v>
      </c>
      <c r="O150" s="12">
        <v>0</v>
      </c>
      <c r="P150" s="12">
        <v>0</v>
      </c>
      <c r="Q150" s="12">
        <v>0</v>
      </c>
      <c r="R150" s="12">
        <v>0</v>
      </c>
      <c r="S150" s="12">
        <v>0</v>
      </c>
      <c r="T150" s="12">
        <v>0</v>
      </c>
      <c r="U150" s="12">
        <v>0</v>
      </c>
      <c r="V150" s="12">
        <v>0</v>
      </c>
      <c r="W150" s="12">
        <v>0</v>
      </c>
      <c r="X150" s="12">
        <v>0</v>
      </c>
      <c r="Y150" s="12">
        <v>0</v>
      </c>
    </row>
    <row r="151" spans="1:25" x14ac:dyDescent="0.35">
      <c r="A151" s="12" t="s">
        <v>3415</v>
      </c>
      <c r="B151" s="12" t="s">
        <v>687</v>
      </c>
      <c r="C151" s="12" t="s">
        <v>619</v>
      </c>
      <c r="D151" s="52">
        <v>0</v>
      </c>
      <c r="E151" s="12" t="s">
        <v>620</v>
      </c>
      <c r="F151" s="12" t="s">
        <v>634</v>
      </c>
      <c r="G151" s="12" t="s">
        <v>635</v>
      </c>
      <c r="H151" s="12"/>
      <c r="I151" s="12">
        <v>115</v>
      </c>
      <c r="J151" s="12">
        <v>115</v>
      </c>
      <c r="K151" s="12">
        <v>0</v>
      </c>
      <c r="L151" s="12" t="s">
        <v>620</v>
      </c>
      <c r="M151" s="12" t="s">
        <v>620</v>
      </c>
      <c r="N151" s="12">
        <v>0</v>
      </c>
      <c r="O151" s="12">
        <v>0</v>
      </c>
      <c r="P151" s="12">
        <v>0</v>
      </c>
      <c r="Q151" s="12">
        <v>0</v>
      </c>
      <c r="R151" s="12">
        <v>0</v>
      </c>
      <c r="S151" s="12">
        <v>0</v>
      </c>
      <c r="T151" s="12">
        <v>0</v>
      </c>
      <c r="U151" s="12">
        <v>0</v>
      </c>
      <c r="V151" s="12">
        <v>0</v>
      </c>
      <c r="W151" s="12">
        <v>0</v>
      </c>
      <c r="X151" s="12">
        <v>0</v>
      </c>
      <c r="Y151" s="12">
        <v>0</v>
      </c>
    </row>
    <row r="152" spans="1:25" x14ac:dyDescent="0.35">
      <c r="A152" s="12" t="s">
        <v>235</v>
      </c>
      <c r="B152" s="12" t="s">
        <v>687</v>
      </c>
      <c r="C152" s="12" t="s">
        <v>619</v>
      </c>
      <c r="D152" s="52">
        <v>44377</v>
      </c>
      <c r="E152" s="12">
        <v>2021</v>
      </c>
      <c r="F152" s="12" t="s">
        <v>634</v>
      </c>
      <c r="G152" s="12" t="s">
        <v>635</v>
      </c>
      <c r="H152" s="12"/>
      <c r="I152" s="12">
        <v>230</v>
      </c>
      <c r="J152" s="12">
        <v>230</v>
      </c>
      <c r="K152" s="12" t="s">
        <v>1</v>
      </c>
      <c r="L152" s="12" t="s">
        <v>627</v>
      </c>
      <c r="M152" s="12" t="s">
        <v>628</v>
      </c>
      <c r="N152" s="12">
        <v>230</v>
      </c>
      <c r="O152" s="12">
        <v>230</v>
      </c>
      <c r="P152" s="12">
        <v>230</v>
      </c>
      <c r="Q152" s="12">
        <v>230</v>
      </c>
      <c r="R152" s="12">
        <v>230</v>
      </c>
      <c r="S152" s="12">
        <v>230</v>
      </c>
      <c r="T152" s="12">
        <v>230</v>
      </c>
      <c r="U152" s="12">
        <v>230</v>
      </c>
      <c r="V152" s="12">
        <v>230</v>
      </c>
      <c r="W152" s="12">
        <v>230</v>
      </c>
      <c r="X152" s="12">
        <v>230</v>
      </c>
      <c r="Y152" s="12">
        <v>230</v>
      </c>
    </row>
    <row r="153" spans="1:25" x14ac:dyDescent="0.35">
      <c r="A153" s="12" t="s">
        <v>1762</v>
      </c>
      <c r="B153" s="12" t="s">
        <v>1763</v>
      </c>
      <c r="C153" s="12" t="s">
        <v>619</v>
      </c>
      <c r="D153" s="52">
        <v>42535</v>
      </c>
      <c r="E153" s="12">
        <v>2016</v>
      </c>
      <c r="F153" s="12" t="s">
        <v>625</v>
      </c>
      <c r="G153" s="12" t="s">
        <v>626</v>
      </c>
      <c r="H153" s="12"/>
      <c r="I153" s="12">
        <v>250</v>
      </c>
      <c r="J153" s="12">
        <v>0</v>
      </c>
      <c r="K153" s="12" t="s">
        <v>1</v>
      </c>
      <c r="L153" s="12" t="s">
        <v>627</v>
      </c>
      <c r="M153" s="12" t="s">
        <v>139</v>
      </c>
      <c r="N153" s="12">
        <v>0</v>
      </c>
      <c r="O153" s="12">
        <v>0</v>
      </c>
      <c r="P153" s="12">
        <v>0</v>
      </c>
      <c r="Q153" s="12">
        <v>0</v>
      </c>
      <c r="R153" s="12">
        <v>0</v>
      </c>
      <c r="S153" s="12">
        <v>0</v>
      </c>
      <c r="T153" s="12">
        <v>0</v>
      </c>
      <c r="U153" s="12">
        <v>0</v>
      </c>
      <c r="V153" s="12">
        <v>0</v>
      </c>
      <c r="W153" s="12">
        <v>0</v>
      </c>
      <c r="X153" s="12">
        <v>0</v>
      </c>
      <c r="Y153" s="12">
        <v>0</v>
      </c>
    </row>
    <row r="154" spans="1:25" x14ac:dyDescent="0.35">
      <c r="A154" s="12" t="s">
        <v>2629</v>
      </c>
      <c r="B154" s="12" t="s">
        <v>2629</v>
      </c>
      <c r="C154" s="12" t="s">
        <v>619</v>
      </c>
      <c r="D154" s="52">
        <v>0</v>
      </c>
      <c r="E154" s="12" t="s">
        <v>620</v>
      </c>
      <c r="F154" s="12" t="s">
        <v>625</v>
      </c>
      <c r="G154" s="12" t="s">
        <v>626</v>
      </c>
      <c r="H154" s="12"/>
      <c r="I154" s="12">
        <v>125</v>
      </c>
      <c r="J154" s="12">
        <v>125</v>
      </c>
      <c r="K154" s="12">
        <v>0</v>
      </c>
      <c r="L154" s="12" t="s">
        <v>620</v>
      </c>
      <c r="M154" s="12" t="s">
        <v>620</v>
      </c>
      <c r="N154" s="12">
        <v>0</v>
      </c>
      <c r="O154" s="12">
        <v>0</v>
      </c>
      <c r="P154" s="12">
        <v>0</v>
      </c>
      <c r="Q154" s="12">
        <v>0</v>
      </c>
      <c r="R154" s="12">
        <v>0</v>
      </c>
      <c r="S154" s="12">
        <v>0</v>
      </c>
      <c r="T154" s="12">
        <v>0</v>
      </c>
      <c r="U154" s="12">
        <v>0</v>
      </c>
      <c r="V154" s="12">
        <v>0</v>
      </c>
      <c r="W154" s="12">
        <v>0</v>
      </c>
      <c r="X154" s="12">
        <v>0</v>
      </c>
      <c r="Y154" s="12">
        <v>0</v>
      </c>
    </row>
    <row r="155" spans="1:25" x14ac:dyDescent="0.35">
      <c r="A155" s="12" t="s">
        <v>3474</v>
      </c>
      <c r="B155" s="12" t="s">
        <v>3474</v>
      </c>
      <c r="C155" s="12" t="s">
        <v>619</v>
      </c>
      <c r="D155" s="52">
        <v>0</v>
      </c>
      <c r="E155" s="12" t="s">
        <v>620</v>
      </c>
      <c r="F155" s="12" t="s">
        <v>625</v>
      </c>
      <c r="G155" s="12" t="s">
        <v>626</v>
      </c>
      <c r="H155" s="12"/>
      <c r="I155" s="12">
        <v>125</v>
      </c>
      <c r="J155" s="12">
        <v>125</v>
      </c>
      <c r="K155" s="12">
        <v>0</v>
      </c>
      <c r="L155" s="12" t="s">
        <v>620</v>
      </c>
      <c r="M155" s="12" t="s">
        <v>620</v>
      </c>
      <c r="N155" s="12">
        <v>0</v>
      </c>
      <c r="O155" s="12">
        <v>0</v>
      </c>
      <c r="P155" s="12">
        <v>0</v>
      </c>
      <c r="Q155" s="12">
        <v>0</v>
      </c>
      <c r="R155" s="12">
        <v>0</v>
      </c>
      <c r="S155" s="12">
        <v>0</v>
      </c>
      <c r="T155" s="12">
        <v>0</v>
      </c>
      <c r="U155" s="12">
        <v>0</v>
      </c>
      <c r="V155" s="12">
        <v>0</v>
      </c>
      <c r="W155" s="12">
        <v>0</v>
      </c>
      <c r="X155" s="12">
        <v>0</v>
      </c>
      <c r="Y155" s="12">
        <v>0</v>
      </c>
    </row>
    <row r="156" spans="1:25" x14ac:dyDescent="0.35">
      <c r="A156" s="12" t="s">
        <v>232</v>
      </c>
      <c r="B156" s="12" t="s">
        <v>1532</v>
      </c>
      <c r="C156" s="12" t="s">
        <v>619</v>
      </c>
      <c r="D156" s="52">
        <v>44637</v>
      </c>
      <c r="E156" s="12">
        <v>2022</v>
      </c>
      <c r="F156" s="12" t="s">
        <v>634</v>
      </c>
      <c r="G156" s="12" t="s">
        <v>635</v>
      </c>
      <c r="H156" s="12"/>
      <c r="I156" s="12">
        <v>200</v>
      </c>
      <c r="J156" s="12">
        <v>200</v>
      </c>
      <c r="K156" s="12" t="s">
        <v>633</v>
      </c>
      <c r="L156" s="12" t="s">
        <v>627</v>
      </c>
      <c r="M156" s="12" t="s">
        <v>628</v>
      </c>
      <c r="N156" s="12">
        <v>200</v>
      </c>
      <c r="O156" s="12">
        <v>200</v>
      </c>
      <c r="P156" s="12">
        <v>200</v>
      </c>
      <c r="Q156" s="12">
        <v>200</v>
      </c>
      <c r="R156" s="12">
        <v>200</v>
      </c>
      <c r="S156" s="12">
        <v>200</v>
      </c>
      <c r="T156" s="12">
        <v>200</v>
      </c>
      <c r="U156" s="12">
        <v>200</v>
      </c>
      <c r="V156" s="12">
        <v>200</v>
      </c>
      <c r="W156" s="12">
        <v>200</v>
      </c>
      <c r="X156" s="12">
        <v>200</v>
      </c>
      <c r="Y156" s="12">
        <v>200</v>
      </c>
    </row>
    <row r="157" spans="1:25" x14ac:dyDescent="0.35">
      <c r="A157" s="12" t="s">
        <v>1881</v>
      </c>
      <c r="B157" s="12" t="s">
        <v>1882</v>
      </c>
      <c r="C157" s="12" t="s">
        <v>619</v>
      </c>
      <c r="D157" s="52">
        <v>0</v>
      </c>
      <c r="E157" s="12" t="s">
        <v>620</v>
      </c>
      <c r="F157" s="12">
        <v>0</v>
      </c>
      <c r="G157" s="12">
        <v>0</v>
      </c>
      <c r="H157" s="12"/>
      <c r="I157" s="12">
        <v>24</v>
      </c>
      <c r="J157" s="12">
        <v>24</v>
      </c>
      <c r="K157" s="12">
        <v>0</v>
      </c>
      <c r="L157" s="12" t="s">
        <v>620</v>
      </c>
      <c r="M157" s="12" t="s">
        <v>620</v>
      </c>
      <c r="N157" s="12">
        <v>0</v>
      </c>
      <c r="O157" s="12">
        <v>0</v>
      </c>
      <c r="P157" s="12">
        <v>0</v>
      </c>
      <c r="Q157" s="12">
        <v>0</v>
      </c>
      <c r="R157" s="12">
        <v>0</v>
      </c>
      <c r="S157" s="12">
        <v>0</v>
      </c>
      <c r="T157" s="12">
        <v>0</v>
      </c>
      <c r="U157" s="12">
        <v>0</v>
      </c>
      <c r="V157" s="12">
        <v>0</v>
      </c>
      <c r="W157" s="12">
        <v>0</v>
      </c>
      <c r="X157" s="12">
        <v>0</v>
      </c>
      <c r="Y157" s="12">
        <v>0</v>
      </c>
    </row>
    <row r="158" spans="1:25" x14ac:dyDescent="0.35">
      <c r="A158" s="12" t="s">
        <v>3136</v>
      </c>
      <c r="B158" s="12" t="s">
        <v>3137</v>
      </c>
      <c r="C158" s="12" t="s">
        <v>619</v>
      </c>
      <c r="D158" s="52">
        <v>0</v>
      </c>
      <c r="E158" s="12" t="s">
        <v>620</v>
      </c>
      <c r="F158" s="12">
        <v>0</v>
      </c>
      <c r="G158" s="12">
        <v>0</v>
      </c>
      <c r="H158" s="12"/>
      <c r="I158" s="12">
        <v>24</v>
      </c>
      <c r="J158" s="12">
        <v>24</v>
      </c>
      <c r="K158" s="12">
        <v>0</v>
      </c>
      <c r="L158" s="12" t="s">
        <v>620</v>
      </c>
      <c r="M158" s="12" t="s">
        <v>620</v>
      </c>
      <c r="N158" s="12">
        <v>0</v>
      </c>
      <c r="O158" s="12">
        <v>0</v>
      </c>
      <c r="P158" s="12">
        <v>0</v>
      </c>
      <c r="Q158" s="12">
        <v>0</v>
      </c>
      <c r="R158" s="12">
        <v>0</v>
      </c>
      <c r="S158" s="12">
        <v>0</v>
      </c>
      <c r="T158" s="12">
        <v>0</v>
      </c>
      <c r="U158" s="12">
        <v>0</v>
      </c>
      <c r="V158" s="12">
        <v>0</v>
      </c>
      <c r="W158" s="12">
        <v>0</v>
      </c>
      <c r="X158" s="12">
        <v>0</v>
      </c>
      <c r="Y158" s="12">
        <v>0</v>
      </c>
    </row>
    <row r="159" spans="1:25" x14ac:dyDescent="0.35">
      <c r="A159" s="12" t="s">
        <v>282</v>
      </c>
      <c r="B159" s="12" t="s">
        <v>255</v>
      </c>
      <c r="C159" s="12" t="s">
        <v>619</v>
      </c>
      <c r="D159" s="52">
        <v>44620</v>
      </c>
      <c r="E159" s="12">
        <v>2022</v>
      </c>
      <c r="F159" s="12" t="s">
        <v>634</v>
      </c>
      <c r="G159" s="12" t="s">
        <v>635</v>
      </c>
      <c r="H159" s="12"/>
      <c r="I159" s="12">
        <v>60</v>
      </c>
      <c r="J159" s="12">
        <v>60</v>
      </c>
      <c r="K159" s="12" t="s">
        <v>1</v>
      </c>
      <c r="L159" s="12" t="s">
        <v>627</v>
      </c>
      <c r="M159" s="12" t="s">
        <v>628</v>
      </c>
      <c r="N159" s="12">
        <v>60</v>
      </c>
      <c r="O159" s="12">
        <v>60</v>
      </c>
      <c r="P159" s="12">
        <v>60</v>
      </c>
      <c r="Q159" s="12">
        <v>60</v>
      </c>
      <c r="R159" s="12">
        <v>60</v>
      </c>
      <c r="S159" s="12">
        <v>60</v>
      </c>
      <c r="T159" s="12">
        <v>60</v>
      </c>
      <c r="U159" s="12">
        <v>60</v>
      </c>
      <c r="V159" s="12">
        <v>60</v>
      </c>
      <c r="W159" s="12">
        <v>60</v>
      </c>
      <c r="X159" s="12">
        <v>60</v>
      </c>
      <c r="Y159" s="12">
        <v>60</v>
      </c>
    </row>
    <row r="160" spans="1:25" x14ac:dyDescent="0.35">
      <c r="A160" s="12" t="s">
        <v>3055</v>
      </c>
      <c r="B160" s="12" t="s">
        <v>3056</v>
      </c>
      <c r="C160" s="12" t="s">
        <v>619</v>
      </c>
      <c r="D160" s="52">
        <v>0</v>
      </c>
      <c r="E160" s="12" t="s">
        <v>620</v>
      </c>
      <c r="F160" s="12">
        <v>0</v>
      </c>
      <c r="G160" s="12">
        <v>0</v>
      </c>
      <c r="H160" s="12"/>
      <c r="I160" s="12">
        <v>24</v>
      </c>
      <c r="J160" s="12">
        <v>24</v>
      </c>
      <c r="K160" s="12">
        <v>0</v>
      </c>
      <c r="L160" s="12" t="s">
        <v>620</v>
      </c>
      <c r="M160" s="12" t="s">
        <v>620</v>
      </c>
      <c r="N160" s="12">
        <v>0</v>
      </c>
      <c r="O160" s="12">
        <v>0</v>
      </c>
      <c r="P160" s="12">
        <v>0</v>
      </c>
      <c r="Q160" s="12">
        <v>0</v>
      </c>
      <c r="R160" s="12">
        <v>0</v>
      </c>
      <c r="S160" s="12">
        <v>0</v>
      </c>
      <c r="T160" s="12">
        <v>0</v>
      </c>
      <c r="U160" s="12">
        <v>0</v>
      </c>
      <c r="V160" s="12">
        <v>0</v>
      </c>
      <c r="W160" s="12">
        <v>0</v>
      </c>
      <c r="X160" s="12">
        <v>0</v>
      </c>
      <c r="Y160" s="12">
        <v>0</v>
      </c>
    </row>
    <row r="161" spans="1:25" x14ac:dyDescent="0.35">
      <c r="A161" s="12" t="s">
        <v>1114</v>
      </c>
      <c r="B161" s="12" t="s">
        <v>1115</v>
      </c>
      <c r="C161" s="12" t="s">
        <v>619</v>
      </c>
      <c r="D161" s="52">
        <v>32482</v>
      </c>
      <c r="E161" s="12">
        <v>1988</v>
      </c>
      <c r="F161" s="12" t="s">
        <v>690</v>
      </c>
      <c r="G161" s="12" t="s">
        <v>647</v>
      </c>
      <c r="H161" s="12"/>
      <c r="I161" s="12">
        <v>72</v>
      </c>
      <c r="J161" s="12">
        <v>0</v>
      </c>
      <c r="K161" s="12" t="s">
        <v>1</v>
      </c>
      <c r="L161" s="12" t="s">
        <v>627</v>
      </c>
      <c r="M161" s="12" t="s">
        <v>636</v>
      </c>
      <c r="N161" s="12">
        <v>47</v>
      </c>
      <c r="O161" s="12">
        <v>47</v>
      </c>
      <c r="P161" s="12">
        <v>47</v>
      </c>
      <c r="Q161" s="12">
        <v>47</v>
      </c>
      <c r="R161" s="12">
        <v>47</v>
      </c>
      <c r="S161" s="12">
        <v>47</v>
      </c>
      <c r="T161" s="12">
        <v>47</v>
      </c>
      <c r="U161" s="12">
        <v>47</v>
      </c>
      <c r="V161" s="12">
        <v>47</v>
      </c>
      <c r="W161" s="12">
        <v>47</v>
      </c>
      <c r="X161" s="12">
        <v>47</v>
      </c>
      <c r="Y161" s="12">
        <v>47</v>
      </c>
    </row>
    <row r="162" spans="1:25" x14ac:dyDescent="0.35">
      <c r="A162" s="12" t="s">
        <v>532</v>
      </c>
      <c r="B162" s="12" t="s">
        <v>665</v>
      </c>
      <c r="C162" s="12" t="s">
        <v>619</v>
      </c>
      <c r="D162" s="52">
        <v>0</v>
      </c>
      <c r="E162" s="12" t="s">
        <v>620</v>
      </c>
      <c r="F162" s="12" t="s">
        <v>634</v>
      </c>
      <c r="G162" s="12" t="s">
        <v>635</v>
      </c>
      <c r="H162" s="12"/>
      <c r="I162" s="12">
        <v>9.75</v>
      </c>
      <c r="J162" s="12">
        <v>9.75</v>
      </c>
      <c r="K162" s="12" t="s">
        <v>5</v>
      </c>
      <c r="L162" s="12" t="s">
        <v>620</v>
      </c>
      <c r="M162" s="12" t="s">
        <v>620</v>
      </c>
      <c r="N162" s="12">
        <v>0</v>
      </c>
      <c r="O162" s="12">
        <v>0</v>
      </c>
      <c r="P162" s="12">
        <v>0</v>
      </c>
      <c r="Q162" s="12">
        <v>0</v>
      </c>
      <c r="R162" s="12">
        <v>0</v>
      </c>
      <c r="S162" s="12">
        <v>0</v>
      </c>
      <c r="T162" s="12">
        <v>0</v>
      </c>
      <c r="U162" s="12">
        <v>0</v>
      </c>
      <c r="V162" s="12">
        <v>0</v>
      </c>
      <c r="W162" s="12">
        <v>0</v>
      </c>
      <c r="X162" s="12">
        <v>0</v>
      </c>
      <c r="Y162" s="12">
        <v>0</v>
      </c>
    </row>
    <row r="163" spans="1:25" x14ac:dyDescent="0.35">
      <c r="A163" s="12" t="s">
        <v>2158</v>
      </c>
      <c r="B163" s="12" t="s">
        <v>2159</v>
      </c>
      <c r="C163" s="12" t="s">
        <v>619</v>
      </c>
      <c r="D163" s="52">
        <v>40165</v>
      </c>
      <c r="E163" s="12">
        <v>2009</v>
      </c>
      <c r="F163" s="12" t="s">
        <v>625</v>
      </c>
      <c r="G163" s="12" t="s">
        <v>626</v>
      </c>
      <c r="H163" s="12"/>
      <c r="I163" s="12">
        <v>21</v>
      </c>
      <c r="J163" s="12">
        <v>21</v>
      </c>
      <c r="K163" s="12" t="s">
        <v>1</v>
      </c>
      <c r="L163" s="12" t="s">
        <v>627</v>
      </c>
      <c r="M163" s="12" t="s">
        <v>139</v>
      </c>
      <c r="N163" s="12">
        <v>0</v>
      </c>
      <c r="O163" s="12">
        <v>0</v>
      </c>
      <c r="P163" s="12">
        <v>0</v>
      </c>
      <c r="Q163" s="12">
        <v>0</v>
      </c>
      <c r="R163" s="12">
        <v>0</v>
      </c>
      <c r="S163" s="12">
        <v>0</v>
      </c>
      <c r="T163" s="12">
        <v>0</v>
      </c>
      <c r="U163" s="12">
        <v>0</v>
      </c>
      <c r="V163" s="12">
        <v>0</v>
      </c>
      <c r="W163" s="12">
        <v>0</v>
      </c>
      <c r="X163" s="12">
        <v>0</v>
      </c>
      <c r="Y163" s="12">
        <v>0</v>
      </c>
    </row>
    <row r="164" spans="1:25" x14ac:dyDescent="0.35">
      <c r="A164" s="12" t="s">
        <v>931</v>
      </c>
      <c r="B164" s="12" t="s">
        <v>932</v>
      </c>
      <c r="C164" s="12" t="s">
        <v>619</v>
      </c>
      <c r="D164" s="52">
        <v>42830</v>
      </c>
      <c r="E164" s="12">
        <v>2017</v>
      </c>
      <c r="F164" s="12" t="s">
        <v>625</v>
      </c>
      <c r="G164" s="12" t="s">
        <v>626</v>
      </c>
      <c r="H164" s="12"/>
      <c r="I164" s="12">
        <v>20</v>
      </c>
      <c r="J164" s="12">
        <v>20</v>
      </c>
      <c r="K164" s="12" t="s">
        <v>1</v>
      </c>
      <c r="L164" s="12" t="s">
        <v>627</v>
      </c>
      <c r="M164" s="12" t="s">
        <v>139</v>
      </c>
      <c r="N164" s="12">
        <v>0</v>
      </c>
      <c r="O164" s="12">
        <v>0</v>
      </c>
      <c r="P164" s="12">
        <v>0</v>
      </c>
      <c r="Q164" s="12">
        <v>0</v>
      </c>
      <c r="R164" s="12">
        <v>0</v>
      </c>
      <c r="S164" s="12">
        <v>0</v>
      </c>
      <c r="T164" s="12">
        <v>0</v>
      </c>
      <c r="U164" s="12">
        <v>0</v>
      </c>
      <c r="V164" s="12">
        <v>0</v>
      </c>
      <c r="W164" s="12">
        <v>0</v>
      </c>
      <c r="X164" s="12">
        <v>0</v>
      </c>
      <c r="Y164" s="12">
        <v>0</v>
      </c>
    </row>
    <row r="165" spans="1:25" x14ac:dyDescent="0.35">
      <c r="A165" s="12" t="s">
        <v>2536</v>
      </c>
      <c r="B165" s="12" t="s">
        <v>2537</v>
      </c>
      <c r="C165" s="12" t="s">
        <v>619</v>
      </c>
      <c r="D165" s="52">
        <v>732</v>
      </c>
      <c r="E165" s="12">
        <v>1902</v>
      </c>
      <c r="F165" s="12" t="s">
        <v>653</v>
      </c>
      <c r="G165" s="12" t="s">
        <v>616</v>
      </c>
      <c r="H165" s="12"/>
      <c r="I165" s="12">
        <v>1</v>
      </c>
      <c r="J165" s="12">
        <v>2</v>
      </c>
      <c r="K165" s="12" t="s">
        <v>633</v>
      </c>
      <c r="L165" s="12" t="s">
        <v>627</v>
      </c>
      <c r="M165" s="12" t="s">
        <v>628</v>
      </c>
      <c r="N165" s="12">
        <v>0.34</v>
      </c>
      <c r="O165" s="12">
        <v>0.3</v>
      </c>
      <c r="P165" s="12">
        <v>0.3</v>
      </c>
      <c r="Q165" s="12">
        <v>0.4</v>
      </c>
      <c r="R165" s="12">
        <v>0.2</v>
      </c>
      <c r="S165" s="12">
        <v>0.39</v>
      </c>
      <c r="T165" s="12">
        <v>0.4</v>
      </c>
      <c r="U165" s="12">
        <v>0.61</v>
      </c>
      <c r="V165" s="12">
        <v>0.42</v>
      </c>
      <c r="W165" s="12">
        <v>0.53</v>
      </c>
      <c r="X165" s="12">
        <v>0.41</v>
      </c>
      <c r="Y165" s="12">
        <v>0.3</v>
      </c>
    </row>
    <row r="166" spans="1:25" x14ac:dyDescent="0.35">
      <c r="A166" s="12" t="s">
        <v>2705</v>
      </c>
      <c r="B166" s="12" t="s">
        <v>2706</v>
      </c>
      <c r="C166" s="12" t="s">
        <v>619</v>
      </c>
      <c r="D166" s="52">
        <v>37613</v>
      </c>
      <c r="E166" s="12">
        <v>2002</v>
      </c>
      <c r="F166" s="12" t="s">
        <v>621</v>
      </c>
      <c r="G166" s="12" t="s">
        <v>622</v>
      </c>
      <c r="H166" s="12"/>
      <c r="I166" s="12">
        <v>48.69</v>
      </c>
      <c r="J166" s="12">
        <v>49.9</v>
      </c>
      <c r="K166" s="12" t="s">
        <v>633</v>
      </c>
      <c r="L166" s="12" t="s">
        <v>627</v>
      </c>
      <c r="M166" s="12" t="s">
        <v>628</v>
      </c>
      <c r="N166" s="12">
        <v>47.38</v>
      </c>
      <c r="O166" s="12">
        <v>47.38</v>
      </c>
      <c r="P166" s="12">
        <v>47.38</v>
      </c>
      <c r="Q166" s="12">
        <v>47.38</v>
      </c>
      <c r="R166" s="12">
        <v>47.38</v>
      </c>
      <c r="S166" s="12">
        <v>47.38</v>
      </c>
      <c r="T166" s="12">
        <v>47.38</v>
      </c>
      <c r="U166" s="12">
        <v>47.38</v>
      </c>
      <c r="V166" s="12">
        <v>47.38</v>
      </c>
      <c r="W166" s="12">
        <v>47.38</v>
      </c>
      <c r="X166" s="12">
        <v>47.38</v>
      </c>
      <c r="Y166" s="12">
        <v>47.38</v>
      </c>
    </row>
    <row r="167" spans="1:25" x14ac:dyDescent="0.35">
      <c r="A167" s="12" t="s">
        <v>1341</v>
      </c>
      <c r="B167" s="12" t="s">
        <v>1342</v>
      </c>
      <c r="C167" s="12" t="s">
        <v>619</v>
      </c>
      <c r="D167" s="52">
        <v>37190</v>
      </c>
      <c r="E167" s="12">
        <v>2001</v>
      </c>
      <c r="F167" s="12" t="s">
        <v>621</v>
      </c>
      <c r="G167" s="12" t="s">
        <v>622</v>
      </c>
      <c r="H167" s="12"/>
      <c r="I167" s="12">
        <v>51.25</v>
      </c>
      <c r="J167" s="12">
        <v>52</v>
      </c>
      <c r="K167" s="12" t="s">
        <v>5</v>
      </c>
      <c r="L167" s="12" t="s">
        <v>627</v>
      </c>
      <c r="M167" s="12" t="s">
        <v>628</v>
      </c>
      <c r="N167" s="12">
        <v>51.25</v>
      </c>
      <c r="O167" s="12">
        <v>51.25</v>
      </c>
      <c r="P167" s="12">
        <v>51.25</v>
      </c>
      <c r="Q167" s="12">
        <v>51.25</v>
      </c>
      <c r="R167" s="12">
        <v>51.25</v>
      </c>
      <c r="S167" s="12">
        <v>51.25</v>
      </c>
      <c r="T167" s="12">
        <v>51.25</v>
      </c>
      <c r="U167" s="12">
        <v>51.25</v>
      </c>
      <c r="V167" s="12">
        <v>51.25</v>
      </c>
      <c r="W167" s="12">
        <v>51.25</v>
      </c>
      <c r="X167" s="12">
        <v>51.25</v>
      </c>
      <c r="Y167" s="12">
        <v>51.25</v>
      </c>
    </row>
    <row r="168" spans="1:25" x14ac:dyDescent="0.35">
      <c r="A168" s="12" t="s">
        <v>3252</v>
      </c>
      <c r="B168" s="12" t="s">
        <v>3253</v>
      </c>
      <c r="C168" s="12" t="s">
        <v>619</v>
      </c>
      <c r="D168" s="52">
        <v>42724</v>
      </c>
      <c r="E168" s="12">
        <v>2016</v>
      </c>
      <c r="F168" s="12" t="s">
        <v>653</v>
      </c>
      <c r="G168" s="12" t="s">
        <v>616</v>
      </c>
      <c r="H168" s="12"/>
      <c r="I168" s="12">
        <v>3.6</v>
      </c>
      <c r="J168" s="12">
        <v>3.6</v>
      </c>
      <c r="K168" s="12" t="s">
        <v>633</v>
      </c>
      <c r="L168" s="12" t="s">
        <v>627</v>
      </c>
      <c r="M168" s="12" t="s">
        <v>628</v>
      </c>
      <c r="N168" s="12">
        <v>0.15</v>
      </c>
      <c r="O168" s="12">
        <v>0.06</v>
      </c>
      <c r="P168" s="12">
        <v>7.0000000000000007E-2</v>
      </c>
      <c r="Q168" s="12">
        <v>0.21</v>
      </c>
      <c r="R168" s="12">
        <v>1.6</v>
      </c>
      <c r="S168" s="12">
        <v>1.23</v>
      </c>
      <c r="T168" s="12">
        <v>2.1800000000000002</v>
      </c>
      <c r="U168" s="12">
        <v>2</v>
      </c>
      <c r="V168" s="12">
        <v>1.5</v>
      </c>
      <c r="W168" s="12">
        <v>1.03</v>
      </c>
      <c r="X168" s="12">
        <v>0.24</v>
      </c>
      <c r="Y168" s="12">
        <v>0.18</v>
      </c>
    </row>
    <row r="169" spans="1:25" x14ac:dyDescent="0.35">
      <c r="A169" s="12" t="s">
        <v>1872</v>
      </c>
      <c r="B169" s="12" t="s">
        <v>1873</v>
      </c>
      <c r="C169" s="12" t="s">
        <v>619</v>
      </c>
      <c r="D169" s="52">
        <v>32121</v>
      </c>
      <c r="E169" s="12">
        <v>1987</v>
      </c>
      <c r="F169" s="12" t="s">
        <v>653</v>
      </c>
      <c r="G169" s="12" t="s">
        <v>616</v>
      </c>
      <c r="H169" s="12"/>
      <c r="I169" s="12">
        <v>1.49</v>
      </c>
      <c r="J169" s="12">
        <v>2.5</v>
      </c>
      <c r="K169" s="12" t="s">
        <v>633</v>
      </c>
      <c r="L169" s="12" t="s">
        <v>627</v>
      </c>
      <c r="M169" s="12" t="s">
        <v>628</v>
      </c>
      <c r="N169" s="12">
        <v>0.47</v>
      </c>
      <c r="O169" s="12">
        <v>0.45</v>
      </c>
      <c r="P169" s="12">
        <v>0.37</v>
      </c>
      <c r="Q169" s="12">
        <v>0.28000000000000003</v>
      </c>
      <c r="R169" s="12">
        <v>0.13</v>
      </c>
      <c r="S169" s="12">
        <v>0.01</v>
      </c>
      <c r="T169" s="12">
        <v>0</v>
      </c>
      <c r="U169" s="12">
        <v>0</v>
      </c>
      <c r="V169" s="12">
        <v>0</v>
      </c>
      <c r="W169" s="12">
        <v>0.01</v>
      </c>
      <c r="X169" s="12">
        <v>0.06</v>
      </c>
      <c r="Y169" s="12">
        <v>0.46</v>
      </c>
    </row>
    <row r="170" spans="1:25" x14ac:dyDescent="0.35">
      <c r="A170" s="12" t="s">
        <v>3196</v>
      </c>
      <c r="B170" s="12" t="s">
        <v>3197</v>
      </c>
      <c r="C170" s="12" t="s">
        <v>619</v>
      </c>
      <c r="D170" s="52">
        <v>37978</v>
      </c>
      <c r="E170" s="12">
        <v>2003</v>
      </c>
      <c r="F170" s="12" t="s">
        <v>697</v>
      </c>
      <c r="G170" s="12" t="s">
        <v>697</v>
      </c>
      <c r="H170" s="12"/>
      <c r="I170" s="12">
        <v>162</v>
      </c>
      <c r="J170" s="12">
        <v>162</v>
      </c>
      <c r="K170" s="12" t="s">
        <v>633</v>
      </c>
      <c r="L170" s="12" t="s">
        <v>627</v>
      </c>
      <c r="M170" s="12" t="s">
        <v>628</v>
      </c>
      <c r="N170" s="12">
        <v>53.2</v>
      </c>
      <c r="O170" s="12">
        <v>57.07</v>
      </c>
      <c r="P170" s="12">
        <v>50.9</v>
      </c>
      <c r="Q170" s="12">
        <v>53.78</v>
      </c>
      <c r="R170" s="12">
        <v>55.64</v>
      </c>
      <c r="S170" s="12">
        <v>41.04</v>
      </c>
      <c r="T170" s="12">
        <v>36.5</v>
      </c>
      <c r="U170" s="12">
        <v>34.28</v>
      </c>
      <c r="V170" s="12">
        <v>35.200000000000003</v>
      </c>
      <c r="W170" s="12">
        <v>29.49</v>
      </c>
      <c r="X170" s="12">
        <v>37.26</v>
      </c>
      <c r="Y170" s="12">
        <v>47.63</v>
      </c>
    </row>
    <row r="171" spans="1:25" x14ac:dyDescent="0.35">
      <c r="A171" s="12" t="s">
        <v>753</v>
      </c>
      <c r="B171" s="12" t="s">
        <v>754</v>
      </c>
      <c r="C171" s="12" t="s">
        <v>619</v>
      </c>
      <c r="D171" s="52">
        <v>40940</v>
      </c>
      <c r="E171" s="12">
        <v>2012</v>
      </c>
      <c r="F171" s="12" t="s">
        <v>697</v>
      </c>
      <c r="G171" s="12" t="s">
        <v>697</v>
      </c>
      <c r="H171" s="12"/>
      <c r="I171" s="12">
        <v>78.2</v>
      </c>
      <c r="J171" s="12">
        <v>78.2</v>
      </c>
      <c r="K171" s="12" t="s">
        <v>633</v>
      </c>
      <c r="L171" s="12" t="s">
        <v>627</v>
      </c>
      <c r="M171" s="12" t="s">
        <v>628</v>
      </c>
      <c r="N171" s="12">
        <v>25.68</v>
      </c>
      <c r="O171" s="12">
        <v>27.55</v>
      </c>
      <c r="P171" s="12">
        <v>24.57</v>
      </c>
      <c r="Q171" s="12">
        <v>25.96</v>
      </c>
      <c r="R171" s="12">
        <v>26.86</v>
      </c>
      <c r="S171" s="12">
        <v>19.809999999999999</v>
      </c>
      <c r="T171" s="12">
        <v>17.62</v>
      </c>
      <c r="U171" s="12">
        <v>16.55</v>
      </c>
      <c r="V171" s="12">
        <v>16.989999999999998</v>
      </c>
      <c r="W171" s="12">
        <v>14.24</v>
      </c>
      <c r="X171" s="12">
        <v>17.989999999999998</v>
      </c>
      <c r="Y171" s="12">
        <v>22.99</v>
      </c>
    </row>
    <row r="172" spans="1:25" x14ac:dyDescent="0.35">
      <c r="A172" s="12" t="s">
        <v>2824</v>
      </c>
      <c r="B172" s="12" t="s">
        <v>2825</v>
      </c>
      <c r="C172" s="12" t="s">
        <v>619</v>
      </c>
      <c r="D172" s="52">
        <v>40568</v>
      </c>
      <c r="E172" s="12">
        <v>2011</v>
      </c>
      <c r="F172" s="12" t="s">
        <v>697</v>
      </c>
      <c r="G172" s="12" t="s">
        <v>697</v>
      </c>
      <c r="H172" s="12"/>
      <c r="I172" s="12">
        <v>36.799999999999997</v>
      </c>
      <c r="J172" s="12">
        <v>38</v>
      </c>
      <c r="K172" s="12" t="s">
        <v>633</v>
      </c>
      <c r="L172" s="12" t="s">
        <v>627</v>
      </c>
      <c r="M172" s="12" t="s">
        <v>628</v>
      </c>
      <c r="N172" s="12">
        <v>12.08</v>
      </c>
      <c r="O172" s="12">
        <v>12.97</v>
      </c>
      <c r="P172" s="12">
        <v>11.56</v>
      </c>
      <c r="Q172" s="12">
        <v>12.22</v>
      </c>
      <c r="R172" s="12">
        <v>12.64</v>
      </c>
      <c r="S172" s="12">
        <v>9.32</v>
      </c>
      <c r="T172" s="12">
        <v>8.2899999999999991</v>
      </c>
      <c r="U172" s="12">
        <v>7.79</v>
      </c>
      <c r="V172" s="12">
        <v>8</v>
      </c>
      <c r="W172" s="12">
        <v>6.7</v>
      </c>
      <c r="X172" s="12">
        <v>8.4600000000000009</v>
      </c>
      <c r="Y172" s="12">
        <v>10.82</v>
      </c>
    </row>
    <row r="173" spans="1:25" x14ac:dyDescent="0.35">
      <c r="A173" s="12" t="s">
        <v>1695</v>
      </c>
      <c r="B173" s="12" t="s">
        <v>1696</v>
      </c>
      <c r="C173" s="12" t="s">
        <v>619</v>
      </c>
      <c r="D173" s="52">
        <v>38806</v>
      </c>
      <c r="E173" s="12">
        <v>2006</v>
      </c>
      <c r="F173" s="12" t="s">
        <v>697</v>
      </c>
      <c r="G173" s="12" t="s">
        <v>697</v>
      </c>
      <c r="H173" s="12"/>
      <c r="I173" s="12">
        <v>150</v>
      </c>
      <c r="J173" s="12">
        <v>150</v>
      </c>
      <c r="K173" s="12" t="s">
        <v>633</v>
      </c>
      <c r="L173" s="12" t="s">
        <v>627</v>
      </c>
      <c r="M173" s="12" t="s">
        <v>628</v>
      </c>
      <c r="N173" s="12">
        <v>49.26</v>
      </c>
      <c r="O173" s="12">
        <v>52.85</v>
      </c>
      <c r="P173" s="12">
        <v>47.13</v>
      </c>
      <c r="Q173" s="12">
        <v>49.79</v>
      </c>
      <c r="R173" s="12">
        <v>51.51</v>
      </c>
      <c r="S173" s="12">
        <v>38</v>
      </c>
      <c r="T173" s="12">
        <v>33.799999999999997</v>
      </c>
      <c r="U173" s="12">
        <v>31.74</v>
      </c>
      <c r="V173" s="12">
        <v>32.590000000000003</v>
      </c>
      <c r="W173" s="12">
        <v>27.31</v>
      </c>
      <c r="X173" s="12">
        <v>34.5</v>
      </c>
      <c r="Y173" s="12">
        <v>44.1</v>
      </c>
    </row>
    <row r="174" spans="1:25" x14ac:dyDescent="0.35">
      <c r="A174" s="12" t="s">
        <v>1780</v>
      </c>
      <c r="B174" s="12" t="s">
        <v>1781</v>
      </c>
      <c r="C174" s="12" t="s">
        <v>619</v>
      </c>
      <c r="D174" s="52">
        <v>39840</v>
      </c>
      <c r="E174" s="12">
        <v>2009</v>
      </c>
      <c r="F174" s="12" t="s">
        <v>697</v>
      </c>
      <c r="G174" s="12" t="s">
        <v>697</v>
      </c>
      <c r="H174" s="12"/>
      <c r="I174" s="12">
        <v>150</v>
      </c>
      <c r="J174" s="12">
        <v>150</v>
      </c>
      <c r="K174" s="12" t="s">
        <v>633</v>
      </c>
      <c r="L174" s="12" t="s">
        <v>627</v>
      </c>
      <c r="M174" s="12" t="s">
        <v>628</v>
      </c>
      <c r="N174" s="12">
        <v>49.26</v>
      </c>
      <c r="O174" s="12">
        <v>52.85</v>
      </c>
      <c r="P174" s="12">
        <v>47.13</v>
      </c>
      <c r="Q174" s="12">
        <v>49.79</v>
      </c>
      <c r="R174" s="12">
        <v>51.51</v>
      </c>
      <c r="S174" s="12">
        <v>38</v>
      </c>
      <c r="T174" s="12">
        <v>33.799999999999997</v>
      </c>
      <c r="U174" s="12">
        <v>31.74</v>
      </c>
      <c r="V174" s="12">
        <v>32.590000000000003</v>
      </c>
      <c r="W174" s="12">
        <v>27.31</v>
      </c>
      <c r="X174" s="12">
        <v>34.5</v>
      </c>
      <c r="Y174" s="12">
        <v>44.1</v>
      </c>
    </row>
    <row r="175" spans="1:25" x14ac:dyDescent="0.35">
      <c r="A175" s="12" t="s">
        <v>2596</v>
      </c>
      <c r="B175" s="12" t="s">
        <v>2597</v>
      </c>
      <c r="C175" s="12" t="s">
        <v>619</v>
      </c>
      <c r="D175" s="52">
        <v>40899</v>
      </c>
      <c r="E175" s="12">
        <v>2011</v>
      </c>
      <c r="F175" s="12" t="s">
        <v>697</v>
      </c>
      <c r="G175" s="12" t="s">
        <v>697</v>
      </c>
      <c r="H175" s="12"/>
      <c r="I175" s="12">
        <v>102.5</v>
      </c>
      <c r="J175" s="12">
        <v>100</v>
      </c>
      <c r="K175" s="12" t="s">
        <v>633</v>
      </c>
      <c r="L175" s="12" t="s">
        <v>627</v>
      </c>
      <c r="M175" s="12" t="s">
        <v>628</v>
      </c>
      <c r="N175" s="12">
        <v>33.659999999999997</v>
      </c>
      <c r="O175" s="12">
        <v>36.11</v>
      </c>
      <c r="P175" s="12">
        <v>32.21</v>
      </c>
      <c r="Q175" s="12">
        <v>34.03</v>
      </c>
      <c r="R175" s="12">
        <v>35.200000000000003</v>
      </c>
      <c r="S175" s="12">
        <v>25.97</v>
      </c>
      <c r="T175" s="12">
        <v>23.09</v>
      </c>
      <c r="U175" s="12">
        <v>21.69</v>
      </c>
      <c r="V175" s="12">
        <v>22.27</v>
      </c>
      <c r="W175" s="12">
        <v>18.66</v>
      </c>
      <c r="X175" s="12">
        <v>23.58</v>
      </c>
      <c r="Y175" s="12">
        <v>30.14</v>
      </c>
    </row>
    <row r="176" spans="1:25" x14ac:dyDescent="0.35">
      <c r="A176" s="12" t="s">
        <v>2266</v>
      </c>
      <c r="B176" s="12" t="s">
        <v>2267</v>
      </c>
      <c r="C176" s="12" t="s">
        <v>619</v>
      </c>
      <c r="D176" s="52">
        <v>41250</v>
      </c>
      <c r="E176" s="12">
        <v>2012</v>
      </c>
      <c r="F176" s="12" t="s">
        <v>697</v>
      </c>
      <c r="G176" s="12" t="s">
        <v>697</v>
      </c>
      <c r="H176" s="12"/>
      <c r="I176" s="12">
        <v>100</v>
      </c>
      <c r="J176" s="12">
        <v>100</v>
      </c>
      <c r="K176" s="12" t="s">
        <v>633</v>
      </c>
      <c r="L176" s="12" t="s">
        <v>627</v>
      </c>
      <c r="M176" s="12" t="s">
        <v>628</v>
      </c>
      <c r="N176" s="12">
        <v>32.840000000000003</v>
      </c>
      <c r="O176" s="12">
        <v>35.229999999999997</v>
      </c>
      <c r="P176" s="12">
        <v>31.42</v>
      </c>
      <c r="Q176" s="12">
        <v>33.200000000000003</v>
      </c>
      <c r="R176" s="12">
        <v>34.340000000000003</v>
      </c>
      <c r="S176" s="12">
        <v>25.33</v>
      </c>
      <c r="T176" s="12">
        <v>22.53</v>
      </c>
      <c r="U176" s="12">
        <v>21.16</v>
      </c>
      <c r="V176" s="12">
        <v>21.73</v>
      </c>
      <c r="W176" s="12">
        <v>18.21</v>
      </c>
      <c r="X176" s="12">
        <v>23</v>
      </c>
      <c r="Y176" s="12">
        <v>29.4</v>
      </c>
    </row>
    <row r="177" spans="1:25" x14ac:dyDescent="0.35">
      <c r="A177" s="12" t="s">
        <v>1329</v>
      </c>
      <c r="B177" s="12" t="s">
        <v>1330</v>
      </c>
      <c r="C177" s="12" t="s">
        <v>619</v>
      </c>
      <c r="D177" s="52">
        <v>41318</v>
      </c>
      <c r="E177" s="12">
        <v>2013</v>
      </c>
      <c r="F177" s="12" t="s">
        <v>625</v>
      </c>
      <c r="G177" s="12" t="s">
        <v>626</v>
      </c>
      <c r="H177" s="12"/>
      <c r="I177" s="12">
        <v>6.3</v>
      </c>
      <c r="J177" s="12">
        <v>6.5</v>
      </c>
      <c r="K177" s="12" t="s">
        <v>5</v>
      </c>
      <c r="L177" s="12" t="s">
        <v>627</v>
      </c>
      <c r="M177" s="12" t="s">
        <v>628</v>
      </c>
      <c r="N177" s="12">
        <v>0.03</v>
      </c>
      <c r="O177" s="12">
        <v>0.19</v>
      </c>
      <c r="P177" s="12">
        <v>0.22</v>
      </c>
      <c r="Q177" s="12">
        <v>0.28000000000000003</v>
      </c>
      <c r="R177" s="12">
        <v>0.4</v>
      </c>
      <c r="S177" s="12">
        <v>0.83</v>
      </c>
      <c r="T177" s="12">
        <v>0.91</v>
      </c>
      <c r="U177" s="12">
        <v>0.78</v>
      </c>
      <c r="V177" s="12">
        <v>0.7</v>
      </c>
      <c r="W177" s="12">
        <v>0.47</v>
      </c>
      <c r="X177" s="12">
        <v>0.36</v>
      </c>
      <c r="Y177" s="12">
        <v>0.22</v>
      </c>
    </row>
    <row r="178" spans="1:25" x14ac:dyDescent="0.35">
      <c r="A178" s="12" t="s">
        <v>1798</v>
      </c>
      <c r="B178" s="12" t="s">
        <v>1799</v>
      </c>
      <c r="C178" s="12" t="s">
        <v>619</v>
      </c>
      <c r="D178" s="52">
        <v>41317</v>
      </c>
      <c r="E178" s="12">
        <v>2013</v>
      </c>
      <c r="F178" s="12" t="s">
        <v>625</v>
      </c>
      <c r="G178" s="12" t="s">
        <v>626</v>
      </c>
      <c r="H178" s="12"/>
      <c r="I178" s="12">
        <v>26</v>
      </c>
      <c r="J178" s="12">
        <v>26</v>
      </c>
      <c r="K178" s="12" t="s">
        <v>5</v>
      </c>
      <c r="L178" s="12" t="s">
        <v>627</v>
      </c>
      <c r="M178" s="12" t="s">
        <v>628</v>
      </c>
      <c r="N178" s="12">
        <v>0.1</v>
      </c>
      <c r="O178" s="12">
        <v>0.78</v>
      </c>
      <c r="P178" s="12">
        <v>0.91</v>
      </c>
      <c r="Q178" s="12">
        <v>1.1399999999999999</v>
      </c>
      <c r="R178" s="12">
        <v>1.66</v>
      </c>
      <c r="S178" s="12">
        <v>3.41</v>
      </c>
      <c r="T178" s="12">
        <v>3.74</v>
      </c>
      <c r="U178" s="12">
        <v>3.22</v>
      </c>
      <c r="V178" s="12">
        <v>2.89</v>
      </c>
      <c r="W178" s="12">
        <v>1.92</v>
      </c>
      <c r="X178" s="12">
        <v>1.48</v>
      </c>
      <c r="Y178" s="12">
        <v>0.91</v>
      </c>
    </row>
    <row r="179" spans="1:25" x14ac:dyDescent="0.35">
      <c r="A179" s="12" t="s">
        <v>1456</v>
      </c>
      <c r="B179" s="12" t="s">
        <v>1457</v>
      </c>
      <c r="C179" s="12" t="s">
        <v>619</v>
      </c>
      <c r="D179" s="52">
        <v>40997</v>
      </c>
      <c r="E179" s="12">
        <v>2012</v>
      </c>
      <c r="F179" s="12" t="s">
        <v>697</v>
      </c>
      <c r="G179" s="12" t="s">
        <v>697</v>
      </c>
      <c r="H179" s="12"/>
      <c r="I179" s="12">
        <v>102</v>
      </c>
      <c r="J179" s="12">
        <v>0</v>
      </c>
      <c r="K179" s="12" t="s">
        <v>1</v>
      </c>
      <c r="L179" s="12" t="s">
        <v>627</v>
      </c>
      <c r="M179" s="12" t="s">
        <v>628</v>
      </c>
      <c r="N179" s="12">
        <v>18.02</v>
      </c>
      <c r="O179" s="12">
        <v>19.170000000000002</v>
      </c>
      <c r="P179" s="12">
        <v>16.84</v>
      </c>
      <c r="Q179" s="12">
        <v>16.14</v>
      </c>
      <c r="R179" s="12">
        <v>17.16</v>
      </c>
      <c r="S179" s="12">
        <v>15.73</v>
      </c>
      <c r="T179" s="12">
        <v>14.61</v>
      </c>
      <c r="U179" s="12">
        <v>11.1</v>
      </c>
      <c r="V179" s="12">
        <v>11.47</v>
      </c>
      <c r="W179" s="12">
        <v>10.64</v>
      </c>
      <c r="X179" s="12">
        <v>14.34</v>
      </c>
      <c r="Y179" s="12">
        <v>17.37</v>
      </c>
    </row>
    <row r="180" spans="1:25" x14ac:dyDescent="0.35">
      <c r="A180" s="12" t="s">
        <v>2058</v>
      </c>
      <c r="B180" s="12" t="s">
        <v>2059</v>
      </c>
      <c r="C180" s="12" t="s">
        <v>619</v>
      </c>
      <c r="D180" s="52">
        <v>0</v>
      </c>
      <c r="E180" s="12" t="s">
        <v>620</v>
      </c>
      <c r="F180" s="12" t="s">
        <v>697</v>
      </c>
      <c r="G180" s="12" t="s">
        <v>697</v>
      </c>
      <c r="H180" s="12"/>
      <c r="I180" s="12">
        <v>78</v>
      </c>
      <c r="J180" s="12">
        <v>78</v>
      </c>
      <c r="K180" s="12">
        <v>0</v>
      </c>
      <c r="L180" s="12" t="s">
        <v>620</v>
      </c>
      <c r="M180" s="12" t="s">
        <v>620</v>
      </c>
      <c r="N180" s="12">
        <v>0</v>
      </c>
      <c r="O180" s="12">
        <v>0</v>
      </c>
      <c r="P180" s="12">
        <v>0</v>
      </c>
      <c r="Q180" s="12">
        <v>0</v>
      </c>
      <c r="R180" s="12">
        <v>0</v>
      </c>
      <c r="S180" s="12">
        <v>0</v>
      </c>
      <c r="T180" s="12">
        <v>0</v>
      </c>
      <c r="U180" s="12">
        <v>0</v>
      </c>
      <c r="V180" s="12">
        <v>0</v>
      </c>
      <c r="W180" s="12">
        <v>0</v>
      </c>
      <c r="X180" s="12">
        <v>0</v>
      </c>
      <c r="Y180" s="12">
        <v>0</v>
      </c>
    </row>
    <row r="181" spans="1:25" x14ac:dyDescent="0.35">
      <c r="A181" s="12" t="s">
        <v>3145</v>
      </c>
      <c r="B181" s="12" t="s">
        <v>3146</v>
      </c>
      <c r="C181" s="12" t="s">
        <v>619</v>
      </c>
      <c r="D181" s="52">
        <v>0</v>
      </c>
      <c r="E181" s="12" t="s">
        <v>620</v>
      </c>
      <c r="F181" s="12" t="s">
        <v>697</v>
      </c>
      <c r="G181" s="12" t="s">
        <v>697</v>
      </c>
      <c r="H181" s="12"/>
      <c r="I181" s="12">
        <v>24</v>
      </c>
      <c r="J181" s="12">
        <v>24</v>
      </c>
      <c r="K181" s="12">
        <v>0</v>
      </c>
      <c r="L181" s="12" t="s">
        <v>620</v>
      </c>
      <c r="M181" s="12" t="s">
        <v>620</v>
      </c>
      <c r="N181" s="12">
        <v>0</v>
      </c>
      <c r="O181" s="12">
        <v>0</v>
      </c>
      <c r="P181" s="12">
        <v>0</v>
      </c>
      <c r="Q181" s="12">
        <v>0</v>
      </c>
      <c r="R181" s="12">
        <v>0</v>
      </c>
      <c r="S181" s="12">
        <v>0</v>
      </c>
      <c r="T181" s="12">
        <v>0</v>
      </c>
      <c r="U181" s="12">
        <v>0</v>
      </c>
      <c r="V181" s="12">
        <v>0</v>
      </c>
      <c r="W181" s="12">
        <v>0</v>
      </c>
      <c r="X181" s="12">
        <v>0</v>
      </c>
      <c r="Y181" s="12">
        <v>0</v>
      </c>
    </row>
    <row r="182" spans="1:25" x14ac:dyDescent="0.35">
      <c r="A182" s="12" t="s">
        <v>1385</v>
      </c>
      <c r="B182" s="12" t="s">
        <v>1386</v>
      </c>
      <c r="C182" s="12" t="s">
        <v>619</v>
      </c>
      <c r="D182" s="52">
        <v>0</v>
      </c>
      <c r="E182" s="12" t="s">
        <v>620</v>
      </c>
      <c r="F182" s="12" t="s">
        <v>621</v>
      </c>
      <c r="G182" s="12" t="s">
        <v>622</v>
      </c>
      <c r="H182" s="12"/>
      <c r="I182" s="12">
        <v>182</v>
      </c>
      <c r="J182" s="12">
        <v>182</v>
      </c>
      <c r="K182" s="12">
        <v>0</v>
      </c>
      <c r="L182" s="12" t="s">
        <v>620</v>
      </c>
      <c r="M182" s="12" t="s">
        <v>620</v>
      </c>
      <c r="N182" s="12">
        <v>0</v>
      </c>
      <c r="O182" s="12">
        <v>0</v>
      </c>
      <c r="P182" s="12">
        <v>0</v>
      </c>
      <c r="Q182" s="12">
        <v>0</v>
      </c>
      <c r="R182" s="12">
        <v>0</v>
      </c>
      <c r="S182" s="12">
        <v>0</v>
      </c>
      <c r="T182" s="12">
        <v>0</v>
      </c>
      <c r="U182" s="12">
        <v>0</v>
      </c>
      <c r="V182" s="12">
        <v>0</v>
      </c>
      <c r="W182" s="12">
        <v>0</v>
      </c>
      <c r="X182" s="12">
        <v>0</v>
      </c>
      <c r="Y182" s="12">
        <v>0</v>
      </c>
    </row>
    <row r="183" spans="1:25" x14ac:dyDescent="0.35">
      <c r="A183" s="12" t="s">
        <v>3387</v>
      </c>
      <c r="B183" s="12" t="s">
        <v>3388</v>
      </c>
      <c r="C183" s="12" t="s">
        <v>619</v>
      </c>
      <c r="D183" s="52">
        <v>0</v>
      </c>
      <c r="E183" s="12" t="s">
        <v>620</v>
      </c>
      <c r="F183" s="12" t="s">
        <v>621</v>
      </c>
      <c r="G183" s="12" t="s">
        <v>622</v>
      </c>
      <c r="H183" s="12"/>
      <c r="I183" s="12">
        <v>182</v>
      </c>
      <c r="J183" s="12">
        <v>182</v>
      </c>
      <c r="K183" s="12">
        <v>0</v>
      </c>
      <c r="L183" s="12" t="s">
        <v>620</v>
      </c>
      <c r="M183" s="12" t="s">
        <v>620</v>
      </c>
      <c r="N183" s="12">
        <v>0</v>
      </c>
      <c r="O183" s="12">
        <v>0</v>
      </c>
      <c r="P183" s="12">
        <v>0</v>
      </c>
      <c r="Q183" s="12">
        <v>0</v>
      </c>
      <c r="R183" s="12">
        <v>0</v>
      </c>
      <c r="S183" s="12">
        <v>0</v>
      </c>
      <c r="T183" s="12">
        <v>0</v>
      </c>
      <c r="U183" s="12">
        <v>0</v>
      </c>
      <c r="V183" s="12">
        <v>0</v>
      </c>
      <c r="W183" s="12">
        <v>0</v>
      </c>
      <c r="X183" s="12">
        <v>0</v>
      </c>
      <c r="Y183" s="12">
        <v>0</v>
      </c>
    </row>
    <row r="184" spans="1:25" x14ac:dyDescent="0.35">
      <c r="A184" s="12" t="s">
        <v>2250</v>
      </c>
      <c r="B184" s="12" t="s">
        <v>2251</v>
      </c>
      <c r="C184" s="12" t="s">
        <v>619</v>
      </c>
      <c r="D184" s="52">
        <v>40390</v>
      </c>
      <c r="E184" s="12">
        <v>2010</v>
      </c>
      <c r="F184" s="12" t="s">
        <v>621</v>
      </c>
      <c r="G184" s="12" t="s">
        <v>757</v>
      </c>
      <c r="H184" s="12"/>
      <c r="I184" s="12">
        <v>493.63</v>
      </c>
      <c r="J184" s="12">
        <v>0</v>
      </c>
      <c r="K184" s="12" t="s">
        <v>1</v>
      </c>
      <c r="L184" s="12" t="s">
        <v>627</v>
      </c>
      <c r="M184" s="12" t="s">
        <v>628</v>
      </c>
      <c r="N184" s="12">
        <v>493.63</v>
      </c>
      <c r="O184" s="12">
        <v>493.63</v>
      </c>
      <c r="P184" s="12">
        <v>493.63</v>
      </c>
      <c r="Q184" s="12">
        <v>493.63</v>
      </c>
      <c r="R184" s="12">
        <v>493.63</v>
      </c>
      <c r="S184" s="12">
        <v>493.63</v>
      </c>
      <c r="T184" s="12">
        <v>493.63</v>
      </c>
      <c r="U184" s="12">
        <v>493.63</v>
      </c>
      <c r="V184" s="12">
        <v>493.63</v>
      </c>
      <c r="W184" s="12">
        <v>493.63</v>
      </c>
      <c r="X184" s="12">
        <v>493.63</v>
      </c>
      <c r="Y184" s="12">
        <v>493.63</v>
      </c>
    </row>
    <row r="185" spans="1:25" x14ac:dyDescent="0.35">
      <c r="A185" s="12" t="s">
        <v>2415</v>
      </c>
      <c r="B185" s="12" t="s">
        <v>2416</v>
      </c>
      <c r="C185" s="12" t="s">
        <v>619</v>
      </c>
      <c r="D185" s="52">
        <v>0</v>
      </c>
      <c r="E185" s="12" t="s">
        <v>620</v>
      </c>
      <c r="F185" s="12" t="s">
        <v>621</v>
      </c>
      <c r="G185" s="12" t="s">
        <v>647</v>
      </c>
      <c r="H185" s="12"/>
      <c r="I185" s="12">
        <v>227</v>
      </c>
      <c r="J185" s="12">
        <v>227</v>
      </c>
      <c r="K185" s="12">
        <v>0</v>
      </c>
      <c r="L185" s="12" t="s">
        <v>620</v>
      </c>
      <c r="M185" s="12" t="s">
        <v>620</v>
      </c>
      <c r="N185" s="12">
        <v>0</v>
      </c>
      <c r="O185" s="12">
        <v>0</v>
      </c>
      <c r="P185" s="12">
        <v>0</v>
      </c>
      <c r="Q185" s="12">
        <v>0</v>
      </c>
      <c r="R185" s="12">
        <v>0</v>
      </c>
      <c r="S185" s="12">
        <v>0</v>
      </c>
      <c r="T185" s="12">
        <v>0</v>
      </c>
      <c r="U185" s="12">
        <v>0</v>
      </c>
      <c r="V185" s="12">
        <v>0</v>
      </c>
      <c r="W185" s="12">
        <v>0</v>
      </c>
      <c r="X185" s="12">
        <v>0</v>
      </c>
      <c r="Y185" s="12">
        <v>0</v>
      </c>
    </row>
    <row r="186" spans="1:25" x14ac:dyDescent="0.35">
      <c r="A186" s="12" t="s">
        <v>2060</v>
      </c>
      <c r="B186" s="12" t="s">
        <v>2061</v>
      </c>
      <c r="C186" s="12" t="s">
        <v>619</v>
      </c>
      <c r="D186" s="52">
        <v>42534</v>
      </c>
      <c r="E186" s="12">
        <v>2016</v>
      </c>
      <c r="F186" s="12" t="s">
        <v>653</v>
      </c>
      <c r="G186" s="12" t="s">
        <v>616</v>
      </c>
      <c r="H186" s="12"/>
      <c r="I186" s="12">
        <v>0.99</v>
      </c>
      <c r="J186" s="12">
        <v>1</v>
      </c>
      <c r="K186" s="12" t="s">
        <v>633</v>
      </c>
      <c r="L186" s="12" t="s">
        <v>627</v>
      </c>
      <c r="M186" s="12" t="s">
        <v>628</v>
      </c>
      <c r="N186" s="12">
        <v>0.13</v>
      </c>
      <c r="O186" s="12">
        <v>0.13</v>
      </c>
      <c r="P186" s="12">
        <v>0.13</v>
      </c>
      <c r="Q186" s="12">
        <v>0.13</v>
      </c>
      <c r="R186" s="12">
        <v>0.13</v>
      </c>
      <c r="S186" s="12">
        <v>0.13</v>
      </c>
      <c r="T186" s="12">
        <v>0.08</v>
      </c>
      <c r="U186" s="12">
        <v>0.08</v>
      </c>
      <c r="V186" s="12">
        <v>0</v>
      </c>
      <c r="W186" s="12">
        <v>0.02</v>
      </c>
      <c r="X186" s="12">
        <v>0.13</v>
      </c>
      <c r="Y186" s="12">
        <v>0.13</v>
      </c>
    </row>
    <row r="187" spans="1:25" x14ac:dyDescent="0.35">
      <c r="A187" s="12" t="s">
        <v>3147</v>
      </c>
      <c r="B187" s="12" t="s">
        <v>3148</v>
      </c>
      <c r="C187" s="12" t="s">
        <v>619</v>
      </c>
      <c r="D187" s="52">
        <v>31048</v>
      </c>
      <c r="E187" s="12">
        <v>1985</v>
      </c>
      <c r="F187" s="12" t="s">
        <v>653</v>
      </c>
      <c r="G187" s="12" t="s">
        <v>616</v>
      </c>
      <c r="H187" s="12"/>
      <c r="I187" s="12">
        <v>1.3</v>
      </c>
      <c r="J187" s="12">
        <v>1.3</v>
      </c>
      <c r="K187" s="12" t="s">
        <v>633</v>
      </c>
      <c r="L187" s="12" t="s">
        <v>627</v>
      </c>
      <c r="M187" s="12" t="s">
        <v>628</v>
      </c>
      <c r="N187" s="12">
        <v>0.34</v>
      </c>
      <c r="O187" s="12">
        <v>0.34</v>
      </c>
      <c r="P187" s="12">
        <v>0.34</v>
      </c>
      <c r="Q187" s="12">
        <v>0.34</v>
      </c>
      <c r="R187" s="12">
        <v>0.34</v>
      </c>
      <c r="S187" s="12">
        <v>0.34</v>
      </c>
      <c r="T187" s="12">
        <v>0.34</v>
      </c>
      <c r="U187" s="12">
        <v>0.34</v>
      </c>
      <c r="V187" s="12">
        <v>0.2</v>
      </c>
      <c r="W187" s="12">
        <v>0.21</v>
      </c>
      <c r="X187" s="12">
        <v>0.2</v>
      </c>
      <c r="Y187" s="12">
        <v>0.22</v>
      </c>
    </row>
    <row r="188" spans="1:25" x14ac:dyDescent="0.35">
      <c r="A188" s="12" t="s">
        <v>2674</v>
      </c>
      <c r="B188" s="12" t="s">
        <v>2675</v>
      </c>
      <c r="C188" s="12" t="s">
        <v>619</v>
      </c>
      <c r="D188" s="52">
        <v>10228</v>
      </c>
      <c r="E188" s="12">
        <v>1928</v>
      </c>
      <c r="F188" s="12" t="s">
        <v>653</v>
      </c>
      <c r="G188" s="12" t="s">
        <v>616</v>
      </c>
      <c r="H188" s="12"/>
      <c r="I188" s="12">
        <v>57.25</v>
      </c>
      <c r="J188" s="12">
        <v>0</v>
      </c>
      <c r="K188" s="12" t="s">
        <v>633</v>
      </c>
      <c r="L188" s="12" t="s">
        <v>627</v>
      </c>
      <c r="M188" s="12" t="s">
        <v>628</v>
      </c>
      <c r="N188" s="12">
        <v>24.86</v>
      </c>
      <c r="O188" s="12">
        <v>24.86</v>
      </c>
      <c r="P188" s="12">
        <v>24.86</v>
      </c>
      <c r="Q188" s="12">
        <v>24.86</v>
      </c>
      <c r="R188" s="12">
        <v>24.86</v>
      </c>
      <c r="S188" s="12">
        <v>24.86</v>
      </c>
      <c r="T188" s="12">
        <v>24.86</v>
      </c>
      <c r="U188" s="12">
        <v>24.86</v>
      </c>
      <c r="V188" s="12">
        <v>24.86</v>
      </c>
      <c r="W188" s="12">
        <v>24.86</v>
      </c>
      <c r="X188" s="12">
        <v>24.86</v>
      </c>
      <c r="Y188" s="12">
        <v>24.86</v>
      </c>
    </row>
    <row r="189" spans="1:25" x14ac:dyDescent="0.35">
      <c r="A189" s="12" t="s">
        <v>2577</v>
      </c>
      <c r="B189" s="12" t="s">
        <v>2578</v>
      </c>
      <c r="C189" s="12" t="s">
        <v>619</v>
      </c>
      <c r="D189" s="52">
        <v>0</v>
      </c>
      <c r="E189" s="12" t="s">
        <v>620</v>
      </c>
      <c r="F189" s="12" t="s">
        <v>653</v>
      </c>
      <c r="G189" s="12" t="s">
        <v>616</v>
      </c>
      <c r="H189" s="12"/>
      <c r="I189" s="12">
        <v>33</v>
      </c>
      <c r="J189" s="12">
        <v>33</v>
      </c>
      <c r="K189" s="12">
        <v>0</v>
      </c>
      <c r="L189" s="12" t="s">
        <v>620</v>
      </c>
      <c r="M189" s="12" t="s">
        <v>620</v>
      </c>
      <c r="N189" s="12">
        <v>0</v>
      </c>
      <c r="O189" s="12">
        <v>0</v>
      </c>
      <c r="P189" s="12">
        <v>0</v>
      </c>
      <c r="Q189" s="12">
        <v>0</v>
      </c>
      <c r="R189" s="12">
        <v>0</v>
      </c>
      <c r="S189" s="12">
        <v>0</v>
      </c>
      <c r="T189" s="12">
        <v>0</v>
      </c>
      <c r="U189" s="12">
        <v>0</v>
      </c>
      <c r="V189" s="12">
        <v>0</v>
      </c>
      <c r="W189" s="12">
        <v>0</v>
      </c>
      <c r="X189" s="12">
        <v>0</v>
      </c>
      <c r="Y189" s="12">
        <v>0</v>
      </c>
    </row>
    <row r="190" spans="1:25" x14ac:dyDescent="0.35">
      <c r="A190" s="12" t="s">
        <v>2262</v>
      </c>
      <c r="B190" s="12" t="s">
        <v>2263</v>
      </c>
      <c r="C190" s="12" t="s">
        <v>619</v>
      </c>
      <c r="D190" s="52">
        <v>0</v>
      </c>
      <c r="E190" s="12" t="s">
        <v>620</v>
      </c>
      <c r="F190" s="12" t="s">
        <v>653</v>
      </c>
      <c r="G190" s="12" t="s">
        <v>616</v>
      </c>
      <c r="H190" s="12"/>
      <c r="I190" s="12">
        <v>32.5</v>
      </c>
      <c r="J190" s="12">
        <v>32.5</v>
      </c>
      <c r="K190" s="12">
        <v>0</v>
      </c>
      <c r="L190" s="12" t="s">
        <v>620</v>
      </c>
      <c r="M190" s="12" t="s">
        <v>620</v>
      </c>
      <c r="N190" s="12">
        <v>0</v>
      </c>
      <c r="O190" s="12">
        <v>0</v>
      </c>
      <c r="P190" s="12">
        <v>0</v>
      </c>
      <c r="Q190" s="12">
        <v>0</v>
      </c>
      <c r="R190" s="12">
        <v>0</v>
      </c>
      <c r="S190" s="12">
        <v>0</v>
      </c>
      <c r="T190" s="12">
        <v>0</v>
      </c>
      <c r="U190" s="12">
        <v>0</v>
      </c>
      <c r="V190" s="12">
        <v>0</v>
      </c>
      <c r="W190" s="12">
        <v>0</v>
      </c>
      <c r="X190" s="12">
        <v>0</v>
      </c>
      <c r="Y190" s="12">
        <v>0</v>
      </c>
    </row>
    <row r="191" spans="1:25" x14ac:dyDescent="0.35">
      <c r="A191" s="12" t="s">
        <v>2871</v>
      </c>
      <c r="B191" s="12" t="s">
        <v>2872</v>
      </c>
      <c r="C191" s="12" t="s">
        <v>619</v>
      </c>
      <c r="D191" s="52">
        <v>41001</v>
      </c>
      <c r="E191" s="12">
        <v>2012</v>
      </c>
      <c r="F191" s="12" t="s">
        <v>625</v>
      </c>
      <c r="G191" s="12" t="s">
        <v>626</v>
      </c>
      <c r="H191" s="12"/>
      <c r="I191" s="12">
        <v>2.4</v>
      </c>
      <c r="J191" s="12">
        <v>2.4</v>
      </c>
      <c r="K191" s="12" t="s">
        <v>1</v>
      </c>
      <c r="L191" s="12" t="s">
        <v>627</v>
      </c>
      <c r="M191" s="12" t="s">
        <v>628</v>
      </c>
      <c r="N191" s="12">
        <v>0.01</v>
      </c>
      <c r="O191" s="12">
        <v>7.0000000000000007E-2</v>
      </c>
      <c r="P191" s="12">
        <v>0.08</v>
      </c>
      <c r="Q191" s="12">
        <v>0.11</v>
      </c>
      <c r="R191" s="12">
        <v>0.15</v>
      </c>
      <c r="S191" s="12">
        <v>0.31</v>
      </c>
      <c r="T191" s="12">
        <v>0.35</v>
      </c>
      <c r="U191" s="12">
        <v>0.3</v>
      </c>
      <c r="V191" s="12">
        <v>0.27</v>
      </c>
      <c r="W191" s="12">
        <v>0.18</v>
      </c>
      <c r="X191" s="12">
        <v>0.14000000000000001</v>
      </c>
      <c r="Y191" s="12">
        <v>0.08</v>
      </c>
    </row>
    <row r="192" spans="1:25" x14ac:dyDescent="0.35">
      <c r="A192" s="12" t="s">
        <v>2477</v>
      </c>
      <c r="B192" s="12" t="s">
        <v>2478</v>
      </c>
      <c r="C192" s="12" t="s">
        <v>619</v>
      </c>
      <c r="D192" s="52">
        <v>31029</v>
      </c>
      <c r="E192" s="12">
        <v>1984</v>
      </c>
      <c r="F192" s="12" t="s">
        <v>697</v>
      </c>
      <c r="G192" s="12" t="s">
        <v>697</v>
      </c>
      <c r="H192" s="12"/>
      <c r="I192" s="12">
        <v>16.5</v>
      </c>
      <c r="J192" s="12">
        <v>16.5</v>
      </c>
      <c r="K192" s="12" t="s">
        <v>1</v>
      </c>
      <c r="L192" s="12" t="s">
        <v>627</v>
      </c>
      <c r="M192" s="12" t="s">
        <v>628</v>
      </c>
      <c r="N192" s="12">
        <v>2.92</v>
      </c>
      <c r="O192" s="12">
        <v>3.1</v>
      </c>
      <c r="P192" s="12">
        <v>2.72</v>
      </c>
      <c r="Q192" s="12">
        <v>2.61</v>
      </c>
      <c r="R192" s="12">
        <v>2.78</v>
      </c>
      <c r="S192" s="12">
        <v>2.54</v>
      </c>
      <c r="T192" s="12">
        <v>2.36</v>
      </c>
      <c r="U192" s="12">
        <v>1.8</v>
      </c>
      <c r="V192" s="12">
        <v>1.86</v>
      </c>
      <c r="W192" s="12">
        <v>1.72</v>
      </c>
      <c r="X192" s="12">
        <v>2.3199999999999998</v>
      </c>
      <c r="Y192" s="12">
        <v>2.81</v>
      </c>
    </row>
    <row r="193" spans="1:25" x14ac:dyDescent="0.35">
      <c r="A193" s="12" t="s">
        <v>2928</v>
      </c>
      <c r="B193" s="12" t="s">
        <v>2929</v>
      </c>
      <c r="C193" s="12" t="s">
        <v>619</v>
      </c>
      <c r="D193" s="52">
        <v>37985</v>
      </c>
      <c r="E193" s="12">
        <v>2003</v>
      </c>
      <c r="F193" s="12" t="s">
        <v>697</v>
      </c>
      <c r="G193" s="12" t="s">
        <v>697</v>
      </c>
      <c r="H193" s="12"/>
      <c r="I193" s="12">
        <v>1.32</v>
      </c>
      <c r="J193" s="12">
        <v>1.3</v>
      </c>
      <c r="K193" s="12" t="s">
        <v>1</v>
      </c>
      <c r="L193" s="12" t="s">
        <v>627</v>
      </c>
      <c r="M193" s="12" t="s">
        <v>628</v>
      </c>
      <c r="N193" s="12">
        <v>0.23</v>
      </c>
      <c r="O193" s="12">
        <v>0.25</v>
      </c>
      <c r="P193" s="12">
        <v>0.22</v>
      </c>
      <c r="Q193" s="12">
        <v>0.21</v>
      </c>
      <c r="R193" s="12">
        <v>0.22</v>
      </c>
      <c r="S193" s="12">
        <v>0.2</v>
      </c>
      <c r="T193" s="12">
        <v>0.19</v>
      </c>
      <c r="U193" s="12">
        <v>0.14000000000000001</v>
      </c>
      <c r="V193" s="12">
        <v>0.15</v>
      </c>
      <c r="W193" s="12">
        <v>0.14000000000000001</v>
      </c>
      <c r="X193" s="12">
        <v>0.19</v>
      </c>
      <c r="Y193" s="12">
        <v>0.22</v>
      </c>
    </row>
    <row r="194" spans="1:25" x14ac:dyDescent="0.35">
      <c r="A194" s="12" t="s">
        <v>1004</v>
      </c>
      <c r="B194" s="12" t="s">
        <v>1004</v>
      </c>
      <c r="C194" s="12" t="s">
        <v>619</v>
      </c>
      <c r="D194" s="52">
        <v>0</v>
      </c>
      <c r="E194" s="12" t="s">
        <v>620</v>
      </c>
      <c r="F194" s="12" t="s">
        <v>653</v>
      </c>
      <c r="G194" s="12" t="s">
        <v>1005</v>
      </c>
      <c r="H194" s="12"/>
      <c r="I194" s="12">
        <v>104.4</v>
      </c>
      <c r="J194" s="12">
        <v>104.4</v>
      </c>
      <c r="K194" s="12">
        <v>0</v>
      </c>
      <c r="L194" s="12" t="s">
        <v>620</v>
      </c>
      <c r="M194" s="12" t="s">
        <v>620</v>
      </c>
      <c r="N194" s="12">
        <v>0</v>
      </c>
      <c r="O194" s="12">
        <v>0</v>
      </c>
      <c r="P194" s="12">
        <v>0</v>
      </c>
      <c r="Q194" s="12">
        <v>0</v>
      </c>
      <c r="R194" s="12">
        <v>0</v>
      </c>
      <c r="S194" s="12">
        <v>0</v>
      </c>
      <c r="T194" s="12">
        <v>0</v>
      </c>
      <c r="U194" s="12">
        <v>0</v>
      </c>
      <c r="V194" s="12">
        <v>0</v>
      </c>
      <c r="W194" s="12">
        <v>0</v>
      </c>
      <c r="X194" s="12">
        <v>0</v>
      </c>
      <c r="Y194" s="12">
        <v>0</v>
      </c>
    </row>
    <row r="195" spans="1:25" x14ac:dyDescent="0.35">
      <c r="A195" s="12" t="s">
        <v>1787</v>
      </c>
      <c r="B195" s="12" t="s">
        <v>1788</v>
      </c>
      <c r="C195" s="12" t="s">
        <v>619</v>
      </c>
      <c r="D195" s="52">
        <v>43329</v>
      </c>
      <c r="E195" s="12">
        <v>2018</v>
      </c>
      <c r="F195" s="12" t="s">
        <v>646</v>
      </c>
      <c r="G195" s="12" t="s">
        <v>647</v>
      </c>
      <c r="H195" s="12"/>
      <c r="I195" s="12">
        <v>29</v>
      </c>
      <c r="J195" s="12">
        <v>35.700000000000003</v>
      </c>
      <c r="K195" s="12" t="s">
        <v>633</v>
      </c>
      <c r="L195" s="12" t="s">
        <v>627</v>
      </c>
      <c r="M195" s="12" t="s">
        <v>628</v>
      </c>
      <c r="N195" s="12">
        <v>28.71</v>
      </c>
      <c r="O195" s="12">
        <v>29</v>
      </c>
      <c r="P195" s="12">
        <v>28.68</v>
      </c>
      <c r="Q195" s="12">
        <v>29</v>
      </c>
      <c r="R195" s="12">
        <v>29</v>
      </c>
      <c r="S195" s="12">
        <v>28.85</v>
      </c>
      <c r="T195" s="12">
        <v>29</v>
      </c>
      <c r="U195" s="12">
        <v>29</v>
      </c>
      <c r="V195" s="12">
        <v>29</v>
      </c>
      <c r="W195" s="12">
        <v>28.56</v>
      </c>
      <c r="X195" s="12">
        <v>28.88</v>
      </c>
      <c r="Y195" s="12">
        <v>29</v>
      </c>
    </row>
    <row r="196" spans="1:25" x14ac:dyDescent="0.35">
      <c r="A196" s="12" t="s">
        <v>2348</v>
      </c>
      <c r="B196" s="12" t="s">
        <v>2349</v>
      </c>
      <c r="C196" s="12" t="s">
        <v>619</v>
      </c>
      <c r="D196" s="52">
        <v>21186</v>
      </c>
      <c r="E196" s="12">
        <v>1958</v>
      </c>
      <c r="F196" s="12" t="s">
        <v>653</v>
      </c>
      <c r="G196" s="12" t="s">
        <v>616</v>
      </c>
      <c r="H196" s="12"/>
      <c r="I196" s="12">
        <v>39.5</v>
      </c>
      <c r="J196" s="12">
        <v>41</v>
      </c>
      <c r="K196" s="12" t="s">
        <v>633</v>
      </c>
      <c r="L196" s="12" t="s">
        <v>627</v>
      </c>
      <c r="M196" s="12" t="s">
        <v>628</v>
      </c>
      <c r="N196" s="12">
        <v>38.799999999999997</v>
      </c>
      <c r="O196" s="12">
        <v>31.6</v>
      </c>
      <c r="P196" s="12">
        <v>31.6</v>
      </c>
      <c r="Q196" s="12">
        <v>31.2</v>
      </c>
      <c r="R196" s="12">
        <v>32.4</v>
      </c>
      <c r="S196" s="12">
        <v>32.4</v>
      </c>
      <c r="T196" s="12">
        <v>39.200000000000003</v>
      </c>
      <c r="U196" s="12">
        <v>39.200000000000003</v>
      </c>
      <c r="V196" s="12">
        <v>39.5</v>
      </c>
      <c r="W196" s="12">
        <v>32.4</v>
      </c>
      <c r="X196" s="12">
        <v>32.4</v>
      </c>
      <c r="Y196" s="12">
        <v>38.799999999999997</v>
      </c>
    </row>
    <row r="197" spans="1:25" x14ac:dyDescent="0.35">
      <c r="A197" s="12" t="s">
        <v>77</v>
      </c>
      <c r="B197" s="12" t="s">
        <v>78</v>
      </c>
      <c r="C197" s="12" t="s">
        <v>619</v>
      </c>
      <c r="D197" s="52">
        <v>44153</v>
      </c>
      <c r="E197" s="12">
        <v>2020</v>
      </c>
      <c r="F197" s="12" t="s">
        <v>625</v>
      </c>
      <c r="G197" s="12" t="s">
        <v>626</v>
      </c>
      <c r="H197" s="12"/>
      <c r="I197" s="12">
        <v>50</v>
      </c>
      <c r="J197" s="12">
        <v>50</v>
      </c>
      <c r="K197" s="12" t="s">
        <v>633</v>
      </c>
      <c r="L197" s="12" t="s">
        <v>627</v>
      </c>
      <c r="M197" s="12" t="s">
        <v>641</v>
      </c>
      <c r="N197" s="12">
        <v>0.2</v>
      </c>
      <c r="O197" s="12">
        <v>1.5</v>
      </c>
      <c r="P197" s="12">
        <v>1.75</v>
      </c>
      <c r="Q197" s="12">
        <v>2.2000000000000002</v>
      </c>
      <c r="R197" s="12">
        <v>3.2</v>
      </c>
      <c r="S197" s="12">
        <v>6.55</v>
      </c>
      <c r="T197" s="12">
        <v>7.2</v>
      </c>
      <c r="U197" s="12">
        <v>6.2</v>
      </c>
      <c r="V197" s="12">
        <v>5.55</v>
      </c>
      <c r="W197" s="12">
        <v>3.7</v>
      </c>
      <c r="X197" s="12">
        <v>2.85</v>
      </c>
      <c r="Y197" s="12">
        <v>1.75</v>
      </c>
    </row>
    <row r="198" spans="1:25" x14ac:dyDescent="0.35">
      <c r="A198" s="12" t="s">
        <v>101</v>
      </c>
      <c r="B198" s="12" t="s">
        <v>102</v>
      </c>
      <c r="C198" s="12" t="s">
        <v>619</v>
      </c>
      <c r="D198" s="52">
        <v>44146</v>
      </c>
      <c r="E198" s="12">
        <v>2020</v>
      </c>
      <c r="F198" s="12" t="s">
        <v>625</v>
      </c>
      <c r="G198" s="12" t="s">
        <v>626</v>
      </c>
      <c r="H198" s="12"/>
      <c r="I198" s="12">
        <v>100</v>
      </c>
      <c r="J198" s="12">
        <v>100</v>
      </c>
      <c r="K198" s="12" t="s">
        <v>633</v>
      </c>
      <c r="L198" s="12" t="s">
        <v>627</v>
      </c>
      <c r="M198" s="12" t="s">
        <v>641</v>
      </c>
      <c r="N198" s="12">
        <v>0.4</v>
      </c>
      <c r="O198" s="12">
        <v>3</v>
      </c>
      <c r="P198" s="12">
        <v>3.5</v>
      </c>
      <c r="Q198" s="12">
        <v>4.4000000000000004</v>
      </c>
      <c r="R198" s="12">
        <v>6.4</v>
      </c>
      <c r="S198" s="12">
        <v>13.1</v>
      </c>
      <c r="T198" s="12">
        <v>14.4</v>
      </c>
      <c r="U198" s="12">
        <v>12.4</v>
      </c>
      <c r="V198" s="12">
        <v>11.1</v>
      </c>
      <c r="W198" s="12">
        <v>7.4</v>
      </c>
      <c r="X198" s="12">
        <v>5.7</v>
      </c>
      <c r="Y198" s="12">
        <v>3.5</v>
      </c>
    </row>
    <row r="199" spans="1:25" x14ac:dyDescent="0.35">
      <c r="A199" s="12" t="s">
        <v>2422</v>
      </c>
      <c r="B199" s="12" t="s">
        <v>2423</v>
      </c>
      <c r="C199" s="12" t="s">
        <v>619</v>
      </c>
      <c r="D199" s="52">
        <v>37499</v>
      </c>
      <c r="E199" s="12">
        <v>2002</v>
      </c>
      <c r="F199" s="12" t="s">
        <v>697</v>
      </c>
      <c r="G199" s="12" t="s">
        <v>697</v>
      </c>
      <c r="H199" s="12"/>
      <c r="I199" s="12">
        <v>41</v>
      </c>
      <c r="J199" s="12">
        <v>41</v>
      </c>
      <c r="K199" s="12" t="s">
        <v>1</v>
      </c>
      <c r="L199" s="12" t="s">
        <v>627</v>
      </c>
      <c r="M199" s="12" t="s">
        <v>628</v>
      </c>
      <c r="N199" s="12">
        <v>7.24</v>
      </c>
      <c r="O199" s="12">
        <v>7.71</v>
      </c>
      <c r="P199" s="12">
        <v>6.77</v>
      </c>
      <c r="Q199" s="12">
        <v>6.49</v>
      </c>
      <c r="R199" s="12">
        <v>6.9</v>
      </c>
      <c r="S199" s="12">
        <v>6.32</v>
      </c>
      <c r="T199" s="12">
        <v>5.87</v>
      </c>
      <c r="U199" s="12">
        <v>4.46</v>
      </c>
      <c r="V199" s="12">
        <v>4.6100000000000003</v>
      </c>
      <c r="W199" s="12">
        <v>4.28</v>
      </c>
      <c r="X199" s="12">
        <v>5.76</v>
      </c>
      <c r="Y199" s="12">
        <v>6.98</v>
      </c>
    </row>
    <row r="200" spans="1:25" x14ac:dyDescent="0.35">
      <c r="A200" s="12" t="s">
        <v>205</v>
      </c>
      <c r="B200" s="12" t="s">
        <v>206</v>
      </c>
      <c r="C200" s="12" t="s">
        <v>619</v>
      </c>
      <c r="D200" s="52">
        <v>44439</v>
      </c>
      <c r="E200" s="12">
        <v>2021</v>
      </c>
      <c r="F200" s="12" t="s">
        <v>634</v>
      </c>
      <c r="G200" s="12" t="s">
        <v>635</v>
      </c>
      <c r="H200" s="12"/>
      <c r="I200" s="12">
        <v>60</v>
      </c>
      <c r="J200" s="12">
        <v>60</v>
      </c>
      <c r="K200" s="12" t="s">
        <v>633</v>
      </c>
      <c r="L200" s="12" t="s">
        <v>627</v>
      </c>
      <c r="M200" s="12" t="s">
        <v>628</v>
      </c>
      <c r="N200" s="12">
        <v>60</v>
      </c>
      <c r="O200" s="12">
        <v>60</v>
      </c>
      <c r="P200" s="12">
        <v>60</v>
      </c>
      <c r="Q200" s="12">
        <v>60</v>
      </c>
      <c r="R200" s="12">
        <v>60</v>
      </c>
      <c r="S200" s="12">
        <v>60</v>
      </c>
      <c r="T200" s="12">
        <v>60</v>
      </c>
      <c r="U200" s="12">
        <v>60</v>
      </c>
      <c r="V200" s="12">
        <v>60</v>
      </c>
      <c r="W200" s="12">
        <v>60</v>
      </c>
      <c r="X200" s="12">
        <v>60</v>
      </c>
      <c r="Y200" s="12">
        <v>60</v>
      </c>
    </row>
    <row r="201" spans="1:25" x14ac:dyDescent="0.35">
      <c r="A201" s="12" t="s">
        <v>798</v>
      </c>
      <c r="B201" s="12" t="s">
        <v>799</v>
      </c>
      <c r="C201" s="12" t="s">
        <v>619</v>
      </c>
      <c r="D201" s="52">
        <v>43068</v>
      </c>
      <c r="E201" s="12">
        <v>2017</v>
      </c>
      <c r="F201" s="12" t="s">
        <v>625</v>
      </c>
      <c r="G201" s="12" t="s">
        <v>626</v>
      </c>
      <c r="H201" s="12"/>
      <c r="I201" s="12">
        <v>130</v>
      </c>
      <c r="J201" s="12">
        <v>130</v>
      </c>
      <c r="K201" s="12" t="s">
        <v>633</v>
      </c>
      <c r="L201" s="12" t="s">
        <v>627</v>
      </c>
      <c r="M201" s="12" t="s">
        <v>641</v>
      </c>
      <c r="N201" s="12">
        <v>0.25</v>
      </c>
      <c r="O201" s="12">
        <v>2.2200000000000002</v>
      </c>
      <c r="P201" s="12">
        <v>2.54</v>
      </c>
      <c r="Q201" s="12">
        <v>3.5</v>
      </c>
      <c r="R201" s="12">
        <v>5.37</v>
      </c>
      <c r="S201" s="12">
        <v>11.17</v>
      </c>
      <c r="T201" s="12">
        <v>12.29</v>
      </c>
      <c r="U201" s="12">
        <v>10.3</v>
      </c>
      <c r="V201" s="12">
        <v>8.76</v>
      </c>
      <c r="W201" s="12">
        <v>5.3</v>
      </c>
      <c r="X201" s="12">
        <v>3.6</v>
      </c>
      <c r="Y201" s="12">
        <v>1.63</v>
      </c>
    </row>
    <row r="202" spans="1:25" x14ac:dyDescent="0.35">
      <c r="A202" s="12" t="s">
        <v>2503</v>
      </c>
      <c r="B202" s="12" t="s">
        <v>2504</v>
      </c>
      <c r="C202" s="12" t="s">
        <v>619</v>
      </c>
      <c r="D202" s="52">
        <v>43529</v>
      </c>
      <c r="E202" s="12">
        <v>2019</v>
      </c>
      <c r="F202" s="12" t="s">
        <v>625</v>
      </c>
      <c r="G202" s="12" t="s">
        <v>626</v>
      </c>
      <c r="H202" s="12"/>
      <c r="I202" s="12">
        <v>150</v>
      </c>
      <c r="J202" s="12">
        <v>150</v>
      </c>
      <c r="K202" s="12" t="s">
        <v>633</v>
      </c>
      <c r="L202" s="12" t="s">
        <v>627</v>
      </c>
      <c r="M202" s="12" t="s">
        <v>628</v>
      </c>
      <c r="N202" s="12">
        <v>0.6</v>
      </c>
      <c r="O202" s="12">
        <v>4.5</v>
      </c>
      <c r="P202" s="12">
        <v>5.25</v>
      </c>
      <c r="Q202" s="12">
        <v>6.6</v>
      </c>
      <c r="R202" s="12">
        <v>9.6</v>
      </c>
      <c r="S202" s="12">
        <v>19.649999999999999</v>
      </c>
      <c r="T202" s="12">
        <v>21.6</v>
      </c>
      <c r="U202" s="12">
        <v>18.600000000000001</v>
      </c>
      <c r="V202" s="12">
        <v>16.649999999999999</v>
      </c>
      <c r="W202" s="12">
        <v>11.1</v>
      </c>
      <c r="X202" s="12">
        <v>8.5500000000000007</v>
      </c>
      <c r="Y202" s="12">
        <v>5.25</v>
      </c>
    </row>
    <row r="203" spans="1:25" x14ac:dyDescent="0.35">
      <c r="A203" s="12" t="s">
        <v>2643</v>
      </c>
      <c r="B203" s="12" t="s">
        <v>2643</v>
      </c>
      <c r="C203" s="12" t="s">
        <v>619</v>
      </c>
      <c r="D203" s="52">
        <v>0</v>
      </c>
      <c r="E203" s="12" t="s">
        <v>620</v>
      </c>
      <c r="F203" s="12">
        <v>0</v>
      </c>
      <c r="G203" s="12">
        <v>0</v>
      </c>
      <c r="H203" s="12"/>
      <c r="I203" s="12">
        <v>32.200000000000003</v>
      </c>
      <c r="J203" s="12">
        <v>32.200000000000003</v>
      </c>
      <c r="K203" s="12">
        <v>0</v>
      </c>
      <c r="L203" s="12" t="s">
        <v>620</v>
      </c>
      <c r="M203" s="12" t="s">
        <v>620</v>
      </c>
      <c r="N203" s="12">
        <v>0</v>
      </c>
      <c r="O203" s="12">
        <v>0</v>
      </c>
      <c r="P203" s="12">
        <v>0</v>
      </c>
      <c r="Q203" s="12">
        <v>0</v>
      </c>
      <c r="R203" s="12">
        <v>0</v>
      </c>
      <c r="S203" s="12">
        <v>0</v>
      </c>
      <c r="T203" s="12">
        <v>0</v>
      </c>
      <c r="U203" s="12">
        <v>0</v>
      </c>
      <c r="V203" s="12">
        <v>0</v>
      </c>
      <c r="W203" s="12">
        <v>0</v>
      </c>
      <c r="X203" s="12">
        <v>0</v>
      </c>
      <c r="Y203" s="12">
        <v>0</v>
      </c>
    </row>
    <row r="204" spans="1:25" x14ac:dyDescent="0.35">
      <c r="A204" s="12" t="s">
        <v>3115</v>
      </c>
      <c r="B204" s="12" t="s">
        <v>3115</v>
      </c>
      <c r="C204" s="12" t="s">
        <v>619</v>
      </c>
      <c r="D204" s="52">
        <v>0</v>
      </c>
      <c r="E204" s="12" t="s">
        <v>620</v>
      </c>
      <c r="F204" s="12">
        <v>0</v>
      </c>
      <c r="G204" s="12">
        <v>0</v>
      </c>
      <c r="H204" s="12"/>
      <c r="I204" s="12">
        <v>32.200000000000003</v>
      </c>
      <c r="J204" s="12">
        <v>32.200000000000003</v>
      </c>
      <c r="K204" s="12">
        <v>0</v>
      </c>
      <c r="L204" s="12" t="s">
        <v>620</v>
      </c>
      <c r="M204" s="12" t="s">
        <v>620</v>
      </c>
      <c r="N204" s="12">
        <v>0</v>
      </c>
      <c r="O204" s="12">
        <v>0</v>
      </c>
      <c r="P204" s="12">
        <v>0</v>
      </c>
      <c r="Q204" s="12">
        <v>0</v>
      </c>
      <c r="R204" s="12">
        <v>0</v>
      </c>
      <c r="S204" s="12">
        <v>0</v>
      </c>
      <c r="T204" s="12">
        <v>0</v>
      </c>
      <c r="U204" s="12">
        <v>0</v>
      </c>
      <c r="V204" s="12">
        <v>0</v>
      </c>
      <c r="W204" s="12">
        <v>0</v>
      </c>
      <c r="X204" s="12">
        <v>0</v>
      </c>
      <c r="Y204" s="12">
        <v>0</v>
      </c>
    </row>
    <row r="205" spans="1:25" x14ac:dyDescent="0.35">
      <c r="A205" s="12" t="s">
        <v>853</v>
      </c>
      <c r="B205" s="12" t="s">
        <v>853</v>
      </c>
      <c r="C205" s="12" t="s">
        <v>619</v>
      </c>
      <c r="D205" s="52">
        <v>0</v>
      </c>
      <c r="E205" s="12" t="s">
        <v>620</v>
      </c>
      <c r="F205" s="12">
        <v>0</v>
      </c>
      <c r="G205" s="12">
        <v>0</v>
      </c>
      <c r="H205" s="12"/>
      <c r="I205" s="12">
        <v>32.200000000000003</v>
      </c>
      <c r="J205" s="12">
        <v>32.200000000000003</v>
      </c>
      <c r="K205" s="12">
        <v>0</v>
      </c>
      <c r="L205" s="12" t="s">
        <v>620</v>
      </c>
      <c r="M205" s="12" t="s">
        <v>620</v>
      </c>
      <c r="N205" s="12">
        <v>0</v>
      </c>
      <c r="O205" s="12">
        <v>0</v>
      </c>
      <c r="P205" s="12">
        <v>0</v>
      </c>
      <c r="Q205" s="12">
        <v>0</v>
      </c>
      <c r="R205" s="12">
        <v>0</v>
      </c>
      <c r="S205" s="12">
        <v>0</v>
      </c>
      <c r="T205" s="12">
        <v>0</v>
      </c>
      <c r="U205" s="12">
        <v>0</v>
      </c>
      <c r="V205" s="12">
        <v>0</v>
      </c>
      <c r="W205" s="12">
        <v>0</v>
      </c>
      <c r="X205" s="12">
        <v>0</v>
      </c>
      <c r="Y205" s="12">
        <v>0</v>
      </c>
    </row>
    <row r="206" spans="1:25" x14ac:dyDescent="0.35">
      <c r="A206" s="12" t="s">
        <v>809</v>
      </c>
      <c r="B206" s="12" t="s">
        <v>45</v>
      </c>
      <c r="C206" s="12" t="s">
        <v>619</v>
      </c>
      <c r="D206" s="52">
        <v>31971</v>
      </c>
      <c r="E206" s="12">
        <v>1987</v>
      </c>
      <c r="F206" s="12" t="s">
        <v>690</v>
      </c>
      <c r="G206" s="12" t="s">
        <v>647</v>
      </c>
      <c r="H206" s="12"/>
      <c r="I206" s="12">
        <v>80</v>
      </c>
      <c r="J206" s="12">
        <v>0</v>
      </c>
      <c r="K206" s="12" t="s">
        <v>1</v>
      </c>
      <c r="L206" s="12" t="s">
        <v>627</v>
      </c>
      <c r="M206" s="12" t="s">
        <v>628</v>
      </c>
      <c r="N206" s="12">
        <v>80</v>
      </c>
      <c r="O206" s="12">
        <v>80</v>
      </c>
      <c r="P206" s="12">
        <v>80</v>
      </c>
      <c r="Q206" s="12">
        <v>80</v>
      </c>
      <c r="R206" s="12">
        <v>80</v>
      </c>
      <c r="S206" s="12">
        <v>80</v>
      </c>
      <c r="T206" s="12">
        <v>80</v>
      </c>
      <c r="U206" s="12">
        <v>80</v>
      </c>
      <c r="V206" s="12">
        <v>80</v>
      </c>
      <c r="W206" s="12">
        <v>80</v>
      </c>
      <c r="X206" s="12">
        <v>80</v>
      </c>
      <c r="Y206" s="12">
        <v>80</v>
      </c>
    </row>
    <row r="207" spans="1:25" x14ac:dyDescent="0.35">
      <c r="A207" s="12" t="s">
        <v>2541</v>
      </c>
      <c r="B207" s="12" t="s">
        <v>2542</v>
      </c>
      <c r="C207" s="12" t="s">
        <v>619</v>
      </c>
      <c r="D207" s="52">
        <v>33165</v>
      </c>
      <c r="E207" s="12">
        <v>1990</v>
      </c>
      <c r="F207" s="12" t="s">
        <v>621</v>
      </c>
      <c r="G207" s="12" t="s">
        <v>622</v>
      </c>
      <c r="H207" s="12"/>
      <c r="I207" s="12">
        <v>28.56</v>
      </c>
      <c r="J207" s="12">
        <v>41.5</v>
      </c>
      <c r="K207" s="12" t="s">
        <v>633</v>
      </c>
      <c r="L207" s="12" t="s">
        <v>627</v>
      </c>
      <c r="M207" s="12" t="s">
        <v>628</v>
      </c>
      <c r="N207" s="12">
        <v>28.56</v>
      </c>
      <c r="O207" s="12">
        <v>28.56</v>
      </c>
      <c r="P207" s="12">
        <v>28.56</v>
      </c>
      <c r="Q207" s="12">
        <v>28.56</v>
      </c>
      <c r="R207" s="12">
        <v>28.56</v>
      </c>
      <c r="S207" s="12">
        <v>28.56</v>
      </c>
      <c r="T207" s="12">
        <v>28.56</v>
      </c>
      <c r="U207" s="12">
        <v>28.56</v>
      </c>
      <c r="V207" s="12">
        <v>28.56</v>
      </c>
      <c r="W207" s="12">
        <v>28.56</v>
      </c>
      <c r="X207" s="12">
        <v>28.56</v>
      </c>
      <c r="Y207" s="12">
        <v>28.56</v>
      </c>
    </row>
    <row r="208" spans="1:25" x14ac:dyDescent="0.35">
      <c r="A208" s="12" t="s">
        <v>1965</v>
      </c>
      <c r="B208" s="12" t="s">
        <v>1966</v>
      </c>
      <c r="C208" s="12" t="s">
        <v>656</v>
      </c>
      <c r="D208" s="52">
        <v>42412</v>
      </c>
      <c r="E208" s="12">
        <v>2016</v>
      </c>
      <c r="F208" s="12" t="s">
        <v>625</v>
      </c>
      <c r="G208" s="12" t="s">
        <v>626</v>
      </c>
      <c r="H208" s="12"/>
      <c r="I208" s="12">
        <v>19.899999999999999</v>
      </c>
      <c r="J208" s="12">
        <v>20</v>
      </c>
      <c r="K208" s="12" t="s">
        <v>5</v>
      </c>
      <c r="L208" s="12" t="s">
        <v>620</v>
      </c>
      <c r="M208" s="12" t="s">
        <v>620</v>
      </c>
      <c r="N208" s="12">
        <v>0</v>
      </c>
      <c r="O208" s="12">
        <v>0</v>
      </c>
      <c r="P208" s="12">
        <v>0</v>
      </c>
      <c r="Q208" s="12">
        <v>0</v>
      </c>
      <c r="R208" s="12">
        <v>0</v>
      </c>
      <c r="S208" s="12">
        <v>0</v>
      </c>
      <c r="T208" s="12">
        <v>0</v>
      </c>
      <c r="U208" s="12">
        <v>0</v>
      </c>
      <c r="V208" s="12">
        <v>0</v>
      </c>
      <c r="W208" s="12">
        <v>0</v>
      </c>
      <c r="X208" s="12">
        <v>0</v>
      </c>
      <c r="Y208" s="12">
        <v>0</v>
      </c>
    </row>
    <row r="209" spans="1:25" x14ac:dyDescent="0.35">
      <c r="A209" s="12" t="s">
        <v>2505</v>
      </c>
      <c r="B209" s="12" t="s">
        <v>2506</v>
      </c>
      <c r="C209" s="12" t="s">
        <v>619</v>
      </c>
      <c r="D209" s="52">
        <v>30317</v>
      </c>
      <c r="E209" s="12">
        <v>1983</v>
      </c>
      <c r="F209" s="12" t="s">
        <v>653</v>
      </c>
      <c r="G209" s="12" t="s">
        <v>616</v>
      </c>
      <c r="H209" s="12"/>
      <c r="I209" s="12">
        <v>9.99</v>
      </c>
      <c r="J209" s="12">
        <v>0</v>
      </c>
      <c r="K209" s="12" t="s">
        <v>633</v>
      </c>
      <c r="L209" s="12" t="s">
        <v>627</v>
      </c>
      <c r="M209" s="12" t="s">
        <v>628</v>
      </c>
      <c r="N209" s="12">
        <v>1.62</v>
      </c>
      <c r="O209" s="12">
        <v>1.67</v>
      </c>
      <c r="P209" s="12">
        <v>1.74</v>
      </c>
      <c r="Q209" s="12">
        <v>1.99</v>
      </c>
      <c r="R209" s="12">
        <v>2.31</v>
      </c>
      <c r="S209" s="12">
        <v>0.99</v>
      </c>
      <c r="T209" s="12">
        <v>0.83</v>
      </c>
      <c r="U209" s="12">
        <v>0.88</v>
      </c>
      <c r="V209" s="12">
        <v>0.48</v>
      </c>
      <c r="W209" s="12">
        <v>0.52</v>
      </c>
      <c r="X209" s="12">
        <v>0.95</v>
      </c>
      <c r="Y209" s="12">
        <v>1.4</v>
      </c>
    </row>
    <row r="210" spans="1:25" x14ac:dyDescent="0.35">
      <c r="A210" s="12" t="s">
        <v>1991</v>
      </c>
      <c r="B210" s="12" t="s">
        <v>1992</v>
      </c>
      <c r="C210" s="12" t="s">
        <v>619</v>
      </c>
      <c r="D210" s="52">
        <v>0</v>
      </c>
      <c r="E210" s="12" t="s">
        <v>620</v>
      </c>
      <c r="F210" s="12" t="s">
        <v>653</v>
      </c>
      <c r="G210" s="12" t="s">
        <v>616</v>
      </c>
      <c r="H210" s="12"/>
      <c r="I210" s="12">
        <v>3.3</v>
      </c>
      <c r="J210" s="12">
        <v>3.3</v>
      </c>
      <c r="K210" s="12">
        <v>0</v>
      </c>
      <c r="L210" s="12" t="s">
        <v>620</v>
      </c>
      <c r="M210" s="12" t="s">
        <v>620</v>
      </c>
      <c r="N210" s="12">
        <v>0</v>
      </c>
      <c r="O210" s="12">
        <v>0</v>
      </c>
      <c r="P210" s="12">
        <v>0</v>
      </c>
      <c r="Q210" s="12">
        <v>0</v>
      </c>
      <c r="R210" s="12">
        <v>0</v>
      </c>
      <c r="S210" s="12">
        <v>0</v>
      </c>
      <c r="T210" s="12">
        <v>0</v>
      </c>
      <c r="U210" s="12">
        <v>0</v>
      </c>
      <c r="V210" s="12">
        <v>0</v>
      </c>
      <c r="W210" s="12">
        <v>0</v>
      </c>
      <c r="X210" s="12">
        <v>0</v>
      </c>
      <c r="Y210" s="12">
        <v>0</v>
      </c>
    </row>
    <row r="211" spans="1:25" x14ac:dyDescent="0.35">
      <c r="A211" s="12" t="s">
        <v>2305</v>
      </c>
      <c r="B211" s="12" t="s">
        <v>2306</v>
      </c>
      <c r="C211" s="12" t="s">
        <v>619</v>
      </c>
      <c r="D211" s="52">
        <v>0</v>
      </c>
      <c r="E211" s="12" t="s">
        <v>620</v>
      </c>
      <c r="F211" s="12" t="s">
        <v>653</v>
      </c>
      <c r="G211" s="12" t="s">
        <v>616</v>
      </c>
      <c r="H211" s="12"/>
      <c r="I211" s="12">
        <v>3.3</v>
      </c>
      <c r="J211" s="12">
        <v>3.3</v>
      </c>
      <c r="K211" s="12">
        <v>0</v>
      </c>
      <c r="L211" s="12" t="s">
        <v>620</v>
      </c>
      <c r="M211" s="12" t="s">
        <v>620</v>
      </c>
      <c r="N211" s="12">
        <v>0</v>
      </c>
      <c r="O211" s="12">
        <v>0</v>
      </c>
      <c r="P211" s="12">
        <v>0</v>
      </c>
      <c r="Q211" s="12">
        <v>0</v>
      </c>
      <c r="R211" s="12">
        <v>0</v>
      </c>
      <c r="S211" s="12">
        <v>0</v>
      </c>
      <c r="T211" s="12">
        <v>0</v>
      </c>
      <c r="U211" s="12">
        <v>0</v>
      </c>
      <c r="V211" s="12">
        <v>0</v>
      </c>
      <c r="W211" s="12">
        <v>0</v>
      </c>
      <c r="X211" s="12">
        <v>0</v>
      </c>
      <c r="Y211" s="12">
        <v>0</v>
      </c>
    </row>
    <row r="212" spans="1:25" x14ac:dyDescent="0.35">
      <c r="A212" s="12" t="s">
        <v>3265</v>
      </c>
      <c r="B212" s="12" t="s">
        <v>3266</v>
      </c>
      <c r="C212" s="12" t="s">
        <v>619</v>
      </c>
      <c r="D212" s="52">
        <v>0</v>
      </c>
      <c r="E212" s="12" t="s">
        <v>620</v>
      </c>
      <c r="F212" s="12" t="s">
        <v>653</v>
      </c>
      <c r="G212" s="12" t="s">
        <v>616</v>
      </c>
      <c r="H212" s="12"/>
      <c r="I212" s="12">
        <v>3.7</v>
      </c>
      <c r="J212" s="12">
        <v>3.7</v>
      </c>
      <c r="K212" s="12">
        <v>0</v>
      </c>
      <c r="L212" s="12" t="s">
        <v>620</v>
      </c>
      <c r="M212" s="12" t="s">
        <v>620</v>
      </c>
      <c r="N212" s="12">
        <v>0</v>
      </c>
      <c r="O212" s="12">
        <v>0</v>
      </c>
      <c r="P212" s="12">
        <v>0</v>
      </c>
      <c r="Q212" s="12">
        <v>0</v>
      </c>
      <c r="R212" s="12">
        <v>0</v>
      </c>
      <c r="S212" s="12">
        <v>0</v>
      </c>
      <c r="T212" s="12">
        <v>0</v>
      </c>
      <c r="U212" s="12">
        <v>0</v>
      </c>
      <c r="V212" s="12">
        <v>0</v>
      </c>
      <c r="W212" s="12">
        <v>0</v>
      </c>
      <c r="X212" s="12">
        <v>0</v>
      </c>
      <c r="Y212" s="12">
        <v>0</v>
      </c>
    </row>
    <row r="213" spans="1:25" x14ac:dyDescent="0.35">
      <c r="A213" s="12" t="s">
        <v>6</v>
      </c>
      <c r="B213" s="12" t="s">
        <v>7</v>
      </c>
      <c r="C213" s="12" t="s">
        <v>619</v>
      </c>
      <c r="D213" s="52">
        <v>0</v>
      </c>
      <c r="E213" s="12" t="s">
        <v>620</v>
      </c>
      <c r="F213" s="12" t="s">
        <v>646</v>
      </c>
      <c r="G213" s="12" t="s">
        <v>632</v>
      </c>
      <c r="H213" s="12"/>
      <c r="I213" s="12">
        <v>0.55000000000000004</v>
      </c>
      <c r="J213" s="12">
        <v>0.55000000000000004</v>
      </c>
      <c r="K213" s="12" t="s">
        <v>633</v>
      </c>
      <c r="L213" s="12" t="s">
        <v>620</v>
      </c>
      <c r="M213" s="12" t="s">
        <v>620</v>
      </c>
      <c r="N213" s="12">
        <v>0</v>
      </c>
      <c r="O213" s="12">
        <v>0</v>
      </c>
      <c r="P213" s="12">
        <v>0</v>
      </c>
      <c r="Q213" s="12">
        <v>0</v>
      </c>
      <c r="R213" s="12">
        <v>0</v>
      </c>
      <c r="S213" s="12">
        <v>0</v>
      </c>
      <c r="T213" s="12">
        <v>0</v>
      </c>
      <c r="U213" s="12">
        <v>0</v>
      </c>
      <c r="V213" s="12">
        <v>0</v>
      </c>
      <c r="W213" s="12">
        <v>0</v>
      </c>
      <c r="X213" s="12">
        <v>0</v>
      </c>
      <c r="Y213" s="12">
        <v>0</v>
      </c>
    </row>
    <row r="214" spans="1:25" x14ac:dyDescent="0.35">
      <c r="A214" s="12" t="s">
        <v>420</v>
      </c>
      <c r="B214" s="12" t="s">
        <v>3153</v>
      </c>
      <c r="C214" s="12" t="s">
        <v>619</v>
      </c>
      <c r="D214" s="52">
        <v>45320</v>
      </c>
      <c r="E214" s="12">
        <v>2024</v>
      </c>
      <c r="F214" s="12" t="s">
        <v>625</v>
      </c>
      <c r="G214" s="12" t="s">
        <v>626</v>
      </c>
      <c r="H214" s="12"/>
      <c r="I214" s="12">
        <v>0.84</v>
      </c>
      <c r="J214" s="12">
        <v>0.85</v>
      </c>
      <c r="K214" s="12" t="s">
        <v>5</v>
      </c>
      <c r="L214" s="12" t="s">
        <v>620</v>
      </c>
      <c r="M214" s="12" t="s">
        <v>620</v>
      </c>
      <c r="N214" s="12">
        <v>0</v>
      </c>
      <c r="O214" s="12">
        <v>0</v>
      </c>
      <c r="P214" s="12">
        <v>0</v>
      </c>
      <c r="Q214" s="12">
        <v>0</v>
      </c>
      <c r="R214" s="12">
        <v>0</v>
      </c>
      <c r="S214" s="12">
        <v>0</v>
      </c>
      <c r="T214" s="12">
        <v>0</v>
      </c>
      <c r="U214" s="12">
        <v>0</v>
      </c>
      <c r="V214" s="12">
        <v>0</v>
      </c>
      <c r="W214" s="12">
        <v>0</v>
      </c>
      <c r="X214" s="12">
        <v>0</v>
      </c>
      <c r="Y214" s="12">
        <v>0</v>
      </c>
    </row>
    <row r="215" spans="1:25" x14ac:dyDescent="0.35">
      <c r="A215" s="12" t="s">
        <v>2234</v>
      </c>
      <c r="B215" s="12" t="s">
        <v>2235</v>
      </c>
      <c r="C215" s="12" t="s">
        <v>619</v>
      </c>
      <c r="D215" s="52">
        <v>41984</v>
      </c>
      <c r="E215" s="12">
        <v>2014</v>
      </c>
      <c r="F215" s="12" t="s">
        <v>625</v>
      </c>
      <c r="G215" s="12" t="s">
        <v>626</v>
      </c>
      <c r="H215" s="12"/>
      <c r="I215" s="12">
        <v>45</v>
      </c>
      <c r="J215" s="12">
        <v>45</v>
      </c>
      <c r="K215" s="12" t="s">
        <v>1</v>
      </c>
      <c r="L215" s="12" t="s">
        <v>627</v>
      </c>
      <c r="M215" s="12" t="s">
        <v>628</v>
      </c>
      <c r="N215" s="12">
        <v>0.18</v>
      </c>
      <c r="O215" s="12">
        <v>1.35</v>
      </c>
      <c r="P215" s="12">
        <v>1.58</v>
      </c>
      <c r="Q215" s="12">
        <v>1.98</v>
      </c>
      <c r="R215" s="12">
        <v>2.88</v>
      </c>
      <c r="S215" s="12">
        <v>5.9</v>
      </c>
      <c r="T215" s="12">
        <v>6.48</v>
      </c>
      <c r="U215" s="12">
        <v>5.58</v>
      </c>
      <c r="V215" s="12">
        <v>5</v>
      </c>
      <c r="W215" s="12">
        <v>3.33</v>
      </c>
      <c r="X215" s="12">
        <v>2.57</v>
      </c>
      <c r="Y215" s="12">
        <v>1.58</v>
      </c>
    </row>
    <row r="216" spans="1:25" x14ac:dyDescent="0.35">
      <c r="A216" s="12" t="s">
        <v>3010</v>
      </c>
      <c r="B216" s="12" t="s">
        <v>3011</v>
      </c>
      <c r="C216" s="12" t="s">
        <v>619</v>
      </c>
      <c r="D216" s="52">
        <v>41983</v>
      </c>
      <c r="E216" s="12">
        <v>2014</v>
      </c>
      <c r="F216" s="12" t="s">
        <v>625</v>
      </c>
      <c r="G216" s="12" t="s">
        <v>626</v>
      </c>
      <c r="H216" s="12"/>
      <c r="I216" s="12">
        <v>15</v>
      </c>
      <c r="J216" s="12">
        <v>15</v>
      </c>
      <c r="K216" s="12" t="s">
        <v>1</v>
      </c>
      <c r="L216" s="12" t="s">
        <v>627</v>
      </c>
      <c r="M216" s="12" t="s">
        <v>628</v>
      </c>
      <c r="N216" s="12">
        <v>0.06</v>
      </c>
      <c r="O216" s="12">
        <v>0.45</v>
      </c>
      <c r="P216" s="12">
        <v>0.53</v>
      </c>
      <c r="Q216" s="12">
        <v>0.66</v>
      </c>
      <c r="R216" s="12">
        <v>0.96</v>
      </c>
      <c r="S216" s="12">
        <v>1.97</v>
      </c>
      <c r="T216" s="12">
        <v>2.16</v>
      </c>
      <c r="U216" s="12">
        <v>1.86</v>
      </c>
      <c r="V216" s="12">
        <v>1.67</v>
      </c>
      <c r="W216" s="12">
        <v>1.1100000000000001</v>
      </c>
      <c r="X216" s="12">
        <v>0.86</v>
      </c>
      <c r="Y216" s="12">
        <v>0.53</v>
      </c>
    </row>
    <row r="217" spans="1:25" x14ac:dyDescent="0.35">
      <c r="A217" s="12" t="s">
        <v>2886</v>
      </c>
      <c r="B217" s="12" t="s">
        <v>2887</v>
      </c>
      <c r="C217" s="12" t="s">
        <v>619</v>
      </c>
      <c r="D217" s="52">
        <v>31048</v>
      </c>
      <c r="E217" s="12">
        <v>1985</v>
      </c>
      <c r="F217" s="12" t="s">
        <v>653</v>
      </c>
      <c r="G217" s="12" t="s">
        <v>616</v>
      </c>
      <c r="H217" s="12"/>
      <c r="I217" s="12">
        <v>6.8</v>
      </c>
      <c r="J217" s="12">
        <v>7.9</v>
      </c>
      <c r="K217" s="12" t="s">
        <v>633</v>
      </c>
      <c r="L217" s="12" t="s">
        <v>627</v>
      </c>
      <c r="M217" s="12" t="s">
        <v>628</v>
      </c>
      <c r="N217" s="12">
        <v>0</v>
      </c>
      <c r="O217" s="12">
        <v>2.08</v>
      </c>
      <c r="P217" s="12">
        <v>5.6</v>
      </c>
      <c r="Q217" s="12">
        <v>5.44</v>
      </c>
      <c r="R217" s="12">
        <v>2.64</v>
      </c>
      <c r="S217" s="12">
        <v>2.48</v>
      </c>
      <c r="T217" s="12">
        <v>3.36</v>
      </c>
      <c r="U217" s="12">
        <v>2.94</v>
      </c>
      <c r="V217" s="12">
        <v>0</v>
      </c>
      <c r="W217" s="12">
        <v>0</v>
      </c>
      <c r="X217" s="12">
        <v>0</v>
      </c>
      <c r="Y217" s="12">
        <v>0</v>
      </c>
    </row>
    <row r="218" spans="1:25" x14ac:dyDescent="0.35">
      <c r="A218" s="12" t="s">
        <v>2786</v>
      </c>
      <c r="B218" s="12" t="s">
        <v>2787</v>
      </c>
      <c r="C218" s="12" t="s">
        <v>619</v>
      </c>
      <c r="D218" s="52">
        <v>41115</v>
      </c>
      <c r="E218" s="12">
        <v>2012</v>
      </c>
      <c r="F218" s="12" t="s">
        <v>625</v>
      </c>
      <c r="G218" s="12" t="s">
        <v>626</v>
      </c>
      <c r="H218" s="12"/>
      <c r="I218" s="12">
        <v>20</v>
      </c>
      <c r="J218" s="12">
        <v>20</v>
      </c>
      <c r="K218" s="12" t="s">
        <v>633</v>
      </c>
      <c r="L218" s="12" t="s">
        <v>627</v>
      </c>
      <c r="M218" s="12" t="s">
        <v>628</v>
      </c>
      <c r="N218" s="12">
        <v>0.08</v>
      </c>
      <c r="O218" s="12">
        <v>0.6</v>
      </c>
      <c r="P218" s="12">
        <v>0.7</v>
      </c>
      <c r="Q218" s="12">
        <v>0.88</v>
      </c>
      <c r="R218" s="12">
        <v>1.28</v>
      </c>
      <c r="S218" s="12">
        <v>2.62</v>
      </c>
      <c r="T218" s="12">
        <v>2.88</v>
      </c>
      <c r="U218" s="12">
        <v>2.48</v>
      </c>
      <c r="V218" s="12">
        <v>2.2200000000000002</v>
      </c>
      <c r="W218" s="12">
        <v>1.48</v>
      </c>
      <c r="X218" s="12">
        <v>1.1399999999999999</v>
      </c>
      <c r="Y218" s="12">
        <v>0.7</v>
      </c>
    </row>
    <row r="219" spans="1:25" x14ac:dyDescent="0.35">
      <c r="A219" s="12" t="s">
        <v>1241</v>
      </c>
      <c r="B219" s="12" t="s">
        <v>1242</v>
      </c>
      <c r="C219" s="12" t="s">
        <v>619</v>
      </c>
      <c r="D219" s="52">
        <v>42296</v>
      </c>
      <c r="E219" s="12">
        <v>2015</v>
      </c>
      <c r="F219" s="12" t="s">
        <v>697</v>
      </c>
      <c r="G219" s="12" t="s">
        <v>697</v>
      </c>
      <c r="H219" s="12"/>
      <c r="I219" s="12">
        <v>19.55</v>
      </c>
      <c r="J219" s="12">
        <v>20</v>
      </c>
      <c r="K219" s="12" t="s">
        <v>1</v>
      </c>
      <c r="L219" s="12" t="s">
        <v>627</v>
      </c>
      <c r="M219" s="12" t="s">
        <v>628</v>
      </c>
      <c r="N219" s="12">
        <v>3.45</v>
      </c>
      <c r="O219" s="12">
        <v>3.67</v>
      </c>
      <c r="P219" s="12">
        <v>3.23</v>
      </c>
      <c r="Q219" s="12">
        <v>3.09</v>
      </c>
      <c r="R219" s="12">
        <v>3.29</v>
      </c>
      <c r="S219" s="12">
        <v>3.01</v>
      </c>
      <c r="T219" s="12">
        <v>2.8</v>
      </c>
      <c r="U219" s="12">
        <v>2.13</v>
      </c>
      <c r="V219" s="12">
        <v>2.2000000000000002</v>
      </c>
      <c r="W219" s="12">
        <v>2.04</v>
      </c>
      <c r="X219" s="12">
        <v>2.75</v>
      </c>
      <c r="Y219" s="12">
        <v>3.33</v>
      </c>
    </row>
    <row r="220" spans="1:25" x14ac:dyDescent="0.35">
      <c r="A220" s="12" t="s">
        <v>3376</v>
      </c>
      <c r="B220" s="12" t="s">
        <v>3377</v>
      </c>
      <c r="C220" s="12" t="s">
        <v>619</v>
      </c>
      <c r="D220" s="52">
        <v>7672</v>
      </c>
      <c r="E220" s="12">
        <v>1921</v>
      </c>
      <c r="F220" s="12" t="s">
        <v>653</v>
      </c>
      <c r="G220" s="12" t="s">
        <v>616</v>
      </c>
      <c r="H220" s="12"/>
      <c r="I220" s="12">
        <v>49</v>
      </c>
      <c r="J220" s="12">
        <v>0</v>
      </c>
      <c r="K220" s="12" t="s">
        <v>633</v>
      </c>
      <c r="L220" s="12" t="s">
        <v>627</v>
      </c>
      <c r="M220" s="12" t="s">
        <v>628</v>
      </c>
      <c r="N220" s="12">
        <v>19.2</v>
      </c>
      <c r="O220" s="12">
        <v>1.6</v>
      </c>
      <c r="P220" s="12">
        <v>0</v>
      </c>
      <c r="Q220" s="12">
        <v>0</v>
      </c>
      <c r="R220" s="12">
        <v>0</v>
      </c>
      <c r="S220" s="12">
        <v>0</v>
      </c>
      <c r="T220" s="12">
        <v>28.8</v>
      </c>
      <c r="U220" s="12">
        <v>35.36</v>
      </c>
      <c r="V220" s="12">
        <v>20.8</v>
      </c>
      <c r="W220" s="12">
        <v>12</v>
      </c>
      <c r="X220" s="12">
        <v>0</v>
      </c>
      <c r="Y220" s="12">
        <v>7.2</v>
      </c>
    </row>
    <row r="221" spans="1:25" x14ac:dyDescent="0.35">
      <c r="A221" s="12" t="s">
        <v>2439</v>
      </c>
      <c r="B221" s="12" t="s">
        <v>2440</v>
      </c>
      <c r="C221" s="12" t="s">
        <v>619</v>
      </c>
      <c r="D221" s="52">
        <v>21186</v>
      </c>
      <c r="E221" s="12">
        <v>1958</v>
      </c>
      <c r="F221" s="12" t="s">
        <v>653</v>
      </c>
      <c r="G221" s="12" t="s">
        <v>616</v>
      </c>
      <c r="H221" s="12"/>
      <c r="I221" s="12">
        <v>120</v>
      </c>
      <c r="J221" s="12">
        <v>0</v>
      </c>
      <c r="K221" s="12" t="s">
        <v>633</v>
      </c>
      <c r="L221" s="12" t="s">
        <v>627</v>
      </c>
      <c r="M221" s="12" t="s">
        <v>628</v>
      </c>
      <c r="N221" s="12">
        <v>42.34</v>
      </c>
      <c r="O221" s="12">
        <v>36.4</v>
      </c>
      <c r="P221" s="12">
        <v>32</v>
      </c>
      <c r="Q221" s="12">
        <v>16.8</v>
      </c>
      <c r="R221" s="12">
        <v>18.98</v>
      </c>
      <c r="S221" s="12">
        <v>67.599999999999994</v>
      </c>
      <c r="T221" s="12">
        <v>101.18</v>
      </c>
      <c r="U221" s="12">
        <v>103.18</v>
      </c>
      <c r="V221" s="12">
        <v>103.2</v>
      </c>
      <c r="W221" s="12">
        <v>72</v>
      </c>
      <c r="X221" s="12">
        <v>25.22</v>
      </c>
      <c r="Y221" s="12">
        <v>24.84</v>
      </c>
    </row>
    <row r="222" spans="1:25" x14ac:dyDescent="0.35">
      <c r="A222" s="12" t="s">
        <v>2331</v>
      </c>
      <c r="B222" s="12" t="s">
        <v>2332</v>
      </c>
      <c r="C222" s="12" t="s">
        <v>619</v>
      </c>
      <c r="D222" s="52">
        <v>7672</v>
      </c>
      <c r="E222" s="12">
        <v>1921</v>
      </c>
      <c r="F222" s="12" t="s">
        <v>653</v>
      </c>
      <c r="G222" s="12" t="s">
        <v>616</v>
      </c>
      <c r="H222" s="12"/>
      <c r="I222" s="12">
        <v>24</v>
      </c>
      <c r="J222" s="12">
        <v>24</v>
      </c>
      <c r="K222" s="12" t="s">
        <v>633</v>
      </c>
      <c r="L222" s="12" t="s">
        <v>627</v>
      </c>
      <c r="M222" s="12" t="s">
        <v>628</v>
      </c>
      <c r="N222" s="12">
        <v>4</v>
      </c>
      <c r="O222" s="12">
        <v>1.6</v>
      </c>
      <c r="P222" s="12">
        <v>0</v>
      </c>
      <c r="Q222" s="12">
        <v>0</v>
      </c>
      <c r="R222" s="12">
        <v>0</v>
      </c>
      <c r="S222" s="12">
        <v>0</v>
      </c>
      <c r="T222" s="12">
        <v>9.1199999999999992</v>
      </c>
      <c r="U222" s="12">
        <v>19.2</v>
      </c>
      <c r="V222" s="12">
        <v>18.399999999999999</v>
      </c>
      <c r="W222" s="12">
        <v>0</v>
      </c>
      <c r="X222" s="12">
        <v>0</v>
      </c>
      <c r="Y222" s="12">
        <v>0</v>
      </c>
    </row>
    <row r="223" spans="1:25" x14ac:dyDescent="0.35">
      <c r="A223" s="12" t="s">
        <v>3554</v>
      </c>
      <c r="B223" s="12" t="s">
        <v>3555</v>
      </c>
      <c r="C223" s="12" t="s">
        <v>619</v>
      </c>
      <c r="D223" s="52">
        <v>0</v>
      </c>
      <c r="E223" s="12" t="s">
        <v>620</v>
      </c>
      <c r="F223" s="12" t="s">
        <v>653</v>
      </c>
      <c r="G223" s="12" t="s">
        <v>616</v>
      </c>
      <c r="H223" s="12"/>
      <c r="I223" s="12">
        <v>25</v>
      </c>
      <c r="J223" s="12">
        <v>25</v>
      </c>
      <c r="K223" s="12">
        <v>0</v>
      </c>
      <c r="L223" s="12" t="s">
        <v>620</v>
      </c>
      <c r="M223" s="12" t="s">
        <v>620</v>
      </c>
      <c r="N223" s="12">
        <v>0</v>
      </c>
      <c r="O223" s="12">
        <v>0</v>
      </c>
      <c r="P223" s="12">
        <v>0</v>
      </c>
      <c r="Q223" s="12">
        <v>0</v>
      </c>
      <c r="R223" s="12">
        <v>0</v>
      </c>
      <c r="S223" s="12">
        <v>0</v>
      </c>
      <c r="T223" s="12">
        <v>0</v>
      </c>
      <c r="U223" s="12">
        <v>0</v>
      </c>
      <c r="V223" s="12">
        <v>0</v>
      </c>
      <c r="W223" s="12">
        <v>0</v>
      </c>
      <c r="X223" s="12">
        <v>0</v>
      </c>
      <c r="Y223" s="12">
        <v>0</v>
      </c>
    </row>
    <row r="224" spans="1:25" x14ac:dyDescent="0.35">
      <c r="A224" s="12" t="s">
        <v>1993</v>
      </c>
      <c r="B224" s="12" t="s">
        <v>1994</v>
      </c>
      <c r="C224" s="12" t="s">
        <v>619</v>
      </c>
      <c r="D224" s="52">
        <v>0</v>
      </c>
      <c r="E224" s="12" t="s">
        <v>620</v>
      </c>
      <c r="F224" s="12" t="s">
        <v>653</v>
      </c>
      <c r="G224" s="12" t="s">
        <v>616</v>
      </c>
      <c r="H224" s="12"/>
      <c r="I224" s="12">
        <v>25</v>
      </c>
      <c r="J224" s="12">
        <v>25</v>
      </c>
      <c r="K224" s="12">
        <v>0</v>
      </c>
      <c r="L224" s="12" t="s">
        <v>620</v>
      </c>
      <c r="M224" s="12" t="s">
        <v>620</v>
      </c>
      <c r="N224" s="12">
        <v>0</v>
      </c>
      <c r="O224" s="12">
        <v>0</v>
      </c>
      <c r="P224" s="12">
        <v>0</v>
      </c>
      <c r="Q224" s="12">
        <v>0</v>
      </c>
      <c r="R224" s="12">
        <v>0</v>
      </c>
      <c r="S224" s="12">
        <v>0</v>
      </c>
      <c r="T224" s="12">
        <v>0</v>
      </c>
      <c r="U224" s="12">
        <v>0</v>
      </c>
      <c r="V224" s="12">
        <v>0</v>
      </c>
      <c r="W224" s="12">
        <v>0</v>
      </c>
      <c r="X224" s="12">
        <v>0</v>
      </c>
      <c r="Y224" s="12">
        <v>0</v>
      </c>
    </row>
    <row r="225" spans="1:25" x14ac:dyDescent="0.35">
      <c r="A225" s="12" t="s">
        <v>3496</v>
      </c>
      <c r="B225" s="12" t="s">
        <v>3497</v>
      </c>
      <c r="C225" s="12" t="s">
        <v>619</v>
      </c>
      <c r="D225" s="52">
        <v>0</v>
      </c>
      <c r="E225" s="12" t="s">
        <v>620</v>
      </c>
      <c r="F225" s="12" t="s">
        <v>653</v>
      </c>
      <c r="G225" s="12" t="s">
        <v>616</v>
      </c>
      <c r="H225" s="12"/>
      <c r="I225" s="12">
        <v>61</v>
      </c>
      <c r="J225" s="12">
        <v>61</v>
      </c>
      <c r="K225" s="12">
        <v>0</v>
      </c>
      <c r="L225" s="12" t="s">
        <v>620</v>
      </c>
      <c r="M225" s="12" t="s">
        <v>620</v>
      </c>
      <c r="N225" s="12">
        <v>0</v>
      </c>
      <c r="O225" s="12">
        <v>0</v>
      </c>
      <c r="P225" s="12">
        <v>0</v>
      </c>
      <c r="Q225" s="12">
        <v>0</v>
      </c>
      <c r="R225" s="12">
        <v>0</v>
      </c>
      <c r="S225" s="12">
        <v>0</v>
      </c>
      <c r="T225" s="12">
        <v>0</v>
      </c>
      <c r="U225" s="12">
        <v>0</v>
      </c>
      <c r="V225" s="12">
        <v>0</v>
      </c>
      <c r="W225" s="12">
        <v>0</v>
      </c>
      <c r="X225" s="12">
        <v>0</v>
      </c>
      <c r="Y225" s="12">
        <v>0</v>
      </c>
    </row>
    <row r="226" spans="1:25" x14ac:dyDescent="0.35">
      <c r="A226" s="12" t="s">
        <v>999</v>
      </c>
      <c r="B226" s="12" t="s">
        <v>1000</v>
      </c>
      <c r="C226" s="12" t="s">
        <v>619</v>
      </c>
      <c r="D226" s="52">
        <v>0</v>
      </c>
      <c r="E226" s="12" t="s">
        <v>620</v>
      </c>
      <c r="F226" s="12" t="s">
        <v>653</v>
      </c>
      <c r="G226" s="12" t="s">
        <v>616</v>
      </c>
      <c r="H226" s="12"/>
      <c r="I226" s="12">
        <v>61</v>
      </c>
      <c r="J226" s="12">
        <v>61</v>
      </c>
      <c r="K226" s="12">
        <v>0</v>
      </c>
      <c r="L226" s="12" t="s">
        <v>620</v>
      </c>
      <c r="M226" s="12" t="s">
        <v>620</v>
      </c>
      <c r="N226" s="12">
        <v>0</v>
      </c>
      <c r="O226" s="12">
        <v>0</v>
      </c>
      <c r="P226" s="12">
        <v>0</v>
      </c>
      <c r="Q226" s="12">
        <v>0</v>
      </c>
      <c r="R226" s="12">
        <v>0</v>
      </c>
      <c r="S226" s="12">
        <v>0</v>
      </c>
      <c r="T226" s="12">
        <v>0</v>
      </c>
      <c r="U226" s="12">
        <v>0</v>
      </c>
      <c r="V226" s="12">
        <v>0</v>
      </c>
      <c r="W226" s="12">
        <v>0</v>
      </c>
      <c r="X226" s="12">
        <v>0</v>
      </c>
      <c r="Y226" s="12">
        <v>0</v>
      </c>
    </row>
    <row r="227" spans="1:25" x14ac:dyDescent="0.35">
      <c r="A227" s="12" t="s">
        <v>2513</v>
      </c>
      <c r="B227" s="12" t="s">
        <v>2514</v>
      </c>
      <c r="C227" s="12" t="s">
        <v>619</v>
      </c>
      <c r="D227" s="52">
        <v>43423</v>
      </c>
      <c r="E227" s="12">
        <v>2018</v>
      </c>
      <c r="F227" s="12" t="s">
        <v>621</v>
      </c>
      <c r="G227" s="12" t="s">
        <v>622</v>
      </c>
      <c r="H227" s="12"/>
      <c r="I227" s="12">
        <v>422</v>
      </c>
      <c r="J227" s="12">
        <v>0</v>
      </c>
      <c r="K227" s="12" t="s">
        <v>5</v>
      </c>
      <c r="L227" s="12" t="s">
        <v>627</v>
      </c>
      <c r="M227" s="12" t="s">
        <v>628</v>
      </c>
      <c r="N227" s="12">
        <v>422</v>
      </c>
      <c r="O227" s="12">
        <v>422</v>
      </c>
      <c r="P227" s="12">
        <v>422</v>
      </c>
      <c r="Q227" s="12">
        <v>422</v>
      </c>
      <c r="R227" s="12">
        <v>422</v>
      </c>
      <c r="S227" s="12">
        <v>422</v>
      </c>
      <c r="T227" s="12">
        <v>422</v>
      </c>
      <c r="U227" s="12">
        <v>422</v>
      </c>
      <c r="V227" s="12">
        <v>422</v>
      </c>
      <c r="W227" s="12">
        <v>422</v>
      </c>
      <c r="X227" s="12">
        <v>422</v>
      </c>
      <c r="Y227" s="12">
        <v>422</v>
      </c>
    </row>
    <row r="228" spans="1:25" x14ac:dyDescent="0.35">
      <c r="A228" s="12" t="s">
        <v>1294</v>
      </c>
      <c r="B228" s="12" t="s">
        <v>1294</v>
      </c>
      <c r="C228" s="12" t="s">
        <v>619</v>
      </c>
      <c r="D228" s="52">
        <v>0</v>
      </c>
      <c r="E228" s="12" t="s">
        <v>620</v>
      </c>
      <c r="F228" s="12" t="s">
        <v>621</v>
      </c>
      <c r="G228" s="12" t="s">
        <v>622</v>
      </c>
      <c r="H228" s="12"/>
      <c r="I228" s="12">
        <v>105.5</v>
      </c>
      <c r="J228" s="12">
        <v>105.5</v>
      </c>
      <c r="K228" s="12">
        <v>0</v>
      </c>
      <c r="L228" s="12" t="s">
        <v>620</v>
      </c>
      <c r="M228" s="12" t="s">
        <v>620</v>
      </c>
      <c r="N228" s="12">
        <v>0</v>
      </c>
      <c r="O228" s="12">
        <v>0</v>
      </c>
      <c r="P228" s="12">
        <v>0</v>
      </c>
      <c r="Q228" s="12">
        <v>0</v>
      </c>
      <c r="R228" s="12">
        <v>0</v>
      </c>
      <c r="S228" s="12">
        <v>0</v>
      </c>
      <c r="T228" s="12">
        <v>0</v>
      </c>
      <c r="U228" s="12">
        <v>0</v>
      </c>
      <c r="V228" s="12">
        <v>0</v>
      </c>
      <c r="W228" s="12">
        <v>0</v>
      </c>
      <c r="X228" s="12">
        <v>0</v>
      </c>
      <c r="Y228" s="12">
        <v>0</v>
      </c>
    </row>
    <row r="229" spans="1:25" x14ac:dyDescent="0.35">
      <c r="A229" s="12" t="s">
        <v>3333</v>
      </c>
      <c r="B229" s="12" t="s">
        <v>3333</v>
      </c>
      <c r="C229" s="12" t="s">
        <v>619</v>
      </c>
      <c r="D229" s="52">
        <v>0</v>
      </c>
      <c r="E229" s="12" t="s">
        <v>620</v>
      </c>
      <c r="F229" s="12" t="s">
        <v>621</v>
      </c>
      <c r="G229" s="12" t="s">
        <v>622</v>
      </c>
      <c r="H229" s="12"/>
      <c r="I229" s="12">
        <v>105.5</v>
      </c>
      <c r="J229" s="12">
        <v>105.5</v>
      </c>
      <c r="K229" s="12">
        <v>0</v>
      </c>
      <c r="L229" s="12" t="s">
        <v>620</v>
      </c>
      <c r="M229" s="12" t="s">
        <v>620</v>
      </c>
      <c r="N229" s="12">
        <v>0</v>
      </c>
      <c r="O229" s="12">
        <v>0</v>
      </c>
      <c r="P229" s="12">
        <v>0</v>
      </c>
      <c r="Q229" s="12">
        <v>0</v>
      </c>
      <c r="R229" s="12">
        <v>0</v>
      </c>
      <c r="S229" s="12">
        <v>0</v>
      </c>
      <c r="T229" s="12">
        <v>0</v>
      </c>
      <c r="U229" s="12">
        <v>0</v>
      </c>
      <c r="V229" s="12">
        <v>0</v>
      </c>
      <c r="W229" s="12">
        <v>0</v>
      </c>
      <c r="X229" s="12">
        <v>0</v>
      </c>
      <c r="Y229" s="12">
        <v>0</v>
      </c>
    </row>
    <row r="230" spans="1:25" x14ac:dyDescent="0.35">
      <c r="A230" s="12" t="s">
        <v>2294</v>
      </c>
      <c r="B230" s="12" t="s">
        <v>2294</v>
      </c>
      <c r="C230" s="12" t="s">
        <v>619</v>
      </c>
      <c r="D230" s="52">
        <v>0</v>
      </c>
      <c r="E230" s="12" t="s">
        <v>620</v>
      </c>
      <c r="F230" s="12" t="s">
        <v>621</v>
      </c>
      <c r="G230" s="12" t="s">
        <v>622</v>
      </c>
      <c r="H230" s="12"/>
      <c r="I230" s="12">
        <v>105.5</v>
      </c>
      <c r="J230" s="12">
        <v>105.5</v>
      </c>
      <c r="K230" s="12">
        <v>0</v>
      </c>
      <c r="L230" s="12" t="s">
        <v>620</v>
      </c>
      <c r="M230" s="12" t="s">
        <v>620</v>
      </c>
      <c r="N230" s="12">
        <v>0</v>
      </c>
      <c r="O230" s="12">
        <v>0</v>
      </c>
      <c r="P230" s="12">
        <v>0</v>
      </c>
      <c r="Q230" s="12">
        <v>0</v>
      </c>
      <c r="R230" s="12">
        <v>0</v>
      </c>
      <c r="S230" s="12">
        <v>0</v>
      </c>
      <c r="T230" s="12">
        <v>0</v>
      </c>
      <c r="U230" s="12">
        <v>0</v>
      </c>
      <c r="V230" s="12">
        <v>0</v>
      </c>
      <c r="W230" s="12">
        <v>0</v>
      </c>
      <c r="X230" s="12">
        <v>0</v>
      </c>
      <c r="Y230" s="12">
        <v>0</v>
      </c>
    </row>
    <row r="231" spans="1:25" x14ac:dyDescent="0.35">
      <c r="A231" s="12" t="s">
        <v>1163</v>
      </c>
      <c r="B231" s="12" t="s">
        <v>1163</v>
      </c>
      <c r="C231" s="12" t="s">
        <v>619</v>
      </c>
      <c r="D231" s="52">
        <v>0</v>
      </c>
      <c r="E231" s="12" t="s">
        <v>620</v>
      </c>
      <c r="F231" s="12" t="s">
        <v>621</v>
      </c>
      <c r="G231" s="12" t="s">
        <v>622</v>
      </c>
      <c r="H231" s="12"/>
      <c r="I231" s="12">
        <v>105.5</v>
      </c>
      <c r="J231" s="12">
        <v>105.5</v>
      </c>
      <c r="K231" s="12">
        <v>0</v>
      </c>
      <c r="L231" s="12" t="s">
        <v>620</v>
      </c>
      <c r="M231" s="12" t="s">
        <v>620</v>
      </c>
      <c r="N231" s="12">
        <v>0</v>
      </c>
      <c r="O231" s="12">
        <v>0</v>
      </c>
      <c r="P231" s="12">
        <v>0</v>
      </c>
      <c r="Q231" s="12">
        <v>0</v>
      </c>
      <c r="R231" s="12">
        <v>0</v>
      </c>
      <c r="S231" s="12">
        <v>0</v>
      </c>
      <c r="T231" s="12">
        <v>0</v>
      </c>
      <c r="U231" s="12">
        <v>0</v>
      </c>
      <c r="V231" s="12">
        <v>0</v>
      </c>
      <c r="W231" s="12">
        <v>0</v>
      </c>
      <c r="X231" s="12">
        <v>0</v>
      </c>
      <c r="Y231" s="12">
        <v>0</v>
      </c>
    </row>
    <row r="232" spans="1:25" x14ac:dyDescent="0.35">
      <c r="A232" s="12" t="s">
        <v>2934</v>
      </c>
      <c r="B232" s="12" t="s">
        <v>2935</v>
      </c>
      <c r="C232" s="12" t="s">
        <v>619</v>
      </c>
      <c r="D232" s="52">
        <v>43424</v>
      </c>
      <c r="E232" s="12">
        <v>2018</v>
      </c>
      <c r="F232" s="12" t="s">
        <v>621</v>
      </c>
      <c r="G232" s="12" t="s">
        <v>622</v>
      </c>
      <c r="H232" s="12"/>
      <c r="I232" s="12">
        <v>105.5</v>
      </c>
      <c r="J232" s="12">
        <v>105.5</v>
      </c>
      <c r="K232" s="12" t="s">
        <v>5</v>
      </c>
      <c r="L232" s="12" t="s">
        <v>627</v>
      </c>
      <c r="M232" s="12" t="s">
        <v>628</v>
      </c>
      <c r="N232" s="12">
        <v>105.5</v>
      </c>
      <c r="O232" s="12">
        <v>105.5</v>
      </c>
      <c r="P232" s="12">
        <v>105.5</v>
      </c>
      <c r="Q232" s="12">
        <v>105.5</v>
      </c>
      <c r="R232" s="12">
        <v>105.5</v>
      </c>
      <c r="S232" s="12">
        <v>105.5</v>
      </c>
      <c r="T232" s="12">
        <v>105.5</v>
      </c>
      <c r="U232" s="12">
        <v>105.5</v>
      </c>
      <c r="V232" s="12">
        <v>105.5</v>
      </c>
      <c r="W232" s="12">
        <v>105.5</v>
      </c>
      <c r="X232" s="12">
        <v>105.5</v>
      </c>
      <c r="Y232" s="12">
        <v>105.5</v>
      </c>
    </row>
    <row r="233" spans="1:25" x14ac:dyDescent="0.35">
      <c r="A233" s="12" t="s">
        <v>334</v>
      </c>
      <c r="B233" s="12" t="s">
        <v>335</v>
      </c>
      <c r="C233" s="12" t="s">
        <v>619</v>
      </c>
      <c r="D233" s="52">
        <v>44923</v>
      </c>
      <c r="E233" s="12">
        <v>2022</v>
      </c>
      <c r="F233" s="12" t="s">
        <v>690</v>
      </c>
      <c r="G233" s="12" t="s">
        <v>647</v>
      </c>
      <c r="H233" s="12"/>
      <c r="I233" s="12">
        <v>40.700000000000003</v>
      </c>
      <c r="J233" s="12">
        <v>40.700000000000003</v>
      </c>
      <c r="K233" s="12" t="s">
        <v>1</v>
      </c>
      <c r="L233" s="12" t="s">
        <v>627</v>
      </c>
      <c r="M233" s="12" t="s">
        <v>628</v>
      </c>
      <c r="N233" s="12">
        <v>31</v>
      </c>
      <c r="O233" s="12">
        <v>31</v>
      </c>
      <c r="P233" s="12">
        <v>31</v>
      </c>
      <c r="Q233" s="12">
        <v>31</v>
      </c>
      <c r="R233" s="12">
        <v>31</v>
      </c>
      <c r="S233" s="12">
        <v>31</v>
      </c>
      <c r="T233" s="12">
        <v>31</v>
      </c>
      <c r="U233" s="12">
        <v>31</v>
      </c>
      <c r="V233" s="12">
        <v>31</v>
      </c>
      <c r="W233" s="12">
        <v>31</v>
      </c>
      <c r="X233" s="12">
        <v>31</v>
      </c>
      <c r="Y233" s="12">
        <v>31</v>
      </c>
    </row>
    <row r="234" spans="1:25" x14ac:dyDescent="0.35">
      <c r="A234" s="12" t="s">
        <v>377</v>
      </c>
      <c r="B234" s="12" t="s">
        <v>528</v>
      </c>
      <c r="C234" s="12" t="s">
        <v>619</v>
      </c>
      <c r="D234" s="52">
        <v>45274</v>
      </c>
      <c r="E234" s="12">
        <v>2023</v>
      </c>
      <c r="F234" s="12" t="s">
        <v>634</v>
      </c>
      <c r="G234" s="12" t="s">
        <v>635</v>
      </c>
      <c r="H234" s="12"/>
      <c r="I234" s="12">
        <v>25</v>
      </c>
      <c r="J234" s="12">
        <v>25</v>
      </c>
      <c r="K234" s="12" t="s">
        <v>633</v>
      </c>
      <c r="L234" s="12" t="s">
        <v>620</v>
      </c>
      <c r="M234" s="12" t="s">
        <v>620</v>
      </c>
      <c r="N234" s="12">
        <v>0</v>
      </c>
      <c r="O234" s="12">
        <v>0</v>
      </c>
      <c r="P234" s="12">
        <v>0</v>
      </c>
      <c r="Q234" s="12">
        <v>0</v>
      </c>
      <c r="R234" s="12">
        <v>0</v>
      </c>
      <c r="S234" s="12">
        <v>0</v>
      </c>
      <c r="T234" s="12">
        <v>0</v>
      </c>
      <c r="U234" s="12">
        <v>0</v>
      </c>
      <c r="V234" s="12">
        <v>0</v>
      </c>
      <c r="W234" s="12">
        <v>0</v>
      </c>
      <c r="X234" s="12">
        <v>0</v>
      </c>
      <c r="Y234" s="12">
        <v>0</v>
      </c>
    </row>
    <row r="235" spans="1:25" x14ac:dyDescent="0.35">
      <c r="A235" s="12" t="s">
        <v>1506</v>
      </c>
      <c r="B235" s="12" t="s">
        <v>1507</v>
      </c>
      <c r="C235" s="12" t="s">
        <v>619</v>
      </c>
      <c r="D235" s="52">
        <v>41320</v>
      </c>
      <c r="E235" s="12">
        <v>2013</v>
      </c>
      <c r="F235" s="12" t="s">
        <v>625</v>
      </c>
      <c r="G235" s="12" t="s">
        <v>626</v>
      </c>
      <c r="H235" s="12"/>
      <c r="I235" s="12">
        <v>110</v>
      </c>
      <c r="J235" s="12">
        <v>110</v>
      </c>
      <c r="K235" s="12" t="s">
        <v>1</v>
      </c>
      <c r="L235" s="12" t="s">
        <v>627</v>
      </c>
      <c r="M235" s="12" t="s">
        <v>628</v>
      </c>
      <c r="N235" s="12">
        <v>0.44</v>
      </c>
      <c r="O235" s="12">
        <v>3.3</v>
      </c>
      <c r="P235" s="12">
        <v>3.85</v>
      </c>
      <c r="Q235" s="12">
        <v>4.84</v>
      </c>
      <c r="R235" s="12">
        <v>7.04</v>
      </c>
      <c r="S235" s="12">
        <v>14.41</v>
      </c>
      <c r="T235" s="12">
        <v>15.84</v>
      </c>
      <c r="U235" s="12">
        <v>13.64</v>
      </c>
      <c r="V235" s="12">
        <v>12.21</v>
      </c>
      <c r="W235" s="12">
        <v>8.14</v>
      </c>
      <c r="X235" s="12">
        <v>6.27</v>
      </c>
      <c r="Y235" s="12">
        <v>3.85</v>
      </c>
    </row>
    <row r="236" spans="1:25" x14ac:dyDescent="0.35">
      <c r="A236" s="12" t="s">
        <v>124</v>
      </c>
      <c r="B236" s="12" t="s">
        <v>2994</v>
      </c>
      <c r="C236" s="12" t="s">
        <v>619</v>
      </c>
      <c r="D236" s="52">
        <v>42207</v>
      </c>
      <c r="E236" s="12">
        <v>2015</v>
      </c>
      <c r="F236" s="12" t="s">
        <v>625</v>
      </c>
      <c r="G236" s="12" t="s">
        <v>626</v>
      </c>
      <c r="H236" s="12"/>
      <c r="I236" s="12">
        <v>18</v>
      </c>
      <c r="J236" s="12">
        <v>18</v>
      </c>
      <c r="K236" s="12" t="s">
        <v>1</v>
      </c>
      <c r="L236" s="12" t="s">
        <v>627</v>
      </c>
      <c r="M236" s="12" t="s">
        <v>628</v>
      </c>
      <c r="N236" s="12">
        <v>7.0000000000000007E-2</v>
      </c>
      <c r="O236" s="12">
        <v>0.54</v>
      </c>
      <c r="P236" s="12">
        <v>0.63</v>
      </c>
      <c r="Q236" s="12">
        <v>0.79</v>
      </c>
      <c r="R236" s="12">
        <v>1.1499999999999999</v>
      </c>
      <c r="S236" s="12">
        <v>2.36</v>
      </c>
      <c r="T236" s="12">
        <v>2.59</v>
      </c>
      <c r="U236" s="12">
        <v>2.23</v>
      </c>
      <c r="V236" s="12">
        <v>2</v>
      </c>
      <c r="W236" s="12">
        <v>1.33</v>
      </c>
      <c r="X236" s="12">
        <v>1.03</v>
      </c>
      <c r="Y236" s="12">
        <v>0.63</v>
      </c>
    </row>
    <row r="237" spans="1:25" x14ac:dyDescent="0.35">
      <c r="A237" s="12" t="s">
        <v>1081</v>
      </c>
      <c r="B237" s="12" t="s">
        <v>1082</v>
      </c>
      <c r="C237" s="12" t="s">
        <v>619</v>
      </c>
      <c r="D237" s="52">
        <v>41275</v>
      </c>
      <c r="E237" s="12">
        <v>2013</v>
      </c>
      <c r="F237" s="12" t="s">
        <v>625</v>
      </c>
      <c r="G237" s="12" t="s">
        <v>626</v>
      </c>
      <c r="H237" s="12"/>
      <c r="I237" s="12">
        <v>40</v>
      </c>
      <c r="J237" s="12">
        <v>40</v>
      </c>
      <c r="K237" s="12" t="s">
        <v>633</v>
      </c>
      <c r="L237" s="12" t="s">
        <v>627</v>
      </c>
      <c r="M237" s="12" t="s">
        <v>628</v>
      </c>
      <c r="N237" s="12">
        <v>0.16</v>
      </c>
      <c r="O237" s="12">
        <v>1.2</v>
      </c>
      <c r="P237" s="12">
        <v>1.4</v>
      </c>
      <c r="Q237" s="12">
        <v>1.76</v>
      </c>
      <c r="R237" s="12">
        <v>2.56</v>
      </c>
      <c r="S237" s="12">
        <v>5.24</v>
      </c>
      <c r="T237" s="12">
        <v>5.76</v>
      </c>
      <c r="U237" s="12">
        <v>4.96</v>
      </c>
      <c r="V237" s="12">
        <v>4.4400000000000004</v>
      </c>
      <c r="W237" s="12">
        <v>2.96</v>
      </c>
      <c r="X237" s="12">
        <v>2.2799999999999998</v>
      </c>
      <c r="Y237" s="12">
        <v>1.4</v>
      </c>
    </row>
    <row r="238" spans="1:25" x14ac:dyDescent="0.35">
      <c r="A238" s="12" t="s">
        <v>2547</v>
      </c>
      <c r="B238" s="12" t="s">
        <v>2548</v>
      </c>
      <c r="C238" s="12" t="s">
        <v>619</v>
      </c>
      <c r="D238" s="52">
        <v>41579</v>
      </c>
      <c r="E238" s="12">
        <v>2013</v>
      </c>
      <c r="F238" s="12" t="s">
        <v>625</v>
      </c>
      <c r="G238" s="12" t="s">
        <v>626</v>
      </c>
      <c r="H238" s="12"/>
      <c r="I238" s="12">
        <v>210</v>
      </c>
      <c r="J238" s="12">
        <v>210</v>
      </c>
      <c r="K238" s="12" t="s">
        <v>633</v>
      </c>
      <c r="L238" s="12" t="s">
        <v>627</v>
      </c>
      <c r="M238" s="12" t="s">
        <v>628</v>
      </c>
      <c r="N238" s="12">
        <v>0.84</v>
      </c>
      <c r="O238" s="12">
        <v>6.3</v>
      </c>
      <c r="P238" s="12">
        <v>7.35</v>
      </c>
      <c r="Q238" s="12">
        <v>9.24</v>
      </c>
      <c r="R238" s="12">
        <v>13.44</v>
      </c>
      <c r="S238" s="12">
        <v>27.51</v>
      </c>
      <c r="T238" s="12">
        <v>30.24</v>
      </c>
      <c r="U238" s="12">
        <v>26.04</v>
      </c>
      <c r="V238" s="12">
        <v>23.31</v>
      </c>
      <c r="W238" s="12">
        <v>15.54</v>
      </c>
      <c r="X238" s="12">
        <v>11.97</v>
      </c>
      <c r="Y238" s="12">
        <v>7.35</v>
      </c>
    </row>
    <row r="239" spans="1:25" x14ac:dyDescent="0.35">
      <c r="A239" s="12" t="s">
        <v>2638</v>
      </c>
      <c r="B239" s="12" t="s">
        <v>2639</v>
      </c>
      <c r="C239" s="12" t="s">
        <v>619</v>
      </c>
      <c r="D239" s="52">
        <v>41675</v>
      </c>
      <c r="E239" s="12">
        <v>2014</v>
      </c>
      <c r="F239" s="12" t="s">
        <v>631</v>
      </c>
      <c r="G239" s="12" t="s">
        <v>632</v>
      </c>
      <c r="H239" s="12"/>
      <c r="I239" s="12">
        <v>4.3</v>
      </c>
      <c r="J239" s="12">
        <v>4.3</v>
      </c>
      <c r="K239" s="12" t="s">
        <v>633</v>
      </c>
      <c r="L239" s="12" t="s">
        <v>627</v>
      </c>
      <c r="M239" s="12" t="s">
        <v>628</v>
      </c>
      <c r="N239" s="12">
        <v>4.3</v>
      </c>
      <c r="O239" s="12">
        <v>4.3</v>
      </c>
      <c r="P239" s="12">
        <v>4.3</v>
      </c>
      <c r="Q239" s="12">
        <v>4.3</v>
      </c>
      <c r="R239" s="12">
        <v>4.3</v>
      </c>
      <c r="S239" s="12">
        <v>4.3</v>
      </c>
      <c r="T239" s="12">
        <v>4.3</v>
      </c>
      <c r="U239" s="12">
        <v>4.3</v>
      </c>
      <c r="V239" s="12">
        <v>4.3</v>
      </c>
      <c r="W239" s="12">
        <v>4.3</v>
      </c>
      <c r="X239" s="12">
        <v>4.3</v>
      </c>
      <c r="Y239" s="12">
        <v>4.3</v>
      </c>
    </row>
    <row r="240" spans="1:25" x14ac:dyDescent="0.35">
      <c r="A240" s="12" t="s">
        <v>1521</v>
      </c>
      <c r="B240" s="12" t="s">
        <v>1521</v>
      </c>
      <c r="C240" s="12" t="s">
        <v>619</v>
      </c>
      <c r="D240" s="52">
        <v>0</v>
      </c>
      <c r="E240" s="12" t="s">
        <v>620</v>
      </c>
      <c r="F240" s="12" t="s">
        <v>653</v>
      </c>
      <c r="G240" s="12" t="s">
        <v>1005</v>
      </c>
      <c r="H240" s="12"/>
      <c r="I240" s="12">
        <v>415.3</v>
      </c>
      <c r="J240" s="12">
        <v>0</v>
      </c>
      <c r="K240" s="12" t="s">
        <v>633</v>
      </c>
      <c r="L240" s="12" t="s">
        <v>627</v>
      </c>
      <c r="M240" s="12" t="s">
        <v>628</v>
      </c>
      <c r="N240" s="12">
        <v>115.6</v>
      </c>
      <c r="O240" s="12">
        <v>115.6</v>
      </c>
      <c r="P240" s="12">
        <v>115.6</v>
      </c>
      <c r="Q240" s="12">
        <v>115.6</v>
      </c>
      <c r="R240" s="12">
        <v>115.6</v>
      </c>
      <c r="S240" s="12">
        <v>115.6</v>
      </c>
      <c r="T240" s="12">
        <v>115.6</v>
      </c>
      <c r="U240" s="12">
        <v>115.6</v>
      </c>
      <c r="V240" s="12">
        <v>115.6</v>
      </c>
      <c r="W240" s="12">
        <v>115.6</v>
      </c>
      <c r="X240" s="12">
        <v>115.6</v>
      </c>
      <c r="Y240" s="12">
        <v>115.6</v>
      </c>
    </row>
    <row r="241" spans="1:25" x14ac:dyDescent="0.35">
      <c r="A241" s="12" t="s">
        <v>2627</v>
      </c>
      <c r="B241" s="12" t="s">
        <v>2628</v>
      </c>
      <c r="C241" s="12" t="s">
        <v>619</v>
      </c>
      <c r="D241" s="52">
        <v>30763</v>
      </c>
      <c r="E241" s="12">
        <v>1984</v>
      </c>
      <c r="F241" s="12" t="s">
        <v>653</v>
      </c>
      <c r="G241" s="12" t="s">
        <v>616</v>
      </c>
      <c r="H241" s="12"/>
      <c r="I241" s="12">
        <v>0.98</v>
      </c>
      <c r="J241" s="12">
        <v>1</v>
      </c>
      <c r="K241" s="12" t="s">
        <v>633</v>
      </c>
      <c r="L241" s="12" t="s">
        <v>627</v>
      </c>
      <c r="M241" s="12" t="s">
        <v>628</v>
      </c>
      <c r="N241" s="12">
        <v>0.28999999999999998</v>
      </c>
      <c r="O241" s="12">
        <v>0.33</v>
      </c>
      <c r="P241" s="12">
        <v>0.32</v>
      </c>
      <c r="Q241" s="12">
        <v>0.52</v>
      </c>
      <c r="R241" s="12">
        <v>0.45</v>
      </c>
      <c r="S241" s="12">
        <v>0.19</v>
      </c>
      <c r="T241" s="12">
        <v>7.0000000000000007E-2</v>
      </c>
      <c r="U241" s="12">
        <v>0.06</v>
      </c>
      <c r="V241" s="12">
        <v>0.05</v>
      </c>
      <c r="W241" s="12">
        <v>0.08</v>
      </c>
      <c r="X241" s="12">
        <v>0.12</v>
      </c>
      <c r="Y241" s="12">
        <v>0.17</v>
      </c>
    </row>
    <row r="242" spans="1:25" x14ac:dyDescent="0.35">
      <c r="A242" s="12" t="s">
        <v>2182</v>
      </c>
      <c r="B242" s="12" t="s">
        <v>2183</v>
      </c>
      <c r="C242" s="12" t="s">
        <v>619</v>
      </c>
      <c r="D242" s="52">
        <v>42727</v>
      </c>
      <c r="E242" s="12">
        <v>2016</v>
      </c>
      <c r="F242" s="12" t="s">
        <v>625</v>
      </c>
      <c r="G242" s="12" t="s">
        <v>626</v>
      </c>
      <c r="H242" s="12"/>
      <c r="I242" s="12">
        <v>20</v>
      </c>
      <c r="J242" s="12">
        <v>20</v>
      </c>
      <c r="K242" s="12" t="s">
        <v>1</v>
      </c>
      <c r="L242" s="12" t="s">
        <v>627</v>
      </c>
      <c r="M242" s="12" t="s">
        <v>139</v>
      </c>
      <c r="N242" s="12">
        <v>0</v>
      </c>
      <c r="O242" s="12">
        <v>0</v>
      </c>
      <c r="P242" s="12">
        <v>0</v>
      </c>
      <c r="Q242" s="12">
        <v>0</v>
      </c>
      <c r="R242" s="12">
        <v>0</v>
      </c>
      <c r="S242" s="12">
        <v>0</v>
      </c>
      <c r="T242" s="12">
        <v>0</v>
      </c>
      <c r="U242" s="12">
        <v>0</v>
      </c>
      <c r="V242" s="12">
        <v>0</v>
      </c>
      <c r="W242" s="12">
        <v>0</v>
      </c>
      <c r="X242" s="12">
        <v>0</v>
      </c>
      <c r="Y242" s="12">
        <v>0</v>
      </c>
    </row>
    <row r="243" spans="1:25" x14ac:dyDescent="0.35">
      <c r="A243" s="12" t="s">
        <v>2200</v>
      </c>
      <c r="B243" s="12" t="s">
        <v>2201</v>
      </c>
      <c r="C243" s="12" t="s">
        <v>619</v>
      </c>
      <c r="D243" s="52">
        <v>42727</v>
      </c>
      <c r="E243" s="12">
        <v>2016</v>
      </c>
      <c r="F243" s="12" t="s">
        <v>625</v>
      </c>
      <c r="G243" s="12" t="s">
        <v>626</v>
      </c>
      <c r="H243" s="12"/>
      <c r="I243" s="12">
        <v>20</v>
      </c>
      <c r="J243" s="12">
        <v>20</v>
      </c>
      <c r="K243" s="12" t="s">
        <v>1</v>
      </c>
      <c r="L243" s="12" t="s">
        <v>627</v>
      </c>
      <c r="M243" s="12" t="s">
        <v>139</v>
      </c>
      <c r="N243" s="12">
        <v>0</v>
      </c>
      <c r="O243" s="12">
        <v>0</v>
      </c>
      <c r="P243" s="12">
        <v>0</v>
      </c>
      <c r="Q243" s="12">
        <v>0</v>
      </c>
      <c r="R243" s="12">
        <v>0</v>
      </c>
      <c r="S243" s="12">
        <v>0</v>
      </c>
      <c r="T243" s="12">
        <v>0</v>
      </c>
      <c r="U243" s="12">
        <v>0</v>
      </c>
      <c r="V243" s="12">
        <v>0</v>
      </c>
      <c r="W243" s="12">
        <v>0</v>
      </c>
      <c r="X243" s="12">
        <v>0</v>
      </c>
      <c r="Y243" s="12">
        <v>0</v>
      </c>
    </row>
    <row r="244" spans="1:25" x14ac:dyDescent="0.35">
      <c r="A244" s="12" t="s">
        <v>1146</v>
      </c>
      <c r="B244" s="12" t="s">
        <v>1147</v>
      </c>
      <c r="C244" s="12" t="s">
        <v>619</v>
      </c>
      <c r="D244" s="52">
        <v>42727</v>
      </c>
      <c r="E244" s="12">
        <v>2016</v>
      </c>
      <c r="F244" s="12" t="s">
        <v>625</v>
      </c>
      <c r="G244" s="12" t="s">
        <v>626</v>
      </c>
      <c r="H244" s="12"/>
      <c r="I244" s="12">
        <v>15</v>
      </c>
      <c r="J244" s="12">
        <v>15</v>
      </c>
      <c r="K244" s="12" t="s">
        <v>1</v>
      </c>
      <c r="L244" s="12" t="s">
        <v>627</v>
      </c>
      <c r="M244" s="12" t="s">
        <v>139</v>
      </c>
      <c r="N244" s="12">
        <v>0</v>
      </c>
      <c r="O244" s="12">
        <v>0</v>
      </c>
      <c r="P244" s="12">
        <v>0</v>
      </c>
      <c r="Q244" s="12">
        <v>0</v>
      </c>
      <c r="R244" s="12">
        <v>0</v>
      </c>
      <c r="S244" s="12">
        <v>0</v>
      </c>
      <c r="T244" s="12">
        <v>0</v>
      </c>
      <c r="U244" s="12">
        <v>0</v>
      </c>
      <c r="V244" s="12">
        <v>0</v>
      </c>
      <c r="W244" s="12">
        <v>0</v>
      </c>
      <c r="X244" s="12">
        <v>0</v>
      </c>
      <c r="Y244" s="12">
        <v>0</v>
      </c>
    </row>
    <row r="245" spans="1:25" x14ac:dyDescent="0.35">
      <c r="A245" s="12" t="s">
        <v>989</v>
      </c>
      <c r="B245" s="12" t="s">
        <v>990</v>
      </c>
      <c r="C245" s="12" t="s">
        <v>619</v>
      </c>
      <c r="D245" s="52">
        <v>42727</v>
      </c>
      <c r="E245" s="12">
        <v>2016</v>
      </c>
      <c r="F245" s="12" t="s">
        <v>625</v>
      </c>
      <c r="G245" s="12" t="s">
        <v>626</v>
      </c>
      <c r="H245" s="12"/>
      <c r="I245" s="12">
        <v>20</v>
      </c>
      <c r="J245" s="12">
        <v>20</v>
      </c>
      <c r="K245" s="12" t="s">
        <v>1</v>
      </c>
      <c r="L245" s="12" t="s">
        <v>627</v>
      </c>
      <c r="M245" s="12" t="s">
        <v>139</v>
      </c>
      <c r="N245" s="12">
        <v>0</v>
      </c>
      <c r="O245" s="12">
        <v>0</v>
      </c>
      <c r="P245" s="12">
        <v>0</v>
      </c>
      <c r="Q245" s="12">
        <v>0</v>
      </c>
      <c r="R245" s="12">
        <v>0</v>
      </c>
      <c r="S245" s="12">
        <v>0</v>
      </c>
      <c r="T245" s="12">
        <v>0</v>
      </c>
      <c r="U245" s="12">
        <v>0</v>
      </c>
      <c r="V245" s="12">
        <v>0</v>
      </c>
      <c r="W245" s="12">
        <v>0</v>
      </c>
      <c r="X245" s="12">
        <v>0</v>
      </c>
      <c r="Y245" s="12">
        <v>0</v>
      </c>
    </row>
    <row r="246" spans="1:25" x14ac:dyDescent="0.35">
      <c r="A246" s="12" t="s">
        <v>79</v>
      </c>
      <c r="B246" s="12" t="s">
        <v>2807</v>
      </c>
      <c r="C246" s="12" t="s">
        <v>619</v>
      </c>
      <c r="D246" s="52">
        <v>44250</v>
      </c>
      <c r="E246" s="12">
        <v>2021</v>
      </c>
      <c r="F246" s="12" t="s">
        <v>625</v>
      </c>
      <c r="G246" s="12" t="s">
        <v>626</v>
      </c>
      <c r="H246" s="12"/>
      <c r="I246" s="12">
        <v>40</v>
      </c>
      <c r="J246" s="12">
        <v>40</v>
      </c>
      <c r="K246" s="12" t="s">
        <v>633</v>
      </c>
      <c r="L246" s="12" t="s">
        <v>627</v>
      </c>
      <c r="M246" s="12" t="s">
        <v>628</v>
      </c>
      <c r="N246" s="12">
        <v>0.16</v>
      </c>
      <c r="O246" s="12">
        <v>1.2</v>
      </c>
      <c r="P246" s="12">
        <v>1.4</v>
      </c>
      <c r="Q246" s="12">
        <v>1.76</v>
      </c>
      <c r="R246" s="12">
        <v>2.56</v>
      </c>
      <c r="S246" s="12">
        <v>5.24</v>
      </c>
      <c r="T246" s="12">
        <v>5.76</v>
      </c>
      <c r="U246" s="12">
        <v>4.96</v>
      </c>
      <c r="V246" s="12">
        <v>4.4400000000000004</v>
      </c>
      <c r="W246" s="12">
        <v>2.96</v>
      </c>
      <c r="X246" s="12">
        <v>2.2799999999999998</v>
      </c>
      <c r="Y246" s="12">
        <v>1.4</v>
      </c>
    </row>
    <row r="247" spans="1:25" x14ac:dyDescent="0.35">
      <c r="A247" s="12" t="s">
        <v>2389</v>
      </c>
      <c r="B247" s="12" t="s">
        <v>2390</v>
      </c>
      <c r="C247" s="12" t="s">
        <v>619</v>
      </c>
      <c r="D247" s="52">
        <v>30682</v>
      </c>
      <c r="E247" s="12">
        <v>1984</v>
      </c>
      <c r="F247" s="12" t="s">
        <v>653</v>
      </c>
      <c r="G247" s="12" t="s">
        <v>616</v>
      </c>
      <c r="H247" s="12"/>
      <c r="I247" s="12">
        <v>1.91</v>
      </c>
      <c r="J247" s="12">
        <v>1.9</v>
      </c>
      <c r="K247" s="12" t="s">
        <v>1</v>
      </c>
      <c r="L247" s="12" t="s">
        <v>627</v>
      </c>
      <c r="M247" s="12" t="s">
        <v>628</v>
      </c>
      <c r="N247" s="12">
        <v>0</v>
      </c>
      <c r="O247" s="12">
        <v>0</v>
      </c>
      <c r="P247" s="12">
        <v>0</v>
      </c>
      <c r="Q247" s="12">
        <v>0</v>
      </c>
      <c r="R247" s="12">
        <v>0</v>
      </c>
      <c r="S247" s="12">
        <v>0</v>
      </c>
      <c r="T247" s="12">
        <v>0</v>
      </c>
      <c r="U247" s="12">
        <v>0</v>
      </c>
      <c r="V247" s="12">
        <v>0</v>
      </c>
      <c r="W247" s="12">
        <v>0</v>
      </c>
      <c r="X247" s="12">
        <v>0</v>
      </c>
      <c r="Y247" s="12">
        <v>0</v>
      </c>
    </row>
    <row r="248" spans="1:25" x14ac:dyDescent="0.35">
      <c r="A248" s="12" t="s">
        <v>1400</v>
      </c>
      <c r="B248" s="12" t="s">
        <v>1401</v>
      </c>
      <c r="C248" s="12" t="s">
        <v>619</v>
      </c>
      <c r="D248" s="52">
        <v>42328</v>
      </c>
      <c r="E248" s="12">
        <v>2015</v>
      </c>
      <c r="F248" s="12" t="s">
        <v>625</v>
      </c>
      <c r="G248" s="12" t="s">
        <v>626</v>
      </c>
      <c r="H248" s="12"/>
      <c r="I248" s="12">
        <v>0.9</v>
      </c>
      <c r="J248" s="12">
        <v>1</v>
      </c>
      <c r="K248" s="12" t="s">
        <v>1</v>
      </c>
      <c r="L248" s="12" t="s">
        <v>627</v>
      </c>
      <c r="M248" s="12" t="s">
        <v>139</v>
      </c>
      <c r="N248" s="12">
        <v>0</v>
      </c>
      <c r="O248" s="12">
        <v>0</v>
      </c>
      <c r="P248" s="12">
        <v>0</v>
      </c>
      <c r="Q248" s="12">
        <v>0</v>
      </c>
      <c r="R248" s="12">
        <v>0</v>
      </c>
      <c r="S248" s="12">
        <v>0</v>
      </c>
      <c r="T248" s="12">
        <v>0</v>
      </c>
      <c r="U248" s="12">
        <v>0</v>
      </c>
      <c r="V248" s="12">
        <v>0</v>
      </c>
      <c r="W248" s="12">
        <v>0</v>
      </c>
      <c r="X248" s="12">
        <v>0</v>
      </c>
      <c r="Y248" s="12">
        <v>0</v>
      </c>
    </row>
    <row r="249" spans="1:25" x14ac:dyDescent="0.35">
      <c r="A249" s="12" t="s">
        <v>1269</v>
      </c>
      <c r="B249" s="12" t="s">
        <v>1270</v>
      </c>
      <c r="C249" s="12" t="s">
        <v>619</v>
      </c>
      <c r="D249" s="52">
        <v>43221</v>
      </c>
      <c r="E249" s="12">
        <v>2018</v>
      </c>
      <c r="F249" s="12" t="s">
        <v>621</v>
      </c>
      <c r="G249" s="12" t="s">
        <v>632</v>
      </c>
      <c r="H249" s="12"/>
      <c r="I249" s="12">
        <v>0.99</v>
      </c>
      <c r="J249" s="12">
        <v>1.5</v>
      </c>
      <c r="K249" s="12" t="s">
        <v>1</v>
      </c>
      <c r="L249" s="12" t="s">
        <v>627</v>
      </c>
      <c r="M249" s="12" t="s">
        <v>139</v>
      </c>
      <c r="N249" s="12">
        <v>0</v>
      </c>
      <c r="O249" s="12">
        <v>0</v>
      </c>
      <c r="P249" s="12">
        <v>0</v>
      </c>
      <c r="Q249" s="12">
        <v>0</v>
      </c>
      <c r="R249" s="12">
        <v>0</v>
      </c>
      <c r="S249" s="12">
        <v>0</v>
      </c>
      <c r="T249" s="12">
        <v>0</v>
      </c>
      <c r="U249" s="12">
        <v>0</v>
      </c>
      <c r="V249" s="12">
        <v>0</v>
      </c>
      <c r="W249" s="12">
        <v>0</v>
      </c>
      <c r="X249" s="12">
        <v>0</v>
      </c>
      <c r="Y249" s="12">
        <v>0</v>
      </c>
    </row>
    <row r="250" spans="1:25" x14ac:dyDescent="0.35">
      <c r="A250" s="12" t="s">
        <v>2020</v>
      </c>
      <c r="B250" s="12" t="s">
        <v>2021</v>
      </c>
      <c r="C250" s="12" t="s">
        <v>619</v>
      </c>
      <c r="D250" s="52">
        <v>39345</v>
      </c>
      <c r="E250" s="12">
        <v>2007</v>
      </c>
      <c r="F250" s="12" t="s">
        <v>621</v>
      </c>
      <c r="G250" s="12" t="s">
        <v>622</v>
      </c>
      <c r="H250" s="12"/>
      <c r="I250" s="12">
        <v>47.3</v>
      </c>
      <c r="J250" s="12">
        <v>59</v>
      </c>
      <c r="K250" s="12" t="s">
        <v>1</v>
      </c>
      <c r="L250" s="12" t="s">
        <v>627</v>
      </c>
      <c r="M250" s="12" t="s">
        <v>628</v>
      </c>
      <c r="N250" s="12">
        <v>47.3</v>
      </c>
      <c r="O250" s="12">
        <v>47.3</v>
      </c>
      <c r="P250" s="12">
        <v>47.3</v>
      </c>
      <c r="Q250" s="12">
        <v>47.3</v>
      </c>
      <c r="R250" s="12">
        <v>47.3</v>
      </c>
      <c r="S250" s="12">
        <v>47.3</v>
      </c>
      <c r="T250" s="12">
        <v>47.3</v>
      </c>
      <c r="U250" s="12">
        <v>47.3</v>
      </c>
      <c r="V250" s="12">
        <v>47.3</v>
      </c>
      <c r="W250" s="12">
        <v>47.3</v>
      </c>
      <c r="X250" s="12">
        <v>47.3</v>
      </c>
      <c r="Y250" s="12">
        <v>47.3</v>
      </c>
    </row>
    <row r="251" spans="1:25" x14ac:dyDescent="0.35">
      <c r="A251" s="12" t="s">
        <v>668</v>
      </c>
      <c r="B251" s="12" t="s">
        <v>669</v>
      </c>
      <c r="C251" s="12" t="s">
        <v>619</v>
      </c>
      <c r="D251" s="52">
        <v>0</v>
      </c>
      <c r="E251" s="12" t="s">
        <v>620</v>
      </c>
      <c r="F251" s="12" t="s">
        <v>634</v>
      </c>
      <c r="G251" s="12" t="s">
        <v>635</v>
      </c>
      <c r="H251" s="12"/>
      <c r="I251" s="12">
        <v>56</v>
      </c>
      <c r="J251" s="12">
        <v>56</v>
      </c>
      <c r="K251" s="12">
        <v>0</v>
      </c>
      <c r="L251" s="12" t="s">
        <v>620</v>
      </c>
      <c r="M251" s="12" t="s">
        <v>620</v>
      </c>
      <c r="N251" s="12">
        <v>0</v>
      </c>
      <c r="O251" s="12">
        <v>0</v>
      </c>
      <c r="P251" s="12">
        <v>0</v>
      </c>
      <c r="Q251" s="12">
        <v>0</v>
      </c>
      <c r="R251" s="12">
        <v>0</v>
      </c>
      <c r="S251" s="12">
        <v>0</v>
      </c>
      <c r="T251" s="12">
        <v>0</v>
      </c>
      <c r="U251" s="12">
        <v>0</v>
      </c>
      <c r="V251" s="12">
        <v>0</v>
      </c>
      <c r="W251" s="12">
        <v>0</v>
      </c>
      <c r="X251" s="12">
        <v>0</v>
      </c>
      <c r="Y251" s="12">
        <v>0</v>
      </c>
    </row>
    <row r="252" spans="1:25" x14ac:dyDescent="0.35">
      <c r="A252" s="12" t="s">
        <v>2479</v>
      </c>
      <c r="B252" s="12" t="s">
        <v>669</v>
      </c>
      <c r="C252" s="12" t="s">
        <v>619</v>
      </c>
      <c r="D252" s="52">
        <v>0</v>
      </c>
      <c r="E252" s="12" t="s">
        <v>620</v>
      </c>
      <c r="F252" s="12" t="s">
        <v>634</v>
      </c>
      <c r="G252" s="12" t="s">
        <v>635</v>
      </c>
      <c r="H252" s="12"/>
      <c r="I252" s="12">
        <v>56</v>
      </c>
      <c r="J252" s="12">
        <v>56</v>
      </c>
      <c r="K252" s="12">
        <v>0</v>
      </c>
      <c r="L252" s="12" t="s">
        <v>620</v>
      </c>
      <c r="M252" s="12" t="s">
        <v>620</v>
      </c>
      <c r="N252" s="12">
        <v>0</v>
      </c>
      <c r="O252" s="12">
        <v>0</v>
      </c>
      <c r="P252" s="12">
        <v>0</v>
      </c>
      <c r="Q252" s="12">
        <v>0</v>
      </c>
      <c r="R252" s="12">
        <v>0</v>
      </c>
      <c r="S252" s="12">
        <v>0</v>
      </c>
      <c r="T252" s="12">
        <v>0</v>
      </c>
      <c r="U252" s="12">
        <v>0</v>
      </c>
      <c r="V252" s="12">
        <v>0</v>
      </c>
      <c r="W252" s="12">
        <v>0</v>
      </c>
      <c r="X252" s="12">
        <v>0</v>
      </c>
      <c r="Y252" s="12">
        <v>0</v>
      </c>
    </row>
    <row r="253" spans="1:25" x14ac:dyDescent="0.35">
      <c r="A253" s="12" t="s">
        <v>2969</v>
      </c>
      <c r="B253" s="12" t="s">
        <v>729</v>
      </c>
      <c r="C253" s="12" t="s">
        <v>619</v>
      </c>
      <c r="D253" s="52">
        <v>0</v>
      </c>
      <c r="E253" s="12" t="s">
        <v>620</v>
      </c>
      <c r="F253" s="12" t="s">
        <v>625</v>
      </c>
      <c r="G253" s="12" t="s">
        <v>626</v>
      </c>
      <c r="H253" s="12"/>
      <c r="I253" s="12">
        <v>111.8</v>
      </c>
      <c r="J253" s="12">
        <v>111.8</v>
      </c>
      <c r="K253" s="12">
        <v>0</v>
      </c>
      <c r="L253" s="12" t="s">
        <v>620</v>
      </c>
      <c r="M253" s="12" t="s">
        <v>620</v>
      </c>
      <c r="N253" s="12">
        <v>0</v>
      </c>
      <c r="O253" s="12">
        <v>0</v>
      </c>
      <c r="P253" s="12">
        <v>0</v>
      </c>
      <c r="Q253" s="12">
        <v>0</v>
      </c>
      <c r="R253" s="12">
        <v>0</v>
      </c>
      <c r="S253" s="12">
        <v>0</v>
      </c>
      <c r="T253" s="12">
        <v>0</v>
      </c>
      <c r="U253" s="12">
        <v>0</v>
      </c>
      <c r="V253" s="12">
        <v>0</v>
      </c>
      <c r="W253" s="12">
        <v>0</v>
      </c>
      <c r="X253" s="12">
        <v>0</v>
      </c>
      <c r="Y253" s="12">
        <v>0</v>
      </c>
    </row>
    <row r="254" spans="1:25" x14ac:dyDescent="0.35">
      <c r="A254" s="12" t="s">
        <v>728</v>
      </c>
      <c r="B254" s="12" t="s">
        <v>729</v>
      </c>
      <c r="C254" s="12" t="s">
        <v>619</v>
      </c>
      <c r="D254" s="52">
        <v>0</v>
      </c>
      <c r="E254" s="12" t="s">
        <v>620</v>
      </c>
      <c r="F254" s="12" t="s">
        <v>625</v>
      </c>
      <c r="G254" s="12" t="s">
        <v>626</v>
      </c>
      <c r="H254" s="12"/>
      <c r="I254" s="12">
        <v>111.8</v>
      </c>
      <c r="J254" s="12">
        <v>111.8</v>
      </c>
      <c r="K254" s="12">
        <v>0</v>
      </c>
      <c r="L254" s="12" t="s">
        <v>620</v>
      </c>
      <c r="M254" s="12" t="s">
        <v>620</v>
      </c>
      <c r="N254" s="12">
        <v>0</v>
      </c>
      <c r="O254" s="12">
        <v>0</v>
      </c>
      <c r="P254" s="12">
        <v>0</v>
      </c>
      <c r="Q254" s="12">
        <v>0</v>
      </c>
      <c r="R254" s="12">
        <v>0</v>
      </c>
      <c r="S254" s="12">
        <v>0</v>
      </c>
      <c r="T254" s="12">
        <v>0</v>
      </c>
      <c r="U254" s="12">
        <v>0</v>
      </c>
      <c r="V254" s="12">
        <v>0</v>
      </c>
      <c r="W254" s="12">
        <v>0</v>
      </c>
      <c r="X254" s="12">
        <v>0</v>
      </c>
      <c r="Y254" s="12">
        <v>0</v>
      </c>
    </row>
    <row r="255" spans="1:25" x14ac:dyDescent="0.35">
      <c r="A255" s="12" t="s">
        <v>412</v>
      </c>
      <c r="B255" s="12" t="s">
        <v>729</v>
      </c>
      <c r="C255" s="12" t="s">
        <v>619</v>
      </c>
      <c r="D255" s="52">
        <v>44916</v>
      </c>
      <c r="E255" s="12">
        <v>2022</v>
      </c>
      <c r="F255" s="12" t="s">
        <v>625</v>
      </c>
      <c r="G255" s="12" t="s">
        <v>626</v>
      </c>
      <c r="H255" s="12"/>
      <c r="I255" s="12">
        <v>223.6</v>
      </c>
      <c r="J255" s="12">
        <v>223.6</v>
      </c>
      <c r="K255" s="12" t="s">
        <v>1</v>
      </c>
      <c r="L255" s="12" t="s">
        <v>627</v>
      </c>
      <c r="M255" s="12" t="s">
        <v>628</v>
      </c>
      <c r="N255" s="12">
        <v>0.53</v>
      </c>
      <c r="O255" s="12">
        <v>4.6900000000000004</v>
      </c>
      <c r="P255" s="12">
        <v>5.63</v>
      </c>
      <c r="Q255" s="12">
        <v>7.54</v>
      </c>
      <c r="R255" s="12">
        <v>11.26</v>
      </c>
      <c r="S255" s="12">
        <v>23.15</v>
      </c>
      <c r="T255" s="12">
        <v>25.23</v>
      </c>
      <c r="U255" s="12">
        <v>21.36</v>
      </c>
      <c r="V255" s="12">
        <v>18.5</v>
      </c>
      <c r="W255" s="12">
        <v>11.71</v>
      </c>
      <c r="X255" s="12">
        <v>8.1999999999999993</v>
      </c>
      <c r="Y255" s="12">
        <v>3.97</v>
      </c>
    </row>
    <row r="256" spans="1:25" x14ac:dyDescent="0.35">
      <c r="A256" s="12" t="s">
        <v>375</v>
      </c>
      <c r="B256" s="12" t="s">
        <v>669</v>
      </c>
      <c r="C256" s="12" t="s">
        <v>619</v>
      </c>
      <c r="D256" s="52">
        <v>44916</v>
      </c>
      <c r="E256" s="12">
        <v>2022</v>
      </c>
      <c r="F256" s="12" t="s">
        <v>634</v>
      </c>
      <c r="G256" s="12" t="s">
        <v>635</v>
      </c>
      <c r="H256" s="12"/>
      <c r="I256" s="12">
        <v>112</v>
      </c>
      <c r="J256" s="12">
        <v>112</v>
      </c>
      <c r="K256" s="12" t="s">
        <v>1</v>
      </c>
      <c r="L256" s="12" t="s">
        <v>627</v>
      </c>
      <c r="M256" s="12" t="s">
        <v>628</v>
      </c>
      <c r="N256" s="12">
        <v>112</v>
      </c>
      <c r="O256" s="12">
        <v>112</v>
      </c>
      <c r="P256" s="12">
        <v>112</v>
      </c>
      <c r="Q256" s="12">
        <v>112</v>
      </c>
      <c r="R256" s="12">
        <v>112</v>
      </c>
      <c r="S256" s="12">
        <v>112</v>
      </c>
      <c r="T256" s="12">
        <v>112</v>
      </c>
      <c r="U256" s="12">
        <v>112</v>
      </c>
      <c r="V256" s="12">
        <v>112</v>
      </c>
      <c r="W256" s="12">
        <v>112</v>
      </c>
      <c r="X256" s="12">
        <v>112</v>
      </c>
      <c r="Y256" s="12">
        <v>112</v>
      </c>
    </row>
    <row r="257" spans="1:25" x14ac:dyDescent="0.35">
      <c r="A257" s="12" t="s">
        <v>3212</v>
      </c>
      <c r="B257" s="12" t="s">
        <v>3213</v>
      </c>
      <c r="C257" s="12" t="s">
        <v>619</v>
      </c>
      <c r="D257" s="52">
        <v>0</v>
      </c>
      <c r="E257" s="12" t="s">
        <v>620</v>
      </c>
      <c r="F257" s="12" t="s">
        <v>621</v>
      </c>
      <c r="G257" s="12" t="s">
        <v>622</v>
      </c>
      <c r="H257" s="12"/>
      <c r="I257" s="12">
        <v>10.8</v>
      </c>
      <c r="J257" s="12">
        <v>10.8</v>
      </c>
      <c r="K257" s="12">
        <v>0</v>
      </c>
      <c r="L257" s="12" t="s">
        <v>620</v>
      </c>
      <c r="M257" s="12" t="s">
        <v>620</v>
      </c>
      <c r="N257" s="12">
        <v>0</v>
      </c>
      <c r="O257" s="12">
        <v>0</v>
      </c>
      <c r="P257" s="12">
        <v>0</v>
      </c>
      <c r="Q257" s="12">
        <v>0</v>
      </c>
      <c r="R257" s="12">
        <v>0</v>
      </c>
      <c r="S257" s="12">
        <v>0</v>
      </c>
      <c r="T257" s="12">
        <v>0</v>
      </c>
      <c r="U257" s="12">
        <v>0</v>
      </c>
      <c r="V257" s="12">
        <v>0</v>
      </c>
      <c r="W257" s="12">
        <v>0</v>
      </c>
      <c r="X257" s="12">
        <v>0</v>
      </c>
      <c r="Y257" s="12">
        <v>0</v>
      </c>
    </row>
    <row r="258" spans="1:25" x14ac:dyDescent="0.35">
      <c r="A258" s="12" t="s">
        <v>1800</v>
      </c>
      <c r="B258" s="12" t="s">
        <v>1801</v>
      </c>
      <c r="C258" s="12" t="s">
        <v>619</v>
      </c>
      <c r="D258" s="52">
        <v>0</v>
      </c>
      <c r="E258" s="12" t="s">
        <v>620</v>
      </c>
      <c r="F258" s="12" t="s">
        <v>621</v>
      </c>
      <c r="G258" s="12" t="s">
        <v>622</v>
      </c>
      <c r="H258" s="12"/>
      <c r="I258" s="12">
        <v>10.8</v>
      </c>
      <c r="J258" s="12">
        <v>10.8</v>
      </c>
      <c r="K258" s="12">
        <v>0</v>
      </c>
      <c r="L258" s="12" t="s">
        <v>620</v>
      </c>
      <c r="M258" s="12" t="s">
        <v>620</v>
      </c>
      <c r="N258" s="12">
        <v>0</v>
      </c>
      <c r="O258" s="12">
        <v>0</v>
      </c>
      <c r="P258" s="12">
        <v>0</v>
      </c>
      <c r="Q258" s="12">
        <v>0</v>
      </c>
      <c r="R258" s="12">
        <v>0</v>
      </c>
      <c r="S258" s="12">
        <v>0</v>
      </c>
      <c r="T258" s="12">
        <v>0</v>
      </c>
      <c r="U258" s="12">
        <v>0</v>
      </c>
      <c r="V258" s="12">
        <v>0</v>
      </c>
      <c r="W258" s="12">
        <v>0</v>
      </c>
      <c r="X258" s="12">
        <v>0</v>
      </c>
      <c r="Y258" s="12">
        <v>0</v>
      </c>
    </row>
    <row r="259" spans="1:25" x14ac:dyDescent="0.35">
      <c r="A259" s="12" t="s">
        <v>2364</v>
      </c>
      <c r="B259" s="12" t="s">
        <v>2365</v>
      </c>
      <c r="C259" s="12" t="s">
        <v>619</v>
      </c>
      <c r="D259" s="52">
        <v>0</v>
      </c>
      <c r="E259" s="12" t="s">
        <v>620</v>
      </c>
      <c r="F259" s="12" t="s">
        <v>621</v>
      </c>
      <c r="G259" s="12" t="s">
        <v>622</v>
      </c>
      <c r="H259" s="12"/>
      <c r="I259" s="12">
        <v>10.8</v>
      </c>
      <c r="J259" s="12">
        <v>10.8</v>
      </c>
      <c r="K259" s="12">
        <v>0</v>
      </c>
      <c r="L259" s="12" t="s">
        <v>620</v>
      </c>
      <c r="M259" s="12" t="s">
        <v>620</v>
      </c>
      <c r="N259" s="12">
        <v>0</v>
      </c>
      <c r="O259" s="12">
        <v>0</v>
      </c>
      <c r="P259" s="12">
        <v>0</v>
      </c>
      <c r="Q259" s="12">
        <v>0</v>
      </c>
      <c r="R259" s="12">
        <v>0</v>
      </c>
      <c r="S259" s="12">
        <v>0</v>
      </c>
      <c r="T259" s="12">
        <v>0</v>
      </c>
      <c r="U259" s="12">
        <v>0</v>
      </c>
      <c r="V259" s="12">
        <v>0</v>
      </c>
      <c r="W259" s="12">
        <v>0</v>
      </c>
      <c r="X259" s="12">
        <v>0</v>
      </c>
      <c r="Y259" s="12">
        <v>0</v>
      </c>
    </row>
    <row r="260" spans="1:25" x14ac:dyDescent="0.35">
      <c r="A260" s="12" t="s">
        <v>2362</v>
      </c>
      <c r="B260" s="12" t="s">
        <v>2363</v>
      </c>
      <c r="C260" s="12" t="s">
        <v>619</v>
      </c>
      <c r="D260" s="52">
        <v>0</v>
      </c>
      <c r="E260" s="12" t="s">
        <v>620</v>
      </c>
      <c r="F260" s="12" t="s">
        <v>621</v>
      </c>
      <c r="G260" s="12" t="s">
        <v>622</v>
      </c>
      <c r="H260" s="12"/>
      <c r="I260" s="12">
        <v>10.8</v>
      </c>
      <c r="J260" s="12">
        <v>10.8</v>
      </c>
      <c r="K260" s="12">
        <v>0</v>
      </c>
      <c r="L260" s="12" t="s">
        <v>620</v>
      </c>
      <c r="M260" s="12" t="s">
        <v>620</v>
      </c>
      <c r="N260" s="12">
        <v>0</v>
      </c>
      <c r="O260" s="12">
        <v>0</v>
      </c>
      <c r="P260" s="12">
        <v>0</v>
      </c>
      <c r="Q260" s="12">
        <v>0</v>
      </c>
      <c r="R260" s="12">
        <v>0</v>
      </c>
      <c r="S260" s="12">
        <v>0</v>
      </c>
      <c r="T260" s="12">
        <v>0</v>
      </c>
      <c r="U260" s="12">
        <v>0</v>
      </c>
      <c r="V260" s="12">
        <v>0</v>
      </c>
      <c r="W260" s="12">
        <v>0</v>
      </c>
      <c r="X260" s="12">
        <v>0</v>
      </c>
      <c r="Y260" s="12">
        <v>0</v>
      </c>
    </row>
    <row r="261" spans="1:25" x14ac:dyDescent="0.35">
      <c r="A261" s="12" t="s">
        <v>1222</v>
      </c>
      <c r="B261" s="12" t="s">
        <v>1223</v>
      </c>
      <c r="C261" s="12" t="s">
        <v>619</v>
      </c>
      <c r="D261" s="52">
        <v>37151</v>
      </c>
      <c r="E261" s="12">
        <v>2001</v>
      </c>
      <c r="F261" s="12" t="s">
        <v>621</v>
      </c>
      <c r="G261" s="12" t="s">
        <v>714</v>
      </c>
      <c r="H261" s="12"/>
      <c r="I261" s="12">
        <v>41.4</v>
      </c>
      <c r="J261" s="12">
        <v>0</v>
      </c>
      <c r="K261" s="12" t="s">
        <v>1</v>
      </c>
      <c r="L261" s="12" t="s">
        <v>627</v>
      </c>
      <c r="M261" s="12" t="s">
        <v>628</v>
      </c>
      <c r="N261" s="12">
        <v>40</v>
      </c>
      <c r="O261" s="12">
        <v>40</v>
      </c>
      <c r="P261" s="12">
        <v>40</v>
      </c>
      <c r="Q261" s="12">
        <v>40</v>
      </c>
      <c r="R261" s="12">
        <v>40</v>
      </c>
      <c r="S261" s="12">
        <v>40</v>
      </c>
      <c r="T261" s="12">
        <v>40</v>
      </c>
      <c r="U261" s="12">
        <v>40</v>
      </c>
      <c r="V261" s="12">
        <v>40</v>
      </c>
      <c r="W261" s="12">
        <v>40</v>
      </c>
      <c r="X261" s="12">
        <v>40</v>
      </c>
      <c r="Y261" s="12">
        <v>40</v>
      </c>
    </row>
    <row r="262" spans="1:25" x14ac:dyDescent="0.35">
      <c r="A262" s="12" t="s">
        <v>1526</v>
      </c>
      <c r="B262" s="12" t="s">
        <v>1527</v>
      </c>
      <c r="C262" s="12" t="s">
        <v>619</v>
      </c>
      <c r="D262" s="52">
        <v>32952</v>
      </c>
      <c r="E262" s="12">
        <v>1990</v>
      </c>
      <c r="F262" s="12" t="s">
        <v>621</v>
      </c>
      <c r="G262" s="12" t="s">
        <v>622</v>
      </c>
      <c r="H262" s="12"/>
      <c r="I262" s="12">
        <v>48.67</v>
      </c>
      <c r="J262" s="12">
        <v>55.1</v>
      </c>
      <c r="K262" s="12" t="s">
        <v>633</v>
      </c>
      <c r="L262" s="12" t="s">
        <v>627</v>
      </c>
      <c r="M262" s="12" t="s">
        <v>628</v>
      </c>
      <c r="N262" s="12">
        <v>48.67</v>
      </c>
      <c r="O262" s="12">
        <v>48.67</v>
      </c>
      <c r="P262" s="12">
        <v>48.67</v>
      </c>
      <c r="Q262" s="12">
        <v>48.67</v>
      </c>
      <c r="R262" s="12">
        <v>48.67</v>
      </c>
      <c r="S262" s="12">
        <v>48.67</v>
      </c>
      <c r="T262" s="12">
        <v>48.67</v>
      </c>
      <c r="U262" s="12">
        <v>48.67</v>
      </c>
      <c r="V262" s="12">
        <v>48.67</v>
      </c>
      <c r="W262" s="12">
        <v>48.67</v>
      </c>
      <c r="X262" s="12">
        <v>48.67</v>
      </c>
      <c r="Y262" s="12">
        <v>48.67</v>
      </c>
    </row>
    <row r="263" spans="1:25" x14ac:dyDescent="0.35">
      <c r="A263" s="12" t="s">
        <v>44</v>
      </c>
      <c r="B263" s="12" t="s">
        <v>800</v>
      </c>
      <c r="C263" s="12" t="s">
        <v>619</v>
      </c>
      <c r="D263" s="52">
        <v>44044</v>
      </c>
      <c r="E263" s="12">
        <v>2020</v>
      </c>
      <c r="F263" s="12" t="s">
        <v>621</v>
      </c>
      <c r="G263" s="12" t="s">
        <v>714</v>
      </c>
      <c r="H263" s="12"/>
      <c r="I263" s="12">
        <v>19.87</v>
      </c>
      <c r="J263" s="12">
        <v>19.899999999999999</v>
      </c>
      <c r="K263" s="12" t="s">
        <v>1</v>
      </c>
      <c r="L263" s="12" t="s">
        <v>627</v>
      </c>
      <c r="M263" s="12" t="s">
        <v>628</v>
      </c>
      <c r="N263" s="12">
        <v>19.170000000000002</v>
      </c>
      <c r="O263" s="12">
        <v>18.8</v>
      </c>
      <c r="P263" s="12">
        <v>17.87</v>
      </c>
      <c r="Q263" s="12">
        <v>18.55</v>
      </c>
      <c r="R263" s="12">
        <v>18.27</v>
      </c>
      <c r="S263" s="12">
        <v>18.02</v>
      </c>
      <c r="T263" s="12">
        <v>18.39</v>
      </c>
      <c r="U263" s="12">
        <v>19.61</v>
      </c>
      <c r="V263" s="12">
        <v>18.64</v>
      </c>
      <c r="W263" s="12">
        <v>18.899999999999999</v>
      </c>
      <c r="X263" s="12">
        <v>15.88</v>
      </c>
      <c r="Y263" s="12">
        <v>18.73</v>
      </c>
    </row>
    <row r="264" spans="1:25" x14ac:dyDescent="0.35">
      <c r="A264" s="12" t="s">
        <v>3300</v>
      </c>
      <c r="B264" s="12" t="s">
        <v>1046</v>
      </c>
      <c r="C264" s="12" t="s">
        <v>619</v>
      </c>
      <c r="D264" s="52">
        <v>0</v>
      </c>
      <c r="E264" s="12" t="s">
        <v>620</v>
      </c>
      <c r="F264" s="12" t="s">
        <v>634</v>
      </c>
      <c r="G264" s="12" t="s">
        <v>635</v>
      </c>
      <c r="H264" s="12"/>
      <c r="I264" s="12">
        <v>67.5</v>
      </c>
      <c r="J264" s="12">
        <v>67.5</v>
      </c>
      <c r="K264" s="12" t="s">
        <v>633</v>
      </c>
      <c r="L264" s="12" t="s">
        <v>620</v>
      </c>
      <c r="M264" s="12" t="s">
        <v>620</v>
      </c>
      <c r="N264" s="12">
        <v>0</v>
      </c>
      <c r="O264" s="12">
        <v>0</v>
      </c>
      <c r="P264" s="12">
        <v>0</v>
      </c>
      <c r="Q264" s="12">
        <v>0</v>
      </c>
      <c r="R264" s="12">
        <v>0</v>
      </c>
      <c r="S264" s="12">
        <v>0</v>
      </c>
      <c r="T264" s="12">
        <v>0</v>
      </c>
      <c r="U264" s="12">
        <v>0</v>
      </c>
      <c r="V264" s="12">
        <v>0</v>
      </c>
      <c r="W264" s="12">
        <v>0</v>
      </c>
      <c r="X264" s="12">
        <v>0</v>
      </c>
      <c r="Y264" s="12">
        <v>0</v>
      </c>
    </row>
    <row r="265" spans="1:25" x14ac:dyDescent="0.35">
      <c r="A265" s="12" t="s">
        <v>1045</v>
      </c>
      <c r="B265" s="12" t="s">
        <v>1046</v>
      </c>
      <c r="C265" s="12" t="s">
        <v>619</v>
      </c>
      <c r="D265" s="52">
        <v>0</v>
      </c>
      <c r="E265" s="12" t="s">
        <v>620</v>
      </c>
      <c r="F265" s="12" t="s">
        <v>634</v>
      </c>
      <c r="G265" s="12" t="s">
        <v>635</v>
      </c>
      <c r="H265" s="12"/>
      <c r="I265" s="12">
        <v>67.5</v>
      </c>
      <c r="J265" s="12">
        <v>67.5</v>
      </c>
      <c r="K265" s="12" t="s">
        <v>633</v>
      </c>
      <c r="L265" s="12" t="s">
        <v>620</v>
      </c>
      <c r="M265" s="12" t="s">
        <v>620</v>
      </c>
      <c r="N265" s="12">
        <v>0</v>
      </c>
      <c r="O265" s="12">
        <v>0</v>
      </c>
      <c r="P265" s="12">
        <v>0</v>
      </c>
      <c r="Q265" s="12">
        <v>0</v>
      </c>
      <c r="R265" s="12">
        <v>0</v>
      </c>
      <c r="S265" s="12">
        <v>0</v>
      </c>
      <c r="T265" s="12">
        <v>0</v>
      </c>
      <c r="U265" s="12">
        <v>0</v>
      </c>
      <c r="V265" s="12">
        <v>0</v>
      </c>
      <c r="W265" s="12">
        <v>0</v>
      </c>
      <c r="X265" s="12">
        <v>0</v>
      </c>
      <c r="Y265" s="12">
        <v>0</v>
      </c>
    </row>
    <row r="266" spans="1:25" x14ac:dyDescent="0.35">
      <c r="A266" s="12" t="s">
        <v>505</v>
      </c>
      <c r="B266" s="12" t="s">
        <v>1046</v>
      </c>
      <c r="C266" s="12" t="s">
        <v>619</v>
      </c>
      <c r="D266" s="52">
        <v>45274</v>
      </c>
      <c r="E266" s="12">
        <v>2023</v>
      </c>
      <c r="F266" s="12" t="s">
        <v>634</v>
      </c>
      <c r="G266" s="12" t="s">
        <v>635</v>
      </c>
      <c r="H266" s="12"/>
      <c r="I266" s="12">
        <v>135</v>
      </c>
      <c r="J266" s="12">
        <v>0</v>
      </c>
      <c r="K266" s="12" t="s">
        <v>633</v>
      </c>
      <c r="L266" s="12" t="s">
        <v>627</v>
      </c>
      <c r="M266" s="12" t="s">
        <v>641</v>
      </c>
      <c r="N266" s="12">
        <v>135</v>
      </c>
      <c r="O266" s="12">
        <v>135</v>
      </c>
      <c r="P266" s="12">
        <v>135</v>
      </c>
      <c r="Q266" s="12">
        <v>135</v>
      </c>
      <c r="R266" s="12">
        <v>135</v>
      </c>
      <c r="S266" s="12">
        <v>135</v>
      </c>
      <c r="T266" s="12">
        <v>135</v>
      </c>
      <c r="U266" s="12">
        <v>135</v>
      </c>
      <c r="V266" s="12">
        <v>135</v>
      </c>
      <c r="W266" s="12">
        <v>135</v>
      </c>
      <c r="X266" s="12">
        <v>135</v>
      </c>
      <c r="Y266" s="12">
        <v>135</v>
      </c>
    </row>
    <row r="267" spans="1:25" x14ac:dyDescent="0.35">
      <c r="A267" s="12" t="s">
        <v>2955</v>
      </c>
      <c r="B267" s="12" t="s">
        <v>2773</v>
      </c>
      <c r="C267" s="12" t="s">
        <v>619</v>
      </c>
      <c r="D267" s="52">
        <v>0</v>
      </c>
      <c r="E267" s="12" t="s">
        <v>620</v>
      </c>
      <c r="F267" s="12" t="s">
        <v>625</v>
      </c>
      <c r="G267" s="12" t="s">
        <v>626</v>
      </c>
      <c r="H267" s="12"/>
      <c r="I267" s="12">
        <v>75</v>
      </c>
      <c r="J267" s="12">
        <v>75</v>
      </c>
      <c r="K267" s="12" t="s">
        <v>633</v>
      </c>
      <c r="L267" s="12" t="s">
        <v>620</v>
      </c>
      <c r="M267" s="12" t="s">
        <v>620</v>
      </c>
      <c r="N267" s="12">
        <v>0</v>
      </c>
      <c r="O267" s="12">
        <v>0</v>
      </c>
      <c r="P267" s="12">
        <v>0</v>
      </c>
      <c r="Q267" s="12">
        <v>0</v>
      </c>
      <c r="R267" s="12">
        <v>0</v>
      </c>
      <c r="S267" s="12">
        <v>0</v>
      </c>
      <c r="T267" s="12">
        <v>0</v>
      </c>
      <c r="U267" s="12">
        <v>0</v>
      </c>
      <c r="V267" s="12">
        <v>0</v>
      </c>
      <c r="W267" s="12">
        <v>0</v>
      </c>
      <c r="X267" s="12">
        <v>0</v>
      </c>
      <c r="Y267" s="12">
        <v>0</v>
      </c>
    </row>
    <row r="268" spans="1:25" x14ac:dyDescent="0.35">
      <c r="A268" s="12" t="s">
        <v>2772</v>
      </c>
      <c r="B268" s="12" t="s">
        <v>2773</v>
      </c>
      <c r="C268" s="12" t="s">
        <v>619</v>
      </c>
      <c r="D268" s="52">
        <v>0</v>
      </c>
      <c r="E268" s="12" t="s">
        <v>620</v>
      </c>
      <c r="F268" s="12" t="s">
        <v>625</v>
      </c>
      <c r="G268" s="12" t="s">
        <v>626</v>
      </c>
      <c r="H268" s="12"/>
      <c r="I268" s="12">
        <v>75</v>
      </c>
      <c r="J268" s="12">
        <v>75</v>
      </c>
      <c r="K268" s="12" t="s">
        <v>633</v>
      </c>
      <c r="L268" s="12" t="s">
        <v>620</v>
      </c>
      <c r="M268" s="12" t="s">
        <v>620</v>
      </c>
      <c r="N268" s="12">
        <v>0</v>
      </c>
      <c r="O268" s="12">
        <v>0</v>
      </c>
      <c r="P268" s="12">
        <v>0</v>
      </c>
      <c r="Q268" s="12">
        <v>0</v>
      </c>
      <c r="R268" s="12">
        <v>0</v>
      </c>
      <c r="S268" s="12">
        <v>0</v>
      </c>
      <c r="T268" s="12">
        <v>0</v>
      </c>
      <c r="U268" s="12">
        <v>0</v>
      </c>
      <c r="V268" s="12">
        <v>0</v>
      </c>
      <c r="W268" s="12">
        <v>0</v>
      </c>
      <c r="X268" s="12">
        <v>0</v>
      </c>
      <c r="Y268" s="12">
        <v>0</v>
      </c>
    </row>
    <row r="269" spans="1:25" x14ac:dyDescent="0.35">
      <c r="A269" s="12" t="s">
        <v>506</v>
      </c>
      <c r="B269" s="12" t="s">
        <v>2773</v>
      </c>
      <c r="C269" s="12" t="s">
        <v>619</v>
      </c>
      <c r="D269" s="52">
        <v>45274</v>
      </c>
      <c r="E269" s="12">
        <v>2023</v>
      </c>
      <c r="F269" s="12" t="s">
        <v>625</v>
      </c>
      <c r="G269" s="12" t="s">
        <v>626</v>
      </c>
      <c r="H269" s="12"/>
      <c r="I269" s="12">
        <v>150</v>
      </c>
      <c r="J269" s="12">
        <v>0</v>
      </c>
      <c r="K269" s="12" t="s">
        <v>633</v>
      </c>
      <c r="L269" s="12" t="s">
        <v>627</v>
      </c>
      <c r="M269" s="12" t="s">
        <v>641</v>
      </c>
      <c r="N269" s="12">
        <v>0.16</v>
      </c>
      <c r="O269" s="12">
        <v>2.06</v>
      </c>
      <c r="P269" s="12">
        <v>2.6</v>
      </c>
      <c r="Q269" s="12">
        <v>3.84</v>
      </c>
      <c r="R269" s="12">
        <v>5.92</v>
      </c>
      <c r="S269" s="12">
        <v>12.24</v>
      </c>
      <c r="T269" s="12">
        <v>13.2</v>
      </c>
      <c r="U269" s="12">
        <v>10.92</v>
      </c>
      <c r="V269" s="12">
        <v>9.02</v>
      </c>
      <c r="W269" s="12">
        <v>5.28</v>
      </c>
      <c r="X269" s="12">
        <v>3.08</v>
      </c>
      <c r="Y269" s="12">
        <v>0.6</v>
      </c>
    </row>
    <row r="270" spans="1:25" x14ac:dyDescent="0.35">
      <c r="A270" s="12" t="s">
        <v>3029</v>
      </c>
      <c r="B270" s="12" t="s">
        <v>3030</v>
      </c>
      <c r="C270" s="12" t="s">
        <v>619</v>
      </c>
      <c r="D270" s="52">
        <v>30158</v>
      </c>
      <c r="E270" s="12">
        <v>1982</v>
      </c>
      <c r="F270" s="12" t="s">
        <v>621</v>
      </c>
      <c r="G270" s="12" t="s">
        <v>622</v>
      </c>
      <c r="H270" s="12"/>
      <c r="I270" s="12">
        <v>11.5</v>
      </c>
      <c r="J270" s="12">
        <v>11.5</v>
      </c>
      <c r="K270" s="12" t="s">
        <v>633</v>
      </c>
      <c r="L270" s="12" t="s">
        <v>627</v>
      </c>
      <c r="M270" s="12" t="s">
        <v>628</v>
      </c>
      <c r="N270" s="12">
        <v>1.05</v>
      </c>
      <c r="O270" s="12">
        <v>1.72</v>
      </c>
      <c r="P270" s="12">
        <v>1.6</v>
      </c>
      <c r="Q270" s="12">
        <v>1.42</v>
      </c>
      <c r="R270" s="12">
        <v>1.32</v>
      </c>
      <c r="S270" s="12">
        <v>1.73</v>
      </c>
      <c r="T270" s="12">
        <v>1.51</v>
      </c>
      <c r="U270" s="12">
        <v>1.59</v>
      </c>
      <c r="V270" s="12">
        <v>1.63</v>
      </c>
      <c r="W270" s="12">
        <v>1.53</v>
      </c>
      <c r="X270" s="12">
        <v>1.77</v>
      </c>
      <c r="Y270" s="12">
        <v>1.46</v>
      </c>
    </row>
    <row r="271" spans="1:25" x14ac:dyDescent="0.35">
      <c r="A271" s="12" t="s">
        <v>1717</v>
      </c>
      <c r="B271" s="12" t="s">
        <v>1718</v>
      </c>
      <c r="C271" s="12" t="s">
        <v>619</v>
      </c>
      <c r="D271" s="52">
        <v>31429</v>
      </c>
      <c r="E271" s="12">
        <v>1986</v>
      </c>
      <c r="F271" s="12" t="s">
        <v>621</v>
      </c>
      <c r="G271" s="12" t="s">
        <v>622</v>
      </c>
      <c r="H271" s="12"/>
      <c r="I271" s="12">
        <v>16.5</v>
      </c>
      <c r="J271" s="12">
        <v>19</v>
      </c>
      <c r="K271" s="12" t="s">
        <v>633</v>
      </c>
      <c r="L271" s="12" t="s">
        <v>627</v>
      </c>
      <c r="M271" s="12" t="s">
        <v>628</v>
      </c>
      <c r="N271" s="12">
        <v>1.1100000000000001</v>
      </c>
      <c r="O271" s="12">
        <v>0.99</v>
      </c>
      <c r="P271" s="12">
        <v>1.31</v>
      </c>
      <c r="Q271" s="12">
        <v>1.1299999999999999</v>
      </c>
      <c r="R271" s="12">
        <v>1.63</v>
      </c>
      <c r="S271" s="12">
        <v>1.87</v>
      </c>
      <c r="T271" s="12">
        <v>1.73</v>
      </c>
      <c r="U271" s="12">
        <v>2.2400000000000002</v>
      </c>
      <c r="V271" s="12">
        <v>2.54</v>
      </c>
      <c r="W271" s="12">
        <v>1.9</v>
      </c>
      <c r="X271" s="12">
        <v>1.25</v>
      </c>
      <c r="Y271" s="12">
        <v>1.08</v>
      </c>
    </row>
    <row r="272" spans="1:25" x14ac:dyDescent="0.35">
      <c r="A272" s="12" t="s">
        <v>2204</v>
      </c>
      <c r="B272" s="12" t="s">
        <v>2205</v>
      </c>
      <c r="C272" s="12" t="s">
        <v>619</v>
      </c>
      <c r="D272" s="52">
        <v>32297</v>
      </c>
      <c r="E272" s="12">
        <v>1988</v>
      </c>
      <c r="F272" s="12" t="s">
        <v>621</v>
      </c>
      <c r="G272" s="12" t="s">
        <v>714</v>
      </c>
      <c r="H272" s="12"/>
      <c r="I272" s="12">
        <v>8.5</v>
      </c>
      <c r="J272" s="12">
        <v>12.5</v>
      </c>
      <c r="K272" s="12" t="s">
        <v>633</v>
      </c>
      <c r="L272" s="12" t="s">
        <v>627</v>
      </c>
      <c r="M272" s="12" t="s">
        <v>628</v>
      </c>
      <c r="N272" s="12">
        <v>0.92</v>
      </c>
      <c r="O272" s="12">
        <v>0.92</v>
      </c>
      <c r="P272" s="12">
        <v>1.03</v>
      </c>
      <c r="Q272" s="12">
        <v>0.96</v>
      </c>
      <c r="R272" s="12">
        <v>0.93</v>
      </c>
      <c r="S272" s="12">
        <v>0.84</v>
      </c>
      <c r="T272" s="12">
        <v>0.76</v>
      </c>
      <c r="U272" s="12">
        <v>0.73</v>
      </c>
      <c r="V272" s="12">
        <v>0.79</v>
      </c>
      <c r="W272" s="12">
        <v>0.95</v>
      </c>
      <c r="X272" s="12">
        <v>1.01</v>
      </c>
      <c r="Y272" s="12">
        <v>1.05</v>
      </c>
    </row>
    <row r="273" spans="1:25" x14ac:dyDescent="0.35">
      <c r="A273" s="12" t="s">
        <v>2632</v>
      </c>
      <c r="B273" s="12" t="s">
        <v>2633</v>
      </c>
      <c r="C273" s="12" t="s">
        <v>619</v>
      </c>
      <c r="D273" s="52">
        <v>30239</v>
      </c>
      <c r="E273" s="12">
        <v>1982</v>
      </c>
      <c r="F273" s="12" t="s">
        <v>621</v>
      </c>
      <c r="G273" s="12" t="s">
        <v>622</v>
      </c>
      <c r="H273" s="12"/>
      <c r="I273" s="12">
        <v>24.3</v>
      </c>
      <c r="J273" s="12">
        <v>24.3</v>
      </c>
      <c r="K273" s="12" t="s">
        <v>633</v>
      </c>
      <c r="L273" s="12" t="s">
        <v>627</v>
      </c>
      <c r="M273" s="12" t="s">
        <v>628</v>
      </c>
      <c r="N273" s="12">
        <v>3.74</v>
      </c>
      <c r="O273" s="12">
        <v>3.14</v>
      </c>
      <c r="P273" s="12">
        <v>2.4900000000000002</v>
      </c>
      <c r="Q273" s="12">
        <v>2.77</v>
      </c>
      <c r="R273" s="12">
        <v>2.69</v>
      </c>
      <c r="S273" s="12">
        <v>2.92</v>
      </c>
      <c r="T273" s="12">
        <v>2.78</v>
      </c>
      <c r="U273" s="12">
        <v>1.98</v>
      </c>
      <c r="V273" s="12">
        <v>1.79</v>
      </c>
      <c r="W273" s="12">
        <v>2</v>
      </c>
      <c r="X273" s="12">
        <v>1.75</v>
      </c>
      <c r="Y273" s="12">
        <v>2.15</v>
      </c>
    </row>
    <row r="274" spans="1:25" x14ac:dyDescent="0.35">
      <c r="A274" s="12" t="s">
        <v>1955</v>
      </c>
      <c r="B274" s="12" t="s">
        <v>1956</v>
      </c>
      <c r="C274" s="12" t="s">
        <v>619</v>
      </c>
      <c r="D274" s="52">
        <v>32140</v>
      </c>
      <c r="E274" s="12">
        <v>1987</v>
      </c>
      <c r="F274" s="12" t="s">
        <v>635</v>
      </c>
      <c r="G274" s="12">
        <v>0</v>
      </c>
      <c r="H274" s="12"/>
      <c r="I274" s="12">
        <v>124.87</v>
      </c>
      <c r="J274" s="12">
        <v>170.7</v>
      </c>
      <c r="K274" s="12" t="s">
        <v>1</v>
      </c>
      <c r="L274" s="12" t="s">
        <v>627</v>
      </c>
      <c r="M274" s="12" t="s">
        <v>628</v>
      </c>
      <c r="N274" s="12">
        <v>3.84</v>
      </c>
      <c r="O274" s="12">
        <v>4.1100000000000003</v>
      </c>
      <c r="P274" s="12">
        <v>8.2799999999999994</v>
      </c>
      <c r="Q274" s="12">
        <v>26.35</v>
      </c>
      <c r="R274" s="12">
        <v>6.88</v>
      </c>
      <c r="S274" s="12">
        <v>5.52</v>
      </c>
      <c r="T274" s="12">
        <v>13.32</v>
      </c>
      <c r="U274" s="12">
        <v>7.93</v>
      </c>
      <c r="V274" s="12">
        <v>13.95</v>
      </c>
      <c r="W274" s="12">
        <v>7.64</v>
      </c>
      <c r="X274" s="12">
        <v>6.21</v>
      </c>
      <c r="Y274" s="12">
        <v>1.26</v>
      </c>
    </row>
    <row r="275" spans="1:25" x14ac:dyDescent="0.35">
      <c r="A275" s="12" t="s">
        <v>906</v>
      </c>
      <c r="B275" s="12" t="s">
        <v>907</v>
      </c>
      <c r="C275" s="12" t="s">
        <v>619</v>
      </c>
      <c r="D275" s="52">
        <v>23743</v>
      </c>
      <c r="E275" s="12">
        <v>1965</v>
      </c>
      <c r="F275" s="12" t="s">
        <v>653</v>
      </c>
      <c r="G275" s="12" t="s">
        <v>616</v>
      </c>
      <c r="H275" s="12"/>
      <c r="I275" s="12">
        <v>42</v>
      </c>
      <c r="J275" s="12">
        <v>42</v>
      </c>
      <c r="K275" s="12" t="s">
        <v>633</v>
      </c>
      <c r="L275" s="12" t="s">
        <v>627</v>
      </c>
      <c r="M275" s="12" t="s">
        <v>628</v>
      </c>
      <c r="N275" s="12">
        <v>25.04</v>
      </c>
      <c r="O275" s="12">
        <v>24.54</v>
      </c>
      <c r="P275" s="12">
        <v>20.239999999999998</v>
      </c>
      <c r="Q275" s="12">
        <v>20</v>
      </c>
      <c r="R275" s="12">
        <v>20.8</v>
      </c>
      <c r="S275" s="12">
        <v>24</v>
      </c>
      <c r="T275" s="12">
        <v>28.06</v>
      </c>
      <c r="U275" s="12">
        <v>28.04</v>
      </c>
      <c r="V275" s="12">
        <v>8.8000000000000007</v>
      </c>
      <c r="W275" s="12">
        <v>8</v>
      </c>
      <c r="X275" s="12">
        <v>19.2</v>
      </c>
      <c r="Y275" s="12">
        <v>26.03</v>
      </c>
    </row>
    <row r="276" spans="1:25" x14ac:dyDescent="0.35">
      <c r="A276" s="12" t="s">
        <v>973</v>
      </c>
      <c r="B276" s="12" t="s">
        <v>974</v>
      </c>
      <c r="C276" s="12" t="s">
        <v>619</v>
      </c>
      <c r="D276" s="52">
        <v>40682</v>
      </c>
      <c r="E276" s="12">
        <v>2011</v>
      </c>
      <c r="F276" s="12" t="s">
        <v>631</v>
      </c>
      <c r="G276" s="12" t="s">
        <v>622</v>
      </c>
      <c r="H276" s="12"/>
      <c r="I276" s="12">
        <v>1.5</v>
      </c>
      <c r="J276" s="12">
        <v>1.9</v>
      </c>
      <c r="K276" s="12" t="s">
        <v>5</v>
      </c>
      <c r="L276" s="12" t="s">
        <v>627</v>
      </c>
      <c r="M276" s="12" t="s">
        <v>628</v>
      </c>
      <c r="N276" s="12">
        <v>0.78</v>
      </c>
      <c r="O276" s="12">
        <v>0.77</v>
      </c>
      <c r="P276" s="12">
        <v>0.87</v>
      </c>
      <c r="Q276" s="12">
        <v>0.92</v>
      </c>
      <c r="R276" s="12">
        <v>0.88</v>
      </c>
      <c r="S276" s="12">
        <v>0.83</v>
      </c>
      <c r="T276" s="12">
        <v>0.98</v>
      </c>
      <c r="U276" s="12">
        <v>1</v>
      </c>
      <c r="V276" s="12">
        <v>0.99</v>
      </c>
      <c r="W276" s="12">
        <v>0.95</v>
      </c>
      <c r="X276" s="12">
        <v>0.93</v>
      </c>
      <c r="Y276" s="12">
        <v>0.95</v>
      </c>
    </row>
    <row r="277" spans="1:25" x14ac:dyDescent="0.35">
      <c r="A277" s="12" t="s">
        <v>3000</v>
      </c>
      <c r="B277" s="12" t="s">
        <v>3001</v>
      </c>
      <c r="C277" s="12" t="s">
        <v>619</v>
      </c>
      <c r="D277" s="52">
        <v>38182</v>
      </c>
      <c r="E277" s="12">
        <v>2004</v>
      </c>
      <c r="F277" s="12" t="s">
        <v>631</v>
      </c>
      <c r="G277" s="12">
        <v>0</v>
      </c>
      <c r="H277" s="12"/>
      <c r="I277" s="12">
        <v>2.25</v>
      </c>
      <c r="J277" s="12">
        <v>2.5</v>
      </c>
      <c r="K277" s="12" t="s">
        <v>5</v>
      </c>
      <c r="L277" s="12" t="s">
        <v>627</v>
      </c>
      <c r="M277" s="12" t="s">
        <v>628</v>
      </c>
      <c r="N277" s="12">
        <v>1.82</v>
      </c>
      <c r="O277" s="12">
        <v>2</v>
      </c>
      <c r="P277" s="12">
        <v>2</v>
      </c>
      <c r="Q277" s="12">
        <v>2</v>
      </c>
      <c r="R277" s="12">
        <v>1.4</v>
      </c>
      <c r="S277" s="12">
        <v>1.68</v>
      </c>
      <c r="T277" s="12">
        <v>1.56</v>
      </c>
      <c r="U277" s="12">
        <v>1.52</v>
      </c>
      <c r="V277" s="12">
        <v>1.74</v>
      </c>
      <c r="W277" s="12">
        <v>1.75</v>
      </c>
      <c r="X277" s="12">
        <v>1.8</v>
      </c>
      <c r="Y277" s="12">
        <v>1.61</v>
      </c>
    </row>
    <row r="278" spans="1:25" x14ac:dyDescent="0.35">
      <c r="A278" s="12" t="s">
        <v>2457</v>
      </c>
      <c r="B278" s="12" t="s">
        <v>2458</v>
      </c>
      <c r="C278" s="12" t="s">
        <v>619</v>
      </c>
      <c r="D278" s="52">
        <v>42735</v>
      </c>
      <c r="E278" s="12">
        <v>2016</v>
      </c>
      <c r="F278" s="12" t="s">
        <v>634</v>
      </c>
      <c r="G278" s="12" t="s">
        <v>635</v>
      </c>
      <c r="H278" s="12"/>
      <c r="I278" s="12">
        <v>20</v>
      </c>
      <c r="J278" s="12">
        <v>20</v>
      </c>
      <c r="K278" s="12" t="s">
        <v>1</v>
      </c>
      <c r="L278" s="12" t="s">
        <v>627</v>
      </c>
      <c r="M278" s="12" t="s">
        <v>628</v>
      </c>
      <c r="N278" s="12">
        <v>20</v>
      </c>
      <c r="O278" s="12">
        <v>20</v>
      </c>
      <c r="P278" s="12">
        <v>20</v>
      </c>
      <c r="Q278" s="12">
        <v>20</v>
      </c>
      <c r="R278" s="12">
        <v>20</v>
      </c>
      <c r="S278" s="12">
        <v>20</v>
      </c>
      <c r="T278" s="12">
        <v>20</v>
      </c>
      <c r="U278" s="12">
        <v>20</v>
      </c>
      <c r="V278" s="12">
        <v>20</v>
      </c>
      <c r="W278" s="12">
        <v>20</v>
      </c>
      <c r="X278" s="12">
        <v>20</v>
      </c>
      <c r="Y278" s="12">
        <v>20</v>
      </c>
    </row>
    <row r="279" spans="1:25" x14ac:dyDescent="0.35">
      <c r="A279" s="12" t="s">
        <v>2984</v>
      </c>
      <c r="B279" s="12" t="s">
        <v>2985</v>
      </c>
      <c r="C279" s="12" t="s">
        <v>619</v>
      </c>
      <c r="D279" s="52">
        <v>41628</v>
      </c>
      <c r="E279" s="12">
        <v>2013</v>
      </c>
      <c r="F279" s="12" t="s">
        <v>625</v>
      </c>
      <c r="G279" s="12" t="s">
        <v>626</v>
      </c>
      <c r="H279" s="12"/>
      <c r="I279" s="12">
        <v>1.5</v>
      </c>
      <c r="J279" s="12">
        <v>1.5</v>
      </c>
      <c r="K279" s="12" t="s">
        <v>1</v>
      </c>
      <c r="L279" s="12" t="s">
        <v>627</v>
      </c>
      <c r="M279" s="12" t="s">
        <v>139</v>
      </c>
      <c r="N279" s="12">
        <v>0</v>
      </c>
      <c r="O279" s="12">
        <v>0</v>
      </c>
      <c r="P279" s="12">
        <v>0</v>
      </c>
      <c r="Q279" s="12">
        <v>0</v>
      </c>
      <c r="R279" s="12">
        <v>0</v>
      </c>
      <c r="S279" s="12">
        <v>0</v>
      </c>
      <c r="T279" s="12">
        <v>0</v>
      </c>
      <c r="U279" s="12">
        <v>0</v>
      </c>
      <c r="V279" s="12">
        <v>0</v>
      </c>
      <c r="W279" s="12">
        <v>0</v>
      </c>
      <c r="X279" s="12">
        <v>0</v>
      </c>
      <c r="Y279" s="12">
        <v>0</v>
      </c>
    </row>
    <row r="280" spans="1:25" x14ac:dyDescent="0.35">
      <c r="A280" s="12" t="s">
        <v>401</v>
      </c>
      <c r="B280" s="12" t="s">
        <v>3395</v>
      </c>
      <c r="C280" s="12" t="s">
        <v>619</v>
      </c>
      <c r="D280" s="52">
        <v>45115</v>
      </c>
      <c r="E280" s="12">
        <v>2023</v>
      </c>
      <c r="F280" s="12" t="s">
        <v>634</v>
      </c>
      <c r="G280" s="12" t="s">
        <v>635</v>
      </c>
      <c r="H280" s="12"/>
      <c r="I280" s="12">
        <v>20</v>
      </c>
      <c r="J280" s="12">
        <v>20</v>
      </c>
      <c r="K280" s="12" t="s">
        <v>1</v>
      </c>
      <c r="L280" s="12" t="s">
        <v>627</v>
      </c>
      <c r="M280" s="12" t="s">
        <v>628</v>
      </c>
      <c r="N280" s="12">
        <v>10</v>
      </c>
      <c r="O280" s="12">
        <v>10</v>
      </c>
      <c r="P280" s="12">
        <v>10</v>
      </c>
      <c r="Q280" s="12">
        <v>10</v>
      </c>
      <c r="R280" s="12">
        <v>10</v>
      </c>
      <c r="S280" s="12">
        <v>10</v>
      </c>
      <c r="T280" s="12">
        <v>10</v>
      </c>
      <c r="U280" s="12">
        <v>10</v>
      </c>
      <c r="V280" s="12">
        <v>10</v>
      </c>
      <c r="W280" s="12">
        <v>10</v>
      </c>
      <c r="X280" s="12">
        <v>10</v>
      </c>
      <c r="Y280" s="12">
        <v>10</v>
      </c>
    </row>
    <row r="281" spans="1:25" x14ac:dyDescent="0.35">
      <c r="A281" s="12" t="s">
        <v>2352</v>
      </c>
      <c r="B281" s="12" t="s">
        <v>2353</v>
      </c>
      <c r="C281" s="12" t="s">
        <v>619</v>
      </c>
      <c r="D281" s="52">
        <v>31778</v>
      </c>
      <c r="E281" s="12">
        <v>1987</v>
      </c>
      <c r="F281" s="12" t="s">
        <v>635</v>
      </c>
      <c r="G281" s="12" t="s">
        <v>635</v>
      </c>
      <c r="H281" s="12"/>
      <c r="I281" s="12">
        <v>0.19</v>
      </c>
      <c r="J281" s="12">
        <v>21.8</v>
      </c>
      <c r="K281" s="12" t="s">
        <v>1</v>
      </c>
      <c r="L281" s="12" t="s">
        <v>627</v>
      </c>
      <c r="M281" s="12" t="s">
        <v>628</v>
      </c>
      <c r="N281" s="12">
        <v>0</v>
      </c>
      <c r="O281" s="12">
        <v>0.02</v>
      </c>
      <c r="P281" s="12">
        <v>0</v>
      </c>
      <c r="Q281" s="12">
        <v>0</v>
      </c>
      <c r="R281" s="12">
        <v>0</v>
      </c>
      <c r="S281" s="12">
        <v>0</v>
      </c>
      <c r="T281" s="12">
        <v>0</v>
      </c>
      <c r="U281" s="12">
        <v>0</v>
      </c>
      <c r="V281" s="12">
        <v>0</v>
      </c>
      <c r="W281" s="12">
        <v>0</v>
      </c>
      <c r="X281" s="12">
        <v>0</v>
      </c>
      <c r="Y281" s="12">
        <v>0</v>
      </c>
    </row>
    <row r="282" spans="1:25" x14ac:dyDescent="0.35">
      <c r="A282" s="12" t="s">
        <v>1299</v>
      </c>
      <c r="B282" s="12" t="s">
        <v>1300</v>
      </c>
      <c r="C282" s="12" t="s">
        <v>619</v>
      </c>
      <c r="D282" s="52">
        <v>41628</v>
      </c>
      <c r="E282" s="12">
        <v>2013</v>
      </c>
      <c r="F282" s="12" t="s">
        <v>625</v>
      </c>
      <c r="G282" s="12" t="s">
        <v>626</v>
      </c>
      <c r="H282" s="12"/>
      <c r="I282" s="12">
        <v>1.5</v>
      </c>
      <c r="J282" s="12">
        <v>1.5</v>
      </c>
      <c r="K282" s="12" t="s">
        <v>1</v>
      </c>
      <c r="L282" s="12" t="s">
        <v>627</v>
      </c>
      <c r="M282" s="12" t="s">
        <v>139</v>
      </c>
      <c r="N282" s="12">
        <v>0</v>
      </c>
      <c r="O282" s="12">
        <v>0</v>
      </c>
      <c r="P282" s="12">
        <v>0</v>
      </c>
      <c r="Q282" s="12">
        <v>0</v>
      </c>
      <c r="R282" s="12">
        <v>0</v>
      </c>
      <c r="S282" s="12">
        <v>0</v>
      </c>
      <c r="T282" s="12">
        <v>0</v>
      </c>
      <c r="U282" s="12">
        <v>0</v>
      </c>
      <c r="V282" s="12">
        <v>0</v>
      </c>
      <c r="W282" s="12">
        <v>0</v>
      </c>
      <c r="X282" s="12">
        <v>0</v>
      </c>
      <c r="Y282" s="12">
        <v>0</v>
      </c>
    </row>
    <row r="283" spans="1:25" x14ac:dyDescent="0.35">
      <c r="A283" s="12" t="s">
        <v>3217</v>
      </c>
      <c r="B283" s="12" t="s">
        <v>3218</v>
      </c>
      <c r="C283" s="12" t="s">
        <v>619</v>
      </c>
      <c r="D283" s="52">
        <v>42107</v>
      </c>
      <c r="E283" s="12">
        <v>2015</v>
      </c>
      <c r="F283" s="12" t="s">
        <v>625</v>
      </c>
      <c r="G283" s="12" t="s">
        <v>626</v>
      </c>
      <c r="H283" s="12"/>
      <c r="I283" s="12">
        <v>1.49</v>
      </c>
      <c r="J283" s="12">
        <v>1.5</v>
      </c>
      <c r="K283" s="12" t="s">
        <v>1</v>
      </c>
      <c r="L283" s="12" t="s">
        <v>627</v>
      </c>
      <c r="M283" s="12" t="s">
        <v>139</v>
      </c>
      <c r="N283" s="12">
        <v>0</v>
      </c>
      <c r="O283" s="12">
        <v>0</v>
      </c>
      <c r="P283" s="12">
        <v>0</v>
      </c>
      <c r="Q283" s="12">
        <v>0</v>
      </c>
      <c r="R283" s="12">
        <v>0</v>
      </c>
      <c r="S283" s="12">
        <v>0</v>
      </c>
      <c r="T283" s="12">
        <v>0</v>
      </c>
      <c r="U283" s="12">
        <v>0</v>
      </c>
      <c r="V283" s="12">
        <v>0</v>
      </c>
      <c r="W283" s="12">
        <v>0</v>
      </c>
      <c r="X283" s="12">
        <v>0</v>
      </c>
      <c r="Y283" s="12">
        <v>0</v>
      </c>
    </row>
    <row r="284" spans="1:25" x14ac:dyDescent="0.35">
      <c r="A284" s="12" t="s">
        <v>1754</v>
      </c>
      <c r="B284" s="12" t="s">
        <v>1755</v>
      </c>
      <c r="C284" s="12" t="s">
        <v>619</v>
      </c>
      <c r="D284" s="52">
        <v>43278</v>
      </c>
      <c r="E284" s="12">
        <v>2018</v>
      </c>
      <c r="F284" s="12" t="s">
        <v>621</v>
      </c>
      <c r="G284" s="12" t="s">
        <v>757</v>
      </c>
      <c r="H284" s="12"/>
      <c r="I284" s="12">
        <v>26</v>
      </c>
      <c r="J284" s="12">
        <v>31.6</v>
      </c>
      <c r="K284" s="12" t="s">
        <v>1</v>
      </c>
      <c r="L284" s="12" t="s">
        <v>627</v>
      </c>
      <c r="M284" s="12" t="s">
        <v>628</v>
      </c>
      <c r="N284" s="12">
        <v>26</v>
      </c>
      <c r="O284" s="12">
        <v>26</v>
      </c>
      <c r="P284" s="12">
        <v>26</v>
      </c>
      <c r="Q284" s="12">
        <v>26</v>
      </c>
      <c r="R284" s="12">
        <v>26</v>
      </c>
      <c r="S284" s="12">
        <v>26</v>
      </c>
      <c r="T284" s="12">
        <v>26</v>
      </c>
      <c r="U284" s="12">
        <v>26</v>
      </c>
      <c r="V284" s="12">
        <v>26</v>
      </c>
      <c r="W284" s="12">
        <v>26</v>
      </c>
      <c r="X284" s="12">
        <v>26</v>
      </c>
      <c r="Y284" s="12">
        <v>26</v>
      </c>
    </row>
    <row r="285" spans="1:25" x14ac:dyDescent="0.35">
      <c r="A285" s="12" t="s">
        <v>2368</v>
      </c>
      <c r="B285" s="12" t="s">
        <v>2369</v>
      </c>
      <c r="C285" s="12" t="s">
        <v>619</v>
      </c>
      <c r="D285" s="52">
        <v>37055</v>
      </c>
      <c r="E285" s="12">
        <v>2001</v>
      </c>
      <c r="F285" s="12" t="s">
        <v>621</v>
      </c>
      <c r="G285" s="12" t="s">
        <v>632</v>
      </c>
      <c r="H285" s="12"/>
      <c r="I285" s="12">
        <v>48.6</v>
      </c>
      <c r="J285" s="12">
        <v>48.6</v>
      </c>
      <c r="K285" s="12" t="s">
        <v>633</v>
      </c>
      <c r="L285" s="12" t="s">
        <v>627</v>
      </c>
      <c r="M285" s="12" t="s">
        <v>628</v>
      </c>
      <c r="N285" s="12">
        <v>48</v>
      </c>
      <c r="O285" s="12">
        <v>48</v>
      </c>
      <c r="P285" s="12">
        <v>48</v>
      </c>
      <c r="Q285" s="12">
        <v>48</v>
      </c>
      <c r="R285" s="12">
        <v>48</v>
      </c>
      <c r="S285" s="12">
        <v>48</v>
      </c>
      <c r="T285" s="12">
        <v>48</v>
      </c>
      <c r="U285" s="12">
        <v>48</v>
      </c>
      <c r="V285" s="12">
        <v>48</v>
      </c>
      <c r="W285" s="12">
        <v>48</v>
      </c>
      <c r="X285" s="12">
        <v>48</v>
      </c>
      <c r="Y285" s="12">
        <v>48</v>
      </c>
    </row>
    <row r="286" spans="1:25" x14ac:dyDescent="0.35">
      <c r="A286" s="12" t="s">
        <v>337</v>
      </c>
      <c r="B286" s="12" t="s">
        <v>2702</v>
      </c>
      <c r="C286" s="12" t="s">
        <v>656</v>
      </c>
      <c r="D286" s="52">
        <v>44531</v>
      </c>
      <c r="E286" s="12">
        <v>2021</v>
      </c>
      <c r="F286" s="12" t="s">
        <v>697</v>
      </c>
      <c r="G286" s="12" t="s">
        <v>697</v>
      </c>
      <c r="H286" s="12"/>
      <c r="I286" s="12">
        <v>129.94</v>
      </c>
      <c r="J286" s="12">
        <v>0</v>
      </c>
      <c r="K286" s="12" t="s">
        <v>1</v>
      </c>
      <c r="L286" s="12" t="s">
        <v>620</v>
      </c>
      <c r="M286" s="12" t="s">
        <v>620</v>
      </c>
      <c r="N286" s="12">
        <v>0</v>
      </c>
      <c r="O286" s="12">
        <v>0</v>
      </c>
      <c r="P286" s="12">
        <v>0</v>
      </c>
      <c r="Q286" s="12">
        <v>0</v>
      </c>
      <c r="R286" s="12">
        <v>0</v>
      </c>
      <c r="S286" s="12">
        <v>0</v>
      </c>
      <c r="T286" s="12">
        <v>0</v>
      </c>
      <c r="U286" s="12">
        <v>0</v>
      </c>
      <c r="V286" s="12">
        <v>0</v>
      </c>
      <c r="W286" s="12">
        <v>0</v>
      </c>
      <c r="X286" s="12">
        <v>0</v>
      </c>
      <c r="Y286" s="12">
        <v>0</v>
      </c>
    </row>
    <row r="287" spans="1:25" x14ac:dyDescent="0.35">
      <c r="A287" s="12" t="s">
        <v>319</v>
      </c>
      <c r="B287" s="12" t="s">
        <v>2054</v>
      </c>
      <c r="C287" s="12" t="s">
        <v>656</v>
      </c>
      <c r="D287" s="52">
        <v>44531</v>
      </c>
      <c r="E287" s="12">
        <v>2021</v>
      </c>
      <c r="F287" s="12" t="s">
        <v>697</v>
      </c>
      <c r="G287" s="12" t="s">
        <v>697</v>
      </c>
      <c r="H287" s="12"/>
      <c r="I287" s="12">
        <v>194.28</v>
      </c>
      <c r="J287" s="12">
        <v>0</v>
      </c>
      <c r="K287" s="12" t="s">
        <v>1</v>
      </c>
      <c r="L287" s="12" t="s">
        <v>620</v>
      </c>
      <c r="M287" s="12" t="s">
        <v>620</v>
      </c>
      <c r="N287" s="12">
        <v>0</v>
      </c>
      <c r="O287" s="12">
        <v>0</v>
      </c>
      <c r="P287" s="12">
        <v>0</v>
      </c>
      <c r="Q287" s="12">
        <v>0</v>
      </c>
      <c r="R287" s="12">
        <v>0</v>
      </c>
      <c r="S287" s="12">
        <v>0</v>
      </c>
      <c r="T287" s="12">
        <v>0</v>
      </c>
      <c r="U287" s="12">
        <v>0</v>
      </c>
      <c r="V287" s="12">
        <v>0</v>
      </c>
      <c r="W287" s="12">
        <v>0</v>
      </c>
      <c r="X287" s="12">
        <v>0</v>
      </c>
      <c r="Y287" s="12">
        <v>0</v>
      </c>
    </row>
    <row r="288" spans="1:25" x14ac:dyDescent="0.35">
      <c r="A288" s="12" t="s">
        <v>3141</v>
      </c>
      <c r="B288" s="12" t="s">
        <v>3142</v>
      </c>
      <c r="C288" s="12" t="s">
        <v>619</v>
      </c>
      <c r="D288" s="52">
        <v>41816</v>
      </c>
      <c r="E288" s="12">
        <v>2014</v>
      </c>
      <c r="F288" s="12" t="s">
        <v>625</v>
      </c>
      <c r="G288" s="12" t="s">
        <v>626</v>
      </c>
      <c r="H288" s="12"/>
      <c r="I288" s="12">
        <v>1.5</v>
      </c>
      <c r="J288" s="12">
        <v>1.5</v>
      </c>
      <c r="K288" s="12" t="s">
        <v>633</v>
      </c>
      <c r="L288" s="12" t="s">
        <v>627</v>
      </c>
      <c r="M288" s="12" t="s">
        <v>628</v>
      </c>
      <c r="N288" s="12">
        <v>0.01</v>
      </c>
      <c r="O288" s="12">
        <v>0.05</v>
      </c>
      <c r="P288" s="12">
        <v>0.05</v>
      </c>
      <c r="Q288" s="12">
        <v>7.0000000000000007E-2</v>
      </c>
      <c r="R288" s="12">
        <v>0.1</v>
      </c>
      <c r="S288" s="12">
        <v>0.2</v>
      </c>
      <c r="T288" s="12">
        <v>0.22</v>
      </c>
      <c r="U288" s="12">
        <v>0.19</v>
      </c>
      <c r="V288" s="12">
        <v>0.17</v>
      </c>
      <c r="W288" s="12">
        <v>0.11</v>
      </c>
      <c r="X288" s="12">
        <v>0.09</v>
      </c>
      <c r="Y288" s="12">
        <v>0.05</v>
      </c>
    </row>
    <row r="289" spans="1:25" x14ac:dyDescent="0.35">
      <c r="A289" s="12" t="s">
        <v>2905</v>
      </c>
      <c r="B289" s="12" t="s">
        <v>2906</v>
      </c>
      <c r="C289" s="12" t="s">
        <v>619</v>
      </c>
      <c r="D289" s="52">
        <v>42496</v>
      </c>
      <c r="E289" s="12">
        <v>2016</v>
      </c>
      <c r="F289" s="12" t="s">
        <v>653</v>
      </c>
      <c r="G289" s="12" t="s">
        <v>616</v>
      </c>
      <c r="H289" s="12"/>
      <c r="I289" s="12">
        <v>0.99</v>
      </c>
      <c r="J289" s="12">
        <v>1</v>
      </c>
      <c r="K289" s="12" t="s">
        <v>633</v>
      </c>
      <c r="L289" s="12" t="s">
        <v>627</v>
      </c>
      <c r="M289" s="12" t="s">
        <v>628</v>
      </c>
      <c r="N289" s="12">
        <v>0.47</v>
      </c>
      <c r="O289" s="12">
        <v>0.47</v>
      </c>
      <c r="P289" s="12">
        <v>0.38</v>
      </c>
      <c r="Q289" s="12">
        <v>0.55000000000000004</v>
      </c>
      <c r="R289" s="12">
        <v>0.45</v>
      </c>
      <c r="S289" s="12">
        <v>0.26</v>
      </c>
      <c r="T289" s="12">
        <v>0.1</v>
      </c>
      <c r="U289" s="12">
        <v>0.04</v>
      </c>
      <c r="V289" s="12">
        <v>0.01</v>
      </c>
      <c r="W289" s="12">
        <v>0</v>
      </c>
      <c r="X289" s="12">
        <v>0.14000000000000001</v>
      </c>
      <c r="Y289" s="12">
        <v>0.33</v>
      </c>
    </row>
    <row r="290" spans="1:25" x14ac:dyDescent="0.35">
      <c r="A290" s="12" t="s">
        <v>533</v>
      </c>
      <c r="B290" s="12" t="s">
        <v>2908</v>
      </c>
      <c r="C290" s="12" t="s">
        <v>619</v>
      </c>
      <c r="D290" s="52">
        <v>0</v>
      </c>
      <c r="E290" s="12" t="s">
        <v>620</v>
      </c>
      <c r="F290" s="12" t="s">
        <v>634</v>
      </c>
      <c r="G290" s="12" t="s">
        <v>635</v>
      </c>
      <c r="H290" s="12"/>
      <c r="I290" s="12">
        <v>9</v>
      </c>
      <c r="J290" s="12">
        <v>9</v>
      </c>
      <c r="K290" s="12" t="s">
        <v>5</v>
      </c>
      <c r="L290" s="12" t="s">
        <v>620</v>
      </c>
      <c r="M290" s="12" t="s">
        <v>620</v>
      </c>
      <c r="N290" s="12">
        <v>0</v>
      </c>
      <c r="O290" s="12">
        <v>0</v>
      </c>
      <c r="P290" s="12">
        <v>0</v>
      </c>
      <c r="Q290" s="12">
        <v>0</v>
      </c>
      <c r="R290" s="12">
        <v>0</v>
      </c>
      <c r="S290" s="12">
        <v>0</v>
      </c>
      <c r="T290" s="12">
        <v>0</v>
      </c>
      <c r="U290" s="12">
        <v>0</v>
      </c>
      <c r="V290" s="12">
        <v>0</v>
      </c>
      <c r="W290" s="12">
        <v>0</v>
      </c>
      <c r="X290" s="12">
        <v>0</v>
      </c>
      <c r="Y290" s="12">
        <v>0</v>
      </c>
    </row>
    <row r="291" spans="1:25" x14ac:dyDescent="0.35">
      <c r="A291" s="12" t="s">
        <v>1452</v>
      </c>
      <c r="B291" s="12" t="s">
        <v>1453</v>
      </c>
      <c r="C291" s="12" t="s">
        <v>619</v>
      </c>
      <c r="D291" s="52">
        <v>30655</v>
      </c>
      <c r="E291" s="12">
        <v>1983</v>
      </c>
      <c r="F291" s="12" t="s">
        <v>621</v>
      </c>
      <c r="G291" s="12" t="s">
        <v>714</v>
      </c>
      <c r="H291" s="12"/>
      <c r="I291" s="12">
        <v>1.25</v>
      </c>
      <c r="J291" s="12">
        <v>1.3</v>
      </c>
      <c r="K291" s="12" t="s">
        <v>633</v>
      </c>
      <c r="L291" s="12" t="s">
        <v>627</v>
      </c>
      <c r="M291" s="12" t="s">
        <v>628</v>
      </c>
      <c r="N291" s="12">
        <v>0</v>
      </c>
      <c r="O291" s="12">
        <v>0</v>
      </c>
      <c r="P291" s="12">
        <v>0</v>
      </c>
      <c r="Q291" s="12">
        <v>0</v>
      </c>
      <c r="R291" s="12">
        <v>0</v>
      </c>
      <c r="S291" s="12">
        <v>0</v>
      </c>
      <c r="T291" s="12">
        <v>0</v>
      </c>
      <c r="U291" s="12">
        <v>0</v>
      </c>
      <c r="V291" s="12">
        <v>0</v>
      </c>
      <c r="W291" s="12">
        <v>0</v>
      </c>
      <c r="X291" s="12">
        <v>0</v>
      </c>
      <c r="Y291" s="12">
        <v>0</v>
      </c>
    </row>
    <row r="292" spans="1:25" x14ac:dyDescent="0.35">
      <c r="A292" s="12" t="s">
        <v>457</v>
      </c>
      <c r="B292" s="12" t="s">
        <v>863</v>
      </c>
      <c r="C292" s="12" t="s">
        <v>619</v>
      </c>
      <c r="D292" s="52">
        <v>45252</v>
      </c>
      <c r="E292" s="12">
        <v>2023</v>
      </c>
      <c r="F292" s="12" t="s">
        <v>634</v>
      </c>
      <c r="G292" s="12" t="s">
        <v>635</v>
      </c>
      <c r="H292" s="12"/>
      <c r="I292" s="12">
        <v>52</v>
      </c>
      <c r="J292" s="12">
        <v>52</v>
      </c>
      <c r="K292" s="12" t="s">
        <v>1</v>
      </c>
      <c r="L292" s="12" t="s">
        <v>627</v>
      </c>
      <c r="M292" s="12" t="s">
        <v>641</v>
      </c>
      <c r="N292" s="12">
        <v>52</v>
      </c>
      <c r="O292" s="12">
        <v>52</v>
      </c>
      <c r="P292" s="12">
        <v>52</v>
      </c>
      <c r="Q292" s="12">
        <v>52</v>
      </c>
      <c r="R292" s="12">
        <v>52</v>
      </c>
      <c r="S292" s="12">
        <v>52</v>
      </c>
      <c r="T292" s="12">
        <v>52</v>
      </c>
      <c r="U292" s="12">
        <v>52</v>
      </c>
      <c r="V292" s="12">
        <v>52</v>
      </c>
      <c r="W292" s="12">
        <v>52</v>
      </c>
      <c r="X292" s="12">
        <v>52</v>
      </c>
      <c r="Y292" s="12">
        <v>52</v>
      </c>
    </row>
    <row r="293" spans="1:25" x14ac:dyDescent="0.35">
      <c r="A293" s="12" t="s">
        <v>454</v>
      </c>
      <c r="B293" s="12" t="s">
        <v>850</v>
      </c>
      <c r="C293" s="12" t="s">
        <v>619</v>
      </c>
      <c r="D293" s="52">
        <v>45252</v>
      </c>
      <c r="E293" s="12">
        <v>2023</v>
      </c>
      <c r="F293" s="12" t="s">
        <v>634</v>
      </c>
      <c r="G293" s="12" t="s">
        <v>635</v>
      </c>
      <c r="H293" s="12"/>
      <c r="I293" s="12">
        <v>33</v>
      </c>
      <c r="J293" s="12">
        <v>33</v>
      </c>
      <c r="K293" s="12" t="s">
        <v>1</v>
      </c>
      <c r="L293" s="12" t="s">
        <v>627</v>
      </c>
      <c r="M293" s="12" t="s">
        <v>641</v>
      </c>
      <c r="N293" s="12">
        <v>33</v>
      </c>
      <c r="O293" s="12">
        <v>33</v>
      </c>
      <c r="P293" s="12">
        <v>33</v>
      </c>
      <c r="Q293" s="12">
        <v>33</v>
      </c>
      <c r="R293" s="12">
        <v>33</v>
      </c>
      <c r="S293" s="12">
        <v>33</v>
      </c>
      <c r="T293" s="12">
        <v>33</v>
      </c>
      <c r="U293" s="12">
        <v>33</v>
      </c>
      <c r="V293" s="12">
        <v>33</v>
      </c>
      <c r="W293" s="12">
        <v>33</v>
      </c>
      <c r="X293" s="12">
        <v>33</v>
      </c>
      <c r="Y293" s="12">
        <v>33</v>
      </c>
    </row>
    <row r="294" spans="1:25" x14ac:dyDescent="0.35">
      <c r="A294" s="12" t="s">
        <v>476</v>
      </c>
      <c r="B294" s="12" t="s">
        <v>2732</v>
      </c>
      <c r="C294" s="12" t="s">
        <v>619</v>
      </c>
      <c r="D294" s="52">
        <v>45261</v>
      </c>
      <c r="E294" s="12">
        <v>2023</v>
      </c>
      <c r="F294" s="12" t="s">
        <v>634</v>
      </c>
      <c r="G294" s="12" t="s">
        <v>635</v>
      </c>
      <c r="H294" s="12"/>
      <c r="I294" s="12">
        <v>46</v>
      </c>
      <c r="J294" s="12">
        <v>46</v>
      </c>
      <c r="K294" s="12" t="s">
        <v>1</v>
      </c>
      <c r="L294" s="12" t="s">
        <v>627</v>
      </c>
      <c r="M294" s="12" t="s">
        <v>641</v>
      </c>
      <c r="N294" s="12">
        <v>46</v>
      </c>
      <c r="O294" s="12">
        <v>46</v>
      </c>
      <c r="P294" s="12">
        <v>46</v>
      </c>
      <c r="Q294" s="12">
        <v>46</v>
      </c>
      <c r="R294" s="12">
        <v>46</v>
      </c>
      <c r="S294" s="12">
        <v>46</v>
      </c>
      <c r="T294" s="12">
        <v>46</v>
      </c>
      <c r="U294" s="12">
        <v>46</v>
      </c>
      <c r="V294" s="12">
        <v>46</v>
      </c>
      <c r="W294" s="12">
        <v>46</v>
      </c>
      <c r="X294" s="12">
        <v>46</v>
      </c>
      <c r="Y294" s="12">
        <v>46</v>
      </c>
    </row>
    <row r="295" spans="1:25" x14ac:dyDescent="0.35">
      <c r="A295" s="12" t="s">
        <v>453</v>
      </c>
      <c r="B295" s="12" t="s">
        <v>1947</v>
      </c>
      <c r="C295" s="12" t="s">
        <v>619</v>
      </c>
      <c r="D295" s="52">
        <v>45252</v>
      </c>
      <c r="E295" s="12">
        <v>2023</v>
      </c>
      <c r="F295" s="12" t="s">
        <v>625</v>
      </c>
      <c r="G295" s="12" t="s">
        <v>626</v>
      </c>
      <c r="H295" s="12"/>
      <c r="I295" s="12">
        <v>65</v>
      </c>
      <c r="J295" s="12">
        <v>65</v>
      </c>
      <c r="K295" s="12" t="s">
        <v>1</v>
      </c>
      <c r="L295" s="12" t="s">
        <v>627</v>
      </c>
      <c r="M295" s="12" t="s">
        <v>641</v>
      </c>
      <c r="N295" s="12">
        <v>0.09</v>
      </c>
      <c r="O295" s="12">
        <v>1.01</v>
      </c>
      <c r="P295" s="12">
        <v>1.25</v>
      </c>
      <c r="Q295" s="12">
        <v>1.79</v>
      </c>
      <c r="R295" s="12">
        <v>2.74</v>
      </c>
      <c r="S295" s="12">
        <v>5.66</v>
      </c>
      <c r="T295" s="12">
        <v>6.12</v>
      </c>
      <c r="U295" s="12">
        <v>5.0999999999999996</v>
      </c>
      <c r="V295" s="12">
        <v>4.28</v>
      </c>
      <c r="W295" s="12">
        <v>2.57</v>
      </c>
      <c r="X295" s="12">
        <v>1.59</v>
      </c>
      <c r="Y295" s="12">
        <v>0.48</v>
      </c>
    </row>
    <row r="296" spans="1:25" x14ac:dyDescent="0.35">
      <c r="A296" s="12" t="s">
        <v>455</v>
      </c>
      <c r="B296" s="12" t="s">
        <v>1184</v>
      </c>
      <c r="C296" s="12" t="s">
        <v>619</v>
      </c>
      <c r="D296" s="52">
        <v>45247</v>
      </c>
      <c r="E296" s="12">
        <v>2023</v>
      </c>
      <c r="F296" s="12" t="s">
        <v>625</v>
      </c>
      <c r="G296" s="12" t="s">
        <v>626</v>
      </c>
      <c r="H296" s="12"/>
      <c r="I296" s="12">
        <v>65</v>
      </c>
      <c r="J296" s="12">
        <v>65</v>
      </c>
      <c r="K296" s="12" t="s">
        <v>1</v>
      </c>
      <c r="L296" s="12" t="s">
        <v>627</v>
      </c>
      <c r="M296" s="12" t="s">
        <v>641</v>
      </c>
      <c r="N296" s="12">
        <v>0.15</v>
      </c>
      <c r="O296" s="12">
        <v>1.35</v>
      </c>
      <c r="P296" s="12">
        <v>1.63</v>
      </c>
      <c r="Q296" s="12">
        <v>2.1800000000000002</v>
      </c>
      <c r="R296" s="12">
        <v>3.26</v>
      </c>
      <c r="S296" s="12">
        <v>6.7</v>
      </c>
      <c r="T296" s="12">
        <v>7.31</v>
      </c>
      <c r="U296" s="12">
        <v>6.18</v>
      </c>
      <c r="V296" s="12">
        <v>5.35</v>
      </c>
      <c r="W296" s="12">
        <v>3.39</v>
      </c>
      <c r="X296" s="12">
        <v>2.37</v>
      </c>
      <c r="Y296" s="12">
        <v>1.1399999999999999</v>
      </c>
    </row>
    <row r="297" spans="1:25" x14ac:dyDescent="0.35">
      <c r="A297" s="12" t="s">
        <v>456</v>
      </c>
      <c r="B297" s="12" t="s">
        <v>2209</v>
      </c>
      <c r="C297" s="12" t="s">
        <v>619</v>
      </c>
      <c r="D297" s="52">
        <v>45261</v>
      </c>
      <c r="E297" s="12">
        <v>2023</v>
      </c>
      <c r="F297" s="12" t="s">
        <v>625</v>
      </c>
      <c r="G297" s="12" t="s">
        <v>626</v>
      </c>
      <c r="H297" s="12"/>
      <c r="I297" s="12">
        <v>52</v>
      </c>
      <c r="J297" s="12">
        <v>52</v>
      </c>
      <c r="K297" s="12" t="s">
        <v>1</v>
      </c>
      <c r="L297" s="12" t="s">
        <v>627</v>
      </c>
      <c r="M297" s="12" t="s">
        <v>641</v>
      </c>
      <c r="N297" s="12" t="s">
        <v>620</v>
      </c>
      <c r="O297" s="12">
        <v>0.73</v>
      </c>
      <c r="P297" s="12">
        <v>0.92</v>
      </c>
      <c r="Q297" s="12">
        <v>1.34</v>
      </c>
      <c r="R297" s="12">
        <v>2.08</v>
      </c>
      <c r="S297" s="12">
        <v>4.29</v>
      </c>
      <c r="T297" s="12">
        <v>4.63</v>
      </c>
      <c r="U297" s="12">
        <v>3.83</v>
      </c>
      <c r="V297" s="12">
        <v>3.18</v>
      </c>
      <c r="W297" s="12">
        <v>1.86</v>
      </c>
      <c r="X297" s="12">
        <v>1.1000000000000001</v>
      </c>
      <c r="Y297" s="12">
        <v>0.23</v>
      </c>
    </row>
    <row r="298" spans="1:25" x14ac:dyDescent="0.35">
      <c r="A298" s="12" t="s">
        <v>1041</v>
      </c>
      <c r="B298" s="12" t="s">
        <v>1042</v>
      </c>
      <c r="C298" s="12" t="s">
        <v>619</v>
      </c>
      <c r="D298" s="52">
        <v>41563</v>
      </c>
      <c r="E298" s="12">
        <v>2013</v>
      </c>
      <c r="F298" s="12" t="s">
        <v>625</v>
      </c>
      <c r="G298" s="12" t="s">
        <v>626</v>
      </c>
      <c r="H298" s="12"/>
      <c r="I298" s="12">
        <v>125</v>
      </c>
      <c r="J298" s="12">
        <v>127</v>
      </c>
      <c r="K298" s="12" t="s">
        <v>5</v>
      </c>
      <c r="L298" s="12" t="s">
        <v>627</v>
      </c>
      <c r="M298" s="12" t="s">
        <v>628</v>
      </c>
      <c r="N298" s="12">
        <v>0.5</v>
      </c>
      <c r="O298" s="12">
        <v>3.75</v>
      </c>
      <c r="P298" s="12">
        <v>4.38</v>
      </c>
      <c r="Q298" s="12">
        <v>5.5</v>
      </c>
      <c r="R298" s="12">
        <v>8</v>
      </c>
      <c r="S298" s="12">
        <v>16.38</v>
      </c>
      <c r="T298" s="12">
        <v>18</v>
      </c>
      <c r="U298" s="12">
        <v>15.5</v>
      </c>
      <c r="V298" s="12">
        <v>13.88</v>
      </c>
      <c r="W298" s="12">
        <v>9.25</v>
      </c>
      <c r="X298" s="12">
        <v>7.13</v>
      </c>
      <c r="Y298" s="12">
        <v>4.38</v>
      </c>
    </row>
    <row r="299" spans="1:25" x14ac:dyDescent="0.35">
      <c r="A299" s="12" t="s">
        <v>1130</v>
      </c>
      <c r="B299" s="12" t="s">
        <v>1131</v>
      </c>
      <c r="C299" s="12" t="s">
        <v>619</v>
      </c>
      <c r="D299" s="52">
        <v>41866</v>
      </c>
      <c r="E299" s="12">
        <v>2014</v>
      </c>
      <c r="F299" s="12" t="s">
        <v>625</v>
      </c>
      <c r="G299" s="12" t="s">
        <v>626</v>
      </c>
      <c r="H299" s="12"/>
      <c r="I299" s="12">
        <v>45.6</v>
      </c>
      <c r="J299" s="12">
        <v>47</v>
      </c>
      <c r="K299" s="12" t="s">
        <v>5</v>
      </c>
      <c r="L299" s="12" t="s">
        <v>627</v>
      </c>
      <c r="M299" s="12" t="s">
        <v>628</v>
      </c>
      <c r="N299" s="12">
        <v>0.18</v>
      </c>
      <c r="O299" s="12">
        <v>1.37</v>
      </c>
      <c r="P299" s="12">
        <v>1.6</v>
      </c>
      <c r="Q299" s="12">
        <v>2.0099999999999998</v>
      </c>
      <c r="R299" s="12">
        <v>2.92</v>
      </c>
      <c r="S299" s="12">
        <v>5.97</v>
      </c>
      <c r="T299" s="12">
        <v>6.57</v>
      </c>
      <c r="U299" s="12">
        <v>5.65</v>
      </c>
      <c r="V299" s="12">
        <v>5.0599999999999996</v>
      </c>
      <c r="W299" s="12">
        <v>3.37</v>
      </c>
      <c r="X299" s="12">
        <v>2.6</v>
      </c>
      <c r="Y299" s="12">
        <v>1.6</v>
      </c>
    </row>
    <row r="300" spans="1:25" x14ac:dyDescent="0.35">
      <c r="A300" s="12" t="s">
        <v>1091</v>
      </c>
      <c r="B300" s="12" t="s">
        <v>1092</v>
      </c>
      <c r="C300" s="12" t="s">
        <v>619</v>
      </c>
      <c r="D300" s="52">
        <v>41395</v>
      </c>
      <c r="E300" s="12">
        <v>2013</v>
      </c>
      <c r="F300" s="12" t="s">
        <v>621</v>
      </c>
      <c r="G300" s="12" t="s">
        <v>714</v>
      </c>
      <c r="H300" s="12"/>
      <c r="I300" s="12">
        <v>204.2</v>
      </c>
      <c r="J300" s="12">
        <v>222</v>
      </c>
      <c r="K300" s="12" t="s">
        <v>633</v>
      </c>
      <c r="L300" s="12" t="s">
        <v>627</v>
      </c>
      <c r="M300" s="12" t="s">
        <v>628</v>
      </c>
      <c r="N300" s="12">
        <v>203.08</v>
      </c>
      <c r="O300" s="12">
        <v>202.82</v>
      </c>
      <c r="P300" s="12">
        <v>202.21</v>
      </c>
      <c r="Q300" s="12">
        <v>199.04</v>
      </c>
      <c r="R300" s="12">
        <v>197.87</v>
      </c>
      <c r="S300" s="12">
        <v>194.63</v>
      </c>
      <c r="T300" s="12">
        <v>193.62</v>
      </c>
      <c r="U300" s="12">
        <v>193.09</v>
      </c>
      <c r="V300" s="12">
        <v>194.72</v>
      </c>
      <c r="W300" s="12">
        <v>198.97</v>
      </c>
      <c r="X300" s="12">
        <v>200.43</v>
      </c>
      <c r="Y300" s="12">
        <v>203.72</v>
      </c>
    </row>
    <row r="301" spans="1:25" x14ac:dyDescent="0.35">
      <c r="A301" s="12" t="s">
        <v>2246</v>
      </c>
      <c r="B301" s="12" t="s">
        <v>2247</v>
      </c>
      <c r="C301" s="12" t="s">
        <v>619</v>
      </c>
      <c r="D301" s="52">
        <v>41395</v>
      </c>
      <c r="E301" s="12">
        <v>2013</v>
      </c>
      <c r="F301" s="12" t="s">
        <v>621</v>
      </c>
      <c r="G301" s="12" t="s">
        <v>714</v>
      </c>
      <c r="H301" s="12"/>
      <c r="I301" s="12">
        <v>202.7</v>
      </c>
      <c r="J301" s="12">
        <v>222</v>
      </c>
      <c r="K301" s="12" t="s">
        <v>633</v>
      </c>
      <c r="L301" s="12" t="s">
        <v>627</v>
      </c>
      <c r="M301" s="12" t="s">
        <v>628</v>
      </c>
      <c r="N301" s="12">
        <v>202.25</v>
      </c>
      <c r="O301" s="12">
        <v>201.68</v>
      </c>
      <c r="P301" s="12">
        <v>201.36</v>
      </c>
      <c r="Q301" s="12">
        <v>198.21</v>
      </c>
      <c r="R301" s="12">
        <v>197.04</v>
      </c>
      <c r="S301" s="12">
        <v>193.81</v>
      </c>
      <c r="T301" s="12">
        <v>192.86</v>
      </c>
      <c r="U301" s="12">
        <v>192.32</v>
      </c>
      <c r="V301" s="12">
        <v>193.95</v>
      </c>
      <c r="W301" s="12">
        <v>198.13</v>
      </c>
      <c r="X301" s="12">
        <v>199.65</v>
      </c>
      <c r="Y301" s="12">
        <v>202.7</v>
      </c>
    </row>
    <row r="302" spans="1:25" x14ac:dyDescent="0.35">
      <c r="A302" s="12" t="s">
        <v>987</v>
      </c>
      <c r="B302" s="12" t="s">
        <v>988</v>
      </c>
      <c r="C302" s="12" t="s">
        <v>619</v>
      </c>
      <c r="D302" s="52">
        <v>41395</v>
      </c>
      <c r="E302" s="12">
        <v>2013</v>
      </c>
      <c r="F302" s="12" t="s">
        <v>621</v>
      </c>
      <c r="G302" s="12" t="s">
        <v>714</v>
      </c>
      <c r="H302" s="12"/>
      <c r="I302" s="12">
        <v>208.96</v>
      </c>
      <c r="J302" s="12">
        <v>222</v>
      </c>
      <c r="K302" s="12" t="s">
        <v>633</v>
      </c>
      <c r="L302" s="12" t="s">
        <v>627</v>
      </c>
      <c r="M302" s="12" t="s">
        <v>628</v>
      </c>
      <c r="N302" s="12">
        <v>201.79</v>
      </c>
      <c r="O302" s="12">
        <v>201.31</v>
      </c>
      <c r="P302" s="12">
        <v>200.92</v>
      </c>
      <c r="Q302" s="12">
        <v>197.81</v>
      </c>
      <c r="R302" s="12">
        <v>196.72</v>
      </c>
      <c r="S302" s="12">
        <v>193.1</v>
      </c>
      <c r="T302" s="12">
        <v>192.03</v>
      </c>
      <c r="U302" s="12">
        <v>191.57</v>
      </c>
      <c r="V302" s="12">
        <v>193.18</v>
      </c>
      <c r="W302" s="12">
        <v>197.81</v>
      </c>
      <c r="X302" s="12">
        <v>199.11</v>
      </c>
      <c r="Y302" s="12">
        <v>202.45</v>
      </c>
    </row>
    <row r="303" spans="1:25" x14ac:dyDescent="0.35">
      <c r="A303" s="12" t="s">
        <v>3363</v>
      </c>
      <c r="B303" s="12" t="s">
        <v>3364</v>
      </c>
      <c r="C303" s="12" t="s">
        <v>619</v>
      </c>
      <c r="D303" s="52">
        <v>41395</v>
      </c>
      <c r="E303" s="12">
        <v>2013</v>
      </c>
      <c r="F303" s="12" t="s">
        <v>621</v>
      </c>
      <c r="G303" s="12" t="s">
        <v>714</v>
      </c>
      <c r="H303" s="12"/>
      <c r="I303" s="12">
        <v>204.29</v>
      </c>
      <c r="J303" s="12">
        <v>222</v>
      </c>
      <c r="K303" s="12" t="s">
        <v>633</v>
      </c>
      <c r="L303" s="12" t="s">
        <v>627</v>
      </c>
      <c r="M303" s="12" t="s">
        <v>628</v>
      </c>
      <c r="N303" s="12">
        <v>203.72</v>
      </c>
      <c r="O303" s="12">
        <v>203.2</v>
      </c>
      <c r="P303" s="12">
        <v>202.81</v>
      </c>
      <c r="Q303" s="12">
        <v>199.67</v>
      </c>
      <c r="R303" s="12">
        <v>198.47</v>
      </c>
      <c r="S303" s="12">
        <v>194.44</v>
      </c>
      <c r="T303" s="12">
        <v>193.36</v>
      </c>
      <c r="U303" s="12">
        <v>192.89</v>
      </c>
      <c r="V303" s="12">
        <v>194.53</v>
      </c>
      <c r="W303" s="12">
        <v>199.67</v>
      </c>
      <c r="X303" s="12">
        <v>200.98</v>
      </c>
      <c r="Y303" s="12">
        <v>204.2</v>
      </c>
    </row>
    <row r="304" spans="1:25" x14ac:dyDescent="0.35">
      <c r="A304" s="12" t="s">
        <v>1260</v>
      </c>
      <c r="B304" s="12" t="s">
        <v>1261</v>
      </c>
      <c r="C304" s="12" t="s">
        <v>619</v>
      </c>
      <c r="D304" s="52">
        <v>41437</v>
      </c>
      <c r="E304" s="12">
        <v>2013</v>
      </c>
      <c r="F304" s="12" t="s">
        <v>625</v>
      </c>
      <c r="G304" s="12" t="s">
        <v>626</v>
      </c>
      <c r="H304" s="12"/>
      <c r="I304" s="12">
        <v>1.5</v>
      </c>
      <c r="J304" s="12">
        <v>1.5</v>
      </c>
      <c r="K304" s="12" t="s">
        <v>633</v>
      </c>
      <c r="L304" s="12" t="s">
        <v>627</v>
      </c>
      <c r="M304" s="12" t="s">
        <v>139</v>
      </c>
      <c r="N304" s="12">
        <v>0</v>
      </c>
      <c r="O304" s="12">
        <v>0</v>
      </c>
      <c r="P304" s="12">
        <v>0</v>
      </c>
      <c r="Q304" s="12">
        <v>0</v>
      </c>
      <c r="R304" s="12">
        <v>0</v>
      </c>
      <c r="S304" s="12">
        <v>0</v>
      </c>
      <c r="T304" s="12">
        <v>0</v>
      </c>
      <c r="U304" s="12">
        <v>0</v>
      </c>
      <c r="V304" s="12">
        <v>0</v>
      </c>
      <c r="W304" s="12">
        <v>0</v>
      </c>
      <c r="X304" s="12">
        <v>0</v>
      </c>
      <c r="Y304" s="12">
        <v>0</v>
      </c>
    </row>
    <row r="305" spans="1:25" x14ac:dyDescent="0.35">
      <c r="A305" s="12" t="s">
        <v>1723</v>
      </c>
      <c r="B305" s="12" t="s">
        <v>1724</v>
      </c>
      <c r="C305" s="12" t="s">
        <v>619</v>
      </c>
      <c r="D305" s="52">
        <v>41682</v>
      </c>
      <c r="E305" s="12">
        <v>2014</v>
      </c>
      <c r="F305" s="12" t="s">
        <v>646</v>
      </c>
      <c r="G305" s="12" t="s">
        <v>647</v>
      </c>
      <c r="H305" s="12"/>
      <c r="I305" s="12">
        <v>45</v>
      </c>
      <c r="J305" s="12">
        <v>45</v>
      </c>
      <c r="K305" s="12" t="s">
        <v>633</v>
      </c>
      <c r="L305" s="12" t="s">
        <v>627</v>
      </c>
      <c r="M305" s="12" t="s">
        <v>628</v>
      </c>
      <c r="N305" s="12">
        <v>44.87</v>
      </c>
      <c r="O305" s="12">
        <v>45</v>
      </c>
      <c r="P305" s="12">
        <v>44.81</v>
      </c>
      <c r="Q305" s="12">
        <v>45</v>
      </c>
      <c r="R305" s="12">
        <v>44.73</v>
      </c>
      <c r="S305" s="12">
        <v>45</v>
      </c>
      <c r="T305" s="12">
        <v>45</v>
      </c>
      <c r="U305" s="12">
        <v>45</v>
      </c>
      <c r="V305" s="12">
        <v>45</v>
      </c>
      <c r="W305" s="12">
        <v>44.87</v>
      </c>
      <c r="X305" s="12">
        <v>45</v>
      </c>
      <c r="Y305" s="12">
        <v>44.94</v>
      </c>
    </row>
    <row r="306" spans="1:25" x14ac:dyDescent="0.35">
      <c r="A306" s="12" t="s">
        <v>1481</v>
      </c>
      <c r="B306" s="12" t="s">
        <v>1482</v>
      </c>
      <c r="C306" s="12" t="s">
        <v>619</v>
      </c>
      <c r="D306" s="52">
        <v>28856</v>
      </c>
      <c r="E306" s="12">
        <v>1979</v>
      </c>
      <c r="F306" s="12" t="s">
        <v>653</v>
      </c>
      <c r="G306" s="12" t="s">
        <v>616</v>
      </c>
      <c r="H306" s="12"/>
      <c r="I306" s="12">
        <v>13</v>
      </c>
      <c r="J306" s="12">
        <v>13</v>
      </c>
      <c r="K306" s="12" t="s">
        <v>633</v>
      </c>
      <c r="L306" s="12" t="s">
        <v>627</v>
      </c>
      <c r="M306" s="12" t="s">
        <v>628</v>
      </c>
      <c r="N306" s="12">
        <v>4.18</v>
      </c>
      <c r="O306" s="12">
        <v>5.05</v>
      </c>
      <c r="P306" s="12">
        <v>5.07</v>
      </c>
      <c r="Q306" s="12">
        <v>4.79</v>
      </c>
      <c r="R306" s="12">
        <v>4.92</v>
      </c>
      <c r="S306" s="12">
        <v>2.89</v>
      </c>
      <c r="T306" s="12">
        <v>2.14</v>
      </c>
      <c r="U306" s="12">
        <v>0.28000000000000003</v>
      </c>
      <c r="V306" s="12">
        <v>1.1100000000000001</v>
      </c>
      <c r="W306" s="12">
        <v>1.3</v>
      </c>
      <c r="X306" s="12">
        <v>1.7</v>
      </c>
      <c r="Y306" s="12">
        <v>3.27</v>
      </c>
    </row>
    <row r="307" spans="1:25" x14ac:dyDescent="0.35">
      <c r="A307" s="12" t="s">
        <v>1426</v>
      </c>
      <c r="B307" s="12" t="s">
        <v>1427</v>
      </c>
      <c r="C307" s="12" t="s">
        <v>619</v>
      </c>
      <c r="D307" s="52">
        <v>25204</v>
      </c>
      <c r="E307" s="12">
        <v>1969</v>
      </c>
      <c r="F307" s="12" t="s">
        <v>653</v>
      </c>
      <c r="G307" s="12" t="s">
        <v>616</v>
      </c>
      <c r="H307" s="12"/>
      <c r="I307" s="12">
        <v>176.72</v>
      </c>
      <c r="J307" s="12">
        <v>176.7</v>
      </c>
      <c r="K307" s="12" t="s">
        <v>633</v>
      </c>
      <c r="L307" s="12" t="s">
        <v>627</v>
      </c>
      <c r="M307" s="12" t="s">
        <v>628</v>
      </c>
      <c r="N307" s="12">
        <v>141.6</v>
      </c>
      <c r="O307" s="12">
        <v>141.6</v>
      </c>
      <c r="P307" s="12">
        <v>141.6</v>
      </c>
      <c r="Q307" s="12">
        <v>141.6</v>
      </c>
      <c r="R307" s="12">
        <v>141.6</v>
      </c>
      <c r="S307" s="12">
        <v>141.6</v>
      </c>
      <c r="T307" s="12">
        <v>141.6</v>
      </c>
      <c r="U307" s="12">
        <v>141.6</v>
      </c>
      <c r="V307" s="12">
        <v>141.6</v>
      </c>
      <c r="W307" s="12">
        <v>141.6</v>
      </c>
      <c r="X307" s="12">
        <v>141.6</v>
      </c>
      <c r="Y307" s="12">
        <v>141.6</v>
      </c>
    </row>
    <row r="308" spans="1:25" x14ac:dyDescent="0.35">
      <c r="A308" s="12" t="s">
        <v>1289</v>
      </c>
      <c r="B308" s="12" t="s">
        <v>1290</v>
      </c>
      <c r="C308" s="12" t="s">
        <v>619</v>
      </c>
      <c r="D308" s="52">
        <v>25204</v>
      </c>
      <c r="E308" s="12">
        <v>1969</v>
      </c>
      <c r="F308" s="12" t="s">
        <v>653</v>
      </c>
      <c r="G308" s="12" t="s">
        <v>616</v>
      </c>
      <c r="H308" s="12"/>
      <c r="I308" s="12">
        <v>175.67</v>
      </c>
      <c r="J308" s="12">
        <v>175.7</v>
      </c>
      <c r="K308" s="12" t="s">
        <v>633</v>
      </c>
      <c r="L308" s="12" t="s">
        <v>627</v>
      </c>
      <c r="M308" s="12" t="s">
        <v>628</v>
      </c>
      <c r="N308" s="12">
        <v>139.74</v>
      </c>
      <c r="O308" s="12">
        <v>139.74</v>
      </c>
      <c r="P308" s="12">
        <v>139.74</v>
      </c>
      <c r="Q308" s="12">
        <v>139.74</v>
      </c>
      <c r="R308" s="12">
        <v>139.74</v>
      </c>
      <c r="S308" s="12">
        <v>139.74</v>
      </c>
      <c r="T308" s="12">
        <v>139.74</v>
      </c>
      <c r="U308" s="12">
        <v>139.74</v>
      </c>
      <c r="V308" s="12">
        <v>139.74</v>
      </c>
      <c r="W308" s="12">
        <v>139.74</v>
      </c>
      <c r="X308" s="12">
        <v>139.74</v>
      </c>
      <c r="Y308" s="12">
        <v>139.74</v>
      </c>
    </row>
    <row r="309" spans="1:25" x14ac:dyDescent="0.35">
      <c r="A309" s="12" t="s">
        <v>1248</v>
      </c>
      <c r="B309" s="12" t="s">
        <v>1249</v>
      </c>
      <c r="C309" s="12" t="s">
        <v>656</v>
      </c>
      <c r="D309" s="52">
        <v>43465</v>
      </c>
      <c r="E309" s="12">
        <v>2018</v>
      </c>
      <c r="F309" s="12" t="s">
        <v>625</v>
      </c>
      <c r="G309" s="12" t="s">
        <v>626</v>
      </c>
      <c r="H309" s="12"/>
      <c r="I309" s="12">
        <v>74.8</v>
      </c>
      <c r="J309" s="12">
        <v>74.8</v>
      </c>
      <c r="K309" s="12" t="s">
        <v>1</v>
      </c>
      <c r="L309" s="12" t="s">
        <v>620</v>
      </c>
      <c r="M309" s="12" t="s">
        <v>620</v>
      </c>
      <c r="N309" s="12">
        <v>0</v>
      </c>
      <c r="O309" s="12">
        <v>0</v>
      </c>
      <c r="P309" s="12">
        <v>0</v>
      </c>
      <c r="Q309" s="12">
        <v>0</v>
      </c>
      <c r="R309" s="12">
        <v>0</v>
      </c>
      <c r="S309" s="12">
        <v>0</v>
      </c>
      <c r="T309" s="12">
        <v>0</v>
      </c>
      <c r="U309" s="12">
        <v>0</v>
      </c>
      <c r="V309" s="12">
        <v>0</v>
      </c>
      <c r="W309" s="12">
        <v>0</v>
      </c>
      <c r="X309" s="12">
        <v>0</v>
      </c>
      <c r="Y309" s="12">
        <v>0</v>
      </c>
    </row>
    <row r="310" spans="1:25" x14ac:dyDescent="0.35">
      <c r="A310" s="12" t="s">
        <v>213</v>
      </c>
      <c r="B310" s="12" t="s">
        <v>2498</v>
      </c>
      <c r="C310" s="12" t="s">
        <v>619</v>
      </c>
      <c r="D310" s="52">
        <v>44519</v>
      </c>
      <c r="E310" s="12">
        <v>2021</v>
      </c>
      <c r="F310" s="12" t="s">
        <v>646</v>
      </c>
      <c r="G310" s="12" t="s">
        <v>647</v>
      </c>
      <c r="H310" s="12"/>
      <c r="I310" s="12">
        <v>3.3</v>
      </c>
      <c r="J310" s="12">
        <v>3.3</v>
      </c>
      <c r="K310" s="12" t="s">
        <v>633</v>
      </c>
      <c r="L310" s="12" t="s">
        <v>627</v>
      </c>
      <c r="M310" s="12" t="s">
        <v>139</v>
      </c>
      <c r="N310" s="12">
        <v>0</v>
      </c>
      <c r="O310" s="12">
        <v>0</v>
      </c>
      <c r="P310" s="12">
        <v>0</v>
      </c>
      <c r="Q310" s="12">
        <v>0</v>
      </c>
      <c r="R310" s="12">
        <v>0</v>
      </c>
      <c r="S310" s="12">
        <v>0</v>
      </c>
      <c r="T310" s="12">
        <v>0</v>
      </c>
      <c r="U310" s="12">
        <v>0</v>
      </c>
      <c r="V310" s="12">
        <v>0</v>
      </c>
      <c r="W310" s="12">
        <v>0</v>
      </c>
      <c r="X310" s="12">
        <v>0</v>
      </c>
      <c r="Y310" s="12">
        <v>0</v>
      </c>
    </row>
    <row r="311" spans="1:25" x14ac:dyDescent="0.35">
      <c r="A311" s="12" t="s">
        <v>2175</v>
      </c>
      <c r="B311" s="12" t="s">
        <v>2176</v>
      </c>
      <c r="C311" s="12" t="s">
        <v>619</v>
      </c>
      <c r="D311" s="52">
        <v>37799</v>
      </c>
      <c r="E311" s="12">
        <v>2003</v>
      </c>
      <c r="F311" s="12" t="s">
        <v>621</v>
      </c>
      <c r="G311" s="12" t="s">
        <v>622</v>
      </c>
      <c r="H311" s="12"/>
      <c r="I311" s="12">
        <v>43</v>
      </c>
      <c r="J311" s="12">
        <v>45.5</v>
      </c>
      <c r="K311" s="12" t="s">
        <v>1</v>
      </c>
      <c r="L311" s="12" t="s">
        <v>627</v>
      </c>
      <c r="M311" s="12" t="s">
        <v>628</v>
      </c>
      <c r="N311" s="12">
        <v>43</v>
      </c>
      <c r="O311" s="12">
        <v>43</v>
      </c>
      <c r="P311" s="12">
        <v>43</v>
      </c>
      <c r="Q311" s="12">
        <v>43</v>
      </c>
      <c r="R311" s="12">
        <v>43</v>
      </c>
      <c r="S311" s="12">
        <v>43</v>
      </c>
      <c r="T311" s="12">
        <v>43</v>
      </c>
      <c r="U311" s="12">
        <v>43</v>
      </c>
      <c r="V311" s="12">
        <v>43</v>
      </c>
      <c r="W311" s="12">
        <v>43</v>
      </c>
      <c r="X311" s="12">
        <v>43</v>
      </c>
      <c r="Y311" s="12">
        <v>43</v>
      </c>
    </row>
    <row r="312" spans="1:25" x14ac:dyDescent="0.35">
      <c r="A312" s="12" t="s">
        <v>2321</v>
      </c>
      <c r="B312" s="12" t="s">
        <v>1171</v>
      </c>
      <c r="C312" s="12" t="s">
        <v>619</v>
      </c>
      <c r="D312" s="52">
        <v>0</v>
      </c>
      <c r="E312" s="12" t="s">
        <v>620</v>
      </c>
      <c r="F312" s="12" t="s">
        <v>621</v>
      </c>
      <c r="G312" s="12" t="s">
        <v>622</v>
      </c>
      <c r="H312" s="12"/>
      <c r="I312" s="12">
        <v>213.5</v>
      </c>
      <c r="J312" s="12">
        <v>213.5</v>
      </c>
      <c r="K312" s="12">
        <v>0</v>
      </c>
      <c r="L312" s="12" t="s">
        <v>620</v>
      </c>
      <c r="M312" s="12" t="s">
        <v>620</v>
      </c>
      <c r="N312" s="12">
        <v>0</v>
      </c>
      <c r="O312" s="12">
        <v>0</v>
      </c>
      <c r="P312" s="12">
        <v>0</v>
      </c>
      <c r="Q312" s="12">
        <v>0</v>
      </c>
      <c r="R312" s="12">
        <v>0</v>
      </c>
      <c r="S312" s="12">
        <v>0</v>
      </c>
      <c r="T312" s="12">
        <v>0</v>
      </c>
      <c r="U312" s="12">
        <v>0</v>
      </c>
      <c r="V312" s="12">
        <v>0</v>
      </c>
      <c r="W312" s="12">
        <v>0</v>
      </c>
      <c r="X312" s="12">
        <v>0</v>
      </c>
      <c r="Y312" s="12">
        <v>0</v>
      </c>
    </row>
    <row r="313" spans="1:25" x14ac:dyDescent="0.35">
      <c r="A313" s="12" t="s">
        <v>2953</v>
      </c>
      <c r="B313" s="12" t="s">
        <v>1171</v>
      </c>
      <c r="C313" s="12" t="s">
        <v>619</v>
      </c>
      <c r="D313" s="52">
        <v>0</v>
      </c>
      <c r="E313" s="12" t="s">
        <v>620</v>
      </c>
      <c r="F313" s="12" t="s">
        <v>621</v>
      </c>
      <c r="G313" s="12" t="s">
        <v>622</v>
      </c>
      <c r="H313" s="12"/>
      <c r="I313" s="12">
        <v>213.5</v>
      </c>
      <c r="J313" s="12">
        <v>213.5</v>
      </c>
      <c r="K313" s="12">
        <v>0</v>
      </c>
      <c r="L313" s="12" t="s">
        <v>620</v>
      </c>
      <c r="M313" s="12" t="s">
        <v>620</v>
      </c>
      <c r="N313" s="12">
        <v>0</v>
      </c>
      <c r="O313" s="12">
        <v>0</v>
      </c>
      <c r="P313" s="12">
        <v>0</v>
      </c>
      <c r="Q313" s="12">
        <v>0</v>
      </c>
      <c r="R313" s="12">
        <v>0</v>
      </c>
      <c r="S313" s="12">
        <v>0</v>
      </c>
      <c r="T313" s="12">
        <v>0</v>
      </c>
      <c r="U313" s="12">
        <v>0</v>
      </c>
      <c r="V313" s="12">
        <v>0</v>
      </c>
      <c r="W313" s="12">
        <v>0</v>
      </c>
      <c r="X313" s="12">
        <v>0</v>
      </c>
      <c r="Y313" s="12">
        <v>0</v>
      </c>
    </row>
    <row r="314" spans="1:25" x14ac:dyDescent="0.35">
      <c r="A314" s="12" t="s">
        <v>1576</v>
      </c>
      <c r="B314" s="12" t="s">
        <v>1171</v>
      </c>
      <c r="C314" s="12" t="s">
        <v>619</v>
      </c>
      <c r="D314" s="52">
        <v>40534</v>
      </c>
      <c r="E314" s="12">
        <v>2010</v>
      </c>
      <c r="F314" s="12" t="s">
        <v>621</v>
      </c>
      <c r="G314" s="12" t="s">
        <v>757</v>
      </c>
      <c r="H314" s="12"/>
      <c r="I314" s="12">
        <v>641</v>
      </c>
      <c r="J314" s="12">
        <v>0</v>
      </c>
      <c r="K314" s="12" t="s">
        <v>633</v>
      </c>
      <c r="L314" s="12" t="s">
        <v>627</v>
      </c>
      <c r="M314" s="12" t="s">
        <v>628</v>
      </c>
      <c r="N314" s="12">
        <v>630</v>
      </c>
      <c r="O314" s="12">
        <v>630</v>
      </c>
      <c r="P314" s="12">
        <v>630</v>
      </c>
      <c r="Q314" s="12">
        <v>630</v>
      </c>
      <c r="R314" s="12">
        <v>618</v>
      </c>
      <c r="S314" s="12">
        <v>612</v>
      </c>
      <c r="T314" s="12">
        <v>606</v>
      </c>
      <c r="U314" s="12">
        <v>604</v>
      </c>
      <c r="V314" s="12">
        <v>607</v>
      </c>
      <c r="W314" s="12">
        <v>614</v>
      </c>
      <c r="X314" s="12">
        <v>623</v>
      </c>
      <c r="Y314" s="12">
        <v>628</v>
      </c>
    </row>
    <row r="315" spans="1:25" x14ac:dyDescent="0.35">
      <c r="A315" s="12" t="s">
        <v>1170</v>
      </c>
      <c r="B315" s="12" t="s">
        <v>1171</v>
      </c>
      <c r="C315" s="12" t="s">
        <v>619</v>
      </c>
      <c r="D315" s="52">
        <v>0</v>
      </c>
      <c r="E315" s="12" t="s">
        <v>620</v>
      </c>
      <c r="F315" s="12" t="s">
        <v>621</v>
      </c>
      <c r="G315" s="12" t="s">
        <v>622</v>
      </c>
      <c r="H315" s="12"/>
      <c r="I315" s="12">
        <v>411</v>
      </c>
      <c r="J315" s="12">
        <v>411</v>
      </c>
      <c r="K315" s="12">
        <v>0</v>
      </c>
      <c r="L315" s="12" t="s">
        <v>620</v>
      </c>
      <c r="M315" s="12" t="s">
        <v>620</v>
      </c>
      <c r="N315" s="12">
        <v>0</v>
      </c>
      <c r="O315" s="12">
        <v>0</v>
      </c>
      <c r="P315" s="12">
        <v>0</v>
      </c>
      <c r="Q315" s="12">
        <v>0</v>
      </c>
      <c r="R315" s="12">
        <v>0</v>
      </c>
      <c r="S315" s="12">
        <v>0</v>
      </c>
      <c r="T315" s="12">
        <v>0</v>
      </c>
      <c r="U315" s="12">
        <v>0</v>
      </c>
      <c r="V315" s="12">
        <v>0</v>
      </c>
      <c r="W315" s="12">
        <v>0</v>
      </c>
      <c r="X315" s="12">
        <v>0</v>
      </c>
      <c r="Y315" s="12">
        <v>0</v>
      </c>
    </row>
    <row r="316" spans="1:25" x14ac:dyDescent="0.35">
      <c r="A316" s="12" t="s">
        <v>2808</v>
      </c>
      <c r="B316" s="12" t="s">
        <v>2809</v>
      </c>
      <c r="C316" s="12" t="s">
        <v>619</v>
      </c>
      <c r="D316" s="52">
        <v>0</v>
      </c>
      <c r="E316" s="12" t="s">
        <v>620</v>
      </c>
      <c r="F316" s="12" t="s">
        <v>653</v>
      </c>
      <c r="G316" s="12" t="s">
        <v>616</v>
      </c>
      <c r="H316" s="12"/>
      <c r="I316" s="12">
        <v>246.86</v>
      </c>
      <c r="J316" s="12">
        <v>0</v>
      </c>
      <c r="K316" s="12" t="s">
        <v>633</v>
      </c>
      <c r="L316" s="12" t="s">
        <v>627</v>
      </c>
      <c r="M316" s="12" t="s">
        <v>628</v>
      </c>
      <c r="N316" s="12">
        <v>246.86</v>
      </c>
      <c r="O316" s="12">
        <v>246.86</v>
      </c>
      <c r="P316" s="12">
        <v>246.86</v>
      </c>
      <c r="Q316" s="12">
        <v>246.86</v>
      </c>
      <c r="R316" s="12">
        <v>246.86</v>
      </c>
      <c r="S316" s="12">
        <v>246.86</v>
      </c>
      <c r="T316" s="12">
        <v>246.86</v>
      </c>
      <c r="U316" s="12">
        <v>246.86</v>
      </c>
      <c r="V316" s="12">
        <v>246.86</v>
      </c>
      <c r="W316" s="12">
        <v>246.86</v>
      </c>
      <c r="X316" s="12">
        <v>246.86</v>
      </c>
      <c r="Y316" s="12">
        <v>246.86</v>
      </c>
    </row>
    <row r="317" spans="1:25" x14ac:dyDescent="0.35">
      <c r="A317" s="12" t="s">
        <v>3016</v>
      </c>
      <c r="B317" s="12" t="s">
        <v>3017</v>
      </c>
      <c r="C317" s="12" t="s">
        <v>619</v>
      </c>
      <c r="D317" s="52">
        <v>0</v>
      </c>
      <c r="E317" s="12" t="s">
        <v>620</v>
      </c>
      <c r="F317" s="12" t="s">
        <v>653</v>
      </c>
      <c r="G317" s="12" t="s">
        <v>616</v>
      </c>
      <c r="H317" s="12"/>
      <c r="I317" s="12">
        <v>126.5</v>
      </c>
      <c r="J317" s="12">
        <v>126.5</v>
      </c>
      <c r="K317" s="12">
        <v>0</v>
      </c>
      <c r="L317" s="12" t="s">
        <v>620</v>
      </c>
      <c r="M317" s="12" t="s">
        <v>620</v>
      </c>
      <c r="N317" s="12">
        <v>0</v>
      </c>
      <c r="O317" s="12">
        <v>0</v>
      </c>
      <c r="P317" s="12">
        <v>0</v>
      </c>
      <c r="Q317" s="12">
        <v>0</v>
      </c>
      <c r="R317" s="12">
        <v>0</v>
      </c>
      <c r="S317" s="12">
        <v>0</v>
      </c>
      <c r="T317" s="12">
        <v>0</v>
      </c>
      <c r="U317" s="12">
        <v>0</v>
      </c>
      <c r="V317" s="12">
        <v>0</v>
      </c>
      <c r="W317" s="12">
        <v>0</v>
      </c>
      <c r="X317" s="12">
        <v>0</v>
      </c>
      <c r="Y317" s="12">
        <v>0</v>
      </c>
    </row>
    <row r="318" spans="1:25" x14ac:dyDescent="0.35">
      <c r="A318" s="12" t="s">
        <v>1917</v>
      </c>
      <c r="B318" s="12" t="s">
        <v>1918</v>
      </c>
      <c r="C318" s="12" t="s">
        <v>619</v>
      </c>
      <c r="D318" s="52">
        <v>0</v>
      </c>
      <c r="E318" s="12" t="s">
        <v>620</v>
      </c>
      <c r="F318" s="12" t="s">
        <v>653</v>
      </c>
      <c r="G318" s="12" t="s">
        <v>616</v>
      </c>
      <c r="H318" s="12"/>
      <c r="I318" s="12">
        <v>126</v>
      </c>
      <c r="J318" s="12">
        <v>126</v>
      </c>
      <c r="K318" s="12">
        <v>0</v>
      </c>
      <c r="L318" s="12" t="s">
        <v>620</v>
      </c>
      <c r="M318" s="12" t="s">
        <v>620</v>
      </c>
      <c r="N318" s="12">
        <v>0</v>
      </c>
      <c r="O318" s="12">
        <v>0</v>
      </c>
      <c r="P318" s="12">
        <v>0</v>
      </c>
      <c r="Q318" s="12">
        <v>0</v>
      </c>
      <c r="R318" s="12">
        <v>0</v>
      </c>
      <c r="S318" s="12">
        <v>0</v>
      </c>
      <c r="T318" s="12">
        <v>0</v>
      </c>
      <c r="U318" s="12">
        <v>0</v>
      </c>
      <c r="V318" s="12">
        <v>0</v>
      </c>
      <c r="W318" s="12">
        <v>0</v>
      </c>
      <c r="X318" s="12">
        <v>0</v>
      </c>
      <c r="Y318" s="12">
        <v>0</v>
      </c>
    </row>
    <row r="319" spans="1:25" x14ac:dyDescent="0.35">
      <c r="A319" s="12" t="s">
        <v>717</v>
      </c>
      <c r="B319" s="12" t="s">
        <v>572</v>
      </c>
      <c r="C319" s="12" t="s">
        <v>619</v>
      </c>
      <c r="D319" s="52">
        <v>0</v>
      </c>
      <c r="E319" s="12" t="s">
        <v>620</v>
      </c>
      <c r="F319" s="12" t="s">
        <v>634</v>
      </c>
      <c r="G319" s="12" t="s">
        <v>635</v>
      </c>
      <c r="H319" s="12"/>
      <c r="I319" s="12">
        <v>200</v>
      </c>
      <c r="J319" s="12">
        <v>200</v>
      </c>
      <c r="K319" s="12" t="s">
        <v>1</v>
      </c>
      <c r="L319" s="12" t="s">
        <v>620</v>
      </c>
      <c r="M319" s="12" t="s">
        <v>620</v>
      </c>
      <c r="N319" s="12">
        <v>0</v>
      </c>
      <c r="O319" s="12">
        <v>0</v>
      </c>
      <c r="P319" s="12">
        <v>0</v>
      </c>
      <c r="Q319" s="12">
        <v>0</v>
      </c>
      <c r="R319" s="12">
        <v>0</v>
      </c>
      <c r="S319" s="12">
        <v>0</v>
      </c>
      <c r="T319" s="12">
        <v>0</v>
      </c>
      <c r="U319" s="12">
        <v>0</v>
      </c>
      <c r="V319" s="12">
        <v>0</v>
      </c>
      <c r="W319" s="12">
        <v>0</v>
      </c>
      <c r="X319" s="12">
        <v>0</v>
      </c>
      <c r="Y319" s="12">
        <v>0</v>
      </c>
    </row>
    <row r="320" spans="1:25" x14ac:dyDescent="0.35">
      <c r="A320" s="12" t="s">
        <v>2243</v>
      </c>
      <c r="B320" s="12" t="s">
        <v>2244</v>
      </c>
      <c r="C320" s="12" t="s">
        <v>619</v>
      </c>
      <c r="D320" s="52">
        <v>31012</v>
      </c>
      <c r="E320" s="12">
        <v>1984</v>
      </c>
      <c r="F320" s="12" t="s">
        <v>690</v>
      </c>
      <c r="G320" s="12" t="s">
        <v>635</v>
      </c>
      <c r="H320" s="12"/>
      <c r="I320" s="12">
        <v>7.2</v>
      </c>
      <c r="J320" s="12">
        <v>10</v>
      </c>
      <c r="K320" s="12" t="s">
        <v>1</v>
      </c>
      <c r="L320" s="12" t="s">
        <v>627</v>
      </c>
      <c r="M320" s="12" t="s">
        <v>628</v>
      </c>
      <c r="N320" s="12">
        <v>6.97</v>
      </c>
      <c r="O320" s="12">
        <v>7.2</v>
      </c>
      <c r="P320" s="12">
        <v>6.97</v>
      </c>
      <c r="Q320" s="12">
        <v>6.85</v>
      </c>
      <c r="R320" s="12">
        <v>6.73</v>
      </c>
      <c r="S320" s="12">
        <v>5.74</v>
      </c>
      <c r="T320" s="12">
        <v>5.0999999999999996</v>
      </c>
      <c r="U320" s="12">
        <v>5.35</v>
      </c>
      <c r="V320" s="12">
        <v>5.53</v>
      </c>
      <c r="W320" s="12">
        <v>5.64</v>
      </c>
      <c r="X320" s="12">
        <v>6.99</v>
      </c>
      <c r="Y320" s="12">
        <v>6.64</v>
      </c>
    </row>
    <row r="321" spans="1:25" x14ac:dyDescent="0.35">
      <c r="A321" s="12" t="s">
        <v>700</v>
      </c>
      <c r="B321" s="12" t="s">
        <v>701</v>
      </c>
      <c r="C321" s="12" t="s">
        <v>619</v>
      </c>
      <c r="D321" s="52">
        <v>44173</v>
      </c>
      <c r="E321" s="12">
        <v>2020</v>
      </c>
      <c r="F321" s="12" t="s">
        <v>690</v>
      </c>
      <c r="G321" s="12" t="s">
        <v>635</v>
      </c>
      <c r="H321" s="12"/>
      <c r="I321" s="12">
        <v>10.5</v>
      </c>
      <c r="J321" s="12">
        <v>12</v>
      </c>
      <c r="K321" s="12" t="s">
        <v>1</v>
      </c>
      <c r="L321" s="12" t="s">
        <v>627</v>
      </c>
      <c r="M321" s="12" t="s">
        <v>628</v>
      </c>
      <c r="N321" s="12">
        <v>10.11</v>
      </c>
      <c r="O321" s="12">
        <v>9.9700000000000006</v>
      </c>
      <c r="P321" s="12">
        <v>9.4499999999999993</v>
      </c>
      <c r="Q321" s="12">
        <v>8.35</v>
      </c>
      <c r="R321" s="12">
        <v>8.6300000000000008</v>
      </c>
      <c r="S321" s="12">
        <v>8.23</v>
      </c>
      <c r="T321" s="12">
        <v>9.41</v>
      </c>
      <c r="U321" s="12">
        <v>9.2799999999999994</v>
      </c>
      <c r="V321" s="12">
        <v>9.17</v>
      </c>
      <c r="W321" s="12">
        <v>9.16</v>
      </c>
      <c r="X321" s="12">
        <v>9.99</v>
      </c>
      <c r="Y321" s="12">
        <v>10.199999999999999</v>
      </c>
    </row>
    <row r="322" spans="1:25" x14ac:dyDescent="0.35">
      <c r="A322" s="12" t="s">
        <v>2450</v>
      </c>
      <c r="B322" s="12" t="s">
        <v>2451</v>
      </c>
      <c r="C322" s="12" t="s">
        <v>619</v>
      </c>
      <c r="D322" s="52">
        <v>41365</v>
      </c>
      <c r="E322" s="12">
        <v>2013</v>
      </c>
      <c r="F322" s="12" t="s">
        <v>690</v>
      </c>
      <c r="G322" s="12" t="s">
        <v>635</v>
      </c>
      <c r="H322" s="12"/>
      <c r="I322" s="12">
        <v>14</v>
      </c>
      <c r="J322" s="12">
        <v>14</v>
      </c>
      <c r="K322" s="12" t="s">
        <v>1</v>
      </c>
      <c r="L322" s="12" t="s">
        <v>627</v>
      </c>
      <c r="M322" s="12" t="s">
        <v>628</v>
      </c>
      <c r="N322" s="12">
        <v>12.35</v>
      </c>
      <c r="O322" s="12">
        <v>12.89</v>
      </c>
      <c r="P322" s="12">
        <v>13.08</v>
      </c>
      <c r="Q322" s="12">
        <v>12.43</v>
      </c>
      <c r="R322" s="12">
        <v>11.48</v>
      </c>
      <c r="S322" s="12">
        <v>9.69</v>
      </c>
      <c r="T322" s="12">
        <v>8.75</v>
      </c>
      <c r="U322" s="12">
        <v>9.02</v>
      </c>
      <c r="V322" s="12">
        <v>9.8800000000000008</v>
      </c>
      <c r="W322" s="12">
        <v>10.72</v>
      </c>
      <c r="X322" s="12">
        <v>12.99</v>
      </c>
      <c r="Y322" s="12">
        <v>13.07</v>
      </c>
    </row>
    <row r="323" spans="1:25" x14ac:dyDescent="0.35">
      <c r="A323" s="12" t="s">
        <v>1663</v>
      </c>
      <c r="B323" s="12" t="s">
        <v>1664</v>
      </c>
      <c r="C323" s="12" t="s">
        <v>619</v>
      </c>
      <c r="D323" s="52">
        <v>4019</v>
      </c>
      <c r="E323" s="12">
        <v>1911</v>
      </c>
      <c r="F323" s="12" t="s">
        <v>653</v>
      </c>
      <c r="G323" s="12" t="s">
        <v>616</v>
      </c>
      <c r="H323" s="12"/>
      <c r="I323" s="12">
        <v>3</v>
      </c>
      <c r="J323" s="12">
        <v>3</v>
      </c>
      <c r="K323" s="12" t="s">
        <v>1</v>
      </c>
      <c r="L323" s="12" t="s">
        <v>627</v>
      </c>
      <c r="M323" s="12" t="s">
        <v>628</v>
      </c>
      <c r="N323" s="12">
        <v>0.33</v>
      </c>
      <c r="O323" s="12">
        <v>0.32</v>
      </c>
      <c r="P323" s="12">
        <v>0.35</v>
      </c>
      <c r="Q323" s="12">
        <v>0.37</v>
      </c>
      <c r="R323" s="12">
        <v>1.06</v>
      </c>
      <c r="S323" s="12">
        <v>1.54</v>
      </c>
      <c r="T323" s="12">
        <v>1.1000000000000001</v>
      </c>
      <c r="U323" s="12">
        <v>0.39</v>
      </c>
      <c r="V323" s="12">
        <v>0.28000000000000003</v>
      </c>
      <c r="W323" s="12">
        <v>0.16</v>
      </c>
      <c r="X323" s="12">
        <v>0.41</v>
      </c>
      <c r="Y323" s="12">
        <v>0.32</v>
      </c>
    </row>
    <row r="324" spans="1:25" x14ac:dyDescent="0.35">
      <c r="A324" s="12" t="s">
        <v>1845</v>
      </c>
      <c r="B324" s="12" t="s">
        <v>1846</v>
      </c>
      <c r="C324" s="12" t="s">
        <v>619</v>
      </c>
      <c r="D324" s="52">
        <v>43286</v>
      </c>
      <c r="E324" s="12">
        <v>2018</v>
      </c>
      <c r="F324" s="12" t="s">
        <v>690</v>
      </c>
      <c r="G324" s="12" t="s">
        <v>647</v>
      </c>
      <c r="H324" s="12"/>
      <c r="I324" s="12">
        <v>60</v>
      </c>
      <c r="J324" s="12">
        <v>64.7</v>
      </c>
      <c r="K324" s="12" t="s">
        <v>1</v>
      </c>
      <c r="L324" s="12" t="s">
        <v>627</v>
      </c>
      <c r="M324" s="12" t="s">
        <v>628</v>
      </c>
      <c r="N324" s="12">
        <v>59.46</v>
      </c>
      <c r="O324" s="12">
        <v>57.37</v>
      </c>
      <c r="P324" s="12">
        <v>57.75</v>
      </c>
      <c r="Q324" s="12">
        <v>43.02</v>
      </c>
      <c r="R324" s="12">
        <v>46.29</v>
      </c>
      <c r="S324" s="12">
        <v>55.03</v>
      </c>
      <c r="T324" s="12">
        <v>54.04</v>
      </c>
      <c r="U324" s="12">
        <v>53.91</v>
      </c>
      <c r="V324" s="12">
        <v>54.61</v>
      </c>
      <c r="W324" s="12">
        <v>46.22</v>
      </c>
      <c r="X324" s="12">
        <v>59.38</v>
      </c>
      <c r="Y324" s="12">
        <v>58.79</v>
      </c>
    </row>
    <row r="325" spans="1:25" x14ac:dyDescent="0.35">
      <c r="A325" s="12" t="s">
        <v>663</v>
      </c>
      <c r="B325" s="12" t="s">
        <v>664</v>
      </c>
      <c r="C325" s="12" t="s">
        <v>619</v>
      </c>
      <c r="D325" s="52">
        <v>8767</v>
      </c>
      <c r="E325" s="12">
        <v>1924</v>
      </c>
      <c r="F325" s="12" t="s">
        <v>653</v>
      </c>
      <c r="G325" s="12" t="s">
        <v>616</v>
      </c>
      <c r="H325" s="12"/>
      <c r="I325" s="12">
        <v>11.07</v>
      </c>
      <c r="J325" s="12">
        <v>11.3</v>
      </c>
      <c r="K325" s="12" t="s">
        <v>1</v>
      </c>
      <c r="L325" s="12" t="s">
        <v>627</v>
      </c>
      <c r="M325" s="12" t="s">
        <v>628</v>
      </c>
      <c r="N325" s="12">
        <v>0.96</v>
      </c>
      <c r="O325" s="12">
        <v>0.8</v>
      </c>
      <c r="P325" s="12">
        <v>0.48</v>
      </c>
      <c r="Q325" s="12">
        <v>0.76</v>
      </c>
      <c r="R325" s="12">
        <v>1.6</v>
      </c>
      <c r="S325" s="12">
        <v>8.27</v>
      </c>
      <c r="T325" s="12">
        <v>5.42</v>
      </c>
      <c r="U325" s="12">
        <v>1.46</v>
      </c>
      <c r="V325" s="12">
        <v>10.9</v>
      </c>
      <c r="W325" s="12">
        <v>0.31</v>
      </c>
      <c r="X325" s="12">
        <v>0.48</v>
      </c>
      <c r="Y325" s="12">
        <v>0.8</v>
      </c>
    </row>
    <row r="326" spans="1:25" x14ac:dyDescent="0.35">
      <c r="A326" s="12" t="s">
        <v>1856</v>
      </c>
      <c r="B326" s="12" t="s">
        <v>1857</v>
      </c>
      <c r="C326" s="12" t="s">
        <v>619</v>
      </c>
      <c r="D326" s="52">
        <v>29952</v>
      </c>
      <c r="E326" s="12">
        <v>1982</v>
      </c>
      <c r="F326" s="12" t="s">
        <v>635</v>
      </c>
      <c r="G326" s="12" t="s">
        <v>635</v>
      </c>
      <c r="H326" s="12"/>
      <c r="I326" s="12">
        <v>2.5499999999999998</v>
      </c>
      <c r="J326" s="12">
        <v>41.9</v>
      </c>
      <c r="K326" s="12" t="s">
        <v>1</v>
      </c>
      <c r="L326" s="12" t="s">
        <v>627</v>
      </c>
      <c r="M326" s="12" t="s">
        <v>628</v>
      </c>
      <c r="N326" s="12">
        <v>0.56000000000000005</v>
      </c>
      <c r="O326" s="12">
        <v>0.6</v>
      </c>
      <c r="P326" s="12">
        <v>0.59</v>
      </c>
      <c r="Q326" s="12">
        <v>0.84</v>
      </c>
      <c r="R326" s="12">
        <v>0.56999999999999995</v>
      </c>
      <c r="S326" s="12">
        <v>0.67</v>
      </c>
      <c r="T326" s="12">
        <v>0.64</v>
      </c>
      <c r="U326" s="12">
        <v>0.59</v>
      </c>
      <c r="V326" s="12">
        <v>0.66</v>
      </c>
      <c r="W326" s="12">
        <v>0.53</v>
      </c>
      <c r="X326" s="12">
        <v>0.56000000000000005</v>
      </c>
      <c r="Y326" s="12">
        <v>0.53</v>
      </c>
    </row>
    <row r="327" spans="1:25" x14ac:dyDescent="0.35">
      <c r="A327" s="12" t="s">
        <v>3357</v>
      </c>
      <c r="B327" s="12" t="s">
        <v>3358</v>
      </c>
      <c r="C327" s="12" t="s">
        <v>619</v>
      </c>
      <c r="D327" s="52">
        <v>5845</v>
      </c>
      <c r="E327" s="12">
        <v>1916</v>
      </c>
      <c r="F327" s="12" t="s">
        <v>653</v>
      </c>
      <c r="G327" s="12" t="s">
        <v>616</v>
      </c>
      <c r="H327" s="12"/>
      <c r="I327" s="12">
        <v>11.94</v>
      </c>
      <c r="J327" s="12">
        <v>13</v>
      </c>
      <c r="K327" s="12" t="s">
        <v>1</v>
      </c>
      <c r="L327" s="12" t="s">
        <v>627</v>
      </c>
      <c r="M327" s="12" t="s">
        <v>628</v>
      </c>
      <c r="N327" s="12">
        <v>0.8</v>
      </c>
      <c r="O327" s="12">
        <v>0.82</v>
      </c>
      <c r="P327" s="12">
        <v>4.82</v>
      </c>
      <c r="Q327" s="12">
        <v>0.82</v>
      </c>
      <c r="R327" s="12">
        <v>0.8</v>
      </c>
      <c r="S327" s="12">
        <v>9.4499999999999993</v>
      </c>
      <c r="T327" s="12">
        <v>9.4600000000000009</v>
      </c>
      <c r="U327" s="12">
        <v>1.82</v>
      </c>
      <c r="V327" s="12">
        <v>11.94</v>
      </c>
      <c r="W327" s="12">
        <v>1.01</v>
      </c>
      <c r="X327" s="12">
        <v>0.97</v>
      </c>
      <c r="Y327" s="12">
        <v>0.8</v>
      </c>
    </row>
    <row r="328" spans="1:25" x14ac:dyDescent="0.35">
      <c r="A328" s="12" t="s">
        <v>2672</v>
      </c>
      <c r="B328" s="12" t="s">
        <v>2673</v>
      </c>
      <c r="C328" s="12" t="s">
        <v>619</v>
      </c>
      <c r="D328" s="52">
        <v>41087</v>
      </c>
      <c r="E328" s="12">
        <v>2012</v>
      </c>
      <c r="F328" s="12" t="s">
        <v>625</v>
      </c>
      <c r="G328" s="12" t="s">
        <v>626</v>
      </c>
      <c r="H328" s="12"/>
      <c r="I328" s="12">
        <v>155</v>
      </c>
      <c r="J328" s="12">
        <v>155</v>
      </c>
      <c r="K328" s="12" t="s">
        <v>1</v>
      </c>
      <c r="L328" s="12" t="s">
        <v>627</v>
      </c>
      <c r="M328" s="12" t="s">
        <v>628</v>
      </c>
      <c r="N328" s="12">
        <v>0.62</v>
      </c>
      <c r="O328" s="12">
        <v>4.6500000000000004</v>
      </c>
      <c r="P328" s="12">
        <v>5.43</v>
      </c>
      <c r="Q328" s="12">
        <v>6.82</v>
      </c>
      <c r="R328" s="12">
        <v>9.92</v>
      </c>
      <c r="S328" s="12">
        <v>20.309999999999999</v>
      </c>
      <c r="T328" s="12">
        <v>22.32</v>
      </c>
      <c r="U328" s="12">
        <v>19.22</v>
      </c>
      <c r="V328" s="12">
        <v>17.21</v>
      </c>
      <c r="W328" s="12">
        <v>11.47</v>
      </c>
      <c r="X328" s="12">
        <v>8.84</v>
      </c>
      <c r="Y328" s="12">
        <v>5.43</v>
      </c>
    </row>
    <row r="329" spans="1:25" x14ac:dyDescent="0.35">
      <c r="A329" s="12" t="s">
        <v>3393</v>
      </c>
      <c r="B329" s="12" t="s">
        <v>3394</v>
      </c>
      <c r="C329" s="12" t="s">
        <v>619</v>
      </c>
      <c r="D329" s="52">
        <v>42706</v>
      </c>
      <c r="E329" s="12">
        <v>2016</v>
      </c>
      <c r="F329" s="12" t="s">
        <v>625</v>
      </c>
      <c r="G329" s="12" t="s">
        <v>626</v>
      </c>
      <c r="H329" s="12"/>
      <c r="I329" s="12">
        <v>92</v>
      </c>
      <c r="J329" s="12">
        <v>92</v>
      </c>
      <c r="K329" s="12" t="s">
        <v>1</v>
      </c>
      <c r="L329" s="12" t="s">
        <v>627</v>
      </c>
      <c r="M329" s="12" t="s">
        <v>628</v>
      </c>
      <c r="N329" s="12">
        <v>0.37</v>
      </c>
      <c r="O329" s="12">
        <v>2.76</v>
      </c>
      <c r="P329" s="12">
        <v>3.22</v>
      </c>
      <c r="Q329" s="12">
        <v>4.05</v>
      </c>
      <c r="R329" s="12">
        <v>5.89</v>
      </c>
      <c r="S329" s="12">
        <v>12.05</v>
      </c>
      <c r="T329" s="12">
        <v>13.25</v>
      </c>
      <c r="U329" s="12">
        <v>11.41</v>
      </c>
      <c r="V329" s="12">
        <v>10.210000000000001</v>
      </c>
      <c r="W329" s="12">
        <v>6.81</v>
      </c>
      <c r="X329" s="12">
        <v>5.24</v>
      </c>
      <c r="Y329" s="12">
        <v>3.22</v>
      </c>
    </row>
    <row r="330" spans="1:25" x14ac:dyDescent="0.35">
      <c r="A330" s="12" t="s">
        <v>2228</v>
      </c>
      <c r="B330" s="12" t="s">
        <v>2229</v>
      </c>
      <c r="C330" s="12" t="s">
        <v>619</v>
      </c>
      <c r="D330" s="52">
        <v>40819</v>
      </c>
      <c r="E330" s="12">
        <v>2011</v>
      </c>
      <c r="F330" s="12" t="s">
        <v>625</v>
      </c>
      <c r="G330" s="12" t="s">
        <v>626</v>
      </c>
      <c r="H330" s="12"/>
      <c r="I330" s="12">
        <v>10</v>
      </c>
      <c r="J330" s="12">
        <v>10</v>
      </c>
      <c r="K330" s="12" t="s">
        <v>1</v>
      </c>
      <c r="L330" s="12" t="s">
        <v>627</v>
      </c>
      <c r="M330" s="12" t="s">
        <v>636</v>
      </c>
      <c r="N330" s="12">
        <v>0.04</v>
      </c>
      <c r="O330" s="12">
        <v>0.3</v>
      </c>
      <c r="P330" s="12">
        <v>0.35</v>
      </c>
      <c r="Q330" s="12">
        <v>0.44</v>
      </c>
      <c r="R330" s="12">
        <v>0.64</v>
      </c>
      <c r="S330" s="12">
        <v>1.31</v>
      </c>
      <c r="T330" s="12">
        <v>1.44</v>
      </c>
      <c r="U330" s="12">
        <v>1.24</v>
      </c>
      <c r="V330" s="12">
        <v>1.1100000000000001</v>
      </c>
      <c r="W330" s="12">
        <v>0.74</v>
      </c>
      <c r="X330" s="12">
        <v>0.56999999999999995</v>
      </c>
      <c r="Y330" s="12">
        <v>0.35</v>
      </c>
    </row>
    <row r="331" spans="1:25" x14ac:dyDescent="0.35">
      <c r="A331" s="12" t="s">
        <v>2302</v>
      </c>
      <c r="B331" s="12" t="s">
        <v>2303</v>
      </c>
      <c r="C331" s="12" t="s">
        <v>619</v>
      </c>
      <c r="D331" s="52">
        <v>40344</v>
      </c>
      <c r="E331" s="12">
        <v>2010</v>
      </c>
      <c r="F331" s="12" t="s">
        <v>625</v>
      </c>
      <c r="G331" s="12" t="s">
        <v>626</v>
      </c>
      <c r="H331" s="12"/>
      <c r="I331" s="12">
        <v>48</v>
      </c>
      <c r="J331" s="12">
        <v>48</v>
      </c>
      <c r="K331" s="12" t="s">
        <v>1</v>
      </c>
      <c r="L331" s="12" t="s">
        <v>627</v>
      </c>
      <c r="M331" s="12" t="s">
        <v>636</v>
      </c>
      <c r="N331" s="12">
        <v>0.19</v>
      </c>
      <c r="O331" s="12">
        <v>1.44</v>
      </c>
      <c r="P331" s="12">
        <v>1.68</v>
      </c>
      <c r="Q331" s="12">
        <v>2.11</v>
      </c>
      <c r="R331" s="12">
        <v>3.07</v>
      </c>
      <c r="S331" s="12">
        <v>6.29</v>
      </c>
      <c r="T331" s="12">
        <v>6.91</v>
      </c>
      <c r="U331" s="12">
        <v>5.95</v>
      </c>
      <c r="V331" s="12">
        <v>5.33</v>
      </c>
      <c r="W331" s="12">
        <v>3.55</v>
      </c>
      <c r="X331" s="12">
        <v>2.74</v>
      </c>
      <c r="Y331" s="12">
        <v>1.68</v>
      </c>
    </row>
    <row r="332" spans="1:25" x14ac:dyDescent="0.35">
      <c r="A332" s="12" t="s">
        <v>3260</v>
      </c>
      <c r="B332" s="12" t="s">
        <v>3261</v>
      </c>
      <c r="C332" s="12" t="s">
        <v>619</v>
      </c>
      <c r="D332" s="52">
        <v>42013</v>
      </c>
      <c r="E332" s="12">
        <v>2015</v>
      </c>
      <c r="F332" s="12" t="s">
        <v>625</v>
      </c>
      <c r="G332" s="12" t="s">
        <v>626</v>
      </c>
      <c r="H332" s="12"/>
      <c r="I332" s="12">
        <v>20</v>
      </c>
      <c r="J332" s="12">
        <v>20</v>
      </c>
      <c r="K332" s="12" t="s">
        <v>633</v>
      </c>
      <c r="L332" s="12" t="s">
        <v>627</v>
      </c>
      <c r="M332" s="12" t="s">
        <v>628</v>
      </c>
      <c r="N332" s="12">
        <v>0.08</v>
      </c>
      <c r="O332" s="12">
        <v>0.6</v>
      </c>
      <c r="P332" s="12">
        <v>0.7</v>
      </c>
      <c r="Q332" s="12">
        <v>0.88</v>
      </c>
      <c r="R332" s="12">
        <v>1.28</v>
      </c>
      <c r="S332" s="12">
        <v>2.62</v>
      </c>
      <c r="T332" s="12">
        <v>2.88</v>
      </c>
      <c r="U332" s="12">
        <v>2.48</v>
      </c>
      <c r="V332" s="12">
        <v>2.2200000000000002</v>
      </c>
      <c r="W332" s="12">
        <v>1.48</v>
      </c>
      <c r="X332" s="12">
        <v>1.1399999999999999</v>
      </c>
      <c r="Y332" s="12">
        <v>0.7</v>
      </c>
    </row>
    <row r="333" spans="1:25" x14ac:dyDescent="0.35">
      <c r="A333" s="12" t="s">
        <v>824</v>
      </c>
      <c r="B333" s="12" t="s">
        <v>825</v>
      </c>
      <c r="C333" s="12" t="s">
        <v>619</v>
      </c>
      <c r="D333" s="52">
        <v>42147</v>
      </c>
      <c r="E333" s="12">
        <v>2015</v>
      </c>
      <c r="F333" s="12" t="s">
        <v>625</v>
      </c>
      <c r="G333" s="12" t="s">
        <v>626</v>
      </c>
      <c r="H333" s="12"/>
      <c r="I333" s="12">
        <v>11</v>
      </c>
      <c r="J333" s="12">
        <v>12</v>
      </c>
      <c r="K333" s="12" t="s">
        <v>633</v>
      </c>
      <c r="L333" s="12" t="s">
        <v>627</v>
      </c>
      <c r="M333" s="12" t="s">
        <v>628</v>
      </c>
      <c r="N333" s="12">
        <v>0.04</v>
      </c>
      <c r="O333" s="12">
        <v>0.33</v>
      </c>
      <c r="P333" s="12">
        <v>0.39</v>
      </c>
      <c r="Q333" s="12">
        <v>0.48</v>
      </c>
      <c r="R333" s="12">
        <v>0.7</v>
      </c>
      <c r="S333" s="12">
        <v>1.44</v>
      </c>
      <c r="T333" s="12">
        <v>1.58</v>
      </c>
      <c r="U333" s="12">
        <v>1.36</v>
      </c>
      <c r="V333" s="12">
        <v>1.22</v>
      </c>
      <c r="W333" s="12">
        <v>0.81</v>
      </c>
      <c r="X333" s="12">
        <v>0.63</v>
      </c>
      <c r="Y333" s="12">
        <v>0.39</v>
      </c>
    </row>
    <row r="334" spans="1:25" x14ac:dyDescent="0.35">
      <c r="A334" s="12" t="s">
        <v>3291</v>
      </c>
      <c r="B334" s="12" t="s">
        <v>3292</v>
      </c>
      <c r="C334" s="12" t="s">
        <v>619</v>
      </c>
      <c r="D334" s="52">
        <v>41388</v>
      </c>
      <c r="E334" s="12">
        <v>2013</v>
      </c>
      <c r="F334" s="12" t="s">
        <v>625</v>
      </c>
      <c r="G334" s="12" t="s">
        <v>626</v>
      </c>
      <c r="H334" s="12"/>
      <c r="I334" s="12">
        <v>0.99</v>
      </c>
      <c r="J334" s="12">
        <v>1</v>
      </c>
      <c r="K334" s="12" t="s">
        <v>1</v>
      </c>
      <c r="L334" s="12" t="s">
        <v>627</v>
      </c>
      <c r="M334" s="12" t="s">
        <v>139</v>
      </c>
      <c r="N334" s="12">
        <v>0</v>
      </c>
      <c r="O334" s="12">
        <v>0</v>
      </c>
      <c r="P334" s="12">
        <v>0</v>
      </c>
      <c r="Q334" s="12">
        <v>0</v>
      </c>
      <c r="R334" s="12">
        <v>0</v>
      </c>
      <c r="S334" s="12">
        <v>0</v>
      </c>
      <c r="T334" s="12">
        <v>0</v>
      </c>
      <c r="U334" s="12">
        <v>0</v>
      </c>
      <c r="V334" s="12">
        <v>0</v>
      </c>
      <c r="W334" s="12">
        <v>0</v>
      </c>
      <c r="X334" s="12">
        <v>0</v>
      </c>
      <c r="Y334" s="12">
        <v>0</v>
      </c>
    </row>
    <row r="335" spans="1:25" x14ac:dyDescent="0.35">
      <c r="A335" s="12" t="s">
        <v>670</v>
      </c>
      <c r="B335" s="12" t="s">
        <v>670</v>
      </c>
      <c r="C335" s="12" t="s">
        <v>619</v>
      </c>
      <c r="D335" s="52">
        <v>0</v>
      </c>
      <c r="E335" s="12" t="s">
        <v>620</v>
      </c>
      <c r="F335" s="12">
        <v>0</v>
      </c>
      <c r="G335" s="12">
        <v>0</v>
      </c>
      <c r="H335" s="12"/>
      <c r="I335" s="12">
        <v>23.8</v>
      </c>
      <c r="J335" s="12">
        <v>23.8</v>
      </c>
      <c r="K335" s="12">
        <v>0</v>
      </c>
      <c r="L335" s="12" t="s">
        <v>620</v>
      </c>
      <c r="M335" s="12" t="s">
        <v>620</v>
      </c>
      <c r="N335" s="12">
        <v>0</v>
      </c>
      <c r="O335" s="12">
        <v>0</v>
      </c>
      <c r="P335" s="12">
        <v>0</v>
      </c>
      <c r="Q335" s="12">
        <v>0</v>
      </c>
      <c r="R335" s="12">
        <v>0</v>
      </c>
      <c r="S335" s="12">
        <v>0</v>
      </c>
      <c r="T335" s="12">
        <v>0</v>
      </c>
      <c r="U335" s="12">
        <v>0</v>
      </c>
      <c r="V335" s="12">
        <v>0</v>
      </c>
      <c r="W335" s="12">
        <v>0</v>
      </c>
      <c r="X335" s="12">
        <v>0</v>
      </c>
      <c r="Y335" s="12">
        <v>0</v>
      </c>
    </row>
    <row r="336" spans="1:25" x14ac:dyDescent="0.35">
      <c r="A336" s="12" t="s">
        <v>939</v>
      </c>
      <c r="B336" s="12" t="s">
        <v>939</v>
      </c>
      <c r="C336" s="12" t="s">
        <v>619</v>
      </c>
      <c r="D336" s="52">
        <v>0</v>
      </c>
      <c r="E336" s="12" t="s">
        <v>620</v>
      </c>
      <c r="F336" s="12">
        <v>0</v>
      </c>
      <c r="G336" s="12">
        <v>0</v>
      </c>
      <c r="H336" s="12"/>
      <c r="I336" s="12">
        <v>8.5</v>
      </c>
      <c r="J336" s="12">
        <v>8.5</v>
      </c>
      <c r="K336" s="12">
        <v>0</v>
      </c>
      <c r="L336" s="12" t="s">
        <v>620</v>
      </c>
      <c r="M336" s="12" t="s">
        <v>620</v>
      </c>
      <c r="N336" s="12">
        <v>0</v>
      </c>
      <c r="O336" s="12">
        <v>0</v>
      </c>
      <c r="P336" s="12">
        <v>0</v>
      </c>
      <c r="Q336" s="12">
        <v>0</v>
      </c>
      <c r="R336" s="12">
        <v>0</v>
      </c>
      <c r="S336" s="12">
        <v>0</v>
      </c>
      <c r="T336" s="12">
        <v>0</v>
      </c>
      <c r="U336" s="12">
        <v>0</v>
      </c>
      <c r="V336" s="12">
        <v>0</v>
      </c>
      <c r="W336" s="12">
        <v>0</v>
      </c>
      <c r="X336" s="12">
        <v>0</v>
      </c>
      <c r="Y336" s="12">
        <v>0</v>
      </c>
    </row>
    <row r="337" spans="1:25" x14ac:dyDescent="0.35">
      <c r="A337" s="12" t="s">
        <v>1530</v>
      </c>
      <c r="B337" s="12" t="s">
        <v>1531</v>
      </c>
      <c r="C337" s="12" t="s">
        <v>619</v>
      </c>
      <c r="D337" s="52">
        <v>38411</v>
      </c>
      <c r="E337" s="12">
        <v>2005</v>
      </c>
      <c r="F337" s="12" t="s">
        <v>621</v>
      </c>
      <c r="G337" s="12" t="s">
        <v>757</v>
      </c>
      <c r="H337" s="12"/>
      <c r="I337" s="12">
        <v>28</v>
      </c>
      <c r="J337" s="12">
        <v>0</v>
      </c>
      <c r="K337" s="12" t="s">
        <v>1</v>
      </c>
      <c r="L337" s="12" t="s">
        <v>627</v>
      </c>
      <c r="M337" s="12" t="s">
        <v>628</v>
      </c>
      <c r="N337" s="12">
        <v>28</v>
      </c>
      <c r="O337" s="12">
        <v>28</v>
      </c>
      <c r="P337" s="12">
        <v>28</v>
      </c>
      <c r="Q337" s="12">
        <v>28</v>
      </c>
      <c r="R337" s="12">
        <v>28</v>
      </c>
      <c r="S337" s="12">
        <v>28</v>
      </c>
      <c r="T337" s="12">
        <v>28</v>
      </c>
      <c r="U337" s="12">
        <v>28</v>
      </c>
      <c r="V337" s="12">
        <v>28</v>
      </c>
      <c r="W337" s="12">
        <v>28</v>
      </c>
      <c r="X337" s="12">
        <v>28</v>
      </c>
      <c r="Y337" s="12">
        <v>28</v>
      </c>
    </row>
    <row r="338" spans="1:25" x14ac:dyDescent="0.35">
      <c r="A338" s="12" t="s">
        <v>1945</v>
      </c>
      <c r="B338" s="12" t="s">
        <v>1946</v>
      </c>
      <c r="C338" s="12" t="s">
        <v>619</v>
      </c>
      <c r="D338" s="52">
        <v>41753</v>
      </c>
      <c r="E338" s="12">
        <v>2014</v>
      </c>
      <c r="F338" s="12" t="s">
        <v>631</v>
      </c>
      <c r="G338" s="12" t="s">
        <v>632</v>
      </c>
      <c r="H338" s="12"/>
      <c r="I338" s="12">
        <v>4.3</v>
      </c>
      <c r="J338" s="12">
        <v>4.3</v>
      </c>
      <c r="K338" s="12" t="s">
        <v>633</v>
      </c>
      <c r="L338" s="12" t="s">
        <v>627</v>
      </c>
      <c r="M338" s="12" t="s">
        <v>628</v>
      </c>
      <c r="N338" s="12">
        <v>4.3</v>
      </c>
      <c r="O338" s="12">
        <v>4.3</v>
      </c>
      <c r="P338" s="12">
        <v>4.3</v>
      </c>
      <c r="Q338" s="12">
        <v>4.3</v>
      </c>
      <c r="R338" s="12">
        <v>4.3</v>
      </c>
      <c r="S338" s="12">
        <v>4.3</v>
      </c>
      <c r="T338" s="12">
        <v>4.3</v>
      </c>
      <c r="U338" s="12">
        <v>4.3</v>
      </c>
      <c r="V338" s="12">
        <v>4.3</v>
      </c>
      <c r="W338" s="12">
        <v>4.3</v>
      </c>
      <c r="X338" s="12">
        <v>4.3</v>
      </c>
      <c r="Y338" s="12">
        <v>4.3</v>
      </c>
    </row>
    <row r="339" spans="1:25" x14ac:dyDescent="0.35">
      <c r="A339" s="12" t="s">
        <v>3500</v>
      </c>
      <c r="B339" s="12" t="s">
        <v>3501</v>
      </c>
      <c r="C339" s="12" t="s">
        <v>619</v>
      </c>
      <c r="D339" s="52">
        <v>41365</v>
      </c>
      <c r="E339" s="12">
        <v>2013</v>
      </c>
      <c r="F339" s="12" t="s">
        <v>653</v>
      </c>
      <c r="G339" s="12" t="s">
        <v>616</v>
      </c>
      <c r="H339" s="12"/>
      <c r="I339" s="12">
        <v>5.3</v>
      </c>
      <c r="J339" s="12">
        <v>5</v>
      </c>
      <c r="K339" s="12" t="s">
        <v>633</v>
      </c>
      <c r="L339" s="12" t="s">
        <v>627</v>
      </c>
      <c r="M339" s="12" t="s">
        <v>628</v>
      </c>
      <c r="N339" s="12">
        <v>0</v>
      </c>
      <c r="O339" s="12">
        <v>0</v>
      </c>
      <c r="P339" s="12">
        <v>0</v>
      </c>
      <c r="Q339" s="12">
        <v>0</v>
      </c>
      <c r="R339" s="12">
        <v>0</v>
      </c>
      <c r="S339" s="12">
        <v>0</v>
      </c>
      <c r="T339" s="12">
        <v>0</v>
      </c>
      <c r="U339" s="12">
        <v>0.72</v>
      </c>
      <c r="V339" s="12">
        <v>0.61</v>
      </c>
      <c r="W339" s="12">
        <v>0</v>
      </c>
      <c r="X339" s="12">
        <v>0</v>
      </c>
      <c r="Y339" s="12">
        <v>0</v>
      </c>
    </row>
    <row r="340" spans="1:25" x14ac:dyDescent="0.35">
      <c r="A340" s="12" t="s">
        <v>2238</v>
      </c>
      <c r="B340" s="12" t="s">
        <v>2239</v>
      </c>
      <c r="C340" s="12" t="s">
        <v>619</v>
      </c>
      <c r="D340" s="52">
        <v>42887</v>
      </c>
      <c r="E340" s="12">
        <v>2017</v>
      </c>
      <c r="F340" s="12" t="s">
        <v>653</v>
      </c>
      <c r="G340" s="12" t="s">
        <v>616</v>
      </c>
      <c r="H340" s="12"/>
      <c r="I340" s="12">
        <v>6.89</v>
      </c>
      <c r="J340" s="12">
        <v>7</v>
      </c>
      <c r="K340" s="12" t="s">
        <v>633</v>
      </c>
      <c r="L340" s="12" t="s">
        <v>627</v>
      </c>
      <c r="M340" s="12" t="s">
        <v>628</v>
      </c>
      <c r="N340" s="12">
        <v>1.77</v>
      </c>
      <c r="O340" s="12">
        <v>1.66</v>
      </c>
      <c r="P340" s="12">
        <v>1.39</v>
      </c>
      <c r="Q340" s="12">
        <v>2.5299999999999998</v>
      </c>
      <c r="R340" s="12">
        <v>1.57</v>
      </c>
      <c r="S340" s="12">
        <v>0.24</v>
      </c>
      <c r="T340" s="12">
        <v>0</v>
      </c>
      <c r="U340" s="12">
        <v>0</v>
      </c>
      <c r="V340" s="12">
        <v>0</v>
      </c>
      <c r="W340" s="12">
        <v>0.14000000000000001</v>
      </c>
      <c r="X340" s="12">
        <v>0.09</v>
      </c>
      <c r="Y340" s="12">
        <v>0.41</v>
      </c>
    </row>
    <row r="341" spans="1:25" x14ac:dyDescent="0.35">
      <c r="A341" s="12" t="s">
        <v>2126</v>
      </c>
      <c r="B341" s="12" t="s">
        <v>2127</v>
      </c>
      <c r="C341" s="12" t="s">
        <v>619</v>
      </c>
      <c r="D341" s="52">
        <v>42948</v>
      </c>
      <c r="E341" s="12">
        <v>2017</v>
      </c>
      <c r="F341" s="12" t="s">
        <v>653</v>
      </c>
      <c r="G341" s="12" t="s">
        <v>616</v>
      </c>
      <c r="H341" s="12"/>
      <c r="I341" s="12">
        <v>2.8</v>
      </c>
      <c r="J341" s="12">
        <v>2.8</v>
      </c>
      <c r="K341" s="12" t="s">
        <v>633</v>
      </c>
      <c r="L341" s="12" t="s">
        <v>627</v>
      </c>
      <c r="M341" s="12" t="s">
        <v>628</v>
      </c>
      <c r="N341" s="12">
        <v>1.1499999999999999</v>
      </c>
      <c r="O341" s="12">
        <v>0.81</v>
      </c>
      <c r="P341" s="12">
        <v>0.85</v>
      </c>
      <c r="Q341" s="12">
        <v>0.98</v>
      </c>
      <c r="R341" s="12">
        <v>0.54</v>
      </c>
      <c r="S341" s="12">
        <v>0.09</v>
      </c>
      <c r="T341" s="12">
        <v>0</v>
      </c>
      <c r="U341" s="12">
        <v>0</v>
      </c>
      <c r="V341" s="12">
        <v>0</v>
      </c>
      <c r="W341" s="12">
        <v>0.08</v>
      </c>
      <c r="X341" s="12">
        <v>0</v>
      </c>
      <c r="Y341" s="12">
        <v>0.62</v>
      </c>
    </row>
    <row r="342" spans="1:25" x14ac:dyDescent="0.35">
      <c r="A342" s="12" t="s">
        <v>1825</v>
      </c>
      <c r="B342" s="12" t="s">
        <v>1826</v>
      </c>
      <c r="C342" s="12" t="s">
        <v>619</v>
      </c>
      <c r="D342" s="52">
        <v>31782</v>
      </c>
      <c r="E342" s="12">
        <v>1987</v>
      </c>
      <c r="F342" s="12" t="s">
        <v>653</v>
      </c>
      <c r="G342" s="12" t="s">
        <v>616</v>
      </c>
      <c r="H342" s="12"/>
      <c r="I342" s="12">
        <v>5.5</v>
      </c>
      <c r="J342" s="12">
        <v>20.3</v>
      </c>
      <c r="K342" s="12" t="s">
        <v>633</v>
      </c>
      <c r="L342" s="12" t="s">
        <v>627</v>
      </c>
      <c r="M342" s="12" t="s">
        <v>628</v>
      </c>
      <c r="N342" s="12">
        <v>0.78</v>
      </c>
      <c r="O342" s="12">
        <v>1.58</v>
      </c>
      <c r="P342" s="12">
        <v>1.66</v>
      </c>
      <c r="Q342" s="12">
        <v>3.3</v>
      </c>
      <c r="R342" s="12">
        <v>3.3</v>
      </c>
      <c r="S342" s="12">
        <v>0.8</v>
      </c>
      <c r="T342" s="12">
        <v>0.22</v>
      </c>
      <c r="U342" s="12">
        <v>0</v>
      </c>
      <c r="V342" s="12">
        <v>0</v>
      </c>
      <c r="W342" s="12">
        <v>0</v>
      </c>
      <c r="X342" s="12">
        <v>0</v>
      </c>
      <c r="Y342" s="12">
        <v>0.24</v>
      </c>
    </row>
    <row r="343" spans="1:25" x14ac:dyDescent="0.35">
      <c r="A343" s="12" t="s">
        <v>2034</v>
      </c>
      <c r="B343" s="12" t="s">
        <v>2035</v>
      </c>
      <c r="C343" s="12" t="s">
        <v>619</v>
      </c>
      <c r="D343" s="52">
        <v>42887</v>
      </c>
      <c r="E343" s="12">
        <v>2017</v>
      </c>
      <c r="F343" s="12" t="s">
        <v>653</v>
      </c>
      <c r="G343" s="12" t="s">
        <v>616</v>
      </c>
      <c r="H343" s="12"/>
      <c r="I343" s="12">
        <v>2</v>
      </c>
      <c r="J343" s="12">
        <v>2</v>
      </c>
      <c r="K343" s="12" t="s">
        <v>633</v>
      </c>
      <c r="L343" s="12" t="s">
        <v>627</v>
      </c>
      <c r="M343" s="12" t="s">
        <v>628</v>
      </c>
      <c r="N343" s="12">
        <v>1.01</v>
      </c>
      <c r="O343" s="12">
        <v>1.07</v>
      </c>
      <c r="P343" s="12">
        <v>0.22</v>
      </c>
      <c r="Q343" s="12">
        <v>0.49</v>
      </c>
      <c r="R343" s="12">
        <v>0.18</v>
      </c>
      <c r="S343" s="12">
        <v>0.15</v>
      </c>
      <c r="T343" s="12">
        <v>0.01</v>
      </c>
      <c r="U343" s="12">
        <v>0</v>
      </c>
      <c r="V343" s="12">
        <v>0</v>
      </c>
      <c r="W343" s="12">
        <v>0.04</v>
      </c>
      <c r="X343" s="12">
        <v>0.09</v>
      </c>
      <c r="Y343" s="12">
        <v>0.27</v>
      </c>
    </row>
    <row r="344" spans="1:25" x14ac:dyDescent="0.35">
      <c r="A344" s="12" t="s">
        <v>1006</v>
      </c>
      <c r="B344" s="12" t="s">
        <v>1007</v>
      </c>
      <c r="C344" s="12" t="s">
        <v>619</v>
      </c>
      <c r="D344" s="52">
        <v>2558</v>
      </c>
      <c r="E344" s="12">
        <v>1907</v>
      </c>
      <c r="F344" s="12" t="s">
        <v>653</v>
      </c>
      <c r="G344" s="12" t="s">
        <v>616</v>
      </c>
      <c r="H344" s="12"/>
      <c r="I344" s="12">
        <v>2</v>
      </c>
      <c r="J344" s="12">
        <v>2</v>
      </c>
      <c r="K344" s="12" t="s">
        <v>633</v>
      </c>
      <c r="L344" s="12" t="s">
        <v>627</v>
      </c>
      <c r="M344" s="12" t="s">
        <v>628</v>
      </c>
      <c r="N344" s="12">
        <v>0.69</v>
      </c>
      <c r="O344" s="12">
        <v>0.93</v>
      </c>
      <c r="P344" s="12">
        <v>0.75</v>
      </c>
      <c r="Q344" s="12">
        <v>0.87</v>
      </c>
      <c r="R344" s="12">
        <v>0.57999999999999996</v>
      </c>
      <c r="S344" s="12">
        <v>0.41</v>
      </c>
      <c r="T344" s="12">
        <v>0.19</v>
      </c>
      <c r="U344" s="12">
        <v>0.1</v>
      </c>
      <c r="V344" s="12">
        <v>0.09</v>
      </c>
      <c r="W344" s="12">
        <v>0.17</v>
      </c>
      <c r="X344" s="12">
        <v>0.55000000000000004</v>
      </c>
      <c r="Y344" s="12">
        <v>0.82</v>
      </c>
    </row>
    <row r="345" spans="1:25" x14ac:dyDescent="0.35">
      <c r="A345" s="12" t="s">
        <v>1436</v>
      </c>
      <c r="B345" s="12" t="s">
        <v>1437</v>
      </c>
      <c r="C345" s="12" t="s">
        <v>619</v>
      </c>
      <c r="D345" s="52">
        <v>41569</v>
      </c>
      <c r="E345" s="12">
        <v>2013</v>
      </c>
      <c r="F345" s="12" t="s">
        <v>625</v>
      </c>
      <c r="G345" s="12" t="s">
        <v>626</v>
      </c>
      <c r="H345" s="12"/>
      <c r="I345" s="12">
        <v>139</v>
      </c>
      <c r="J345" s="12">
        <v>147</v>
      </c>
      <c r="K345" s="12" t="s">
        <v>5</v>
      </c>
      <c r="L345" s="12" t="s">
        <v>627</v>
      </c>
      <c r="M345" s="12" t="s">
        <v>628</v>
      </c>
      <c r="N345" s="12">
        <v>0.56000000000000005</v>
      </c>
      <c r="O345" s="12">
        <v>4.17</v>
      </c>
      <c r="P345" s="12">
        <v>4.87</v>
      </c>
      <c r="Q345" s="12">
        <v>6.12</v>
      </c>
      <c r="R345" s="12">
        <v>8.9</v>
      </c>
      <c r="S345" s="12">
        <v>18.21</v>
      </c>
      <c r="T345" s="12">
        <v>20.02</v>
      </c>
      <c r="U345" s="12">
        <v>17.239999999999998</v>
      </c>
      <c r="V345" s="12">
        <v>15.43</v>
      </c>
      <c r="W345" s="12">
        <v>10.29</v>
      </c>
      <c r="X345" s="12">
        <v>7.92</v>
      </c>
      <c r="Y345" s="12">
        <v>4.87</v>
      </c>
    </row>
    <row r="346" spans="1:25" x14ac:dyDescent="0.35">
      <c r="A346" s="12" t="s">
        <v>391</v>
      </c>
      <c r="B346" s="12" t="s">
        <v>482</v>
      </c>
      <c r="C346" s="12" t="s">
        <v>619</v>
      </c>
      <c r="D346" s="52">
        <v>45153</v>
      </c>
      <c r="E346" s="12">
        <v>2023</v>
      </c>
      <c r="F346" s="12" t="s">
        <v>634</v>
      </c>
      <c r="G346" s="12" t="s">
        <v>635</v>
      </c>
      <c r="H346" s="12"/>
      <c r="I346" s="12">
        <v>0.47</v>
      </c>
      <c r="J346" s="12">
        <v>0.5</v>
      </c>
      <c r="K346" s="12" t="s">
        <v>5</v>
      </c>
      <c r="L346" s="12" t="s">
        <v>620</v>
      </c>
      <c r="M346" s="12" t="s">
        <v>620</v>
      </c>
      <c r="N346" s="12">
        <v>0</v>
      </c>
      <c r="O346" s="12">
        <v>0</v>
      </c>
      <c r="P346" s="12">
        <v>0</v>
      </c>
      <c r="Q346" s="12">
        <v>0</v>
      </c>
      <c r="R346" s="12">
        <v>0</v>
      </c>
      <c r="S346" s="12">
        <v>0</v>
      </c>
      <c r="T346" s="12">
        <v>0</v>
      </c>
      <c r="U346" s="12">
        <v>0</v>
      </c>
      <c r="V346" s="12">
        <v>0</v>
      </c>
      <c r="W346" s="12">
        <v>0</v>
      </c>
      <c r="X346" s="12">
        <v>0</v>
      </c>
      <c r="Y346" s="12">
        <v>0</v>
      </c>
    </row>
    <row r="347" spans="1:25" x14ac:dyDescent="0.35">
      <c r="A347" s="12" t="s">
        <v>3564</v>
      </c>
      <c r="B347" s="12" t="s">
        <v>3565</v>
      </c>
      <c r="C347" s="12" t="s">
        <v>619</v>
      </c>
      <c r="D347" s="52">
        <v>41639</v>
      </c>
      <c r="E347" s="12">
        <v>2013</v>
      </c>
      <c r="F347" s="12" t="s">
        <v>625</v>
      </c>
      <c r="G347" s="12" t="s">
        <v>626</v>
      </c>
      <c r="H347" s="12"/>
      <c r="I347" s="12">
        <v>2</v>
      </c>
      <c r="J347" s="12">
        <v>2</v>
      </c>
      <c r="K347" s="12" t="s">
        <v>5</v>
      </c>
      <c r="L347" s="12" t="s">
        <v>627</v>
      </c>
      <c r="M347" s="12" t="s">
        <v>628</v>
      </c>
      <c r="N347" s="12">
        <v>0.01</v>
      </c>
      <c r="O347" s="12">
        <v>0.06</v>
      </c>
      <c r="P347" s="12">
        <v>7.0000000000000007E-2</v>
      </c>
      <c r="Q347" s="12">
        <v>0.09</v>
      </c>
      <c r="R347" s="12">
        <v>0.13</v>
      </c>
      <c r="S347" s="12">
        <v>0.26</v>
      </c>
      <c r="T347" s="12">
        <v>0.28999999999999998</v>
      </c>
      <c r="U347" s="12">
        <v>0.25</v>
      </c>
      <c r="V347" s="12">
        <v>0.22</v>
      </c>
      <c r="W347" s="12">
        <v>0.15</v>
      </c>
      <c r="X347" s="12">
        <v>0.11</v>
      </c>
      <c r="Y347" s="12">
        <v>7.0000000000000007E-2</v>
      </c>
    </row>
    <row r="348" spans="1:25" x14ac:dyDescent="0.35">
      <c r="A348" s="12" t="s">
        <v>2491</v>
      </c>
      <c r="B348" s="12" t="s">
        <v>2492</v>
      </c>
      <c r="C348" s="12" t="s">
        <v>619</v>
      </c>
      <c r="D348" s="52">
        <v>41639</v>
      </c>
      <c r="E348" s="12">
        <v>2013</v>
      </c>
      <c r="F348" s="12" t="s">
        <v>625</v>
      </c>
      <c r="G348" s="12" t="s">
        <v>626</v>
      </c>
      <c r="H348" s="12"/>
      <c r="I348" s="12">
        <v>5</v>
      </c>
      <c r="J348" s="12">
        <v>5</v>
      </c>
      <c r="K348" s="12" t="s">
        <v>5</v>
      </c>
      <c r="L348" s="12" t="s">
        <v>627</v>
      </c>
      <c r="M348" s="12" t="s">
        <v>628</v>
      </c>
      <c r="N348" s="12">
        <v>0.02</v>
      </c>
      <c r="O348" s="12">
        <v>0.15</v>
      </c>
      <c r="P348" s="12">
        <v>0.18</v>
      </c>
      <c r="Q348" s="12">
        <v>0.22</v>
      </c>
      <c r="R348" s="12">
        <v>0.32</v>
      </c>
      <c r="S348" s="12">
        <v>0.66</v>
      </c>
      <c r="T348" s="12">
        <v>0.72</v>
      </c>
      <c r="U348" s="12">
        <v>0.62</v>
      </c>
      <c r="V348" s="12">
        <v>0.56000000000000005</v>
      </c>
      <c r="W348" s="12">
        <v>0.37</v>
      </c>
      <c r="X348" s="12">
        <v>0.28999999999999998</v>
      </c>
      <c r="Y348" s="12">
        <v>0.18</v>
      </c>
    </row>
    <row r="349" spans="1:25" x14ac:dyDescent="0.35">
      <c r="A349" s="12" t="s">
        <v>1851</v>
      </c>
      <c r="B349" s="12" t="s">
        <v>1852</v>
      </c>
      <c r="C349" s="12" t="s">
        <v>619</v>
      </c>
      <c r="D349" s="52">
        <v>43134</v>
      </c>
      <c r="E349" s="12">
        <v>2018</v>
      </c>
      <c r="F349" s="12" t="s">
        <v>625</v>
      </c>
      <c r="G349" s="12" t="s">
        <v>626</v>
      </c>
      <c r="H349" s="12"/>
      <c r="I349" s="12">
        <v>4.32</v>
      </c>
      <c r="J349" s="12">
        <v>4.4000000000000004</v>
      </c>
      <c r="K349" s="12" t="s">
        <v>5</v>
      </c>
      <c r="L349" s="12" t="s">
        <v>627</v>
      </c>
      <c r="M349" s="12" t="s">
        <v>636</v>
      </c>
      <c r="N349" s="12">
        <v>0.02</v>
      </c>
      <c r="O349" s="12">
        <v>0.1</v>
      </c>
      <c r="P349" s="12">
        <v>0.12</v>
      </c>
      <c r="Q349" s="12">
        <v>0.15</v>
      </c>
      <c r="R349" s="12">
        <v>0.22</v>
      </c>
      <c r="S349" s="12">
        <v>0.46</v>
      </c>
      <c r="T349" s="12">
        <v>0.5</v>
      </c>
      <c r="U349" s="12">
        <v>0.43</v>
      </c>
      <c r="V349" s="12">
        <v>0.38</v>
      </c>
      <c r="W349" s="12">
        <v>0.26</v>
      </c>
      <c r="X349" s="12">
        <v>0.2</v>
      </c>
      <c r="Y349" s="12">
        <v>0.12</v>
      </c>
    </row>
    <row r="350" spans="1:25" x14ac:dyDescent="0.35">
      <c r="A350" s="12" t="s">
        <v>2687</v>
      </c>
      <c r="B350" s="12" t="s">
        <v>2688</v>
      </c>
      <c r="C350" s="12" t="s">
        <v>619</v>
      </c>
      <c r="D350" s="52">
        <v>29852</v>
      </c>
      <c r="E350" s="12">
        <v>1981</v>
      </c>
      <c r="F350" s="12" t="s">
        <v>653</v>
      </c>
      <c r="G350" s="12" t="s">
        <v>616</v>
      </c>
      <c r="H350" s="12"/>
      <c r="I350" s="12">
        <v>2.83</v>
      </c>
      <c r="J350" s="12">
        <v>3.8</v>
      </c>
      <c r="K350" s="12" t="s">
        <v>633</v>
      </c>
      <c r="L350" s="12" t="s">
        <v>627</v>
      </c>
      <c r="M350" s="12" t="s">
        <v>628</v>
      </c>
      <c r="N350" s="12">
        <v>0</v>
      </c>
      <c r="O350" s="12">
        <v>0</v>
      </c>
      <c r="P350" s="12">
        <v>0.01</v>
      </c>
      <c r="Q350" s="12">
        <v>0.33</v>
      </c>
      <c r="R350" s="12">
        <v>0.8</v>
      </c>
      <c r="S350" s="12">
        <v>0.9</v>
      </c>
      <c r="T350" s="12">
        <v>0.92</v>
      </c>
      <c r="U350" s="12">
        <v>1.03</v>
      </c>
      <c r="V350" s="12">
        <v>0.51</v>
      </c>
      <c r="W350" s="12">
        <v>0.28000000000000003</v>
      </c>
      <c r="X350" s="12">
        <v>0</v>
      </c>
      <c r="Y350" s="12">
        <v>0</v>
      </c>
    </row>
    <row r="351" spans="1:25" x14ac:dyDescent="0.35">
      <c r="A351" s="12" t="s">
        <v>2062</v>
      </c>
      <c r="B351" s="12" t="s">
        <v>2063</v>
      </c>
      <c r="C351" s="12" t="s">
        <v>619</v>
      </c>
      <c r="D351" s="52">
        <v>17899</v>
      </c>
      <c r="E351" s="12">
        <v>1949</v>
      </c>
      <c r="F351" s="12" t="s">
        <v>653</v>
      </c>
      <c r="G351" s="12" t="s">
        <v>616</v>
      </c>
      <c r="H351" s="12"/>
      <c r="I351" s="12">
        <v>70.400000000000006</v>
      </c>
      <c r="J351" s="12">
        <v>0</v>
      </c>
      <c r="K351" s="12" t="s">
        <v>633</v>
      </c>
      <c r="L351" s="12" t="s">
        <v>627</v>
      </c>
      <c r="M351" s="12" t="s">
        <v>628</v>
      </c>
      <c r="N351" s="12">
        <v>22.06</v>
      </c>
      <c r="O351" s="12">
        <v>22.06</v>
      </c>
      <c r="P351" s="12">
        <v>22.06</v>
      </c>
      <c r="Q351" s="12">
        <v>22.06</v>
      </c>
      <c r="R351" s="12">
        <v>22.06</v>
      </c>
      <c r="S351" s="12">
        <v>22.06</v>
      </c>
      <c r="T351" s="12">
        <v>22.06</v>
      </c>
      <c r="U351" s="12">
        <v>22.06</v>
      </c>
      <c r="V351" s="12">
        <v>22.06</v>
      </c>
      <c r="W351" s="12">
        <v>22.06</v>
      </c>
      <c r="X351" s="12">
        <v>15.7</v>
      </c>
      <c r="Y351" s="12">
        <v>22.06</v>
      </c>
    </row>
    <row r="352" spans="1:25" x14ac:dyDescent="0.35">
      <c r="A352" s="12" t="s">
        <v>3262</v>
      </c>
      <c r="B352" s="12" t="s">
        <v>3263</v>
      </c>
      <c r="C352" s="12" t="s">
        <v>619</v>
      </c>
      <c r="D352" s="52">
        <v>0</v>
      </c>
      <c r="E352" s="12" t="s">
        <v>620</v>
      </c>
      <c r="F352" s="12" t="s">
        <v>653</v>
      </c>
      <c r="G352" s="12" t="s">
        <v>616</v>
      </c>
      <c r="H352" s="12"/>
      <c r="I352" s="12">
        <v>35.200000000000003</v>
      </c>
      <c r="J352" s="12">
        <v>35.200000000000003</v>
      </c>
      <c r="K352" s="12">
        <v>0</v>
      </c>
      <c r="L352" s="12" t="s">
        <v>620</v>
      </c>
      <c r="M352" s="12" t="s">
        <v>620</v>
      </c>
      <c r="N352" s="12">
        <v>0</v>
      </c>
      <c r="O352" s="12">
        <v>0</v>
      </c>
      <c r="P352" s="12">
        <v>0</v>
      </c>
      <c r="Q352" s="12">
        <v>0</v>
      </c>
      <c r="R352" s="12">
        <v>0</v>
      </c>
      <c r="S352" s="12">
        <v>0</v>
      </c>
      <c r="T352" s="12">
        <v>0</v>
      </c>
      <c r="U352" s="12">
        <v>0</v>
      </c>
      <c r="V352" s="12">
        <v>0</v>
      </c>
      <c r="W352" s="12">
        <v>0</v>
      </c>
      <c r="X352" s="12">
        <v>0</v>
      </c>
      <c r="Y352" s="12">
        <v>0</v>
      </c>
    </row>
    <row r="353" spans="1:25" x14ac:dyDescent="0.35">
      <c r="A353" s="12" t="s">
        <v>2615</v>
      </c>
      <c r="B353" s="12" t="s">
        <v>2616</v>
      </c>
      <c r="C353" s="12" t="s">
        <v>619</v>
      </c>
      <c r="D353" s="52">
        <v>0</v>
      </c>
      <c r="E353" s="12" t="s">
        <v>620</v>
      </c>
      <c r="F353" s="12" t="s">
        <v>653</v>
      </c>
      <c r="G353" s="12" t="s">
        <v>616</v>
      </c>
      <c r="H353" s="12"/>
      <c r="I353" s="12">
        <v>35.200000000000003</v>
      </c>
      <c r="J353" s="12">
        <v>35.200000000000003</v>
      </c>
      <c r="K353" s="12">
        <v>0</v>
      </c>
      <c r="L353" s="12" t="s">
        <v>620</v>
      </c>
      <c r="M353" s="12" t="s">
        <v>620</v>
      </c>
      <c r="N353" s="12">
        <v>0</v>
      </c>
      <c r="O353" s="12">
        <v>0</v>
      </c>
      <c r="P353" s="12">
        <v>0</v>
      </c>
      <c r="Q353" s="12">
        <v>0</v>
      </c>
      <c r="R353" s="12">
        <v>0</v>
      </c>
      <c r="S353" s="12">
        <v>0</v>
      </c>
      <c r="T353" s="12">
        <v>0</v>
      </c>
      <c r="U353" s="12">
        <v>0</v>
      </c>
      <c r="V353" s="12">
        <v>0</v>
      </c>
      <c r="W353" s="12">
        <v>0</v>
      </c>
      <c r="X353" s="12">
        <v>0</v>
      </c>
      <c r="Y353" s="12">
        <v>0</v>
      </c>
    </row>
    <row r="354" spans="1:25" x14ac:dyDescent="0.35">
      <c r="A354" s="12" t="s">
        <v>311</v>
      </c>
      <c r="B354" s="12" t="s">
        <v>1911</v>
      </c>
      <c r="C354" s="12" t="s">
        <v>619</v>
      </c>
      <c r="D354" s="52">
        <v>44820</v>
      </c>
      <c r="E354" s="12">
        <v>2022</v>
      </c>
      <c r="F354" s="12" t="s">
        <v>634</v>
      </c>
      <c r="G354" s="12" t="s">
        <v>635</v>
      </c>
      <c r="H354" s="12"/>
      <c r="I354" s="12">
        <v>200</v>
      </c>
      <c r="J354" s="12">
        <v>200</v>
      </c>
      <c r="K354" s="12" t="s">
        <v>1</v>
      </c>
      <c r="L354" s="12" t="s">
        <v>627</v>
      </c>
      <c r="M354" s="12" t="s">
        <v>641</v>
      </c>
      <c r="N354" s="12">
        <v>200</v>
      </c>
      <c r="O354" s="12">
        <v>200</v>
      </c>
      <c r="P354" s="12">
        <v>200</v>
      </c>
      <c r="Q354" s="12">
        <v>200</v>
      </c>
      <c r="R354" s="12">
        <v>200</v>
      </c>
      <c r="S354" s="12">
        <v>200</v>
      </c>
      <c r="T354" s="12">
        <v>200</v>
      </c>
      <c r="U354" s="12">
        <v>200</v>
      </c>
      <c r="V354" s="12">
        <v>200</v>
      </c>
      <c r="W354" s="12">
        <v>200</v>
      </c>
      <c r="X354" s="12">
        <v>200</v>
      </c>
      <c r="Y354" s="12">
        <v>200</v>
      </c>
    </row>
    <row r="355" spans="1:25" x14ac:dyDescent="0.35">
      <c r="A355" s="12" t="s">
        <v>383</v>
      </c>
      <c r="B355" s="12" t="s">
        <v>2579</v>
      </c>
      <c r="C355" s="12" t="s">
        <v>619</v>
      </c>
      <c r="D355" s="52">
        <v>44862</v>
      </c>
      <c r="E355" s="12">
        <v>2022</v>
      </c>
      <c r="F355" s="12" t="s">
        <v>634</v>
      </c>
      <c r="G355" s="12" t="s">
        <v>635</v>
      </c>
      <c r="H355" s="12"/>
      <c r="I355" s="12">
        <v>150</v>
      </c>
      <c r="J355" s="12">
        <v>150</v>
      </c>
      <c r="K355" s="12" t="s">
        <v>1</v>
      </c>
      <c r="L355" s="12" t="s">
        <v>627</v>
      </c>
      <c r="M355" s="12" t="s">
        <v>641</v>
      </c>
      <c r="N355" s="12">
        <v>150</v>
      </c>
      <c r="O355" s="12">
        <v>150</v>
      </c>
      <c r="P355" s="12">
        <v>150</v>
      </c>
      <c r="Q355" s="12">
        <v>150</v>
      </c>
      <c r="R355" s="12">
        <v>150</v>
      </c>
      <c r="S355" s="12">
        <v>150</v>
      </c>
      <c r="T355" s="12">
        <v>150</v>
      </c>
      <c r="U355" s="12">
        <v>150</v>
      </c>
      <c r="V355" s="12">
        <v>150</v>
      </c>
      <c r="W355" s="12">
        <v>150</v>
      </c>
      <c r="X355" s="12">
        <v>150</v>
      </c>
      <c r="Y355" s="12">
        <v>150</v>
      </c>
    </row>
    <row r="356" spans="1:25" x14ac:dyDescent="0.35">
      <c r="A356" s="12" t="s">
        <v>2764</v>
      </c>
      <c r="B356" s="12" t="s">
        <v>2765</v>
      </c>
      <c r="C356" s="12" t="s">
        <v>619</v>
      </c>
      <c r="D356" s="52">
        <v>6941</v>
      </c>
      <c r="E356" s="12">
        <v>1919</v>
      </c>
      <c r="F356" s="12" t="s">
        <v>653</v>
      </c>
      <c r="G356" s="12" t="s">
        <v>616</v>
      </c>
      <c r="H356" s="12"/>
      <c r="I356" s="12">
        <v>0.9</v>
      </c>
      <c r="J356" s="12">
        <v>0.9</v>
      </c>
      <c r="K356" s="12" t="s">
        <v>633</v>
      </c>
      <c r="L356" s="12" t="s">
        <v>627</v>
      </c>
      <c r="M356" s="12" t="s">
        <v>628</v>
      </c>
      <c r="N356" s="12">
        <v>0</v>
      </c>
      <c r="O356" s="12">
        <v>0</v>
      </c>
      <c r="P356" s="12">
        <v>0</v>
      </c>
      <c r="Q356" s="12">
        <v>0</v>
      </c>
      <c r="R356" s="12">
        <v>0</v>
      </c>
      <c r="S356" s="12">
        <v>0</v>
      </c>
      <c r="T356" s="12">
        <v>0</v>
      </c>
      <c r="U356" s="12">
        <v>0</v>
      </c>
      <c r="V356" s="12">
        <v>0.11</v>
      </c>
      <c r="W356" s="12">
        <v>0.37</v>
      </c>
      <c r="X356" s="12">
        <v>0.16</v>
      </c>
      <c r="Y356" s="12">
        <v>0.12</v>
      </c>
    </row>
    <row r="357" spans="1:25" x14ac:dyDescent="0.35">
      <c r="A357" s="12" t="s">
        <v>3535</v>
      </c>
      <c r="B357" s="12" t="s">
        <v>3536</v>
      </c>
      <c r="C357" s="12" t="s">
        <v>619</v>
      </c>
      <c r="D357" s="52">
        <v>6211</v>
      </c>
      <c r="E357" s="12">
        <v>1917</v>
      </c>
      <c r="F357" s="12" t="s">
        <v>653</v>
      </c>
      <c r="G357" s="12" t="s">
        <v>616</v>
      </c>
      <c r="H357" s="12"/>
      <c r="I357" s="12">
        <v>3.2</v>
      </c>
      <c r="J357" s="12">
        <v>3.2</v>
      </c>
      <c r="K357" s="12" t="s">
        <v>633</v>
      </c>
      <c r="L357" s="12" t="s">
        <v>627</v>
      </c>
      <c r="M357" s="12" t="s">
        <v>628</v>
      </c>
      <c r="N357" s="12">
        <v>0</v>
      </c>
      <c r="O357" s="12">
        <v>0</v>
      </c>
      <c r="P357" s="12">
        <v>0</v>
      </c>
      <c r="Q357" s="12">
        <v>0</v>
      </c>
      <c r="R357" s="12">
        <v>0</v>
      </c>
      <c r="S357" s="12">
        <v>0</v>
      </c>
      <c r="T357" s="12">
        <v>0</v>
      </c>
      <c r="U357" s="12">
        <v>0</v>
      </c>
      <c r="V357" s="12">
        <v>0.01</v>
      </c>
      <c r="W357" s="12">
        <v>0</v>
      </c>
      <c r="X357" s="12">
        <v>0.28000000000000003</v>
      </c>
      <c r="Y357" s="12">
        <v>0.35</v>
      </c>
    </row>
    <row r="358" spans="1:25" x14ac:dyDescent="0.35">
      <c r="A358" s="12" t="s">
        <v>1646</v>
      </c>
      <c r="B358" s="12" t="s">
        <v>1647</v>
      </c>
      <c r="C358" s="12" t="s">
        <v>619</v>
      </c>
      <c r="D358" s="52">
        <v>35053</v>
      </c>
      <c r="E358" s="12">
        <v>1995</v>
      </c>
      <c r="F358" s="12" t="s">
        <v>621</v>
      </c>
      <c r="G358" s="12" t="s">
        <v>757</v>
      </c>
      <c r="H358" s="12"/>
      <c r="I358" s="12">
        <v>240</v>
      </c>
      <c r="J358" s="12">
        <v>240</v>
      </c>
      <c r="K358" s="12" t="s">
        <v>633</v>
      </c>
      <c r="L358" s="12" t="s">
        <v>627</v>
      </c>
      <c r="M358" s="12" t="s">
        <v>628</v>
      </c>
      <c r="N358" s="12">
        <v>217.11</v>
      </c>
      <c r="O358" s="12">
        <v>217.33</v>
      </c>
      <c r="P358" s="12">
        <v>145.94999999999999</v>
      </c>
      <c r="Q358" s="12">
        <v>226.42</v>
      </c>
      <c r="R358" s="12">
        <v>223.9</v>
      </c>
      <c r="S358" s="12">
        <v>225.62</v>
      </c>
      <c r="T358" s="12">
        <v>221.95</v>
      </c>
      <c r="U358" s="12">
        <v>223</v>
      </c>
      <c r="V358" s="12">
        <v>215.29</v>
      </c>
      <c r="W358" s="12">
        <v>218.19</v>
      </c>
      <c r="X358" s="12">
        <v>211.4</v>
      </c>
      <c r="Y358" s="12">
        <v>206.77</v>
      </c>
    </row>
    <row r="359" spans="1:25" x14ac:dyDescent="0.35">
      <c r="A359" s="12" t="s">
        <v>1709</v>
      </c>
      <c r="B359" s="12" t="s">
        <v>1710</v>
      </c>
      <c r="C359" s="12" t="s">
        <v>619</v>
      </c>
      <c r="D359" s="52">
        <v>38707</v>
      </c>
      <c r="E359" s="12">
        <v>2005</v>
      </c>
      <c r="F359" s="12" t="s">
        <v>697</v>
      </c>
      <c r="G359" s="12" t="s">
        <v>697</v>
      </c>
      <c r="H359" s="12"/>
      <c r="I359" s="12">
        <v>50</v>
      </c>
      <c r="J359" s="12">
        <v>50</v>
      </c>
      <c r="K359" s="12" t="s">
        <v>5</v>
      </c>
      <c r="L359" s="12" t="s">
        <v>627</v>
      </c>
      <c r="M359" s="12" t="s">
        <v>628</v>
      </c>
      <c r="N359" s="12">
        <v>8.84</v>
      </c>
      <c r="O359" s="12">
        <v>9.4</v>
      </c>
      <c r="P359" s="12">
        <v>8.26</v>
      </c>
      <c r="Q359" s="12">
        <v>7.91</v>
      </c>
      <c r="R359" s="12">
        <v>8.41</v>
      </c>
      <c r="S359" s="12">
        <v>7.71</v>
      </c>
      <c r="T359" s="12">
        <v>7.16</v>
      </c>
      <c r="U359" s="12">
        <v>5.44</v>
      </c>
      <c r="V359" s="12">
        <v>5.62</v>
      </c>
      <c r="W359" s="12">
        <v>5.22</v>
      </c>
      <c r="X359" s="12">
        <v>7.03</v>
      </c>
      <c r="Y359" s="12">
        <v>8.52</v>
      </c>
    </row>
    <row r="360" spans="1:25" x14ac:dyDescent="0.35">
      <c r="A360" s="12" t="s">
        <v>1021</v>
      </c>
      <c r="B360" s="12" t="s">
        <v>1022</v>
      </c>
      <c r="C360" s="12" t="s">
        <v>619</v>
      </c>
      <c r="D360" s="52">
        <v>42551</v>
      </c>
      <c r="E360" s="12">
        <v>2016</v>
      </c>
      <c r="F360" s="12" t="s">
        <v>625</v>
      </c>
      <c r="G360" s="12" t="s">
        <v>626</v>
      </c>
      <c r="H360" s="12"/>
      <c r="I360" s="12">
        <v>20</v>
      </c>
      <c r="J360" s="12">
        <v>20</v>
      </c>
      <c r="K360" s="12" t="s">
        <v>633</v>
      </c>
      <c r="L360" s="12" t="s">
        <v>627</v>
      </c>
      <c r="M360" s="12" t="s">
        <v>139</v>
      </c>
      <c r="N360" s="12">
        <v>0</v>
      </c>
      <c r="O360" s="12">
        <v>0</v>
      </c>
      <c r="P360" s="12">
        <v>0</v>
      </c>
      <c r="Q360" s="12">
        <v>0</v>
      </c>
      <c r="R360" s="12">
        <v>0</v>
      </c>
      <c r="S360" s="12">
        <v>0</v>
      </c>
      <c r="T360" s="12">
        <v>0</v>
      </c>
      <c r="U360" s="12">
        <v>0</v>
      </c>
      <c r="V360" s="12">
        <v>0</v>
      </c>
      <c r="W360" s="12">
        <v>0</v>
      </c>
      <c r="X360" s="12">
        <v>0</v>
      </c>
      <c r="Y360" s="12">
        <v>0</v>
      </c>
    </row>
    <row r="361" spans="1:25" x14ac:dyDescent="0.35">
      <c r="A361" s="12" t="s">
        <v>3221</v>
      </c>
      <c r="B361" s="12" t="s">
        <v>3222</v>
      </c>
      <c r="C361" s="12" t="s">
        <v>619</v>
      </c>
      <c r="D361" s="52">
        <v>29587</v>
      </c>
      <c r="E361" s="12">
        <v>1981</v>
      </c>
      <c r="F361" s="12" t="s">
        <v>621</v>
      </c>
      <c r="G361" s="12" t="s">
        <v>714</v>
      </c>
      <c r="H361" s="12"/>
      <c r="I361" s="12">
        <v>7</v>
      </c>
      <c r="J361" s="12">
        <v>7</v>
      </c>
      <c r="K361" s="12" t="s">
        <v>633</v>
      </c>
      <c r="L361" s="12" t="s">
        <v>627</v>
      </c>
      <c r="M361" s="12" t="s">
        <v>628</v>
      </c>
      <c r="N361" s="12">
        <v>6</v>
      </c>
      <c r="O361" s="12">
        <v>6</v>
      </c>
      <c r="P361" s="12">
        <v>6</v>
      </c>
      <c r="Q361" s="12">
        <v>6</v>
      </c>
      <c r="R361" s="12">
        <v>6</v>
      </c>
      <c r="S361" s="12">
        <v>6</v>
      </c>
      <c r="T361" s="12">
        <v>6</v>
      </c>
      <c r="U361" s="12">
        <v>6</v>
      </c>
      <c r="V361" s="12">
        <v>6</v>
      </c>
      <c r="W361" s="12">
        <v>6</v>
      </c>
      <c r="X361" s="12">
        <v>6</v>
      </c>
      <c r="Y361" s="12">
        <v>6</v>
      </c>
    </row>
    <row r="362" spans="1:25" x14ac:dyDescent="0.35">
      <c r="A362" s="12" t="s">
        <v>2810</v>
      </c>
      <c r="B362" s="12" t="s">
        <v>2811</v>
      </c>
      <c r="C362" s="12" t="s">
        <v>619</v>
      </c>
      <c r="D362" s="52">
        <v>31778</v>
      </c>
      <c r="E362" s="12">
        <v>1987</v>
      </c>
      <c r="F362" s="12" t="s">
        <v>621</v>
      </c>
      <c r="G362" s="12" t="s">
        <v>714</v>
      </c>
      <c r="H362" s="12"/>
      <c r="I362" s="12">
        <v>24.75</v>
      </c>
      <c r="J362" s="12">
        <v>24.8</v>
      </c>
      <c r="K362" s="12" t="s">
        <v>633</v>
      </c>
      <c r="L362" s="12" t="s">
        <v>627</v>
      </c>
      <c r="M362" s="12" t="s">
        <v>628</v>
      </c>
      <c r="N362" s="12">
        <v>24</v>
      </c>
      <c r="O362" s="12">
        <v>24</v>
      </c>
      <c r="P362" s="12">
        <v>24</v>
      </c>
      <c r="Q362" s="12">
        <v>24</v>
      </c>
      <c r="R362" s="12">
        <v>24</v>
      </c>
      <c r="S362" s="12">
        <v>24</v>
      </c>
      <c r="T362" s="12">
        <v>24</v>
      </c>
      <c r="U362" s="12">
        <v>24</v>
      </c>
      <c r="V362" s="12">
        <v>24</v>
      </c>
      <c r="W362" s="12">
        <v>24</v>
      </c>
      <c r="X362" s="12">
        <v>24</v>
      </c>
      <c r="Y362" s="12">
        <v>24</v>
      </c>
    </row>
    <row r="363" spans="1:25" x14ac:dyDescent="0.35">
      <c r="A363" s="12" t="s">
        <v>1752</v>
      </c>
      <c r="B363" s="12" t="s">
        <v>1753</v>
      </c>
      <c r="C363" s="12" t="s">
        <v>619</v>
      </c>
      <c r="D363" s="52">
        <v>31413</v>
      </c>
      <c r="E363" s="12">
        <v>1986</v>
      </c>
      <c r="F363" s="12" t="s">
        <v>621</v>
      </c>
      <c r="G363" s="12" t="s">
        <v>714</v>
      </c>
      <c r="H363" s="12"/>
      <c r="I363" s="12">
        <v>24.75</v>
      </c>
      <c r="J363" s="12">
        <v>24.8</v>
      </c>
      <c r="K363" s="12" t="s">
        <v>633</v>
      </c>
      <c r="L363" s="12" t="s">
        <v>627</v>
      </c>
      <c r="M363" s="12" t="s">
        <v>628</v>
      </c>
      <c r="N363" s="12">
        <v>24</v>
      </c>
      <c r="O363" s="12">
        <v>24</v>
      </c>
      <c r="P363" s="12">
        <v>24</v>
      </c>
      <c r="Q363" s="12">
        <v>24</v>
      </c>
      <c r="R363" s="12">
        <v>24</v>
      </c>
      <c r="S363" s="12">
        <v>24</v>
      </c>
      <c r="T363" s="12">
        <v>24</v>
      </c>
      <c r="U363" s="12">
        <v>24</v>
      </c>
      <c r="V363" s="12">
        <v>24</v>
      </c>
      <c r="W363" s="12">
        <v>24</v>
      </c>
      <c r="X363" s="12">
        <v>24</v>
      </c>
      <c r="Y363" s="12">
        <v>24</v>
      </c>
    </row>
    <row r="364" spans="1:25" x14ac:dyDescent="0.35">
      <c r="A364" s="12" t="s">
        <v>1352</v>
      </c>
      <c r="B364" s="12" t="s">
        <v>1353</v>
      </c>
      <c r="C364" s="12" t="s">
        <v>619</v>
      </c>
      <c r="D364" s="52">
        <v>41558</v>
      </c>
      <c r="E364" s="12">
        <v>2013</v>
      </c>
      <c r="F364" s="12" t="s">
        <v>625</v>
      </c>
      <c r="G364" s="12" t="s">
        <v>626</v>
      </c>
      <c r="H364" s="12"/>
      <c r="I364" s="12">
        <v>130</v>
      </c>
      <c r="J364" s="12">
        <v>130</v>
      </c>
      <c r="K364" s="12" t="s">
        <v>5</v>
      </c>
      <c r="L364" s="12" t="s">
        <v>627</v>
      </c>
      <c r="M364" s="12" t="s">
        <v>628</v>
      </c>
      <c r="N364" s="12">
        <v>0.52</v>
      </c>
      <c r="O364" s="12">
        <v>3.9</v>
      </c>
      <c r="P364" s="12">
        <v>4.55</v>
      </c>
      <c r="Q364" s="12">
        <v>5.72</v>
      </c>
      <c r="R364" s="12">
        <v>8.32</v>
      </c>
      <c r="S364" s="12">
        <v>17.03</v>
      </c>
      <c r="T364" s="12">
        <v>18.72</v>
      </c>
      <c r="U364" s="12">
        <v>16.12</v>
      </c>
      <c r="V364" s="12">
        <v>14.43</v>
      </c>
      <c r="W364" s="12">
        <v>9.6199999999999992</v>
      </c>
      <c r="X364" s="12">
        <v>7.41</v>
      </c>
      <c r="Y364" s="12">
        <v>4.55</v>
      </c>
    </row>
    <row r="365" spans="1:25" x14ac:dyDescent="0.35">
      <c r="A365" s="12" t="s">
        <v>1524</v>
      </c>
      <c r="B365" s="12" t="s">
        <v>1525</v>
      </c>
      <c r="C365" s="12" t="s">
        <v>619</v>
      </c>
      <c r="D365" s="52">
        <v>41815</v>
      </c>
      <c r="E365" s="12">
        <v>2014</v>
      </c>
      <c r="F365" s="12" t="s">
        <v>631</v>
      </c>
      <c r="G365" s="12" t="s">
        <v>632</v>
      </c>
      <c r="H365" s="12"/>
      <c r="I365" s="12">
        <v>0.85</v>
      </c>
      <c r="J365" s="12">
        <v>0.9</v>
      </c>
      <c r="K365" s="12" t="s">
        <v>633</v>
      </c>
      <c r="L365" s="12" t="s">
        <v>627</v>
      </c>
      <c r="M365" s="12" t="s">
        <v>139</v>
      </c>
      <c r="N365" s="12">
        <v>0</v>
      </c>
      <c r="O365" s="12">
        <v>0</v>
      </c>
      <c r="P365" s="12">
        <v>0</v>
      </c>
      <c r="Q365" s="12">
        <v>0</v>
      </c>
      <c r="R365" s="12">
        <v>0</v>
      </c>
      <c r="S365" s="12">
        <v>0</v>
      </c>
      <c r="T365" s="12">
        <v>0</v>
      </c>
      <c r="U365" s="12">
        <v>0</v>
      </c>
      <c r="V365" s="12">
        <v>0</v>
      </c>
      <c r="W365" s="12">
        <v>0</v>
      </c>
      <c r="X365" s="12">
        <v>0</v>
      </c>
      <c r="Y365" s="12">
        <v>0</v>
      </c>
    </row>
    <row r="366" spans="1:25" x14ac:dyDescent="0.35">
      <c r="A366" s="12" t="s">
        <v>1940</v>
      </c>
      <c r="B366" s="12" t="s">
        <v>1941</v>
      </c>
      <c r="C366" s="12" t="s">
        <v>619</v>
      </c>
      <c r="D366" s="52">
        <v>39326</v>
      </c>
      <c r="E366" s="12">
        <v>2007</v>
      </c>
      <c r="F366" s="12" t="s">
        <v>635</v>
      </c>
      <c r="G366" s="12" t="s">
        <v>632</v>
      </c>
      <c r="H366" s="12"/>
      <c r="I366" s="12">
        <v>4.53</v>
      </c>
      <c r="J366" s="12">
        <v>5</v>
      </c>
      <c r="K366" s="12" t="s">
        <v>633</v>
      </c>
      <c r="L366" s="12" t="s">
        <v>627</v>
      </c>
      <c r="M366" s="12" t="s">
        <v>628</v>
      </c>
      <c r="N366" s="12">
        <v>4.13</v>
      </c>
      <c r="O366" s="12">
        <v>3.51</v>
      </c>
      <c r="P366" s="12">
        <v>3.69</v>
      </c>
      <c r="Q366" s="12">
        <v>4.01</v>
      </c>
      <c r="R366" s="12">
        <v>3.63</v>
      </c>
      <c r="S366" s="12">
        <v>3.95</v>
      </c>
      <c r="T366" s="12">
        <v>4.16</v>
      </c>
      <c r="U366" s="12">
        <v>4.1399999999999997</v>
      </c>
      <c r="V366" s="12">
        <v>4.17</v>
      </c>
      <c r="W366" s="12">
        <v>3.86</v>
      </c>
      <c r="X366" s="12">
        <v>3.98</v>
      </c>
      <c r="Y366" s="12">
        <v>3.73</v>
      </c>
    </row>
    <row r="367" spans="1:25" x14ac:dyDescent="0.35">
      <c r="A367" s="12" t="s">
        <v>2543</v>
      </c>
      <c r="B367" s="12" t="s">
        <v>2544</v>
      </c>
      <c r="C367" s="12" t="s">
        <v>619</v>
      </c>
      <c r="D367" s="52">
        <v>38869</v>
      </c>
      <c r="E367" s="12">
        <v>2006</v>
      </c>
      <c r="F367" s="12" t="s">
        <v>635</v>
      </c>
      <c r="G367" s="12" t="s">
        <v>635</v>
      </c>
      <c r="H367" s="12"/>
      <c r="I367" s="12">
        <v>2</v>
      </c>
      <c r="J367" s="12">
        <v>11</v>
      </c>
      <c r="K367" s="12" t="s">
        <v>633</v>
      </c>
      <c r="L367" s="12" t="s">
        <v>627</v>
      </c>
      <c r="M367" s="12" t="s">
        <v>628</v>
      </c>
      <c r="N367" s="12">
        <v>0.04</v>
      </c>
      <c r="O367" s="12">
        <v>0.06</v>
      </c>
      <c r="P367" s="12">
        <v>0.15</v>
      </c>
      <c r="Q367" s="12">
        <v>7.0000000000000007E-2</v>
      </c>
      <c r="R367" s="12">
        <v>0.04</v>
      </c>
      <c r="S367" s="12">
        <v>0.08</v>
      </c>
      <c r="T367" s="12">
        <v>7.0000000000000007E-2</v>
      </c>
      <c r="U367" s="12">
        <v>0.09</v>
      </c>
      <c r="V367" s="12">
        <v>0.09</v>
      </c>
      <c r="W367" s="12">
        <v>7.0000000000000007E-2</v>
      </c>
      <c r="X367" s="12">
        <v>0.05</v>
      </c>
      <c r="Y367" s="12">
        <v>0.03</v>
      </c>
    </row>
    <row r="368" spans="1:25" x14ac:dyDescent="0.35">
      <c r="A368" s="12" t="s">
        <v>1985</v>
      </c>
      <c r="B368" s="12" t="s">
        <v>1986</v>
      </c>
      <c r="C368" s="12" t="s">
        <v>619</v>
      </c>
      <c r="D368" s="52">
        <v>29952</v>
      </c>
      <c r="E368" s="12">
        <v>1982</v>
      </c>
      <c r="F368" s="12" t="s">
        <v>653</v>
      </c>
      <c r="G368" s="12" t="s">
        <v>616</v>
      </c>
      <c r="H368" s="12"/>
      <c r="I368" s="12">
        <v>0.5</v>
      </c>
      <c r="J368" s="12">
        <v>1</v>
      </c>
      <c r="K368" s="12" t="s">
        <v>633</v>
      </c>
      <c r="L368" s="12" t="s">
        <v>627</v>
      </c>
      <c r="M368" s="12" t="s">
        <v>628</v>
      </c>
      <c r="N368" s="12">
        <v>0.04</v>
      </c>
      <c r="O368" s="12">
        <v>0.04</v>
      </c>
      <c r="P368" s="12">
        <v>0.04</v>
      </c>
      <c r="Q368" s="12">
        <v>0.04</v>
      </c>
      <c r="R368" s="12">
        <v>0.03</v>
      </c>
      <c r="S368" s="12">
        <v>0.03</v>
      </c>
      <c r="T368" s="12">
        <v>0.02</v>
      </c>
      <c r="U368" s="12">
        <v>0.02</v>
      </c>
      <c r="V368" s="12">
        <v>0.01</v>
      </c>
      <c r="W368" s="12">
        <v>0.02</v>
      </c>
      <c r="X368" s="12">
        <v>0.03</v>
      </c>
      <c r="Y368" s="12">
        <v>0.04</v>
      </c>
    </row>
    <row r="369" spans="1:25" x14ac:dyDescent="0.35">
      <c r="A369" s="12" t="s">
        <v>1938</v>
      </c>
      <c r="B369" s="12" t="s">
        <v>1939</v>
      </c>
      <c r="C369" s="12" t="s">
        <v>619</v>
      </c>
      <c r="D369" s="52">
        <v>42298</v>
      </c>
      <c r="E369" s="12">
        <v>2015</v>
      </c>
      <c r="F369" s="12" t="s">
        <v>625</v>
      </c>
      <c r="G369" s="12" t="s">
        <v>626</v>
      </c>
      <c r="H369" s="12"/>
      <c r="I369" s="12">
        <v>19</v>
      </c>
      <c r="J369" s="12">
        <v>19</v>
      </c>
      <c r="K369" s="12" t="s">
        <v>633</v>
      </c>
      <c r="L369" s="12" t="s">
        <v>627</v>
      </c>
      <c r="M369" s="12" t="s">
        <v>628</v>
      </c>
      <c r="N369" s="12">
        <v>0.08</v>
      </c>
      <c r="O369" s="12">
        <v>0.56999999999999995</v>
      </c>
      <c r="P369" s="12">
        <v>0.67</v>
      </c>
      <c r="Q369" s="12">
        <v>0.84</v>
      </c>
      <c r="R369" s="12">
        <v>1.22</v>
      </c>
      <c r="S369" s="12">
        <v>2.4900000000000002</v>
      </c>
      <c r="T369" s="12">
        <v>2.74</v>
      </c>
      <c r="U369" s="12">
        <v>2.36</v>
      </c>
      <c r="V369" s="12">
        <v>2.11</v>
      </c>
      <c r="W369" s="12">
        <v>1.41</v>
      </c>
      <c r="X369" s="12">
        <v>1.08</v>
      </c>
      <c r="Y369" s="12">
        <v>0.67</v>
      </c>
    </row>
    <row r="370" spans="1:25" x14ac:dyDescent="0.35">
      <c r="A370" s="12" t="s">
        <v>3480</v>
      </c>
      <c r="B370" s="12" t="s">
        <v>3481</v>
      </c>
      <c r="C370" s="12" t="s">
        <v>619</v>
      </c>
      <c r="D370" s="52">
        <v>43251</v>
      </c>
      <c r="E370" s="12">
        <v>2018</v>
      </c>
      <c r="F370" s="12" t="s">
        <v>621</v>
      </c>
      <c r="G370" s="12" t="s">
        <v>632</v>
      </c>
      <c r="H370" s="12"/>
      <c r="I370" s="12">
        <v>4</v>
      </c>
      <c r="J370" s="12">
        <v>4</v>
      </c>
      <c r="K370" s="12" t="s">
        <v>1</v>
      </c>
      <c r="L370" s="12" t="s">
        <v>627</v>
      </c>
      <c r="M370" s="12" t="s">
        <v>628</v>
      </c>
      <c r="N370" s="12">
        <v>3.33</v>
      </c>
      <c r="O370" s="12">
        <v>3.39</v>
      </c>
      <c r="P370" s="12">
        <v>3.04</v>
      </c>
      <c r="Q370" s="12">
        <v>3.01</v>
      </c>
      <c r="R370" s="12">
        <v>3.34</v>
      </c>
      <c r="S370" s="12">
        <v>3.54</v>
      </c>
      <c r="T370" s="12">
        <v>3.53</v>
      </c>
      <c r="U370" s="12">
        <v>3.56</v>
      </c>
      <c r="V370" s="12">
        <v>3.4</v>
      </c>
      <c r="W370" s="12">
        <v>3.16</v>
      </c>
      <c r="X370" s="12">
        <v>3.38</v>
      </c>
      <c r="Y370" s="12">
        <v>3.45</v>
      </c>
    </row>
    <row r="371" spans="1:25" x14ac:dyDescent="0.35">
      <c r="A371" s="12" t="s">
        <v>2800</v>
      </c>
      <c r="B371" s="12" t="s">
        <v>2801</v>
      </c>
      <c r="C371" s="12" t="s">
        <v>619</v>
      </c>
      <c r="D371" s="52">
        <v>30317</v>
      </c>
      <c r="E371" s="12">
        <v>1983</v>
      </c>
      <c r="F371" s="12" t="s">
        <v>653</v>
      </c>
      <c r="G371" s="12" t="s">
        <v>616</v>
      </c>
      <c r="H371" s="12"/>
      <c r="I371" s="12">
        <v>0.9</v>
      </c>
      <c r="J371" s="12">
        <v>0.9</v>
      </c>
      <c r="K371" s="12" t="s">
        <v>633</v>
      </c>
      <c r="L371" s="12" t="s">
        <v>627</v>
      </c>
      <c r="M371" s="12" t="s">
        <v>628</v>
      </c>
      <c r="N371" s="12">
        <v>0</v>
      </c>
      <c r="O371" s="12">
        <v>0</v>
      </c>
      <c r="P371" s="12">
        <v>0</v>
      </c>
      <c r="Q371" s="12">
        <v>0</v>
      </c>
      <c r="R371" s="12">
        <v>0</v>
      </c>
      <c r="S371" s="12">
        <v>0</v>
      </c>
      <c r="T371" s="12">
        <v>0</v>
      </c>
      <c r="U371" s="12">
        <v>0</v>
      </c>
      <c r="V371" s="12">
        <v>0</v>
      </c>
      <c r="W371" s="12">
        <v>0</v>
      </c>
      <c r="X371" s="12">
        <v>0</v>
      </c>
      <c r="Y371" s="12">
        <v>0</v>
      </c>
    </row>
    <row r="372" spans="1:25" x14ac:dyDescent="0.35">
      <c r="A372" s="12" t="s">
        <v>807</v>
      </c>
      <c r="B372" s="12" t="s">
        <v>808</v>
      </c>
      <c r="C372" s="12" t="s">
        <v>619</v>
      </c>
      <c r="D372" s="52">
        <v>30530</v>
      </c>
      <c r="E372" s="12">
        <v>1983</v>
      </c>
      <c r="F372" s="12" t="s">
        <v>653</v>
      </c>
      <c r="G372" s="12" t="s">
        <v>616</v>
      </c>
      <c r="H372" s="12"/>
      <c r="I372" s="12">
        <v>0.9</v>
      </c>
      <c r="J372" s="12">
        <v>0.9</v>
      </c>
      <c r="K372" s="12" t="s">
        <v>633</v>
      </c>
      <c r="L372" s="12" t="s">
        <v>627</v>
      </c>
      <c r="M372" s="12" t="s">
        <v>628</v>
      </c>
      <c r="N372" s="12">
        <v>0</v>
      </c>
      <c r="O372" s="12">
        <v>0</v>
      </c>
      <c r="P372" s="12">
        <v>0</v>
      </c>
      <c r="Q372" s="12">
        <v>0.01</v>
      </c>
      <c r="R372" s="12">
        <v>0.24</v>
      </c>
      <c r="S372" s="12">
        <v>0.31</v>
      </c>
      <c r="T372" s="12">
        <v>0.26</v>
      </c>
      <c r="U372" s="12">
        <v>0.28000000000000003</v>
      </c>
      <c r="V372" s="12">
        <v>0.08</v>
      </c>
      <c r="W372" s="12">
        <v>0</v>
      </c>
      <c r="X372" s="12">
        <v>0</v>
      </c>
      <c r="Y372" s="12">
        <v>0</v>
      </c>
    </row>
    <row r="373" spans="1:25" x14ac:dyDescent="0.35">
      <c r="A373" s="12" t="s">
        <v>507</v>
      </c>
      <c r="B373" s="12" t="s">
        <v>2870</v>
      </c>
      <c r="C373" s="12" t="s">
        <v>619</v>
      </c>
      <c r="D373" s="52">
        <v>45293</v>
      </c>
      <c r="E373" s="12">
        <v>2024</v>
      </c>
      <c r="F373" s="12" t="s">
        <v>681</v>
      </c>
      <c r="G373" s="12" t="s">
        <v>635</v>
      </c>
      <c r="H373" s="12"/>
      <c r="I373" s="12">
        <v>3</v>
      </c>
      <c r="J373" s="12">
        <v>3</v>
      </c>
      <c r="K373" s="12" t="s">
        <v>633</v>
      </c>
      <c r="L373" s="12" t="s">
        <v>627</v>
      </c>
      <c r="M373" s="12" t="s">
        <v>641</v>
      </c>
      <c r="N373" s="12" t="s">
        <v>620</v>
      </c>
      <c r="O373" s="12">
        <v>3</v>
      </c>
      <c r="P373" s="12">
        <v>3</v>
      </c>
      <c r="Q373" s="12">
        <v>3</v>
      </c>
      <c r="R373" s="12">
        <v>3</v>
      </c>
      <c r="S373" s="12">
        <v>3</v>
      </c>
      <c r="T373" s="12">
        <v>3</v>
      </c>
      <c r="U373" s="12">
        <v>3</v>
      </c>
      <c r="V373" s="12">
        <v>3</v>
      </c>
      <c r="W373" s="12">
        <v>3</v>
      </c>
      <c r="X373" s="12">
        <v>3</v>
      </c>
      <c r="Y373" s="12">
        <v>3</v>
      </c>
    </row>
    <row r="374" spans="1:25" x14ac:dyDescent="0.35">
      <c r="A374" s="12" t="s">
        <v>2011</v>
      </c>
      <c r="B374" s="12" t="s">
        <v>2012</v>
      </c>
      <c r="C374" s="12" t="s">
        <v>619</v>
      </c>
      <c r="D374" s="52">
        <v>43069</v>
      </c>
      <c r="E374" s="12">
        <v>2017</v>
      </c>
      <c r="F374" s="12" t="s">
        <v>625</v>
      </c>
      <c r="G374" s="12" t="s">
        <v>626</v>
      </c>
      <c r="H374" s="12"/>
      <c r="I374" s="12">
        <v>40</v>
      </c>
      <c r="J374" s="12">
        <v>40</v>
      </c>
      <c r="K374" s="12" t="s">
        <v>633</v>
      </c>
      <c r="L374" s="12" t="s">
        <v>627</v>
      </c>
      <c r="M374" s="12" t="s">
        <v>628</v>
      </c>
      <c r="N374" s="12">
        <v>0.16</v>
      </c>
      <c r="O374" s="12">
        <v>1.2</v>
      </c>
      <c r="P374" s="12">
        <v>1.4</v>
      </c>
      <c r="Q374" s="12">
        <v>1.76</v>
      </c>
      <c r="R374" s="12">
        <v>2.56</v>
      </c>
      <c r="S374" s="12">
        <v>5.24</v>
      </c>
      <c r="T374" s="12">
        <v>5.76</v>
      </c>
      <c r="U374" s="12">
        <v>4.96</v>
      </c>
      <c r="V374" s="12">
        <v>4.4400000000000004</v>
      </c>
      <c r="W374" s="12">
        <v>2.96</v>
      </c>
      <c r="X374" s="12">
        <v>2.2799999999999998</v>
      </c>
      <c r="Y374" s="12">
        <v>1.4</v>
      </c>
    </row>
    <row r="375" spans="1:25" x14ac:dyDescent="0.35">
      <c r="A375" s="12" t="s">
        <v>221</v>
      </c>
      <c r="B375" s="12" t="s">
        <v>222</v>
      </c>
      <c r="C375" s="12" t="s">
        <v>619</v>
      </c>
      <c r="D375" s="52">
        <v>44470</v>
      </c>
      <c r="E375" s="12">
        <v>2021</v>
      </c>
      <c r="F375" s="12" t="s">
        <v>646</v>
      </c>
      <c r="G375" s="12" t="s">
        <v>632</v>
      </c>
      <c r="H375" s="12"/>
      <c r="I375" s="12">
        <v>2</v>
      </c>
      <c r="J375" s="12">
        <v>2</v>
      </c>
      <c r="K375" s="12" t="s">
        <v>633</v>
      </c>
      <c r="L375" s="12" t="s">
        <v>620</v>
      </c>
      <c r="M375" s="12" t="s">
        <v>620</v>
      </c>
      <c r="N375" s="12">
        <v>0</v>
      </c>
      <c r="O375" s="12">
        <v>0</v>
      </c>
      <c r="P375" s="12">
        <v>0</v>
      </c>
      <c r="Q375" s="12">
        <v>0</v>
      </c>
      <c r="R375" s="12">
        <v>0</v>
      </c>
      <c r="S375" s="12">
        <v>0</v>
      </c>
      <c r="T375" s="12">
        <v>0</v>
      </c>
      <c r="U375" s="12">
        <v>0</v>
      </c>
      <c r="V375" s="12">
        <v>0</v>
      </c>
      <c r="W375" s="12">
        <v>0</v>
      </c>
      <c r="X375" s="12">
        <v>0</v>
      </c>
      <c r="Y375" s="12">
        <v>0</v>
      </c>
    </row>
    <row r="376" spans="1:25" x14ac:dyDescent="0.35">
      <c r="A376" s="12" t="s">
        <v>1971</v>
      </c>
      <c r="B376" s="12" t="s">
        <v>1972</v>
      </c>
      <c r="C376" s="12" t="s">
        <v>619</v>
      </c>
      <c r="D376" s="52">
        <v>43098</v>
      </c>
      <c r="E376" s="12">
        <v>2017</v>
      </c>
      <c r="F376" s="12" t="s">
        <v>625</v>
      </c>
      <c r="G376" s="12" t="s">
        <v>626</v>
      </c>
      <c r="H376" s="12"/>
      <c r="I376" s="12">
        <v>1.5</v>
      </c>
      <c r="J376" s="12">
        <v>1.5</v>
      </c>
      <c r="K376" s="12" t="s">
        <v>633</v>
      </c>
      <c r="L376" s="12" t="s">
        <v>627</v>
      </c>
      <c r="M376" s="12" t="s">
        <v>139</v>
      </c>
      <c r="N376" s="12">
        <v>0</v>
      </c>
      <c r="O376" s="12">
        <v>0</v>
      </c>
      <c r="P376" s="12">
        <v>0</v>
      </c>
      <c r="Q376" s="12">
        <v>0</v>
      </c>
      <c r="R376" s="12">
        <v>0</v>
      </c>
      <c r="S376" s="12">
        <v>0</v>
      </c>
      <c r="T376" s="12">
        <v>0</v>
      </c>
      <c r="U376" s="12">
        <v>0</v>
      </c>
      <c r="V376" s="12">
        <v>0</v>
      </c>
      <c r="W376" s="12">
        <v>0</v>
      </c>
      <c r="X376" s="12">
        <v>0</v>
      </c>
      <c r="Y376" s="12">
        <v>0</v>
      </c>
    </row>
    <row r="377" spans="1:25" x14ac:dyDescent="0.35">
      <c r="A377" s="12" t="s">
        <v>2962</v>
      </c>
      <c r="B377" s="12" t="s">
        <v>2963</v>
      </c>
      <c r="C377" s="12" t="s">
        <v>619</v>
      </c>
      <c r="D377" s="52">
        <v>43476</v>
      </c>
      <c r="E377" s="12">
        <v>2019</v>
      </c>
      <c r="F377" s="12" t="s">
        <v>631</v>
      </c>
      <c r="G377" s="12" t="s">
        <v>632</v>
      </c>
      <c r="H377" s="12"/>
      <c r="I377" s="12">
        <v>0.8</v>
      </c>
      <c r="J377" s="12">
        <v>0.8</v>
      </c>
      <c r="K377" s="12" t="s">
        <v>633</v>
      </c>
      <c r="L377" s="12" t="s">
        <v>627</v>
      </c>
      <c r="M377" s="12" t="s">
        <v>139</v>
      </c>
      <c r="N377" s="12">
        <v>0</v>
      </c>
      <c r="O377" s="12">
        <v>0</v>
      </c>
      <c r="P377" s="12">
        <v>0</v>
      </c>
      <c r="Q377" s="12">
        <v>0</v>
      </c>
      <c r="R377" s="12">
        <v>0</v>
      </c>
      <c r="S377" s="12">
        <v>0</v>
      </c>
      <c r="T377" s="12">
        <v>0</v>
      </c>
      <c r="U377" s="12">
        <v>0</v>
      </c>
      <c r="V377" s="12">
        <v>0</v>
      </c>
      <c r="W377" s="12">
        <v>0</v>
      </c>
      <c r="X377" s="12">
        <v>0</v>
      </c>
      <c r="Y377" s="12">
        <v>0</v>
      </c>
    </row>
    <row r="378" spans="1:25" x14ac:dyDescent="0.35">
      <c r="A378" s="12" t="s">
        <v>1614</v>
      </c>
      <c r="B378" s="12" t="s">
        <v>1615</v>
      </c>
      <c r="C378" s="12" t="s">
        <v>619</v>
      </c>
      <c r="D378" s="52">
        <v>41456</v>
      </c>
      <c r="E378" s="12">
        <v>2013</v>
      </c>
      <c r="F378" s="12" t="s">
        <v>625</v>
      </c>
      <c r="G378" s="12" t="s">
        <v>626</v>
      </c>
      <c r="H378" s="12"/>
      <c r="I378" s="12">
        <v>1</v>
      </c>
      <c r="J378" s="12">
        <v>1</v>
      </c>
      <c r="K378" s="12" t="s">
        <v>633</v>
      </c>
      <c r="L378" s="12" t="s">
        <v>627</v>
      </c>
      <c r="M378" s="12" t="s">
        <v>139</v>
      </c>
      <c r="N378" s="12">
        <v>0</v>
      </c>
      <c r="O378" s="12">
        <v>0</v>
      </c>
      <c r="P378" s="12">
        <v>0</v>
      </c>
      <c r="Q378" s="12">
        <v>0</v>
      </c>
      <c r="R378" s="12">
        <v>0</v>
      </c>
      <c r="S378" s="12">
        <v>0</v>
      </c>
      <c r="T378" s="12">
        <v>0</v>
      </c>
      <c r="U378" s="12">
        <v>0</v>
      </c>
      <c r="V378" s="12">
        <v>0</v>
      </c>
      <c r="W378" s="12">
        <v>0</v>
      </c>
      <c r="X378" s="12">
        <v>0</v>
      </c>
      <c r="Y378" s="12">
        <v>0</v>
      </c>
    </row>
    <row r="379" spans="1:25" x14ac:dyDescent="0.35">
      <c r="A379" s="12" t="s">
        <v>1925</v>
      </c>
      <c r="B379" s="12" t="s">
        <v>1926</v>
      </c>
      <c r="C379" s="12" t="s">
        <v>619</v>
      </c>
      <c r="D379" s="52">
        <v>41491</v>
      </c>
      <c r="E379" s="12">
        <v>2013</v>
      </c>
      <c r="F379" s="12" t="s">
        <v>625</v>
      </c>
      <c r="G379" s="12" t="s">
        <v>626</v>
      </c>
      <c r="H379" s="12"/>
      <c r="I379" s="12">
        <v>1</v>
      </c>
      <c r="J379" s="12">
        <v>1</v>
      </c>
      <c r="K379" s="12" t="s">
        <v>633</v>
      </c>
      <c r="L379" s="12" t="s">
        <v>627</v>
      </c>
      <c r="M379" s="12" t="s">
        <v>139</v>
      </c>
      <c r="N379" s="12">
        <v>0</v>
      </c>
      <c r="O379" s="12">
        <v>0</v>
      </c>
      <c r="P379" s="12">
        <v>0</v>
      </c>
      <c r="Q379" s="12">
        <v>0</v>
      </c>
      <c r="R379" s="12">
        <v>0</v>
      </c>
      <c r="S379" s="12">
        <v>0</v>
      </c>
      <c r="T379" s="12">
        <v>0</v>
      </c>
      <c r="U379" s="12">
        <v>0</v>
      </c>
      <c r="V379" s="12">
        <v>0</v>
      </c>
      <c r="W379" s="12">
        <v>0</v>
      </c>
      <c r="X379" s="12">
        <v>0</v>
      </c>
      <c r="Y379" s="12">
        <v>0</v>
      </c>
    </row>
    <row r="380" spans="1:25" x14ac:dyDescent="0.35">
      <c r="A380" s="12" t="s">
        <v>2162</v>
      </c>
      <c r="B380" s="12" t="s">
        <v>2163</v>
      </c>
      <c r="C380" s="12" t="s">
        <v>619</v>
      </c>
      <c r="D380" s="52">
        <v>35431</v>
      </c>
      <c r="E380" s="12">
        <v>1997</v>
      </c>
      <c r="F380" s="12" t="s">
        <v>631</v>
      </c>
      <c r="G380" s="12" t="s">
        <v>632</v>
      </c>
      <c r="H380" s="12"/>
      <c r="I380" s="12">
        <v>4</v>
      </c>
      <c r="J380" s="12">
        <v>2.7</v>
      </c>
      <c r="K380" s="12" t="s">
        <v>633</v>
      </c>
      <c r="L380" s="12" t="s">
        <v>627</v>
      </c>
      <c r="M380" s="12" t="s">
        <v>628</v>
      </c>
      <c r="N380" s="12">
        <v>2.14</v>
      </c>
      <c r="O380" s="12">
        <v>2.4</v>
      </c>
      <c r="P380" s="12">
        <v>2.42</v>
      </c>
      <c r="Q380" s="12">
        <v>2.4</v>
      </c>
      <c r="R380" s="12">
        <v>1.94</v>
      </c>
      <c r="S380" s="12">
        <v>2.0099999999999998</v>
      </c>
      <c r="T380" s="12">
        <v>2</v>
      </c>
      <c r="U380" s="12">
        <v>2.2599999999999998</v>
      </c>
      <c r="V380" s="12">
        <v>2.3199999999999998</v>
      </c>
      <c r="W380" s="12">
        <v>2.39</v>
      </c>
      <c r="X380" s="12">
        <v>2.37</v>
      </c>
      <c r="Y380" s="12">
        <v>2.2400000000000002</v>
      </c>
    </row>
    <row r="381" spans="1:25" x14ac:dyDescent="0.35">
      <c r="A381" s="12" t="s">
        <v>1167</v>
      </c>
      <c r="B381" s="12" t="s">
        <v>1167</v>
      </c>
      <c r="C381" s="12" t="s">
        <v>619</v>
      </c>
      <c r="D381" s="52">
        <v>32902</v>
      </c>
      <c r="E381" s="12">
        <v>1990</v>
      </c>
      <c r="F381" s="12" t="s">
        <v>653</v>
      </c>
      <c r="G381" s="12" t="s">
        <v>616</v>
      </c>
      <c r="H381" s="12"/>
      <c r="I381" s="12">
        <v>1.96</v>
      </c>
      <c r="J381" s="12">
        <v>2</v>
      </c>
      <c r="K381" s="12" t="s">
        <v>633</v>
      </c>
      <c r="L381" s="12" t="s">
        <v>627</v>
      </c>
      <c r="M381" s="12" t="s">
        <v>628</v>
      </c>
      <c r="N381" s="12">
        <v>7.0000000000000007E-2</v>
      </c>
      <c r="O381" s="12">
        <v>0.05</v>
      </c>
      <c r="P381" s="12">
        <v>0.08</v>
      </c>
      <c r="Q381" s="12">
        <v>0.15</v>
      </c>
      <c r="R381" s="12">
        <v>0</v>
      </c>
      <c r="S381" s="12">
        <v>0.06</v>
      </c>
      <c r="T381" s="12">
        <v>0</v>
      </c>
      <c r="U381" s="12">
        <v>0</v>
      </c>
      <c r="V381" s="12">
        <v>0</v>
      </c>
      <c r="W381" s="12">
        <v>0</v>
      </c>
      <c r="X381" s="12">
        <v>0</v>
      </c>
      <c r="Y381" s="12">
        <v>0</v>
      </c>
    </row>
    <row r="382" spans="1:25" x14ac:dyDescent="0.35">
      <c r="A382" s="12" t="s">
        <v>2485</v>
      </c>
      <c r="B382" s="12" t="s">
        <v>2486</v>
      </c>
      <c r="C382" s="12" t="s">
        <v>619</v>
      </c>
      <c r="D382" s="52">
        <v>2923</v>
      </c>
      <c r="E382" s="12">
        <v>1908</v>
      </c>
      <c r="F382" s="12" t="s">
        <v>653</v>
      </c>
      <c r="G382" s="12" t="s">
        <v>616</v>
      </c>
      <c r="H382" s="12"/>
      <c r="I382" s="12">
        <v>7</v>
      </c>
      <c r="J382" s="12">
        <v>7</v>
      </c>
      <c r="K382" s="12" t="s">
        <v>633</v>
      </c>
      <c r="L382" s="12" t="s">
        <v>627</v>
      </c>
      <c r="M382" s="12" t="s">
        <v>628</v>
      </c>
      <c r="N382" s="12">
        <v>1.2</v>
      </c>
      <c r="O382" s="12">
        <v>1.26</v>
      </c>
      <c r="P382" s="12">
        <v>0.73</v>
      </c>
      <c r="Q382" s="12">
        <v>0.76</v>
      </c>
      <c r="R382" s="12">
        <v>2.63</v>
      </c>
      <c r="S382" s="12">
        <v>3.17</v>
      </c>
      <c r="T382" s="12">
        <v>3.25</v>
      </c>
      <c r="U382" s="12">
        <v>3.41</v>
      </c>
      <c r="V382" s="12">
        <v>3.3</v>
      </c>
      <c r="W382" s="12">
        <v>2.66</v>
      </c>
      <c r="X382" s="12">
        <v>1.5</v>
      </c>
      <c r="Y382" s="12">
        <v>1.29</v>
      </c>
    </row>
    <row r="383" spans="1:25" x14ac:dyDescent="0.35">
      <c r="A383" s="12" t="s">
        <v>490</v>
      </c>
      <c r="B383" s="12" t="s">
        <v>1071</v>
      </c>
      <c r="C383" s="12" t="s">
        <v>619</v>
      </c>
      <c r="D383" s="52">
        <v>45240</v>
      </c>
      <c r="E383" s="12">
        <v>2023</v>
      </c>
      <c r="F383" s="12" t="s">
        <v>681</v>
      </c>
      <c r="G383" s="12" t="s">
        <v>635</v>
      </c>
      <c r="H383" s="12"/>
      <c r="I383" s="12">
        <v>10</v>
      </c>
      <c r="J383" s="12">
        <v>10</v>
      </c>
      <c r="K383" s="12" t="s">
        <v>1</v>
      </c>
      <c r="L383" s="12" t="s">
        <v>627</v>
      </c>
      <c r="M383" s="12" t="s">
        <v>628</v>
      </c>
      <c r="N383" s="12">
        <v>5.0199999999999996</v>
      </c>
      <c r="O383" s="12">
        <v>5.21</v>
      </c>
      <c r="P383" s="12">
        <v>5.25</v>
      </c>
      <c r="Q383" s="12">
        <v>5.34</v>
      </c>
      <c r="R383" s="12">
        <v>5.5</v>
      </c>
      <c r="S383" s="12">
        <v>6.04</v>
      </c>
      <c r="T383" s="12">
        <v>6.13</v>
      </c>
      <c r="U383" s="12">
        <v>5.96</v>
      </c>
      <c r="V383" s="12">
        <v>5.83</v>
      </c>
      <c r="W383" s="12">
        <v>5.52</v>
      </c>
      <c r="X383" s="12">
        <v>5.37</v>
      </c>
      <c r="Y383" s="12">
        <v>5.18</v>
      </c>
    </row>
    <row r="384" spans="1:25" x14ac:dyDescent="0.35">
      <c r="A384" s="12" t="s">
        <v>2613</v>
      </c>
      <c r="B384" s="12" t="s">
        <v>2614</v>
      </c>
      <c r="C384" s="12" t="s">
        <v>619</v>
      </c>
      <c r="D384" s="52">
        <v>42116</v>
      </c>
      <c r="E384" s="12">
        <v>2015</v>
      </c>
      <c r="F384" s="12" t="s">
        <v>625</v>
      </c>
      <c r="G384" s="12" t="s">
        <v>626</v>
      </c>
      <c r="H384" s="12"/>
      <c r="I384" s="12">
        <v>1.5</v>
      </c>
      <c r="J384" s="12">
        <v>1.5</v>
      </c>
      <c r="K384" s="12" t="s">
        <v>1</v>
      </c>
      <c r="L384" s="12" t="s">
        <v>627</v>
      </c>
      <c r="M384" s="12" t="s">
        <v>628</v>
      </c>
      <c r="N384" s="12">
        <v>0.01</v>
      </c>
      <c r="O384" s="12">
        <v>0.05</v>
      </c>
      <c r="P384" s="12">
        <v>0.05</v>
      </c>
      <c r="Q384" s="12">
        <v>7.0000000000000007E-2</v>
      </c>
      <c r="R384" s="12">
        <v>0.1</v>
      </c>
      <c r="S384" s="12">
        <v>0.2</v>
      </c>
      <c r="T384" s="12">
        <v>0.22</v>
      </c>
      <c r="U384" s="12">
        <v>0.19</v>
      </c>
      <c r="V384" s="12">
        <v>0.17</v>
      </c>
      <c r="W384" s="12">
        <v>0.11</v>
      </c>
      <c r="X384" s="12">
        <v>0.09</v>
      </c>
      <c r="Y384" s="12">
        <v>0.05</v>
      </c>
    </row>
    <row r="385" spans="1:25" x14ac:dyDescent="0.35">
      <c r="A385" s="12" t="s">
        <v>2050</v>
      </c>
      <c r="B385" s="12" t="s">
        <v>2051</v>
      </c>
      <c r="C385" s="12" t="s">
        <v>619</v>
      </c>
      <c r="D385" s="52">
        <v>42095</v>
      </c>
      <c r="E385" s="12">
        <v>2015</v>
      </c>
      <c r="F385" s="12" t="s">
        <v>625</v>
      </c>
      <c r="G385" s="12" t="s">
        <v>626</v>
      </c>
      <c r="H385" s="12"/>
      <c r="I385" s="12">
        <v>1.75</v>
      </c>
      <c r="J385" s="12">
        <v>1.8</v>
      </c>
      <c r="K385" s="12" t="s">
        <v>1</v>
      </c>
      <c r="L385" s="12" t="s">
        <v>627</v>
      </c>
      <c r="M385" s="12" t="s">
        <v>628</v>
      </c>
      <c r="N385" s="12">
        <v>0.01</v>
      </c>
      <c r="O385" s="12">
        <v>0.05</v>
      </c>
      <c r="P385" s="12">
        <v>0.06</v>
      </c>
      <c r="Q385" s="12">
        <v>0.08</v>
      </c>
      <c r="R385" s="12">
        <v>0.11</v>
      </c>
      <c r="S385" s="12">
        <v>0.23</v>
      </c>
      <c r="T385" s="12">
        <v>0.25</v>
      </c>
      <c r="U385" s="12">
        <v>0.22</v>
      </c>
      <c r="V385" s="12">
        <v>0.19</v>
      </c>
      <c r="W385" s="12">
        <v>0.13</v>
      </c>
      <c r="X385" s="12">
        <v>0.1</v>
      </c>
      <c r="Y385" s="12">
        <v>0.06</v>
      </c>
    </row>
    <row r="386" spans="1:25" x14ac:dyDescent="0.35">
      <c r="A386" s="12" t="s">
        <v>1522</v>
      </c>
      <c r="B386" s="12" t="s">
        <v>1523</v>
      </c>
      <c r="C386" s="12" t="s">
        <v>619</v>
      </c>
      <c r="D386" s="52">
        <v>42790</v>
      </c>
      <c r="E386" s="12">
        <v>2017</v>
      </c>
      <c r="F386" s="12" t="s">
        <v>625</v>
      </c>
      <c r="G386" s="12" t="s">
        <v>626</v>
      </c>
      <c r="H386" s="12"/>
      <c r="I386" s="12">
        <v>1.25</v>
      </c>
      <c r="J386" s="12">
        <v>1.3</v>
      </c>
      <c r="K386" s="12" t="s">
        <v>1</v>
      </c>
      <c r="L386" s="12" t="s">
        <v>627</v>
      </c>
      <c r="M386" s="12" t="s">
        <v>628</v>
      </c>
      <c r="N386" s="12">
        <v>0.01</v>
      </c>
      <c r="O386" s="12">
        <v>0.04</v>
      </c>
      <c r="P386" s="12">
        <v>0.04</v>
      </c>
      <c r="Q386" s="12">
        <v>0.06</v>
      </c>
      <c r="R386" s="12">
        <v>0.08</v>
      </c>
      <c r="S386" s="12">
        <v>0.16</v>
      </c>
      <c r="T386" s="12">
        <v>0.18</v>
      </c>
      <c r="U386" s="12">
        <v>0.16</v>
      </c>
      <c r="V386" s="12">
        <v>0.14000000000000001</v>
      </c>
      <c r="W386" s="12">
        <v>0.09</v>
      </c>
      <c r="X386" s="12">
        <v>7.0000000000000007E-2</v>
      </c>
      <c r="Y386" s="12">
        <v>0.04</v>
      </c>
    </row>
    <row r="387" spans="1:25" x14ac:dyDescent="0.35">
      <c r="A387" s="12" t="s">
        <v>1632</v>
      </c>
      <c r="B387" s="12" t="s">
        <v>1633</v>
      </c>
      <c r="C387" s="12" t="s">
        <v>619</v>
      </c>
      <c r="D387" s="52">
        <v>42790</v>
      </c>
      <c r="E387" s="12">
        <v>2017</v>
      </c>
      <c r="F387" s="12" t="s">
        <v>625</v>
      </c>
      <c r="G387" s="12" t="s">
        <v>626</v>
      </c>
      <c r="H387" s="12"/>
      <c r="I387" s="12">
        <v>1.3</v>
      </c>
      <c r="J387" s="12">
        <v>1.4</v>
      </c>
      <c r="K387" s="12" t="s">
        <v>1</v>
      </c>
      <c r="L387" s="12" t="s">
        <v>627</v>
      </c>
      <c r="M387" s="12" t="s">
        <v>628</v>
      </c>
      <c r="N387" s="12">
        <v>0.01</v>
      </c>
      <c r="O387" s="12">
        <v>0.04</v>
      </c>
      <c r="P387" s="12">
        <v>0.05</v>
      </c>
      <c r="Q387" s="12">
        <v>0.06</v>
      </c>
      <c r="R387" s="12">
        <v>0.08</v>
      </c>
      <c r="S387" s="12">
        <v>0.17</v>
      </c>
      <c r="T387" s="12">
        <v>0.19</v>
      </c>
      <c r="U387" s="12">
        <v>0.16</v>
      </c>
      <c r="V387" s="12">
        <v>0.14000000000000001</v>
      </c>
      <c r="W387" s="12">
        <v>0.1</v>
      </c>
      <c r="X387" s="12">
        <v>7.0000000000000007E-2</v>
      </c>
      <c r="Y387" s="12">
        <v>0.05</v>
      </c>
    </row>
    <row r="388" spans="1:25" x14ac:dyDescent="0.35">
      <c r="A388" s="12" t="s">
        <v>2366</v>
      </c>
      <c r="B388" s="12" t="s">
        <v>2367</v>
      </c>
      <c r="C388" s="12" t="s">
        <v>619</v>
      </c>
      <c r="D388" s="52">
        <v>42790</v>
      </c>
      <c r="E388" s="12">
        <v>2017</v>
      </c>
      <c r="F388" s="12" t="s">
        <v>625</v>
      </c>
      <c r="G388" s="12" t="s">
        <v>626</v>
      </c>
      <c r="H388" s="12"/>
      <c r="I388" s="12">
        <v>1</v>
      </c>
      <c r="J388" s="12">
        <v>1</v>
      </c>
      <c r="K388" s="12" t="s">
        <v>1</v>
      </c>
      <c r="L388" s="12" t="s">
        <v>627</v>
      </c>
      <c r="M388" s="12" t="s">
        <v>628</v>
      </c>
      <c r="N388" s="12">
        <v>0</v>
      </c>
      <c r="O388" s="12">
        <v>0.03</v>
      </c>
      <c r="P388" s="12">
        <v>0.04</v>
      </c>
      <c r="Q388" s="12">
        <v>0.04</v>
      </c>
      <c r="R388" s="12">
        <v>0.06</v>
      </c>
      <c r="S388" s="12">
        <v>0.13</v>
      </c>
      <c r="T388" s="12">
        <v>0.14000000000000001</v>
      </c>
      <c r="U388" s="12">
        <v>0.12</v>
      </c>
      <c r="V388" s="12">
        <v>0.11</v>
      </c>
      <c r="W388" s="12">
        <v>7.0000000000000007E-2</v>
      </c>
      <c r="X388" s="12">
        <v>0.06</v>
      </c>
      <c r="Y388" s="12">
        <v>0.04</v>
      </c>
    </row>
    <row r="389" spans="1:25" x14ac:dyDescent="0.35">
      <c r="A389" s="12" t="s">
        <v>3095</v>
      </c>
      <c r="B389" s="12" t="s">
        <v>3096</v>
      </c>
      <c r="C389" s="12" t="s">
        <v>619</v>
      </c>
      <c r="D389" s="52">
        <v>42760</v>
      </c>
      <c r="E389" s="12">
        <v>2017</v>
      </c>
      <c r="F389" s="12" t="s">
        <v>625</v>
      </c>
      <c r="G389" s="12" t="s">
        <v>626</v>
      </c>
      <c r="H389" s="12"/>
      <c r="I389" s="12">
        <v>2</v>
      </c>
      <c r="J389" s="12">
        <v>2</v>
      </c>
      <c r="K389" s="12" t="s">
        <v>1</v>
      </c>
      <c r="L389" s="12" t="s">
        <v>627</v>
      </c>
      <c r="M389" s="12" t="s">
        <v>628</v>
      </c>
      <c r="N389" s="12">
        <v>0.01</v>
      </c>
      <c r="O389" s="12">
        <v>0.06</v>
      </c>
      <c r="P389" s="12">
        <v>7.0000000000000007E-2</v>
      </c>
      <c r="Q389" s="12">
        <v>0.09</v>
      </c>
      <c r="R389" s="12">
        <v>0.13</v>
      </c>
      <c r="S389" s="12">
        <v>0.26</v>
      </c>
      <c r="T389" s="12">
        <v>0.28999999999999998</v>
      </c>
      <c r="U389" s="12">
        <v>0.25</v>
      </c>
      <c r="V389" s="12">
        <v>0.22</v>
      </c>
      <c r="W389" s="12">
        <v>0.15</v>
      </c>
      <c r="X389" s="12">
        <v>0.11</v>
      </c>
      <c r="Y389" s="12">
        <v>7.0000000000000007E-2</v>
      </c>
    </row>
    <row r="390" spans="1:25" x14ac:dyDescent="0.35">
      <c r="A390" s="12" t="s">
        <v>1812</v>
      </c>
      <c r="B390" s="12" t="s">
        <v>1813</v>
      </c>
      <c r="C390" s="12" t="s">
        <v>619</v>
      </c>
      <c r="D390" s="52">
        <v>40949</v>
      </c>
      <c r="E390" s="12">
        <v>2012</v>
      </c>
      <c r="F390" s="12" t="s">
        <v>625</v>
      </c>
      <c r="G390" s="12" t="s">
        <v>626</v>
      </c>
      <c r="H390" s="12"/>
      <c r="I390" s="12">
        <v>1.1599999999999999</v>
      </c>
      <c r="J390" s="12">
        <v>1.3</v>
      </c>
      <c r="K390" s="12" t="s">
        <v>1</v>
      </c>
      <c r="L390" s="12" t="s">
        <v>627</v>
      </c>
      <c r="M390" s="12" t="s">
        <v>139</v>
      </c>
      <c r="N390" s="12">
        <v>0</v>
      </c>
      <c r="O390" s="12">
        <v>0</v>
      </c>
      <c r="P390" s="12">
        <v>0</v>
      </c>
      <c r="Q390" s="12">
        <v>0</v>
      </c>
      <c r="R390" s="12">
        <v>0</v>
      </c>
      <c r="S390" s="12">
        <v>0</v>
      </c>
      <c r="T390" s="12">
        <v>0</v>
      </c>
      <c r="U390" s="12">
        <v>0</v>
      </c>
      <c r="V390" s="12">
        <v>0</v>
      </c>
      <c r="W390" s="12">
        <v>0</v>
      </c>
      <c r="X390" s="12">
        <v>0</v>
      </c>
      <c r="Y390" s="12">
        <v>0</v>
      </c>
    </row>
    <row r="391" spans="1:25" x14ac:dyDescent="0.35">
      <c r="A391" s="12" t="s">
        <v>1264</v>
      </c>
      <c r="B391" s="12" t="s">
        <v>1265</v>
      </c>
      <c r="C391" s="12" t="s">
        <v>619</v>
      </c>
      <c r="D391" s="52">
        <v>41001</v>
      </c>
      <c r="E391" s="12">
        <v>2012</v>
      </c>
      <c r="F391" s="12" t="s">
        <v>625</v>
      </c>
      <c r="G391" s="12" t="s">
        <v>626</v>
      </c>
      <c r="H391" s="12"/>
      <c r="I391" s="12">
        <v>1.25</v>
      </c>
      <c r="J391" s="12">
        <v>1.4</v>
      </c>
      <c r="K391" s="12" t="s">
        <v>1</v>
      </c>
      <c r="L391" s="12" t="s">
        <v>627</v>
      </c>
      <c r="M391" s="12" t="s">
        <v>139</v>
      </c>
      <c r="N391" s="12">
        <v>0</v>
      </c>
      <c r="O391" s="12">
        <v>0</v>
      </c>
      <c r="P391" s="12">
        <v>0</v>
      </c>
      <c r="Q391" s="12">
        <v>0</v>
      </c>
      <c r="R391" s="12">
        <v>0</v>
      </c>
      <c r="S391" s="12">
        <v>0</v>
      </c>
      <c r="T391" s="12">
        <v>0</v>
      </c>
      <c r="U391" s="12">
        <v>0</v>
      </c>
      <c r="V391" s="12">
        <v>0</v>
      </c>
      <c r="W391" s="12">
        <v>0</v>
      </c>
      <c r="X391" s="12">
        <v>0</v>
      </c>
      <c r="Y391" s="12">
        <v>0</v>
      </c>
    </row>
    <row r="392" spans="1:25" x14ac:dyDescent="0.35">
      <c r="A392" s="12" t="s">
        <v>1701</v>
      </c>
      <c r="B392" s="12" t="s">
        <v>1702</v>
      </c>
      <c r="C392" s="12" t="s">
        <v>619</v>
      </c>
      <c r="D392" s="52">
        <v>43007</v>
      </c>
      <c r="E392" s="12">
        <v>2017</v>
      </c>
      <c r="F392" s="12" t="s">
        <v>625</v>
      </c>
      <c r="G392" s="12" t="s">
        <v>626</v>
      </c>
      <c r="H392" s="12"/>
      <c r="I392" s="12">
        <v>3</v>
      </c>
      <c r="J392" s="12">
        <v>3</v>
      </c>
      <c r="K392" s="12" t="s">
        <v>1</v>
      </c>
      <c r="L392" s="12" t="s">
        <v>627</v>
      </c>
      <c r="M392" s="12" t="s">
        <v>628</v>
      </c>
      <c r="N392" s="12">
        <v>0.01</v>
      </c>
      <c r="O392" s="12">
        <v>0.09</v>
      </c>
      <c r="P392" s="12">
        <v>0.11</v>
      </c>
      <c r="Q392" s="12">
        <v>0.13</v>
      </c>
      <c r="R392" s="12">
        <v>0.19</v>
      </c>
      <c r="S392" s="12">
        <v>0.39</v>
      </c>
      <c r="T392" s="12">
        <v>0.43</v>
      </c>
      <c r="U392" s="12">
        <v>0.37</v>
      </c>
      <c r="V392" s="12">
        <v>0.33</v>
      </c>
      <c r="W392" s="12">
        <v>0.22</v>
      </c>
      <c r="X392" s="12">
        <v>0.17</v>
      </c>
      <c r="Y392" s="12">
        <v>0.11</v>
      </c>
    </row>
    <row r="393" spans="1:25" x14ac:dyDescent="0.35">
      <c r="A393" s="12" t="s">
        <v>1356</v>
      </c>
      <c r="B393" s="12" t="s">
        <v>1357</v>
      </c>
      <c r="C393" s="12" t="s">
        <v>619</v>
      </c>
      <c r="D393" s="52">
        <v>42465</v>
      </c>
      <c r="E393" s="12">
        <v>2016</v>
      </c>
      <c r="F393" s="12" t="s">
        <v>625</v>
      </c>
      <c r="G393" s="12" t="s">
        <v>626</v>
      </c>
      <c r="H393" s="12"/>
      <c r="I393" s="12">
        <v>8.5</v>
      </c>
      <c r="J393" s="12">
        <v>0</v>
      </c>
      <c r="K393" s="12" t="s">
        <v>1</v>
      </c>
      <c r="L393" s="12" t="s">
        <v>627</v>
      </c>
      <c r="M393" s="12" t="s">
        <v>139</v>
      </c>
      <c r="N393" s="12">
        <v>0</v>
      </c>
      <c r="O393" s="12">
        <v>0</v>
      </c>
      <c r="P393" s="12">
        <v>0</v>
      </c>
      <c r="Q393" s="12">
        <v>0</v>
      </c>
      <c r="R393" s="12">
        <v>0</v>
      </c>
      <c r="S393" s="12">
        <v>0</v>
      </c>
      <c r="T393" s="12">
        <v>0</v>
      </c>
      <c r="U393" s="12">
        <v>0</v>
      </c>
      <c r="V393" s="12">
        <v>0</v>
      </c>
      <c r="W393" s="12">
        <v>0</v>
      </c>
      <c r="X393" s="12">
        <v>0</v>
      </c>
      <c r="Y393" s="12">
        <v>0</v>
      </c>
    </row>
    <row r="394" spans="1:25" x14ac:dyDescent="0.35">
      <c r="A394" s="12" t="s">
        <v>913</v>
      </c>
      <c r="B394" s="12" t="s">
        <v>913</v>
      </c>
      <c r="C394" s="12" t="s">
        <v>619</v>
      </c>
      <c r="D394" s="52">
        <v>0</v>
      </c>
      <c r="E394" s="12" t="s">
        <v>620</v>
      </c>
      <c r="F394" s="12" t="s">
        <v>625</v>
      </c>
      <c r="G394" s="12" t="s">
        <v>626</v>
      </c>
      <c r="H394" s="12"/>
      <c r="I394" s="12">
        <v>8.5</v>
      </c>
      <c r="J394" s="12">
        <v>8.5</v>
      </c>
      <c r="K394" s="12">
        <v>0</v>
      </c>
      <c r="L394" s="12" t="s">
        <v>620</v>
      </c>
      <c r="M394" s="12" t="s">
        <v>620</v>
      </c>
      <c r="N394" s="12">
        <v>0</v>
      </c>
      <c r="O394" s="12">
        <v>0</v>
      </c>
      <c r="P394" s="12">
        <v>0</v>
      </c>
      <c r="Q394" s="12">
        <v>0</v>
      </c>
      <c r="R394" s="12">
        <v>0</v>
      </c>
      <c r="S394" s="12">
        <v>0</v>
      </c>
      <c r="T394" s="12">
        <v>0</v>
      </c>
      <c r="U394" s="12">
        <v>0</v>
      </c>
      <c r="V394" s="12">
        <v>0</v>
      </c>
      <c r="W394" s="12">
        <v>0</v>
      </c>
      <c r="X394" s="12">
        <v>0</v>
      </c>
      <c r="Y394" s="12">
        <v>0</v>
      </c>
    </row>
    <row r="395" spans="1:25" x14ac:dyDescent="0.35">
      <c r="A395" s="12" t="s">
        <v>3125</v>
      </c>
      <c r="B395" s="12" t="s">
        <v>3126</v>
      </c>
      <c r="C395" s="12" t="s">
        <v>619</v>
      </c>
      <c r="D395" s="52">
        <v>41964</v>
      </c>
      <c r="E395" s="12">
        <v>2014</v>
      </c>
      <c r="F395" s="12" t="s">
        <v>625</v>
      </c>
      <c r="G395" s="12" t="s">
        <v>626</v>
      </c>
      <c r="H395" s="12"/>
      <c r="I395" s="12">
        <v>5</v>
      </c>
      <c r="J395" s="12">
        <v>5</v>
      </c>
      <c r="K395" s="12" t="s">
        <v>1</v>
      </c>
      <c r="L395" s="12" t="s">
        <v>627</v>
      </c>
      <c r="M395" s="12" t="s">
        <v>628</v>
      </c>
      <c r="N395" s="12">
        <v>0.02</v>
      </c>
      <c r="O395" s="12">
        <v>0.15</v>
      </c>
      <c r="P395" s="12">
        <v>0.18</v>
      </c>
      <c r="Q395" s="12">
        <v>0.22</v>
      </c>
      <c r="R395" s="12">
        <v>0.32</v>
      </c>
      <c r="S395" s="12">
        <v>0.66</v>
      </c>
      <c r="T395" s="12">
        <v>0.72</v>
      </c>
      <c r="U395" s="12">
        <v>0.62</v>
      </c>
      <c r="V395" s="12">
        <v>0.56000000000000005</v>
      </c>
      <c r="W395" s="12">
        <v>0.37</v>
      </c>
      <c r="X395" s="12">
        <v>0.28999999999999998</v>
      </c>
      <c r="Y395" s="12">
        <v>0.18</v>
      </c>
    </row>
    <row r="396" spans="1:25" x14ac:dyDescent="0.35">
      <c r="A396" s="12" t="s">
        <v>437</v>
      </c>
      <c r="B396" s="12" t="s">
        <v>367</v>
      </c>
      <c r="C396" s="12" t="s">
        <v>619</v>
      </c>
      <c r="D396" s="52">
        <v>45160</v>
      </c>
      <c r="E396" s="12">
        <v>2023</v>
      </c>
      <c r="F396" s="12" t="s">
        <v>625</v>
      </c>
      <c r="G396" s="12" t="s">
        <v>626</v>
      </c>
      <c r="H396" s="12"/>
      <c r="I396" s="12">
        <v>1.5</v>
      </c>
      <c r="J396" s="12">
        <v>1.5</v>
      </c>
      <c r="K396" s="12" t="s">
        <v>1</v>
      </c>
      <c r="L396" s="12" t="s">
        <v>620</v>
      </c>
      <c r="M396" s="12" t="s">
        <v>620</v>
      </c>
      <c r="N396" s="12">
        <v>0</v>
      </c>
      <c r="O396" s="12">
        <v>0</v>
      </c>
      <c r="P396" s="12">
        <v>0</v>
      </c>
      <c r="Q396" s="12">
        <v>0</v>
      </c>
      <c r="R396" s="12">
        <v>0</v>
      </c>
      <c r="S396" s="12">
        <v>0</v>
      </c>
      <c r="T396" s="12">
        <v>0</v>
      </c>
      <c r="U396" s="12">
        <v>0</v>
      </c>
      <c r="V396" s="12">
        <v>0</v>
      </c>
      <c r="W396" s="12">
        <v>0</v>
      </c>
      <c r="X396" s="12">
        <v>0</v>
      </c>
      <c r="Y396" s="12">
        <v>0</v>
      </c>
    </row>
    <row r="397" spans="1:25" x14ac:dyDescent="0.35">
      <c r="A397" s="12" t="s">
        <v>1533</v>
      </c>
      <c r="B397" s="12" t="s">
        <v>1534</v>
      </c>
      <c r="C397" s="12" t="s">
        <v>619</v>
      </c>
      <c r="D397" s="52">
        <v>42158</v>
      </c>
      <c r="E397" s="12">
        <v>2015</v>
      </c>
      <c r="F397" s="12" t="s">
        <v>625</v>
      </c>
      <c r="G397" s="12" t="s">
        <v>626</v>
      </c>
      <c r="H397" s="12"/>
      <c r="I397" s="12">
        <v>6.5</v>
      </c>
      <c r="J397" s="12">
        <v>6.5</v>
      </c>
      <c r="K397" s="12" t="s">
        <v>1</v>
      </c>
      <c r="L397" s="12" t="s">
        <v>627</v>
      </c>
      <c r="M397" s="12" t="s">
        <v>628</v>
      </c>
      <c r="N397" s="12">
        <v>0.03</v>
      </c>
      <c r="O397" s="12">
        <v>0.2</v>
      </c>
      <c r="P397" s="12">
        <v>0.23</v>
      </c>
      <c r="Q397" s="12">
        <v>0.28999999999999998</v>
      </c>
      <c r="R397" s="12">
        <v>0.42</v>
      </c>
      <c r="S397" s="12">
        <v>0.85</v>
      </c>
      <c r="T397" s="12">
        <v>0.94</v>
      </c>
      <c r="U397" s="12">
        <v>0.81</v>
      </c>
      <c r="V397" s="12">
        <v>0.72</v>
      </c>
      <c r="W397" s="12">
        <v>0.48</v>
      </c>
      <c r="X397" s="12">
        <v>0.37</v>
      </c>
      <c r="Y397" s="12">
        <v>0.23</v>
      </c>
    </row>
    <row r="398" spans="1:25" x14ac:dyDescent="0.35">
      <c r="A398" s="12" t="s">
        <v>1728</v>
      </c>
      <c r="B398" s="12" t="s">
        <v>1729</v>
      </c>
      <c r="C398" s="12" t="s">
        <v>619</v>
      </c>
      <c r="D398" s="52">
        <v>43465</v>
      </c>
      <c r="E398" s="12">
        <v>2018</v>
      </c>
      <c r="F398" s="12" t="s">
        <v>625</v>
      </c>
      <c r="G398" s="12" t="s">
        <v>626</v>
      </c>
      <c r="H398" s="12"/>
      <c r="I398" s="12">
        <v>1.5</v>
      </c>
      <c r="J398" s="12">
        <v>1.9</v>
      </c>
      <c r="K398" s="12" t="s">
        <v>1</v>
      </c>
      <c r="L398" s="12" t="s">
        <v>627</v>
      </c>
      <c r="M398" s="12" t="s">
        <v>139</v>
      </c>
      <c r="N398" s="12">
        <v>0</v>
      </c>
      <c r="O398" s="12">
        <v>0</v>
      </c>
      <c r="P398" s="12">
        <v>0</v>
      </c>
      <c r="Q398" s="12">
        <v>0</v>
      </c>
      <c r="R398" s="12">
        <v>0</v>
      </c>
      <c r="S398" s="12">
        <v>0</v>
      </c>
      <c r="T398" s="12">
        <v>0</v>
      </c>
      <c r="U398" s="12">
        <v>0</v>
      </c>
      <c r="V398" s="12">
        <v>0</v>
      </c>
      <c r="W398" s="12">
        <v>0</v>
      </c>
      <c r="X398" s="12">
        <v>0</v>
      </c>
      <c r="Y398" s="12">
        <v>0</v>
      </c>
    </row>
    <row r="399" spans="1:25" x14ac:dyDescent="0.35">
      <c r="A399" s="12" t="s">
        <v>2359</v>
      </c>
      <c r="B399" s="12" t="s">
        <v>2360</v>
      </c>
      <c r="C399" s="12" t="s">
        <v>619</v>
      </c>
      <c r="D399" s="52">
        <v>43465</v>
      </c>
      <c r="E399" s="12">
        <v>2018</v>
      </c>
      <c r="F399" s="12" t="s">
        <v>625</v>
      </c>
      <c r="G399" s="12" t="s">
        <v>626</v>
      </c>
      <c r="H399" s="12"/>
      <c r="I399" s="12">
        <v>1.5</v>
      </c>
      <c r="J399" s="12">
        <v>1.9</v>
      </c>
      <c r="K399" s="12" t="s">
        <v>1</v>
      </c>
      <c r="L399" s="12" t="s">
        <v>627</v>
      </c>
      <c r="M399" s="12" t="s">
        <v>139</v>
      </c>
      <c r="N399" s="12">
        <v>0</v>
      </c>
      <c r="O399" s="12">
        <v>0</v>
      </c>
      <c r="P399" s="12">
        <v>0</v>
      </c>
      <c r="Q399" s="12">
        <v>0</v>
      </c>
      <c r="R399" s="12">
        <v>0</v>
      </c>
      <c r="S399" s="12">
        <v>0</v>
      </c>
      <c r="T399" s="12">
        <v>0</v>
      </c>
      <c r="U399" s="12">
        <v>0</v>
      </c>
      <c r="V399" s="12">
        <v>0</v>
      </c>
      <c r="W399" s="12">
        <v>0</v>
      </c>
      <c r="X399" s="12">
        <v>0</v>
      </c>
      <c r="Y399" s="12">
        <v>0</v>
      </c>
    </row>
    <row r="400" spans="1:25" x14ac:dyDescent="0.35">
      <c r="A400" s="12" t="s">
        <v>1346</v>
      </c>
      <c r="B400" s="12" t="s">
        <v>1347</v>
      </c>
      <c r="C400" s="12" t="s">
        <v>619</v>
      </c>
      <c r="D400" s="52">
        <v>0</v>
      </c>
      <c r="E400" s="12" t="s">
        <v>620</v>
      </c>
      <c r="F400" s="12" t="s">
        <v>621</v>
      </c>
      <c r="G400" s="12" t="s">
        <v>622</v>
      </c>
      <c r="H400" s="12"/>
      <c r="I400" s="12">
        <v>212.5</v>
      </c>
      <c r="J400" s="12">
        <v>212.5</v>
      </c>
      <c r="K400" s="12">
        <v>0</v>
      </c>
      <c r="L400" s="12" t="s">
        <v>620</v>
      </c>
      <c r="M400" s="12" t="s">
        <v>620</v>
      </c>
      <c r="N400" s="12">
        <v>0</v>
      </c>
      <c r="O400" s="12">
        <v>0</v>
      </c>
      <c r="P400" s="12">
        <v>0</v>
      </c>
      <c r="Q400" s="12">
        <v>0</v>
      </c>
      <c r="R400" s="12">
        <v>0</v>
      </c>
      <c r="S400" s="12">
        <v>0</v>
      </c>
      <c r="T400" s="12">
        <v>0</v>
      </c>
      <c r="U400" s="12">
        <v>0</v>
      </c>
      <c r="V400" s="12">
        <v>0</v>
      </c>
      <c r="W400" s="12">
        <v>0</v>
      </c>
      <c r="X400" s="12">
        <v>0</v>
      </c>
      <c r="Y400" s="12">
        <v>0</v>
      </c>
    </row>
    <row r="401" spans="1:25" x14ac:dyDescent="0.35">
      <c r="A401" s="12" t="s">
        <v>1860</v>
      </c>
      <c r="B401" s="12" t="s">
        <v>1861</v>
      </c>
      <c r="C401" s="12" t="s">
        <v>619</v>
      </c>
      <c r="D401" s="52">
        <v>0</v>
      </c>
      <c r="E401" s="12" t="s">
        <v>620</v>
      </c>
      <c r="F401" s="12" t="s">
        <v>621</v>
      </c>
      <c r="G401" s="12" t="s">
        <v>622</v>
      </c>
      <c r="H401" s="12"/>
      <c r="I401" s="12">
        <v>212.5</v>
      </c>
      <c r="J401" s="12">
        <v>212.5</v>
      </c>
      <c r="K401" s="12">
        <v>0</v>
      </c>
      <c r="L401" s="12" t="s">
        <v>620</v>
      </c>
      <c r="M401" s="12" t="s">
        <v>620</v>
      </c>
      <c r="N401" s="12">
        <v>0</v>
      </c>
      <c r="O401" s="12">
        <v>0</v>
      </c>
      <c r="P401" s="12">
        <v>0</v>
      </c>
      <c r="Q401" s="12">
        <v>0</v>
      </c>
      <c r="R401" s="12">
        <v>0</v>
      </c>
      <c r="S401" s="12">
        <v>0</v>
      </c>
      <c r="T401" s="12">
        <v>0</v>
      </c>
      <c r="U401" s="12">
        <v>0</v>
      </c>
      <c r="V401" s="12">
        <v>0</v>
      </c>
      <c r="W401" s="12">
        <v>0</v>
      </c>
      <c r="X401" s="12">
        <v>0</v>
      </c>
      <c r="Y401" s="12">
        <v>0</v>
      </c>
    </row>
    <row r="402" spans="1:25" x14ac:dyDescent="0.35">
      <c r="A402" s="12" t="s">
        <v>2796</v>
      </c>
      <c r="B402" s="12" t="s">
        <v>2797</v>
      </c>
      <c r="C402" s="12" t="s">
        <v>619</v>
      </c>
      <c r="D402" s="52">
        <v>0</v>
      </c>
      <c r="E402" s="12" t="s">
        <v>620</v>
      </c>
      <c r="F402" s="12" t="s">
        <v>621</v>
      </c>
      <c r="G402" s="12" t="s">
        <v>622</v>
      </c>
      <c r="H402" s="12"/>
      <c r="I402" s="12">
        <v>212.5</v>
      </c>
      <c r="J402" s="12">
        <v>212.5</v>
      </c>
      <c r="K402" s="12">
        <v>0</v>
      </c>
      <c r="L402" s="12" t="s">
        <v>620</v>
      </c>
      <c r="M402" s="12" t="s">
        <v>620</v>
      </c>
      <c r="N402" s="12">
        <v>0</v>
      </c>
      <c r="O402" s="12">
        <v>0</v>
      </c>
      <c r="P402" s="12">
        <v>0</v>
      </c>
      <c r="Q402" s="12">
        <v>0</v>
      </c>
      <c r="R402" s="12">
        <v>0</v>
      </c>
      <c r="S402" s="12">
        <v>0</v>
      </c>
      <c r="T402" s="12">
        <v>0</v>
      </c>
      <c r="U402" s="12">
        <v>0</v>
      </c>
      <c r="V402" s="12">
        <v>0</v>
      </c>
      <c r="W402" s="12">
        <v>0</v>
      </c>
      <c r="X402" s="12">
        <v>0</v>
      </c>
      <c r="Y402" s="12">
        <v>0</v>
      </c>
    </row>
    <row r="403" spans="1:25" x14ac:dyDescent="0.35">
      <c r="A403" s="12" t="s">
        <v>755</v>
      </c>
      <c r="B403" s="12" t="s">
        <v>756</v>
      </c>
      <c r="C403" s="12" t="s">
        <v>619</v>
      </c>
      <c r="D403" s="52">
        <v>37424</v>
      </c>
      <c r="E403" s="12">
        <v>2002</v>
      </c>
      <c r="F403" s="12" t="s">
        <v>621</v>
      </c>
      <c r="G403" s="12" t="s">
        <v>757</v>
      </c>
      <c r="H403" s="12"/>
      <c r="I403" s="12">
        <v>880</v>
      </c>
      <c r="J403" s="12">
        <v>0</v>
      </c>
      <c r="K403" s="12" t="s">
        <v>633</v>
      </c>
      <c r="L403" s="12" t="s">
        <v>627</v>
      </c>
      <c r="M403" s="12" t="s">
        <v>628</v>
      </c>
      <c r="N403" s="12">
        <v>880</v>
      </c>
      <c r="O403" s="12">
        <v>880</v>
      </c>
      <c r="P403" s="12">
        <v>880</v>
      </c>
      <c r="Q403" s="12">
        <v>875</v>
      </c>
      <c r="R403" s="12">
        <v>880</v>
      </c>
      <c r="S403" s="12">
        <v>880</v>
      </c>
      <c r="T403" s="12">
        <v>873</v>
      </c>
      <c r="U403" s="12">
        <v>873</v>
      </c>
      <c r="V403" s="12">
        <v>873</v>
      </c>
      <c r="W403" s="12">
        <v>880</v>
      </c>
      <c r="X403" s="12">
        <v>880</v>
      </c>
      <c r="Y403" s="12">
        <v>880</v>
      </c>
    </row>
    <row r="404" spans="1:25" x14ac:dyDescent="0.35">
      <c r="A404" s="12" t="s">
        <v>3518</v>
      </c>
      <c r="B404" s="12" t="s">
        <v>3519</v>
      </c>
      <c r="C404" s="12" t="s">
        <v>619</v>
      </c>
      <c r="D404" s="52">
        <v>0</v>
      </c>
      <c r="E404" s="12" t="s">
        <v>620</v>
      </c>
      <c r="F404" s="12" t="s">
        <v>868</v>
      </c>
      <c r="G404" s="12" t="s">
        <v>647</v>
      </c>
      <c r="H404" s="12"/>
      <c r="I404" s="12">
        <v>306</v>
      </c>
      <c r="J404" s="12">
        <v>306</v>
      </c>
      <c r="K404" s="12">
        <v>0</v>
      </c>
      <c r="L404" s="12" t="s">
        <v>620</v>
      </c>
      <c r="M404" s="12" t="s">
        <v>620</v>
      </c>
      <c r="N404" s="12">
        <v>0</v>
      </c>
      <c r="O404" s="12">
        <v>0</v>
      </c>
      <c r="P404" s="12">
        <v>0</v>
      </c>
      <c r="Q404" s="12">
        <v>0</v>
      </c>
      <c r="R404" s="12">
        <v>0</v>
      </c>
      <c r="S404" s="12">
        <v>0</v>
      </c>
      <c r="T404" s="12">
        <v>0</v>
      </c>
      <c r="U404" s="12">
        <v>0</v>
      </c>
      <c r="V404" s="12">
        <v>0</v>
      </c>
      <c r="W404" s="12">
        <v>0</v>
      </c>
      <c r="X404" s="12">
        <v>0</v>
      </c>
      <c r="Y404" s="12">
        <v>0</v>
      </c>
    </row>
    <row r="405" spans="1:25" x14ac:dyDescent="0.35">
      <c r="A405" s="12" t="s">
        <v>2820</v>
      </c>
      <c r="B405" s="12" t="s">
        <v>2821</v>
      </c>
      <c r="C405" s="12" t="s">
        <v>619</v>
      </c>
      <c r="D405" s="52">
        <v>41039</v>
      </c>
      <c r="E405" s="12">
        <v>2012</v>
      </c>
      <c r="F405" s="12" t="s">
        <v>625</v>
      </c>
      <c r="G405" s="12" t="s">
        <v>626</v>
      </c>
      <c r="H405" s="12"/>
      <c r="I405" s="12">
        <v>2</v>
      </c>
      <c r="J405" s="12">
        <v>2</v>
      </c>
      <c r="K405" s="12" t="s">
        <v>1</v>
      </c>
      <c r="L405" s="12" t="s">
        <v>627</v>
      </c>
      <c r="M405" s="12" t="s">
        <v>139</v>
      </c>
      <c r="N405" s="12">
        <v>0</v>
      </c>
      <c r="O405" s="12">
        <v>0</v>
      </c>
      <c r="P405" s="12">
        <v>0</v>
      </c>
      <c r="Q405" s="12">
        <v>0</v>
      </c>
      <c r="R405" s="12">
        <v>0</v>
      </c>
      <c r="S405" s="12">
        <v>0</v>
      </c>
      <c r="T405" s="12">
        <v>0</v>
      </c>
      <c r="U405" s="12">
        <v>0</v>
      </c>
      <c r="V405" s="12">
        <v>0</v>
      </c>
      <c r="W405" s="12">
        <v>0</v>
      </c>
      <c r="X405" s="12">
        <v>0</v>
      </c>
      <c r="Y405" s="12">
        <v>0</v>
      </c>
    </row>
    <row r="406" spans="1:25" x14ac:dyDescent="0.35">
      <c r="A406" s="12" t="s">
        <v>2493</v>
      </c>
      <c r="B406" s="12" t="s">
        <v>2494</v>
      </c>
      <c r="C406" s="12" t="s">
        <v>619</v>
      </c>
      <c r="D406" s="52">
        <v>41608</v>
      </c>
      <c r="E406" s="12">
        <v>2013</v>
      </c>
      <c r="F406" s="12" t="s">
        <v>625</v>
      </c>
      <c r="G406" s="12" t="s">
        <v>626</v>
      </c>
      <c r="H406" s="12"/>
      <c r="I406" s="12">
        <v>18.5</v>
      </c>
      <c r="J406" s="12">
        <v>18.5</v>
      </c>
      <c r="K406" s="12" t="s">
        <v>1</v>
      </c>
      <c r="L406" s="12" t="s">
        <v>627</v>
      </c>
      <c r="M406" s="12" t="s">
        <v>139</v>
      </c>
      <c r="N406" s="12">
        <v>0</v>
      </c>
      <c r="O406" s="12">
        <v>0</v>
      </c>
      <c r="P406" s="12">
        <v>0</v>
      </c>
      <c r="Q406" s="12">
        <v>0</v>
      </c>
      <c r="R406" s="12">
        <v>0</v>
      </c>
      <c r="S406" s="12">
        <v>0</v>
      </c>
      <c r="T406" s="12">
        <v>0</v>
      </c>
      <c r="U406" s="12">
        <v>0</v>
      </c>
      <c r="V406" s="12">
        <v>0</v>
      </c>
      <c r="W406" s="12">
        <v>0</v>
      </c>
      <c r="X406" s="12">
        <v>0</v>
      </c>
      <c r="Y406" s="12">
        <v>0</v>
      </c>
    </row>
    <row r="407" spans="1:25" x14ac:dyDescent="0.35">
      <c r="A407" s="12" t="s">
        <v>1585</v>
      </c>
      <c r="B407" s="12" t="s">
        <v>1586</v>
      </c>
      <c r="C407" s="12" t="s">
        <v>619</v>
      </c>
      <c r="D407" s="52">
        <v>41426</v>
      </c>
      <c r="E407" s="12">
        <v>2013</v>
      </c>
      <c r="F407" s="12" t="s">
        <v>625</v>
      </c>
      <c r="G407" s="12" t="s">
        <v>626</v>
      </c>
      <c r="H407" s="12"/>
      <c r="I407" s="12">
        <v>12</v>
      </c>
      <c r="J407" s="12">
        <v>12</v>
      </c>
      <c r="K407" s="12" t="s">
        <v>1</v>
      </c>
      <c r="L407" s="12" t="s">
        <v>627</v>
      </c>
      <c r="M407" s="12" t="s">
        <v>139</v>
      </c>
      <c r="N407" s="12">
        <v>0</v>
      </c>
      <c r="O407" s="12">
        <v>0</v>
      </c>
      <c r="P407" s="12">
        <v>0</v>
      </c>
      <c r="Q407" s="12">
        <v>0</v>
      </c>
      <c r="R407" s="12">
        <v>0</v>
      </c>
      <c r="S407" s="12">
        <v>0</v>
      </c>
      <c r="T407" s="12">
        <v>0</v>
      </c>
      <c r="U407" s="12">
        <v>0</v>
      </c>
      <c r="V407" s="12">
        <v>0</v>
      </c>
      <c r="W407" s="12">
        <v>0</v>
      </c>
      <c r="X407" s="12">
        <v>0</v>
      </c>
      <c r="Y407" s="12">
        <v>0</v>
      </c>
    </row>
    <row r="408" spans="1:25" x14ac:dyDescent="0.35">
      <c r="A408" s="12" t="s">
        <v>2619</v>
      </c>
      <c r="B408" s="12" t="s">
        <v>2620</v>
      </c>
      <c r="C408" s="12" t="s">
        <v>619</v>
      </c>
      <c r="D408" s="52">
        <v>41426</v>
      </c>
      <c r="E408" s="12">
        <v>2013</v>
      </c>
      <c r="F408" s="12" t="s">
        <v>625</v>
      </c>
      <c r="G408" s="12" t="s">
        <v>626</v>
      </c>
      <c r="H408" s="12"/>
      <c r="I408" s="12">
        <v>9</v>
      </c>
      <c r="J408" s="12">
        <v>9</v>
      </c>
      <c r="K408" s="12" t="s">
        <v>1</v>
      </c>
      <c r="L408" s="12" t="s">
        <v>627</v>
      </c>
      <c r="M408" s="12" t="s">
        <v>139</v>
      </c>
      <c r="N408" s="12">
        <v>0</v>
      </c>
      <c r="O408" s="12">
        <v>0</v>
      </c>
      <c r="P408" s="12">
        <v>0</v>
      </c>
      <c r="Q408" s="12">
        <v>0</v>
      </c>
      <c r="R408" s="12">
        <v>0</v>
      </c>
      <c r="S408" s="12">
        <v>0</v>
      </c>
      <c r="T408" s="12">
        <v>0</v>
      </c>
      <c r="U408" s="12">
        <v>0</v>
      </c>
      <c r="V408" s="12">
        <v>0</v>
      </c>
      <c r="W408" s="12">
        <v>0</v>
      </c>
      <c r="X408" s="12">
        <v>0</v>
      </c>
      <c r="Y408" s="12">
        <v>0</v>
      </c>
    </row>
    <row r="409" spans="1:25" x14ac:dyDescent="0.35">
      <c r="A409" s="12" t="s">
        <v>1822</v>
      </c>
      <c r="B409" s="12" t="s">
        <v>1823</v>
      </c>
      <c r="C409" s="12" t="s">
        <v>619</v>
      </c>
      <c r="D409" s="52">
        <v>43238</v>
      </c>
      <c r="E409" s="12">
        <v>2018</v>
      </c>
      <c r="F409" s="12" t="s">
        <v>625</v>
      </c>
      <c r="G409" s="12" t="s">
        <v>626</v>
      </c>
      <c r="H409" s="12"/>
      <c r="I409" s="12">
        <v>0.91</v>
      </c>
      <c r="J409" s="12">
        <v>1</v>
      </c>
      <c r="K409" s="12" t="s">
        <v>1</v>
      </c>
      <c r="L409" s="12" t="s">
        <v>627</v>
      </c>
      <c r="M409" s="12" t="s">
        <v>139</v>
      </c>
      <c r="N409" s="12">
        <v>0</v>
      </c>
      <c r="O409" s="12">
        <v>0</v>
      </c>
      <c r="P409" s="12">
        <v>0</v>
      </c>
      <c r="Q409" s="12">
        <v>0</v>
      </c>
      <c r="R409" s="12">
        <v>0</v>
      </c>
      <c r="S409" s="12">
        <v>0</v>
      </c>
      <c r="T409" s="12">
        <v>0</v>
      </c>
      <c r="U409" s="12">
        <v>0</v>
      </c>
      <c r="V409" s="12">
        <v>0</v>
      </c>
      <c r="W409" s="12">
        <v>0</v>
      </c>
      <c r="X409" s="12">
        <v>0</v>
      </c>
      <c r="Y409" s="12">
        <v>0</v>
      </c>
    </row>
    <row r="410" spans="1:25" x14ac:dyDescent="0.35">
      <c r="A410" s="12" t="s">
        <v>3435</v>
      </c>
      <c r="B410" s="12" t="s">
        <v>3436</v>
      </c>
      <c r="C410" s="12" t="s">
        <v>619</v>
      </c>
      <c r="D410" s="52">
        <v>41639</v>
      </c>
      <c r="E410" s="12">
        <v>2013</v>
      </c>
      <c r="F410" s="12" t="s">
        <v>625</v>
      </c>
      <c r="G410" s="12" t="s">
        <v>626</v>
      </c>
      <c r="H410" s="12"/>
      <c r="I410" s="12">
        <v>1.4</v>
      </c>
      <c r="J410" s="12">
        <v>1.5</v>
      </c>
      <c r="K410" s="12" t="s">
        <v>1</v>
      </c>
      <c r="L410" s="12" t="s">
        <v>627</v>
      </c>
      <c r="M410" s="12" t="s">
        <v>139</v>
      </c>
      <c r="N410" s="12">
        <v>0</v>
      </c>
      <c r="O410" s="12">
        <v>0</v>
      </c>
      <c r="P410" s="12">
        <v>0</v>
      </c>
      <c r="Q410" s="12">
        <v>0</v>
      </c>
      <c r="R410" s="12">
        <v>0</v>
      </c>
      <c r="S410" s="12">
        <v>0</v>
      </c>
      <c r="T410" s="12">
        <v>0</v>
      </c>
      <c r="U410" s="12">
        <v>0</v>
      </c>
      <c r="V410" s="12">
        <v>0</v>
      </c>
      <c r="W410" s="12">
        <v>0</v>
      </c>
      <c r="X410" s="12">
        <v>0</v>
      </c>
      <c r="Y410" s="12">
        <v>0</v>
      </c>
    </row>
    <row r="411" spans="1:25" x14ac:dyDescent="0.35">
      <c r="A411" s="12" t="s">
        <v>886</v>
      </c>
      <c r="B411" s="12" t="s">
        <v>887</v>
      </c>
      <c r="C411" s="12" t="s">
        <v>619</v>
      </c>
      <c r="D411" s="52">
        <v>32842</v>
      </c>
      <c r="E411" s="12">
        <v>1989</v>
      </c>
      <c r="F411" s="12" t="s">
        <v>621</v>
      </c>
      <c r="G411" s="12" t="s">
        <v>622</v>
      </c>
      <c r="H411" s="12"/>
      <c r="I411" s="12">
        <v>20</v>
      </c>
      <c r="J411" s="12">
        <v>36.799999999999997</v>
      </c>
      <c r="K411" s="12" t="s">
        <v>633</v>
      </c>
      <c r="L411" s="12" t="s">
        <v>627</v>
      </c>
      <c r="M411" s="12" t="s">
        <v>628</v>
      </c>
      <c r="N411" s="12">
        <v>20</v>
      </c>
      <c r="O411" s="12">
        <v>20</v>
      </c>
      <c r="P411" s="12">
        <v>20</v>
      </c>
      <c r="Q411" s="12">
        <v>20</v>
      </c>
      <c r="R411" s="12">
        <v>20</v>
      </c>
      <c r="S411" s="12">
        <v>20</v>
      </c>
      <c r="T411" s="12">
        <v>20</v>
      </c>
      <c r="U411" s="12">
        <v>20</v>
      </c>
      <c r="V411" s="12">
        <v>20</v>
      </c>
      <c r="W411" s="12">
        <v>20</v>
      </c>
      <c r="X411" s="12">
        <v>20</v>
      </c>
      <c r="Y411" s="12">
        <v>20</v>
      </c>
    </row>
    <row r="412" spans="1:25" x14ac:dyDescent="0.35">
      <c r="A412" s="12" t="s">
        <v>1599</v>
      </c>
      <c r="B412" s="12" t="s">
        <v>1600</v>
      </c>
      <c r="C412" s="12" t="s">
        <v>619</v>
      </c>
      <c r="D412" s="52">
        <v>31048</v>
      </c>
      <c r="E412" s="12">
        <v>1985</v>
      </c>
      <c r="F412" s="12" t="s">
        <v>849</v>
      </c>
      <c r="G412" s="12" t="s">
        <v>647</v>
      </c>
      <c r="H412" s="12"/>
      <c r="I412" s="12">
        <v>1150</v>
      </c>
      <c r="J412" s="12">
        <v>1176</v>
      </c>
      <c r="K412" s="12" t="s">
        <v>633</v>
      </c>
      <c r="L412" s="12" t="s">
        <v>627</v>
      </c>
      <c r="M412" s="12" t="s">
        <v>628</v>
      </c>
      <c r="N412" s="12">
        <v>1140</v>
      </c>
      <c r="O412" s="12">
        <v>1140</v>
      </c>
      <c r="P412" s="12">
        <v>1140</v>
      </c>
      <c r="Q412" s="12">
        <v>1140</v>
      </c>
      <c r="R412" s="12">
        <v>1140</v>
      </c>
      <c r="S412" s="12">
        <v>1140</v>
      </c>
      <c r="T412" s="12">
        <v>1140</v>
      </c>
      <c r="U412" s="12">
        <v>1140</v>
      </c>
      <c r="V412" s="12">
        <v>1140</v>
      </c>
      <c r="W412" s="12">
        <v>1140</v>
      </c>
      <c r="X412" s="12">
        <v>1140</v>
      </c>
      <c r="Y412" s="12">
        <v>1140</v>
      </c>
    </row>
    <row r="413" spans="1:25" x14ac:dyDescent="0.35">
      <c r="A413" s="12" t="s">
        <v>847</v>
      </c>
      <c r="B413" s="12" t="s">
        <v>848</v>
      </c>
      <c r="C413" s="12" t="s">
        <v>619</v>
      </c>
      <c r="D413" s="52">
        <v>31413</v>
      </c>
      <c r="E413" s="12">
        <v>1986</v>
      </c>
      <c r="F413" s="12" t="s">
        <v>849</v>
      </c>
      <c r="G413" s="12" t="s">
        <v>647</v>
      </c>
      <c r="H413" s="12"/>
      <c r="I413" s="12">
        <v>1150</v>
      </c>
      <c r="J413" s="12">
        <v>1176</v>
      </c>
      <c r="K413" s="12" t="s">
        <v>633</v>
      </c>
      <c r="L413" s="12" t="s">
        <v>627</v>
      </c>
      <c r="M413" s="12" t="s">
        <v>628</v>
      </c>
      <c r="N413" s="12">
        <v>1140</v>
      </c>
      <c r="O413" s="12">
        <v>1140</v>
      </c>
      <c r="P413" s="12">
        <v>1140</v>
      </c>
      <c r="Q413" s="12">
        <v>1140</v>
      </c>
      <c r="R413" s="12">
        <v>1140</v>
      </c>
      <c r="S413" s="12">
        <v>1140</v>
      </c>
      <c r="T413" s="12">
        <v>1140</v>
      </c>
      <c r="U413" s="12">
        <v>1140</v>
      </c>
      <c r="V413" s="12">
        <v>1140</v>
      </c>
      <c r="W413" s="12">
        <v>1140</v>
      </c>
      <c r="X413" s="12">
        <v>1140</v>
      </c>
      <c r="Y413" s="12">
        <v>1140</v>
      </c>
    </row>
    <row r="414" spans="1:25" x14ac:dyDescent="0.35">
      <c r="A414" s="12" t="s">
        <v>2339</v>
      </c>
      <c r="B414" s="12" t="s">
        <v>2340</v>
      </c>
      <c r="C414" s="12" t="s">
        <v>619</v>
      </c>
      <c r="D414" s="52">
        <v>32307</v>
      </c>
      <c r="E414" s="12">
        <v>1988</v>
      </c>
      <c r="F414" s="12" t="s">
        <v>621</v>
      </c>
      <c r="G414" s="12" t="s">
        <v>714</v>
      </c>
      <c r="H414" s="12"/>
      <c r="I414" s="12">
        <v>48.8</v>
      </c>
      <c r="J414" s="12">
        <v>56.2</v>
      </c>
      <c r="K414" s="12" t="s">
        <v>633</v>
      </c>
      <c r="L414" s="12" t="s">
        <v>627</v>
      </c>
      <c r="M414" s="12" t="s">
        <v>628</v>
      </c>
      <c r="N414" s="12">
        <v>4.7</v>
      </c>
      <c r="O414" s="12">
        <v>7.04</v>
      </c>
      <c r="P414" s="12">
        <v>5.36</v>
      </c>
      <c r="Q414" s="12">
        <v>4.58</v>
      </c>
      <c r="R414" s="12">
        <v>4.9000000000000004</v>
      </c>
      <c r="S414" s="12">
        <v>5.21</v>
      </c>
      <c r="T414" s="12">
        <v>5.07</v>
      </c>
      <c r="U414" s="12">
        <v>6.33</v>
      </c>
      <c r="V414" s="12">
        <v>6.34</v>
      </c>
      <c r="W414" s="12">
        <v>3.62</v>
      </c>
      <c r="X414" s="12">
        <v>4.2</v>
      </c>
      <c r="Y414" s="12">
        <v>4.22</v>
      </c>
    </row>
    <row r="415" spans="1:25" x14ac:dyDescent="0.35">
      <c r="A415" s="12" t="s">
        <v>2271</v>
      </c>
      <c r="B415" s="12" t="s">
        <v>2272</v>
      </c>
      <c r="C415" s="12" t="s">
        <v>619</v>
      </c>
      <c r="D415" s="52">
        <v>42321</v>
      </c>
      <c r="E415" s="12">
        <v>2015</v>
      </c>
      <c r="F415" s="12" t="s">
        <v>646</v>
      </c>
      <c r="G415" s="12" t="s">
        <v>632</v>
      </c>
      <c r="H415" s="12"/>
      <c r="I415" s="12">
        <v>1.6</v>
      </c>
      <c r="J415" s="12">
        <v>1.6</v>
      </c>
      <c r="K415" s="12" t="s">
        <v>633</v>
      </c>
      <c r="L415" s="12" t="s">
        <v>627</v>
      </c>
      <c r="M415" s="12" t="s">
        <v>628</v>
      </c>
      <c r="N415" s="12">
        <v>0.72</v>
      </c>
      <c r="O415" s="12">
        <v>0.67</v>
      </c>
      <c r="P415" s="12">
        <v>0.75</v>
      </c>
      <c r="Q415" s="12">
        <v>0.84</v>
      </c>
      <c r="R415" s="12">
        <v>0.81</v>
      </c>
      <c r="S415" s="12">
        <v>0.84</v>
      </c>
      <c r="T415" s="12">
        <v>0.87</v>
      </c>
      <c r="U415" s="12">
        <v>0.87</v>
      </c>
      <c r="V415" s="12">
        <v>0.88</v>
      </c>
      <c r="W415" s="12">
        <v>0.89</v>
      </c>
      <c r="X415" s="12">
        <v>0.87</v>
      </c>
      <c r="Y415" s="12">
        <v>0.86</v>
      </c>
    </row>
    <row r="416" spans="1:25" x14ac:dyDescent="0.35">
      <c r="A416" s="12" t="s">
        <v>2434</v>
      </c>
      <c r="B416" s="12" t="s">
        <v>2435</v>
      </c>
      <c r="C416" s="12" t="s">
        <v>619</v>
      </c>
      <c r="D416" s="52">
        <v>0</v>
      </c>
      <c r="E416" s="12" t="s">
        <v>620</v>
      </c>
      <c r="F416" s="12" t="s">
        <v>653</v>
      </c>
      <c r="G416" s="12" t="s">
        <v>616</v>
      </c>
      <c r="H416" s="12"/>
      <c r="I416" s="12">
        <v>3.3</v>
      </c>
      <c r="J416" s="12">
        <v>3.3</v>
      </c>
      <c r="K416" s="12">
        <v>0</v>
      </c>
      <c r="L416" s="12" t="s">
        <v>620</v>
      </c>
      <c r="M416" s="12" t="s">
        <v>620</v>
      </c>
      <c r="N416" s="12">
        <v>0</v>
      </c>
      <c r="O416" s="12">
        <v>0</v>
      </c>
      <c r="P416" s="12">
        <v>0</v>
      </c>
      <c r="Q416" s="12">
        <v>0</v>
      </c>
      <c r="R416" s="12">
        <v>0</v>
      </c>
      <c r="S416" s="12">
        <v>0</v>
      </c>
      <c r="T416" s="12">
        <v>0</v>
      </c>
      <c r="U416" s="12">
        <v>0</v>
      </c>
      <c r="V416" s="12">
        <v>0</v>
      </c>
      <c r="W416" s="12">
        <v>0</v>
      </c>
      <c r="X416" s="12">
        <v>0</v>
      </c>
      <c r="Y416" s="12">
        <v>0</v>
      </c>
    </row>
    <row r="417" spans="1:25" x14ac:dyDescent="0.35">
      <c r="A417" s="12" t="s">
        <v>3498</v>
      </c>
      <c r="B417" s="12" t="s">
        <v>3499</v>
      </c>
      <c r="C417" s="12" t="s">
        <v>619</v>
      </c>
      <c r="D417" s="52">
        <v>0</v>
      </c>
      <c r="E417" s="12" t="s">
        <v>620</v>
      </c>
      <c r="F417" s="12" t="s">
        <v>653</v>
      </c>
      <c r="G417" s="12" t="s">
        <v>616</v>
      </c>
      <c r="H417" s="12"/>
      <c r="I417" s="12">
        <v>3.3</v>
      </c>
      <c r="J417" s="12">
        <v>3.3</v>
      </c>
      <c r="K417" s="12">
        <v>0</v>
      </c>
      <c r="L417" s="12" t="s">
        <v>620</v>
      </c>
      <c r="M417" s="12" t="s">
        <v>620</v>
      </c>
      <c r="N417" s="12">
        <v>0</v>
      </c>
      <c r="O417" s="12">
        <v>0</v>
      </c>
      <c r="P417" s="12">
        <v>0</v>
      </c>
      <c r="Q417" s="12">
        <v>0</v>
      </c>
      <c r="R417" s="12">
        <v>0</v>
      </c>
      <c r="S417" s="12">
        <v>0</v>
      </c>
      <c r="T417" s="12">
        <v>0</v>
      </c>
      <c r="U417" s="12">
        <v>0</v>
      </c>
      <c r="V417" s="12">
        <v>0</v>
      </c>
      <c r="W417" s="12">
        <v>0</v>
      </c>
      <c r="X417" s="12">
        <v>0</v>
      </c>
      <c r="Y417" s="12">
        <v>0</v>
      </c>
    </row>
    <row r="418" spans="1:25" x14ac:dyDescent="0.35">
      <c r="A418" s="12" t="s">
        <v>1838</v>
      </c>
      <c r="B418" s="12" t="s">
        <v>1839</v>
      </c>
      <c r="C418" s="12" t="s">
        <v>619</v>
      </c>
      <c r="D418" s="52">
        <v>0</v>
      </c>
      <c r="E418" s="12" t="s">
        <v>620</v>
      </c>
      <c r="F418" s="12" t="s">
        <v>653</v>
      </c>
      <c r="G418" s="12" t="s">
        <v>616</v>
      </c>
      <c r="H418" s="12"/>
      <c r="I418" s="12">
        <v>3.3</v>
      </c>
      <c r="J418" s="12">
        <v>3.3</v>
      </c>
      <c r="K418" s="12">
        <v>0</v>
      </c>
      <c r="L418" s="12" t="s">
        <v>620</v>
      </c>
      <c r="M418" s="12" t="s">
        <v>620</v>
      </c>
      <c r="N418" s="12">
        <v>0</v>
      </c>
      <c r="O418" s="12">
        <v>0</v>
      </c>
      <c r="P418" s="12">
        <v>0</v>
      </c>
      <c r="Q418" s="12">
        <v>0</v>
      </c>
      <c r="R418" s="12">
        <v>0</v>
      </c>
      <c r="S418" s="12">
        <v>0</v>
      </c>
      <c r="T418" s="12">
        <v>0</v>
      </c>
      <c r="U418" s="12">
        <v>0</v>
      </c>
      <c r="V418" s="12">
        <v>0</v>
      </c>
      <c r="W418" s="12">
        <v>0</v>
      </c>
      <c r="X418" s="12">
        <v>0</v>
      </c>
      <c r="Y418" s="12">
        <v>0</v>
      </c>
    </row>
    <row r="419" spans="1:25" x14ac:dyDescent="0.35">
      <c r="A419" s="12" t="s">
        <v>1358</v>
      </c>
      <c r="B419" s="12" t="s">
        <v>1359</v>
      </c>
      <c r="C419" s="12" t="s">
        <v>619</v>
      </c>
      <c r="D419" s="52">
        <v>0</v>
      </c>
      <c r="E419" s="12" t="s">
        <v>620</v>
      </c>
      <c r="F419" s="12" t="s">
        <v>653</v>
      </c>
      <c r="G419" s="12" t="s">
        <v>616</v>
      </c>
      <c r="H419" s="12"/>
      <c r="I419" s="12">
        <v>3.3</v>
      </c>
      <c r="J419" s="12">
        <v>3.3</v>
      </c>
      <c r="K419" s="12">
        <v>0</v>
      </c>
      <c r="L419" s="12" t="s">
        <v>620</v>
      </c>
      <c r="M419" s="12" t="s">
        <v>620</v>
      </c>
      <c r="N419" s="12">
        <v>0</v>
      </c>
      <c r="O419" s="12">
        <v>0</v>
      </c>
      <c r="P419" s="12">
        <v>0</v>
      </c>
      <c r="Q419" s="12">
        <v>0</v>
      </c>
      <c r="R419" s="12">
        <v>0</v>
      </c>
      <c r="S419" s="12">
        <v>0</v>
      </c>
      <c r="T419" s="12">
        <v>0</v>
      </c>
      <c r="U419" s="12">
        <v>0</v>
      </c>
      <c r="V419" s="12">
        <v>0</v>
      </c>
      <c r="W419" s="12">
        <v>0</v>
      </c>
      <c r="X419" s="12">
        <v>0</v>
      </c>
      <c r="Y419" s="12">
        <v>0</v>
      </c>
    </row>
    <row r="420" spans="1:25" x14ac:dyDescent="0.35">
      <c r="A420" s="12" t="s">
        <v>2816</v>
      </c>
      <c r="B420" s="12" t="s">
        <v>2817</v>
      </c>
      <c r="C420" s="12" t="s">
        <v>619</v>
      </c>
      <c r="D420" s="52">
        <v>0</v>
      </c>
      <c r="E420" s="12" t="s">
        <v>620</v>
      </c>
      <c r="F420" s="12" t="s">
        <v>653</v>
      </c>
      <c r="G420" s="12" t="s">
        <v>616</v>
      </c>
      <c r="H420" s="12"/>
      <c r="I420" s="12">
        <v>3.3</v>
      </c>
      <c r="J420" s="12">
        <v>3.3</v>
      </c>
      <c r="K420" s="12">
        <v>0</v>
      </c>
      <c r="L420" s="12" t="s">
        <v>620</v>
      </c>
      <c r="M420" s="12" t="s">
        <v>620</v>
      </c>
      <c r="N420" s="12">
        <v>0</v>
      </c>
      <c r="O420" s="12">
        <v>0</v>
      </c>
      <c r="P420" s="12">
        <v>0</v>
      </c>
      <c r="Q420" s="12">
        <v>0</v>
      </c>
      <c r="R420" s="12">
        <v>0</v>
      </c>
      <c r="S420" s="12">
        <v>0</v>
      </c>
      <c r="T420" s="12">
        <v>0</v>
      </c>
      <c r="U420" s="12">
        <v>0</v>
      </c>
      <c r="V420" s="12">
        <v>0</v>
      </c>
      <c r="W420" s="12">
        <v>0</v>
      </c>
      <c r="X420" s="12">
        <v>0</v>
      </c>
      <c r="Y420" s="12">
        <v>0</v>
      </c>
    </row>
    <row r="421" spans="1:25" x14ac:dyDescent="0.35">
      <c r="A421" s="12" t="s">
        <v>1468</v>
      </c>
      <c r="B421" s="12" t="s">
        <v>1469</v>
      </c>
      <c r="C421" s="12" t="s">
        <v>619</v>
      </c>
      <c r="D421" s="52">
        <v>0</v>
      </c>
      <c r="E421" s="12" t="s">
        <v>620</v>
      </c>
      <c r="F421" s="12" t="s">
        <v>653</v>
      </c>
      <c r="G421" s="12" t="s">
        <v>616</v>
      </c>
      <c r="H421" s="12"/>
      <c r="I421" s="12">
        <v>3.3</v>
      </c>
      <c r="J421" s="12">
        <v>3.3</v>
      </c>
      <c r="K421" s="12">
        <v>0</v>
      </c>
      <c r="L421" s="12" t="s">
        <v>620</v>
      </c>
      <c r="M421" s="12" t="s">
        <v>620</v>
      </c>
      <c r="N421" s="12">
        <v>0</v>
      </c>
      <c r="O421" s="12">
        <v>0</v>
      </c>
      <c r="P421" s="12">
        <v>0</v>
      </c>
      <c r="Q421" s="12">
        <v>0</v>
      </c>
      <c r="R421" s="12">
        <v>0</v>
      </c>
      <c r="S421" s="12">
        <v>0</v>
      </c>
      <c r="T421" s="12">
        <v>0</v>
      </c>
      <c r="U421" s="12">
        <v>0</v>
      </c>
      <c r="V421" s="12">
        <v>0</v>
      </c>
      <c r="W421" s="12">
        <v>0</v>
      </c>
      <c r="X421" s="12">
        <v>0</v>
      </c>
      <c r="Y421" s="12">
        <v>0</v>
      </c>
    </row>
    <row r="422" spans="1:25" x14ac:dyDescent="0.35">
      <c r="A422" s="12" t="s">
        <v>3359</v>
      </c>
      <c r="B422" s="12" t="s">
        <v>3360</v>
      </c>
      <c r="C422" s="12" t="s">
        <v>619</v>
      </c>
      <c r="D422" s="52">
        <v>0</v>
      </c>
      <c r="E422" s="12" t="s">
        <v>620</v>
      </c>
      <c r="F422" s="12" t="s">
        <v>653</v>
      </c>
      <c r="G422" s="12" t="s">
        <v>616</v>
      </c>
      <c r="H422" s="12"/>
      <c r="I422" s="12">
        <v>3.3</v>
      </c>
      <c r="J422" s="12">
        <v>3.3</v>
      </c>
      <c r="K422" s="12">
        <v>0</v>
      </c>
      <c r="L422" s="12" t="s">
        <v>620</v>
      </c>
      <c r="M422" s="12" t="s">
        <v>620</v>
      </c>
      <c r="N422" s="12">
        <v>0</v>
      </c>
      <c r="O422" s="12">
        <v>0</v>
      </c>
      <c r="P422" s="12">
        <v>0</v>
      </c>
      <c r="Q422" s="12">
        <v>0</v>
      </c>
      <c r="R422" s="12">
        <v>0</v>
      </c>
      <c r="S422" s="12">
        <v>0</v>
      </c>
      <c r="T422" s="12">
        <v>0</v>
      </c>
      <c r="U422" s="12">
        <v>0</v>
      </c>
      <c r="V422" s="12">
        <v>0</v>
      </c>
      <c r="W422" s="12">
        <v>0</v>
      </c>
      <c r="X422" s="12">
        <v>0</v>
      </c>
      <c r="Y422" s="12">
        <v>0</v>
      </c>
    </row>
    <row r="423" spans="1:25" x14ac:dyDescent="0.35">
      <c r="A423" s="12" t="s">
        <v>2714</v>
      </c>
      <c r="B423" s="12" t="s">
        <v>2715</v>
      </c>
      <c r="C423" s="12" t="s">
        <v>619</v>
      </c>
      <c r="D423" s="52">
        <v>0</v>
      </c>
      <c r="E423" s="12" t="s">
        <v>620</v>
      </c>
      <c r="F423" s="12" t="s">
        <v>653</v>
      </c>
      <c r="G423" s="12" t="s">
        <v>616</v>
      </c>
      <c r="H423" s="12"/>
      <c r="I423" s="12">
        <v>3.3</v>
      </c>
      <c r="J423" s="12">
        <v>3.3</v>
      </c>
      <c r="K423" s="12">
        <v>0</v>
      </c>
      <c r="L423" s="12" t="s">
        <v>620</v>
      </c>
      <c r="M423" s="12" t="s">
        <v>620</v>
      </c>
      <c r="N423" s="12">
        <v>0</v>
      </c>
      <c r="O423" s="12">
        <v>0</v>
      </c>
      <c r="P423" s="12">
        <v>0</v>
      </c>
      <c r="Q423" s="12">
        <v>0</v>
      </c>
      <c r="R423" s="12">
        <v>0</v>
      </c>
      <c r="S423" s="12">
        <v>0</v>
      </c>
      <c r="T423" s="12">
        <v>0</v>
      </c>
      <c r="U423" s="12">
        <v>0</v>
      </c>
      <c r="V423" s="12">
        <v>0</v>
      </c>
      <c r="W423" s="12">
        <v>0</v>
      </c>
      <c r="X423" s="12">
        <v>0</v>
      </c>
      <c r="Y423" s="12">
        <v>0</v>
      </c>
    </row>
    <row r="424" spans="1:25" x14ac:dyDescent="0.35">
      <c r="A424" s="12" t="s">
        <v>2082</v>
      </c>
      <c r="B424" s="12" t="s">
        <v>2083</v>
      </c>
      <c r="C424" s="12" t="s">
        <v>619</v>
      </c>
      <c r="D424" s="52">
        <v>0</v>
      </c>
      <c r="E424" s="12" t="s">
        <v>620</v>
      </c>
      <c r="F424" s="12" t="s">
        <v>653</v>
      </c>
      <c r="G424" s="12" t="s">
        <v>616</v>
      </c>
      <c r="H424" s="12"/>
      <c r="I424" s="12">
        <v>3.3</v>
      </c>
      <c r="J424" s="12">
        <v>3.3</v>
      </c>
      <c r="K424" s="12">
        <v>0</v>
      </c>
      <c r="L424" s="12" t="s">
        <v>620</v>
      </c>
      <c r="M424" s="12" t="s">
        <v>620</v>
      </c>
      <c r="N424" s="12">
        <v>0</v>
      </c>
      <c r="O424" s="12">
        <v>0</v>
      </c>
      <c r="P424" s="12">
        <v>0</v>
      </c>
      <c r="Q424" s="12">
        <v>0</v>
      </c>
      <c r="R424" s="12">
        <v>0</v>
      </c>
      <c r="S424" s="12">
        <v>0</v>
      </c>
      <c r="T424" s="12">
        <v>0</v>
      </c>
      <c r="U424" s="12">
        <v>0</v>
      </c>
      <c r="V424" s="12">
        <v>0</v>
      </c>
      <c r="W424" s="12">
        <v>0</v>
      </c>
      <c r="X424" s="12">
        <v>0</v>
      </c>
      <c r="Y424" s="12">
        <v>0</v>
      </c>
    </row>
    <row r="425" spans="1:25" x14ac:dyDescent="0.35">
      <c r="A425" s="12" t="s">
        <v>1173</v>
      </c>
      <c r="B425" s="12" t="s">
        <v>1174</v>
      </c>
      <c r="C425" s="12" t="s">
        <v>619</v>
      </c>
      <c r="D425" s="52">
        <v>0</v>
      </c>
      <c r="E425" s="12" t="s">
        <v>620</v>
      </c>
      <c r="F425" s="12" t="s">
        <v>653</v>
      </c>
      <c r="G425" s="12" t="s">
        <v>616</v>
      </c>
      <c r="H425" s="12"/>
      <c r="I425" s="12">
        <v>3.3</v>
      </c>
      <c r="J425" s="12">
        <v>3.3</v>
      </c>
      <c r="K425" s="12">
        <v>0</v>
      </c>
      <c r="L425" s="12" t="s">
        <v>620</v>
      </c>
      <c r="M425" s="12" t="s">
        <v>620</v>
      </c>
      <c r="N425" s="12">
        <v>0</v>
      </c>
      <c r="O425" s="12">
        <v>0</v>
      </c>
      <c r="P425" s="12">
        <v>0</v>
      </c>
      <c r="Q425" s="12">
        <v>0</v>
      </c>
      <c r="R425" s="12">
        <v>0</v>
      </c>
      <c r="S425" s="12">
        <v>0</v>
      </c>
      <c r="T425" s="12">
        <v>0</v>
      </c>
      <c r="U425" s="12">
        <v>0</v>
      </c>
      <c r="V425" s="12">
        <v>0</v>
      </c>
      <c r="W425" s="12">
        <v>0</v>
      </c>
      <c r="X425" s="12">
        <v>0</v>
      </c>
      <c r="Y425" s="12">
        <v>0</v>
      </c>
    </row>
    <row r="426" spans="1:25" x14ac:dyDescent="0.35">
      <c r="A426" s="12" t="s">
        <v>3215</v>
      </c>
      <c r="B426" s="12" t="s">
        <v>3216</v>
      </c>
      <c r="C426" s="12" t="s">
        <v>619</v>
      </c>
      <c r="D426" s="52">
        <v>0</v>
      </c>
      <c r="E426" s="12" t="s">
        <v>620</v>
      </c>
      <c r="F426" s="12" t="s">
        <v>653</v>
      </c>
      <c r="G426" s="12" t="s">
        <v>616</v>
      </c>
      <c r="H426" s="12"/>
      <c r="I426" s="12">
        <v>3.3</v>
      </c>
      <c r="J426" s="12">
        <v>3.3</v>
      </c>
      <c r="K426" s="12">
        <v>0</v>
      </c>
      <c r="L426" s="12" t="s">
        <v>620</v>
      </c>
      <c r="M426" s="12" t="s">
        <v>620</v>
      </c>
      <c r="N426" s="12">
        <v>0</v>
      </c>
      <c r="O426" s="12">
        <v>0</v>
      </c>
      <c r="P426" s="12">
        <v>0</v>
      </c>
      <c r="Q426" s="12">
        <v>0</v>
      </c>
      <c r="R426" s="12">
        <v>0</v>
      </c>
      <c r="S426" s="12">
        <v>0</v>
      </c>
      <c r="T426" s="12">
        <v>0</v>
      </c>
      <c r="U426" s="12">
        <v>0</v>
      </c>
      <c r="V426" s="12">
        <v>0</v>
      </c>
      <c r="W426" s="12">
        <v>0</v>
      </c>
      <c r="X426" s="12">
        <v>0</v>
      </c>
      <c r="Y426" s="12">
        <v>0</v>
      </c>
    </row>
    <row r="427" spans="1:25" x14ac:dyDescent="0.35">
      <c r="A427" s="12" t="s">
        <v>2847</v>
      </c>
      <c r="B427" s="12" t="s">
        <v>2848</v>
      </c>
      <c r="C427" s="12" t="s">
        <v>619</v>
      </c>
      <c r="D427" s="52">
        <v>0</v>
      </c>
      <c r="E427" s="12" t="s">
        <v>620</v>
      </c>
      <c r="F427" s="12" t="s">
        <v>653</v>
      </c>
      <c r="G427" s="12" t="s">
        <v>616</v>
      </c>
      <c r="H427" s="12"/>
      <c r="I427" s="12">
        <v>3.3</v>
      </c>
      <c r="J427" s="12">
        <v>3.3</v>
      </c>
      <c r="K427" s="12">
        <v>0</v>
      </c>
      <c r="L427" s="12" t="s">
        <v>620</v>
      </c>
      <c r="M427" s="12" t="s">
        <v>620</v>
      </c>
      <c r="N427" s="12">
        <v>0</v>
      </c>
      <c r="O427" s="12">
        <v>0</v>
      </c>
      <c r="P427" s="12">
        <v>0</v>
      </c>
      <c r="Q427" s="12">
        <v>0</v>
      </c>
      <c r="R427" s="12">
        <v>0</v>
      </c>
      <c r="S427" s="12">
        <v>0</v>
      </c>
      <c r="T427" s="12">
        <v>0</v>
      </c>
      <c r="U427" s="12">
        <v>0</v>
      </c>
      <c r="V427" s="12">
        <v>0</v>
      </c>
      <c r="W427" s="12">
        <v>0</v>
      </c>
      <c r="X427" s="12">
        <v>0</v>
      </c>
      <c r="Y427" s="12">
        <v>0</v>
      </c>
    </row>
    <row r="428" spans="1:25" x14ac:dyDescent="0.35">
      <c r="A428" s="12" t="s">
        <v>2892</v>
      </c>
      <c r="B428" s="12" t="s">
        <v>2893</v>
      </c>
      <c r="C428" s="12" t="s">
        <v>619</v>
      </c>
      <c r="D428" s="52">
        <v>36892</v>
      </c>
      <c r="E428" s="12">
        <v>2001</v>
      </c>
      <c r="F428" s="12" t="s">
        <v>653</v>
      </c>
      <c r="G428" s="12" t="s">
        <v>684</v>
      </c>
      <c r="H428" s="12"/>
      <c r="I428" s="12">
        <v>15.6</v>
      </c>
      <c r="J428" s="12">
        <v>0</v>
      </c>
      <c r="K428" s="12" t="s">
        <v>1</v>
      </c>
      <c r="L428" s="12" t="s">
        <v>627</v>
      </c>
      <c r="M428" s="12" t="s">
        <v>628</v>
      </c>
      <c r="N428" s="12">
        <v>1.6</v>
      </c>
      <c r="O428" s="12">
        <v>5.28</v>
      </c>
      <c r="P428" s="12">
        <v>0.84</v>
      </c>
      <c r="Q428" s="12">
        <v>0.88</v>
      </c>
      <c r="R428" s="12">
        <v>2.5</v>
      </c>
      <c r="S428" s="12">
        <v>0.95</v>
      </c>
      <c r="T428" s="12">
        <v>0.24</v>
      </c>
      <c r="U428" s="12">
        <v>0.6</v>
      </c>
      <c r="V428" s="12">
        <v>0</v>
      </c>
      <c r="W428" s="12">
        <v>0</v>
      </c>
      <c r="X428" s="12">
        <v>0</v>
      </c>
      <c r="Y428" s="12">
        <v>0</v>
      </c>
    </row>
    <row r="429" spans="1:25" x14ac:dyDescent="0.35">
      <c r="A429" s="12" t="s">
        <v>2134</v>
      </c>
      <c r="B429" s="12" t="s">
        <v>2135</v>
      </c>
      <c r="C429" s="12" t="s">
        <v>619</v>
      </c>
      <c r="D429" s="52">
        <v>20821</v>
      </c>
      <c r="E429" s="12">
        <v>1957</v>
      </c>
      <c r="F429" s="12" t="s">
        <v>653</v>
      </c>
      <c r="G429" s="12" t="s">
        <v>616</v>
      </c>
      <c r="H429" s="12"/>
      <c r="I429" s="12">
        <v>72</v>
      </c>
      <c r="J429" s="12">
        <v>72</v>
      </c>
      <c r="K429" s="12" t="s">
        <v>633</v>
      </c>
      <c r="L429" s="12" t="s">
        <v>627</v>
      </c>
      <c r="M429" s="12" t="s">
        <v>628</v>
      </c>
      <c r="N429" s="12">
        <v>72</v>
      </c>
      <c r="O429" s="12">
        <v>72</v>
      </c>
      <c r="P429" s="12">
        <v>72</v>
      </c>
      <c r="Q429" s="12">
        <v>72</v>
      </c>
      <c r="R429" s="12">
        <v>72</v>
      </c>
      <c r="S429" s="12">
        <v>72</v>
      </c>
      <c r="T429" s="12">
        <v>72</v>
      </c>
      <c r="U429" s="12">
        <v>72</v>
      </c>
      <c r="V429" s="12">
        <v>72</v>
      </c>
      <c r="W429" s="12">
        <v>72</v>
      </c>
      <c r="X429" s="12">
        <v>72</v>
      </c>
      <c r="Y429" s="12">
        <v>72</v>
      </c>
    </row>
    <row r="430" spans="1:25" x14ac:dyDescent="0.35">
      <c r="A430" s="12" t="s">
        <v>1229</v>
      </c>
      <c r="B430" s="12" t="s">
        <v>1229</v>
      </c>
      <c r="C430" s="12" t="s">
        <v>619</v>
      </c>
      <c r="D430" s="52">
        <v>0</v>
      </c>
      <c r="E430" s="12" t="s">
        <v>620</v>
      </c>
      <c r="F430" s="12" t="s">
        <v>653</v>
      </c>
      <c r="G430" s="12" t="s">
        <v>1005</v>
      </c>
      <c r="H430" s="12"/>
      <c r="I430" s="12">
        <v>159</v>
      </c>
      <c r="J430" s="12">
        <v>159</v>
      </c>
      <c r="K430" s="12" t="s">
        <v>633</v>
      </c>
      <c r="L430" s="12" t="s">
        <v>627</v>
      </c>
      <c r="M430" s="12" t="s">
        <v>628</v>
      </c>
      <c r="N430" s="12">
        <v>16.260000000000002</v>
      </c>
      <c r="O430" s="12">
        <v>16.260000000000002</v>
      </c>
      <c r="P430" s="12">
        <v>16.260000000000002</v>
      </c>
      <c r="Q430" s="12">
        <v>16.260000000000002</v>
      </c>
      <c r="R430" s="12">
        <v>15.21</v>
      </c>
      <c r="S430" s="12">
        <v>16.260000000000002</v>
      </c>
      <c r="T430" s="12">
        <v>16.260000000000002</v>
      </c>
      <c r="U430" s="12">
        <v>16.260000000000002</v>
      </c>
      <c r="V430" s="12">
        <v>16.260000000000002</v>
      </c>
      <c r="W430" s="12">
        <v>13.64</v>
      </c>
      <c r="X430" s="12">
        <v>16.260000000000002</v>
      </c>
      <c r="Y430" s="12">
        <v>16.260000000000002</v>
      </c>
    </row>
    <row r="431" spans="1:25" x14ac:dyDescent="0.35">
      <c r="A431" s="12" t="s">
        <v>2981</v>
      </c>
      <c r="B431" s="12" t="s">
        <v>2982</v>
      </c>
      <c r="C431" s="12" t="s">
        <v>619</v>
      </c>
      <c r="D431" s="52">
        <v>32581</v>
      </c>
      <c r="E431" s="12">
        <v>1989</v>
      </c>
      <c r="F431" s="12" t="s">
        <v>621</v>
      </c>
      <c r="G431" s="12" t="s">
        <v>622</v>
      </c>
      <c r="H431" s="12"/>
      <c r="I431" s="12">
        <v>52.23</v>
      </c>
      <c r="J431" s="12">
        <v>55.3</v>
      </c>
      <c r="K431" s="12" t="s">
        <v>633</v>
      </c>
      <c r="L431" s="12" t="s">
        <v>627</v>
      </c>
      <c r="M431" s="12" t="s">
        <v>628</v>
      </c>
      <c r="N431" s="12">
        <v>52.23</v>
      </c>
      <c r="O431" s="12">
        <v>52.23</v>
      </c>
      <c r="P431" s="12">
        <v>52.23</v>
      </c>
      <c r="Q431" s="12">
        <v>52.23</v>
      </c>
      <c r="R431" s="12">
        <v>52.23</v>
      </c>
      <c r="S431" s="12">
        <v>52.23</v>
      </c>
      <c r="T431" s="12">
        <v>52.23</v>
      </c>
      <c r="U431" s="12">
        <v>52.23</v>
      </c>
      <c r="V431" s="12">
        <v>52.23</v>
      </c>
      <c r="W431" s="12">
        <v>52.23</v>
      </c>
      <c r="X431" s="12">
        <v>52.23</v>
      </c>
      <c r="Y431" s="12">
        <v>52.23</v>
      </c>
    </row>
    <row r="432" spans="1:25" x14ac:dyDescent="0.35">
      <c r="A432" s="12" t="s">
        <v>118</v>
      </c>
      <c r="B432" s="12" t="s">
        <v>119</v>
      </c>
      <c r="C432" s="12" t="s">
        <v>619</v>
      </c>
      <c r="D432" s="52">
        <v>44145</v>
      </c>
      <c r="E432" s="12">
        <v>2020</v>
      </c>
      <c r="F432" s="12" t="s">
        <v>625</v>
      </c>
      <c r="G432" s="12" t="s">
        <v>626</v>
      </c>
      <c r="H432" s="12"/>
      <c r="I432" s="12">
        <v>62.5</v>
      </c>
      <c r="J432" s="12">
        <v>62.5</v>
      </c>
      <c r="K432" s="12" t="s">
        <v>1</v>
      </c>
      <c r="L432" s="12" t="s">
        <v>627</v>
      </c>
      <c r="M432" s="12" t="s">
        <v>628</v>
      </c>
      <c r="N432" s="12">
        <v>0.25</v>
      </c>
      <c r="O432" s="12">
        <v>1.88</v>
      </c>
      <c r="P432" s="12">
        <v>2.19</v>
      </c>
      <c r="Q432" s="12">
        <v>2.75</v>
      </c>
      <c r="R432" s="12">
        <v>4</v>
      </c>
      <c r="S432" s="12">
        <v>8.19</v>
      </c>
      <c r="T432" s="12">
        <v>9</v>
      </c>
      <c r="U432" s="12">
        <v>7.75</v>
      </c>
      <c r="V432" s="12">
        <v>6.94</v>
      </c>
      <c r="W432" s="12">
        <v>4.63</v>
      </c>
      <c r="X432" s="12">
        <v>3.56</v>
      </c>
      <c r="Y432" s="12">
        <v>2.19</v>
      </c>
    </row>
    <row r="433" spans="1:25" x14ac:dyDescent="0.35">
      <c r="A433" s="12" t="s">
        <v>80</v>
      </c>
      <c r="B433" s="12" t="s">
        <v>81</v>
      </c>
      <c r="C433" s="12" t="s">
        <v>619</v>
      </c>
      <c r="D433" s="52">
        <v>43970</v>
      </c>
      <c r="E433" s="12">
        <v>2020</v>
      </c>
      <c r="F433" s="12" t="s">
        <v>625</v>
      </c>
      <c r="G433" s="12" t="s">
        <v>626</v>
      </c>
      <c r="H433" s="12"/>
      <c r="I433" s="12">
        <v>125</v>
      </c>
      <c r="J433" s="12">
        <v>125</v>
      </c>
      <c r="K433" s="12" t="s">
        <v>1</v>
      </c>
      <c r="L433" s="12" t="s">
        <v>627</v>
      </c>
      <c r="M433" s="12" t="s">
        <v>139</v>
      </c>
      <c r="N433" s="12">
        <v>0</v>
      </c>
      <c r="O433" s="12">
        <v>0</v>
      </c>
      <c r="P433" s="12">
        <v>0</v>
      </c>
      <c r="Q433" s="12">
        <v>0</v>
      </c>
      <c r="R433" s="12">
        <v>0</v>
      </c>
      <c r="S433" s="12">
        <v>0</v>
      </c>
      <c r="T433" s="12">
        <v>0</v>
      </c>
      <c r="U433" s="12">
        <v>0</v>
      </c>
      <c r="V433" s="12">
        <v>0</v>
      </c>
      <c r="W433" s="12">
        <v>0</v>
      </c>
      <c r="X433" s="12">
        <v>0</v>
      </c>
      <c r="Y433" s="12">
        <v>0</v>
      </c>
    </row>
    <row r="434" spans="1:25" x14ac:dyDescent="0.35">
      <c r="A434" s="12" t="s">
        <v>112</v>
      </c>
      <c r="B434" s="12" t="s">
        <v>3321</v>
      </c>
      <c r="C434" s="12" t="s">
        <v>619</v>
      </c>
      <c r="D434" s="52">
        <v>44067</v>
      </c>
      <c r="E434" s="12">
        <v>2020</v>
      </c>
      <c r="F434" s="12" t="s">
        <v>625</v>
      </c>
      <c r="G434" s="12" t="s">
        <v>626</v>
      </c>
      <c r="H434" s="12"/>
      <c r="I434" s="12">
        <v>62.5</v>
      </c>
      <c r="J434" s="12">
        <v>62.5</v>
      </c>
      <c r="K434" s="12" t="s">
        <v>1</v>
      </c>
      <c r="L434" s="12" t="s">
        <v>627</v>
      </c>
      <c r="M434" s="12" t="s">
        <v>628</v>
      </c>
      <c r="N434" s="12">
        <v>0.11</v>
      </c>
      <c r="O434" s="12">
        <v>1.01</v>
      </c>
      <c r="P434" s="12">
        <v>1.17</v>
      </c>
      <c r="Q434" s="12">
        <v>1.87</v>
      </c>
      <c r="R434" s="12">
        <v>2.81</v>
      </c>
      <c r="S434" s="12">
        <v>5.66</v>
      </c>
      <c r="T434" s="12">
        <v>6.07</v>
      </c>
      <c r="U434" s="12">
        <v>5.15</v>
      </c>
      <c r="V434" s="12">
        <v>4.43</v>
      </c>
      <c r="W434" s="12">
        <v>2.71</v>
      </c>
      <c r="X434" s="12">
        <v>1.7</v>
      </c>
      <c r="Y434" s="12">
        <v>0.52</v>
      </c>
    </row>
    <row r="435" spans="1:25" x14ac:dyDescent="0.35">
      <c r="A435" s="12" t="s">
        <v>233</v>
      </c>
      <c r="B435" s="12" t="s">
        <v>234</v>
      </c>
      <c r="C435" s="12" t="s">
        <v>619</v>
      </c>
      <c r="D435" s="52">
        <v>44420</v>
      </c>
      <c r="E435" s="12">
        <v>2021</v>
      </c>
      <c r="F435" s="12" t="s">
        <v>634</v>
      </c>
      <c r="G435" s="12" t="s">
        <v>635</v>
      </c>
      <c r="H435" s="12"/>
      <c r="I435" s="12">
        <v>63</v>
      </c>
      <c r="J435" s="12">
        <v>63</v>
      </c>
      <c r="K435" s="12" t="s">
        <v>1</v>
      </c>
      <c r="L435" s="12" t="s">
        <v>627</v>
      </c>
      <c r="M435" s="12" t="s">
        <v>628</v>
      </c>
      <c r="N435" s="12">
        <v>63</v>
      </c>
      <c r="O435" s="12">
        <v>63</v>
      </c>
      <c r="P435" s="12">
        <v>63</v>
      </c>
      <c r="Q435" s="12">
        <v>63</v>
      </c>
      <c r="R435" s="12">
        <v>63</v>
      </c>
      <c r="S435" s="12">
        <v>63</v>
      </c>
      <c r="T435" s="12">
        <v>63</v>
      </c>
      <c r="U435" s="12">
        <v>63</v>
      </c>
      <c r="V435" s="12">
        <v>63</v>
      </c>
      <c r="W435" s="12">
        <v>63</v>
      </c>
      <c r="X435" s="12">
        <v>63</v>
      </c>
      <c r="Y435" s="12">
        <v>63</v>
      </c>
    </row>
    <row r="436" spans="1:25" x14ac:dyDescent="0.35">
      <c r="A436" s="12" t="s">
        <v>160</v>
      </c>
      <c r="B436" s="12" t="s">
        <v>161</v>
      </c>
      <c r="C436" s="12" t="s">
        <v>619</v>
      </c>
      <c r="D436" s="52">
        <v>44294</v>
      </c>
      <c r="E436" s="12">
        <v>2021</v>
      </c>
      <c r="F436" s="12" t="s">
        <v>634</v>
      </c>
      <c r="G436" s="12" t="s">
        <v>635</v>
      </c>
      <c r="H436" s="12"/>
      <c r="I436" s="12">
        <v>115</v>
      </c>
      <c r="J436" s="12">
        <v>115</v>
      </c>
      <c r="K436" s="12" t="s">
        <v>1</v>
      </c>
      <c r="L436" s="12" t="s">
        <v>627</v>
      </c>
      <c r="M436" s="12" t="s">
        <v>628</v>
      </c>
      <c r="N436" s="12">
        <v>115</v>
      </c>
      <c r="O436" s="12">
        <v>115</v>
      </c>
      <c r="P436" s="12">
        <v>115</v>
      </c>
      <c r="Q436" s="12">
        <v>115</v>
      </c>
      <c r="R436" s="12">
        <v>115</v>
      </c>
      <c r="S436" s="12">
        <v>115</v>
      </c>
      <c r="T436" s="12">
        <v>115</v>
      </c>
      <c r="U436" s="12">
        <v>115</v>
      </c>
      <c r="V436" s="12">
        <v>115</v>
      </c>
      <c r="W436" s="12">
        <v>115</v>
      </c>
      <c r="X436" s="12">
        <v>115</v>
      </c>
      <c r="Y436" s="12">
        <v>115</v>
      </c>
    </row>
    <row r="437" spans="1:25" x14ac:dyDescent="0.35">
      <c r="A437" s="12" t="s">
        <v>156</v>
      </c>
      <c r="B437" s="12" t="s">
        <v>157</v>
      </c>
      <c r="C437" s="12" t="s">
        <v>619</v>
      </c>
      <c r="D437" s="52">
        <v>44400</v>
      </c>
      <c r="E437" s="12">
        <v>2021</v>
      </c>
      <c r="F437" s="12" t="s">
        <v>634</v>
      </c>
      <c r="G437" s="12" t="s">
        <v>635</v>
      </c>
      <c r="H437" s="12"/>
      <c r="I437" s="12">
        <v>115</v>
      </c>
      <c r="J437" s="12">
        <v>115</v>
      </c>
      <c r="K437" s="12" t="s">
        <v>1</v>
      </c>
      <c r="L437" s="12" t="s">
        <v>627</v>
      </c>
      <c r="M437" s="12" t="s">
        <v>628</v>
      </c>
      <c r="N437" s="12">
        <v>115</v>
      </c>
      <c r="O437" s="12">
        <v>115</v>
      </c>
      <c r="P437" s="12">
        <v>115</v>
      </c>
      <c r="Q437" s="12">
        <v>115</v>
      </c>
      <c r="R437" s="12">
        <v>115</v>
      </c>
      <c r="S437" s="12">
        <v>115</v>
      </c>
      <c r="T437" s="12">
        <v>115</v>
      </c>
      <c r="U437" s="12">
        <v>115</v>
      </c>
      <c r="V437" s="12">
        <v>115</v>
      </c>
      <c r="W437" s="12">
        <v>115</v>
      </c>
      <c r="X437" s="12">
        <v>115</v>
      </c>
      <c r="Y437" s="12">
        <v>101.05</v>
      </c>
    </row>
    <row r="438" spans="1:25" x14ac:dyDescent="0.35">
      <c r="A438" s="12" t="s">
        <v>344</v>
      </c>
      <c r="B438" s="12" t="s">
        <v>1196</v>
      </c>
      <c r="C438" s="12" t="s">
        <v>619</v>
      </c>
      <c r="D438" s="52">
        <v>44832</v>
      </c>
      <c r="E438" s="12">
        <v>2022</v>
      </c>
      <c r="F438" s="12" t="s">
        <v>634</v>
      </c>
      <c r="G438" s="12" t="s">
        <v>635</v>
      </c>
      <c r="H438" s="12"/>
      <c r="I438" s="12">
        <v>47</v>
      </c>
      <c r="J438" s="12">
        <v>47</v>
      </c>
      <c r="K438" s="12" t="s">
        <v>1</v>
      </c>
      <c r="L438" s="12" t="s">
        <v>627</v>
      </c>
      <c r="M438" s="12" t="s">
        <v>628</v>
      </c>
      <c r="N438" s="12">
        <v>47</v>
      </c>
      <c r="O438" s="12">
        <v>47</v>
      </c>
      <c r="P438" s="12">
        <v>47</v>
      </c>
      <c r="Q438" s="12">
        <v>47</v>
      </c>
      <c r="R438" s="12">
        <v>47</v>
      </c>
      <c r="S438" s="12">
        <v>47</v>
      </c>
      <c r="T438" s="12">
        <v>47</v>
      </c>
      <c r="U438" s="12">
        <v>47</v>
      </c>
      <c r="V438" s="12">
        <v>47</v>
      </c>
      <c r="W438" s="12">
        <v>47</v>
      </c>
      <c r="X438" s="12">
        <v>47</v>
      </c>
      <c r="Y438" s="12">
        <v>47</v>
      </c>
    </row>
    <row r="439" spans="1:25" x14ac:dyDescent="0.35">
      <c r="A439" s="12" t="s">
        <v>1107</v>
      </c>
      <c r="B439" s="12" t="s">
        <v>1108</v>
      </c>
      <c r="C439" s="12" t="s">
        <v>619</v>
      </c>
      <c r="D439" s="52">
        <v>42436</v>
      </c>
      <c r="E439" s="12">
        <v>2016</v>
      </c>
      <c r="F439" s="12" t="s">
        <v>625</v>
      </c>
      <c r="G439" s="12" t="s">
        <v>626</v>
      </c>
      <c r="H439" s="12"/>
      <c r="I439" s="12">
        <v>110</v>
      </c>
      <c r="J439" s="12">
        <v>110</v>
      </c>
      <c r="K439" s="12" t="s">
        <v>1</v>
      </c>
      <c r="L439" s="12" t="s">
        <v>627</v>
      </c>
      <c r="M439" s="12" t="s">
        <v>628</v>
      </c>
      <c r="N439" s="12">
        <v>0.23</v>
      </c>
      <c r="O439" s="12">
        <v>2.02</v>
      </c>
      <c r="P439" s="12">
        <v>2.58</v>
      </c>
      <c r="Q439" s="12">
        <v>3.63</v>
      </c>
      <c r="R439" s="12">
        <v>5.47</v>
      </c>
      <c r="S439" s="12">
        <v>11.01</v>
      </c>
      <c r="T439" s="12">
        <v>11.67</v>
      </c>
      <c r="U439" s="12">
        <v>9.8699999999999992</v>
      </c>
      <c r="V439" s="12">
        <v>8.49</v>
      </c>
      <c r="W439" s="12">
        <v>5.38</v>
      </c>
      <c r="X439" s="12">
        <v>3.6</v>
      </c>
      <c r="Y439" s="12">
        <v>1.65</v>
      </c>
    </row>
    <row r="440" spans="1:25" x14ac:dyDescent="0.35">
      <c r="A440" s="12" t="s">
        <v>1707</v>
      </c>
      <c r="B440" s="12" t="s">
        <v>1708</v>
      </c>
      <c r="C440" s="12" t="s">
        <v>619</v>
      </c>
      <c r="D440" s="52">
        <v>42643</v>
      </c>
      <c r="E440" s="12">
        <v>2016</v>
      </c>
      <c r="F440" s="12" t="s">
        <v>625</v>
      </c>
      <c r="G440" s="12" t="s">
        <v>626</v>
      </c>
      <c r="H440" s="12"/>
      <c r="I440" s="12">
        <v>125</v>
      </c>
      <c r="J440" s="12">
        <v>125</v>
      </c>
      <c r="K440" s="12" t="s">
        <v>1</v>
      </c>
      <c r="L440" s="12" t="s">
        <v>627</v>
      </c>
      <c r="M440" s="12" t="s">
        <v>139</v>
      </c>
      <c r="N440" s="12">
        <v>0</v>
      </c>
      <c r="O440" s="12">
        <v>0</v>
      </c>
      <c r="P440" s="12">
        <v>0</v>
      </c>
      <c r="Q440" s="12">
        <v>0</v>
      </c>
      <c r="R440" s="12">
        <v>0</v>
      </c>
      <c r="S440" s="12">
        <v>0</v>
      </c>
      <c r="T440" s="12">
        <v>0</v>
      </c>
      <c r="U440" s="12">
        <v>0</v>
      </c>
      <c r="V440" s="12">
        <v>0</v>
      </c>
      <c r="W440" s="12">
        <v>0</v>
      </c>
      <c r="X440" s="12">
        <v>0</v>
      </c>
      <c r="Y440" s="12">
        <v>0</v>
      </c>
    </row>
    <row r="441" spans="1:25" x14ac:dyDescent="0.35">
      <c r="A441" s="12" t="s">
        <v>3477</v>
      </c>
      <c r="B441" s="12" t="s">
        <v>3478</v>
      </c>
      <c r="C441" s="12" t="s">
        <v>619</v>
      </c>
      <c r="D441" s="52">
        <v>0</v>
      </c>
      <c r="E441" s="12" t="s">
        <v>620</v>
      </c>
      <c r="F441" s="12" t="s">
        <v>621</v>
      </c>
      <c r="G441" s="12" t="s">
        <v>622</v>
      </c>
      <c r="H441" s="12"/>
      <c r="I441" s="12">
        <v>10.8</v>
      </c>
      <c r="J441" s="12">
        <v>10.8</v>
      </c>
      <c r="K441" s="12">
        <v>0</v>
      </c>
      <c r="L441" s="12" t="s">
        <v>620</v>
      </c>
      <c r="M441" s="12" t="s">
        <v>620</v>
      </c>
      <c r="N441" s="12">
        <v>0</v>
      </c>
      <c r="O441" s="12">
        <v>0</v>
      </c>
      <c r="P441" s="12">
        <v>0</v>
      </c>
      <c r="Q441" s="12">
        <v>0</v>
      </c>
      <c r="R441" s="12">
        <v>0</v>
      </c>
      <c r="S441" s="12">
        <v>0</v>
      </c>
      <c r="T441" s="12">
        <v>0</v>
      </c>
      <c r="U441" s="12">
        <v>0</v>
      </c>
      <c r="V441" s="12">
        <v>0</v>
      </c>
      <c r="W441" s="12">
        <v>0</v>
      </c>
      <c r="X441" s="12">
        <v>0</v>
      </c>
      <c r="Y441" s="12">
        <v>0</v>
      </c>
    </row>
    <row r="442" spans="1:25" x14ac:dyDescent="0.35">
      <c r="A442" s="12" t="s">
        <v>1102</v>
      </c>
      <c r="B442" s="12" t="s">
        <v>1103</v>
      </c>
      <c r="C442" s="12" t="s">
        <v>619</v>
      </c>
      <c r="D442" s="52">
        <v>0</v>
      </c>
      <c r="E442" s="12" t="s">
        <v>620</v>
      </c>
      <c r="F442" s="12" t="s">
        <v>621</v>
      </c>
      <c r="G442" s="12" t="s">
        <v>622</v>
      </c>
      <c r="H442" s="12"/>
      <c r="I442" s="12">
        <v>10.8</v>
      </c>
      <c r="J442" s="12">
        <v>10.8</v>
      </c>
      <c r="K442" s="12">
        <v>0</v>
      </c>
      <c r="L442" s="12" t="s">
        <v>620</v>
      </c>
      <c r="M442" s="12" t="s">
        <v>620</v>
      </c>
      <c r="N442" s="12">
        <v>0</v>
      </c>
      <c r="O442" s="12">
        <v>0</v>
      </c>
      <c r="P442" s="12">
        <v>0</v>
      </c>
      <c r="Q442" s="12">
        <v>0</v>
      </c>
      <c r="R442" s="12">
        <v>0</v>
      </c>
      <c r="S442" s="12">
        <v>0</v>
      </c>
      <c r="T442" s="12">
        <v>0</v>
      </c>
      <c r="U442" s="12">
        <v>0</v>
      </c>
      <c r="V442" s="12">
        <v>0</v>
      </c>
      <c r="W442" s="12">
        <v>0</v>
      </c>
      <c r="X442" s="12">
        <v>0</v>
      </c>
      <c r="Y442" s="12">
        <v>0</v>
      </c>
    </row>
    <row r="443" spans="1:25" x14ac:dyDescent="0.35">
      <c r="A443" s="12" t="s">
        <v>1987</v>
      </c>
      <c r="B443" s="12" t="s">
        <v>1988</v>
      </c>
      <c r="C443" s="12" t="s">
        <v>619</v>
      </c>
      <c r="D443" s="52">
        <v>0</v>
      </c>
      <c r="E443" s="12" t="s">
        <v>620</v>
      </c>
      <c r="F443" s="12" t="s">
        <v>621</v>
      </c>
      <c r="G443" s="12" t="s">
        <v>622</v>
      </c>
      <c r="H443" s="12"/>
      <c r="I443" s="12">
        <v>10.8</v>
      </c>
      <c r="J443" s="12">
        <v>10.8</v>
      </c>
      <c r="K443" s="12">
        <v>0</v>
      </c>
      <c r="L443" s="12" t="s">
        <v>620</v>
      </c>
      <c r="M443" s="12" t="s">
        <v>620</v>
      </c>
      <c r="N443" s="12">
        <v>0</v>
      </c>
      <c r="O443" s="12">
        <v>0</v>
      </c>
      <c r="P443" s="12">
        <v>0</v>
      </c>
      <c r="Q443" s="12">
        <v>0</v>
      </c>
      <c r="R443" s="12">
        <v>0</v>
      </c>
      <c r="S443" s="12">
        <v>0</v>
      </c>
      <c r="T443" s="12">
        <v>0</v>
      </c>
      <c r="U443" s="12">
        <v>0</v>
      </c>
      <c r="V443" s="12">
        <v>0</v>
      </c>
      <c r="W443" s="12">
        <v>0</v>
      </c>
      <c r="X443" s="12">
        <v>0</v>
      </c>
      <c r="Y443" s="12">
        <v>0</v>
      </c>
    </row>
    <row r="444" spans="1:25" x14ac:dyDescent="0.35">
      <c r="A444" s="12" t="s">
        <v>1736</v>
      </c>
      <c r="B444" s="12" t="s">
        <v>1737</v>
      </c>
      <c r="C444" s="12" t="s">
        <v>619</v>
      </c>
      <c r="D444" s="52">
        <v>0</v>
      </c>
      <c r="E444" s="12" t="s">
        <v>620</v>
      </c>
      <c r="F444" s="12" t="s">
        <v>621</v>
      </c>
      <c r="G444" s="12" t="s">
        <v>622</v>
      </c>
      <c r="H444" s="12"/>
      <c r="I444" s="12">
        <v>10.8</v>
      </c>
      <c r="J444" s="12">
        <v>10.8</v>
      </c>
      <c r="K444" s="12">
        <v>0</v>
      </c>
      <c r="L444" s="12" t="s">
        <v>620</v>
      </c>
      <c r="M444" s="12" t="s">
        <v>620</v>
      </c>
      <c r="N444" s="12">
        <v>0</v>
      </c>
      <c r="O444" s="12">
        <v>0</v>
      </c>
      <c r="P444" s="12">
        <v>0</v>
      </c>
      <c r="Q444" s="12">
        <v>0</v>
      </c>
      <c r="R444" s="12">
        <v>0</v>
      </c>
      <c r="S444" s="12">
        <v>0</v>
      </c>
      <c r="T444" s="12">
        <v>0</v>
      </c>
      <c r="U444" s="12">
        <v>0</v>
      </c>
      <c r="V444" s="12">
        <v>0</v>
      </c>
      <c r="W444" s="12">
        <v>0</v>
      </c>
      <c r="X444" s="12">
        <v>0</v>
      </c>
      <c r="Y444" s="12">
        <v>0</v>
      </c>
    </row>
    <row r="445" spans="1:25" x14ac:dyDescent="0.35">
      <c r="A445" s="12" t="s">
        <v>2781</v>
      </c>
      <c r="B445" s="12" t="s">
        <v>2782</v>
      </c>
      <c r="C445" s="12" t="s">
        <v>619</v>
      </c>
      <c r="D445" s="52">
        <v>37117</v>
      </c>
      <c r="E445" s="12">
        <v>2001</v>
      </c>
      <c r="F445" s="12" t="s">
        <v>621</v>
      </c>
      <c r="G445" s="12" t="s">
        <v>714</v>
      </c>
      <c r="H445" s="12"/>
      <c r="I445" s="12">
        <v>41.4</v>
      </c>
      <c r="J445" s="12">
        <v>0</v>
      </c>
      <c r="K445" s="12" t="s">
        <v>1</v>
      </c>
      <c r="L445" s="12" t="s">
        <v>627</v>
      </c>
      <c r="M445" s="12" t="s">
        <v>628</v>
      </c>
      <c r="N445" s="12">
        <v>40</v>
      </c>
      <c r="O445" s="12">
        <v>40</v>
      </c>
      <c r="P445" s="12">
        <v>40</v>
      </c>
      <c r="Q445" s="12">
        <v>40</v>
      </c>
      <c r="R445" s="12">
        <v>40</v>
      </c>
      <c r="S445" s="12">
        <v>40</v>
      </c>
      <c r="T445" s="12">
        <v>40</v>
      </c>
      <c r="U445" s="12">
        <v>40</v>
      </c>
      <c r="V445" s="12">
        <v>40</v>
      </c>
      <c r="W445" s="12">
        <v>40</v>
      </c>
      <c r="X445" s="12">
        <v>40</v>
      </c>
      <c r="Y445" s="12">
        <v>40</v>
      </c>
    </row>
    <row r="446" spans="1:25" x14ac:dyDescent="0.35">
      <c r="A446" s="12" t="s">
        <v>280</v>
      </c>
      <c r="B446" s="12" t="s">
        <v>972</v>
      </c>
      <c r="C446" s="12" t="s">
        <v>619</v>
      </c>
      <c r="D446" s="52">
        <v>44869</v>
      </c>
      <c r="E446" s="12">
        <v>2022</v>
      </c>
      <c r="F446" s="12" t="s">
        <v>625</v>
      </c>
      <c r="G446" s="12" t="s">
        <v>626</v>
      </c>
      <c r="H446" s="12"/>
      <c r="I446" s="12">
        <v>100</v>
      </c>
      <c r="J446" s="12">
        <v>100</v>
      </c>
      <c r="K446" s="12" t="s">
        <v>5</v>
      </c>
      <c r="L446" s="12" t="s">
        <v>620</v>
      </c>
      <c r="M446" s="12" t="s">
        <v>620</v>
      </c>
      <c r="N446" s="12">
        <v>0</v>
      </c>
      <c r="O446" s="12">
        <v>0</v>
      </c>
      <c r="P446" s="12">
        <v>0</v>
      </c>
      <c r="Q446" s="12">
        <v>0</v>
      </c>
      <c r="R446" s="12">
        <v>0</v>
      </c>
      <c r="S446" s="12">
        <v>0</v>
      </c>
      <c r="T446" s="12">
        <v>0</v>
      </c>
      <c r="U446" s="12">
        <v>0</v>
      </c>
      <c r="V446" s="12">
        <v>0</v>
      </c>
      <c r="W446" s="12">
        <v>0</v>
      </c>
      <c r="X446" s="12">
        <v>0</v>
      </c>
      <c r="Y446" s="12">
        <v>0</v>
      </c>
    </row>
    <row r="447" spans="1:25" x14ac:dyDescent="0.35">
      <c r="A447" s="12" t="s">
        <v>3460</v>
      </c>
      <c r="B447" s="12" t="s">
        <v>3461</v>
      </c>
      <c r="C447" s="12" t="s">
        <v>619</v>
      </c>
      <c r="D447" s="52">
        <v>4750</v>
      </c>
      <c r="E447" s="12">
        <v>1913</v>
      </c>
      <c r="F447" s="12" t="s">
        <v>653</v>
      </c>
      <c r="G447" s="12" t="s">
        <v>616</v>
      </c>
      <c r="H447" s="12"/>
      <c r="I447" s="12">
        <v>26</v>
      </c>
      <c r="J447" s="12">
        <v>0</v>
      </c>
      <c r="K447" s="12" t="s">
        <v>633</v>
      </c>
      <c r="L447" s="12" t="s">
        <v>627</v>
      </c>
      <c r="M447" s="12" t="s">
        <v>628</v>
      </c>
      <c r="N447" s="12">
        <v>9.6</v>
      </c>
      <c r="O447" s="12">
        <v>0</v>
      </c>
      <c r="P447" s="12">
        <v>0</v>
      </c>
      <c r="Q447" s="12">
        <v>0</v>
      </c>
      <c r="R447" s="12">
        <v>0</v>
      </c>
      <c r="S447" s="12">
        <v>0</v>
      </c>
      <c r="T447" s="12">
        <v>10.4</v>
      </c>
      <c r="U447" s="12">
        <v>10.4</v>
      </c>
      <c r="V447" s="12">
        <v>0</v>
      </c>
      <c r="W447" s="12">
        <v>0</v>
      </c>
      <c r="X447" s="12">
        <v>9.6</v>
      </c>
      <c r="Y447" s="12">
        <v>10.4</v>
      </c>
    </row>
    <row r="448" spans="1:25" x14ac:dyDescent="0.35">
      <c r="A448" s="12" t="s">
        <v>1559</v>
      </c>
      <c r="B448" s="12" t="s">
        <v>1560</v>
      </c>
      <c r="C448" s="12" t="s">
        <v>619</v>
      </c>
      <c r="D448" s="52">
        <v>8037</v>
      </c>
      <c r="E448" s="12">
        <v>1922</v>
      </c>
      <c r="F448" s="12" t="s">
        <v>653</v>
      </c>
      <c r="G448" s="12" t="s">
        <v>616</v>
      </c>
      <c r="H448" s="12"/>
      <c r="I448" s="12">
        <v>28.9</v>
      </c>
      <c r="J448" s="12">
        <v>0</v>
      </c>
      <c r="K448" s="12" t="s">
        <v>633</v>
      </c>
      <c r="L448" s="12" t="s">
        <v>627</v>
      </c>
      <c r="M448" s="12" t="s">
        <v>628</v>
      </c>
      <c r="N448" s="12">
        <v>12.8</v>
      </c>
      <c r="O448" s="12">
        <v>0</v>
      </c>
      <c r="P448" s="12">
        <v>0</v>
      </c>
      <c r="Q448" s="12">
        <v>0</v>
      </c>
      <c r="R448" s="12">
        <v>12.8</v>
      </c>
      <c r="S448" s="12">
        <v>12.8</v>
      </c>
      <c r="T448" s="12">
        <v>12.8</v>
      </c>
      <c r="U448" s="12">
        <v>12.8</v>
      </c>
      <c r="V448" s="12">
        <v>0</v>
      </c>
      <c r="W448" s="12">
        <v>0</v>
      </c>
      <c r="X448" s="12">
        <v>12.8</v>
      </c>
      <c r="Y448" s="12">
        <v>12.8</v>
      </c>
    </row>
    <row r="449" spans="1:25" x14ac:dyDescent="0.35">
      <c r="A449" s="12" t="s">
        <v>1191</v>
      </c>
      <c r="B449" s="12" t="s">
        <v>1192</v>
      </c>
      <c r="C449" s="12" t="s">
        <v>619</v>
      </c>
      <c r="D449" s="52">
        <v>0</v>
      </c>
      <c r="E449" s="12" t="s">
        <v>620</v>
      </c>
      <c r="F449" s="12" t="s">
        <v>653</v>
      </c>
      <c r="G449" s="12" t="s">
        <v>616</v>
      </c>
      <c r="H449" s="12"/>
      <c r="I449" s="12">
        <v>13</v>
      </c>
      <c r="J449" s="12">
        <v>13</v>
      </c>
      <c r="K449" s="12">
        <v>0</v>
      </c>
      <c r="L449" s="12" t="s">
        <v>620</v>
      </c>
      <c r="M449" s="12" t="s">
        <v>620</v>
      </c>
      <c r="N449" s="12">
        <v>0</v>
      </c>
      <c r="O449" s="12">
        <v>0</v>
      </c>
      <c r="P449" s="12">
        <v>0</v>
      </c>
      <c r="Q449" s="12">
        <v>0</v>
      </c>
      <c r="R449" s="12">
        <v>0</v>
      </c>
      <c r="S449" s="12">
        <v>0</v>
      </c>
      <c r="T449" s="12">
        <v>0</v>
      </c>
      <c r="U449" s="12">
        <v>0</v>
      </c>
      <c r="V449" s="12">
        <v>0</v>
      </c>
      <c r="W449" s="12">
        <v>0</v>
      </c>
      <c r="X449" s="12">
        <v>0</v>
      </c>
      <c r="Y449" s="12">
        <v>0</v>
      </c>
    </row>
    <row r="450" spans="1:25" x14ac:dyDescent="0.35">
      <c r="A450" s="12" t="s">
        <v>1054</v>
      </c>
      <c r="B450" s="12" t="s">
        <v>1055</v>
      </c>
      <c r="C450" s="12" t="s">
        <v>619</v>
      </c>
      <c r="D450" s="52">
        <v>0</v>
      </c>
      <c r="E450" s="12" t="s">
        <v>620</v>
      </c>
      <c r="F450" s="12" t="s">
        <v>653</v>
      </c>
      <c r="G450" s="12" t="s">
        <v>616</v>
      </c>
      <c r="H450" s="12"/>
      <c r="I450" s="12">
        <v>13</v>
      </c>
      <c r="J450" s="12">
        <v>13</v>
      </c>
      <c r="K450" s="12">
        <v>0</v>
      </c>
      <c r="L450" s="12" t="s">
        <v>620</v>
      </c>
      <c r="M450" s="12" t="s">
        <v>620</v>
      </c>
      <c r="N450" s="12">
        <v>0</v>
      </c>
      <c r="O450" s="12">
        <v>0</v>
      </c>
      <c r="P450" s="12">
        <v>0</v>
      </c>
      <c r="Q450" s="12">
        <v>0</v>
      </c>
      <c r="R450" s="12">
        <v>0</v>
      </c>
      <c r="S450" s="12">
        <v>0</v>
      </c>
      <c r="T450" s="12">
        <v>0</v>
      </c>
      <c r="U450" s="12">
        <v>0</v>
      </c>
      <c r="V450" s="12">
        <v>0</v>
      </c>
      <c r="W450" s="12">
        <v>0</v>
      </c>
      <c r="X450" s="12">
        <v>0</v>
      </c>
      <c r="Y450" s="12">
        <v>0</v>
      </c>
    </row>
    <row r="451" spans="1:25" x14ac:dyDescent="0.35">
      <c r="A451" s="12" t="s">
        <v>3023</v>
      </c>
      <c r="B451" s="12" t="s">
        <v>3024</v>
      </c>
      <c r="C451" s="12" t="s">
        <v>619</v>
      </c>
      <c r="D451" s="52">
        <v>0</v>
      </c>
      <c r="E451" s="12" t="s">
        <v>620</v>
      </c>
      <c r="F451" s="12" t="s">
        <v>653</v>
      </c>
      <c r="G451" s="12" t="s">
        <v>616</v>
      </c>
      <c r="H451" s="12"/>
      <c r="I451" s="12">
        <v>12.9</v>
      </c>
      <c r="J451" s="12">
        <v>12.9</v>
      </c>
      <c r="K451" s="12">
        <v>0</v>
      </c>
      <c r="L451" s="12" t="s">
        <v>620</v>
      </c>
      <c r="M451" s="12" t="s">
        <v>620</v>
      </c>
      <c r="N451" s="12">
        <v>0</v>
      </c>
      <c r="O451" s="12">
        <v>0</v>
      </c>
      <c r="P451" s="12">
        <v>0</v>
      </c>
      <c r="Q451" s="12">
        <v>0</v>
      </c>
      <c r="R451" s="12">
        <v>0</v>
      </c>
      <c r="S451" s="12">
        <v>0</v>
      </c>
      <c r="T451" s="12">
        <v>0</v>
      </c>
      <c r="U451" s="12">
        <v>0</v>
      </c>
      <c r="V451" s="12">
        <v>0</v>
      </c>
      <c r="W451" s="12">
        <v>0</v>
      </c>
      <c r="X451" s="12">
        <v>0</v>
      </c>
      <c r="Y451" s="12">
        <v>0</v>
      </c>
    </row>
    <row r="452" spans="1:25" x14ac:dyDescent="0.35">
      <c r="A452" s="12" t="s">
        <v>2432</v>
      </c>
      <c r="B452" s="12" t="s">
        <v>2433</v>
      </c>
      <c r="C452" s="12" t="s">
        <v>619</v>
      </c>
      <c r="D452" s="52">
        <v>0</v>
      </c>
      <c r="E452" s="12" t="s">
        <v>620</v>
      </c>
      <c r="F452" s="12" t="s">
        <v>653</v>
      </c>
      <c r="G452" s="12" t="s">
        <v>616</v>
      </c>
      <c r="H452" s="12"/>
      <c r="I452" s="12">
        <v>16</v>
      </c>
      <c r="J452" s="12">
        <v>16</v>
      </c>
      <c r="K452" s="12">
        <v>0</v>
      </c>
      <c r="L452" s="12" t="s">
        <v>620</v>
      </c>
      <c r="M452" s="12" t="s">
        <v>620</v>
      </c>
      <c r="N452" s="12">
        <v>0</v>
      </c>
      <c r="O452" s="12">
        <v>0</v>
      </c>
      <c r="P452" s="12">
        <v>0</v>
      </c>
      <c r="Q452" s="12">
        <v>0</v>
      </c>
      <c r="R452" s="12">
        <v>0</v>
      </c>
      <c r="S452" s="12">
        <v>0</v>
      </c>
      <c r="T452" s="12">
        <v>0</v>
      </c>
      <c r="U452" s="12">
        <v>0</v>
      </c>
      <c r="V452" s="12">
        <v>0</v>
      </c>
      <c r="W452" s="12">
        <v>0</v>
      </c>
      <c r="X452" s="12">
        <v>0</v>
      </c>
      <c r="Y452" s="12">
        <v>0</v>
      </c>
    </row>
    <row r="453" spans="1:25" x14ac:dyDescent="0.35">
      <c r="A453" s="12" t="s">
        <v>2818</v>
      </c>
      <c r="B453" s="12" t="s">
        <v>2819</v>
      </c>
      <c r="C453" s="12" t="s">
        <v>619</v>
      </c>
      <c r="D453" s="52">
        <v>23743</v>
      </c>
      <c r="E453" s="12">
        <v>1965</v>
      </c>
      <c r="F453" s="12" t="s">
        <v>653</v>
      </c>
      <c r="G453" s="12" t="s">
        <v>616</v>
      </c>
      <c r="H453" s="12"/>
      <c r="I453" s="12">
        <v>50</v>
      </c>
      <c r="J453" s="12">
        <v>50</v>
      </c>
      <c r="K453" s="12" t="s">
        <v>633</v>
      </c>
      <c r="L453" s="12" t="s">
        <v>627</v>
      </c>
      <c r="M453" s="12" t="s">
        <v>628</v>
      </c>
      <c r="N453" s="12">
        <v>39.200000000000003</v>
      </c>
      <c r="O453" s="12">
        <v>44.24</v>
      </c>
      <c r="P453" s="12">
        <v>43.6</v>
      </c>
      <c r="Q453" s="12">
        <v>38.799999999999997</v>
      </c>
      <c r="R453" s="12">
        <v>41.74</v>
      </c>
      <c r="S453" s="12">
        <v>39.200000000000003</v>
      </c>
      <c r="T453" s="12">
        <v>48.1</v>
      </c>
      <c r="U453" s="12">
        <v>47.74</v>
      </c>
      <c r="V453" s="12">
        <v>27.28</v>
      </c>
      <c r="W453" s="12">
        <v>0</v>
      </c>
      <c r="X453" s="12">
        <v>36</v>
      </c>
      <c r="Y453" s="12">
        <v>44.06</v>
      </c>
    </row>
    <row r="454" spans="1:25" x14ac:dyDescent="0.35">
      <c r="A454" s="12" t="s">
        <v>1465</v>
      </c>
      <c r="B454" s="12" t="s">
        <v>1466</v>
      </c>
      <c r="C454" s="12" t="s">
        <v>619</v>
      </c>
      <c r="D454" s="52">
        <v>23012</v>
      </c>
      <c r="E454" s="12">
        <v>1963</v>
      </c>
      <c r="F454" s="12" t="s">
        <v>653</v>
      </c>
      <c r="G454" s="12" t="s">
        <v>616</v>
      </c>
      <c r="H454" s="12"/>
      <c r="I454" s="12">
        <v>18.5</v>
      </c>
      <c r="J454" s="12">
        <v>18.5</v>
      </c>
      <c r="K454" s="12" t="s">
        <v>633</v>
      </c>
      <c r="L454" s="12" t="s">
        <v>627</v>
      </c>
      <c r="M454" s="12" t="s">
        <v>628</v>
      </c>
      <c r="N454" s="12">
        <v>5.85</v>
      </c>
      <c r="O454" s="12">
        <v>6.81</v>
      </c>
      <c r="P454" s="12">
        <v>6.42</v>
      </c>
      <c r="Q454" s="12">
        <v>4.13</v>
      </c>
      <c r="R454" s="12">
        <v>5.7</v>
      </c>
      <c r="S454" s="12">
        <v>6.4</v>
      </c>
      <c r="T454" s="12">
        <v>7.32</v>
      </c>
      <c r="U454" s="12">
        <v>5.87</v>
      </c>
      <c r="V454" s="12">
        <v>3.26</v>
      </c>
      <c r="W454" s="12">
        <v>2.0499999999999998</v>
      </c>
      <c r="X454" s="12">
        <v>3.09</v>
      </c>
      <c r="Y454" s="12">
        <v>3.85</v>
      </c>
    </row>
    <row r="455" spans="1:25" x14ac:dyDescent="0.35">
      <c r="A455" s="12" t="s">
        <v>426</v>
      </c>
      <c r="B455" s="12" t="s">
        <v>2067</v>
      </c>
      <c r="C455" s="12" t="s">
        <v>619</v>
      </c>
      <c r="D455" s="52">
        <v>44993</v>
      </c>
      <c r="E455" s="12">
        <v>2023</v>
      </c>
      <c r="F455" s="12" t="s">
        <v>681</v>
      </c>
      <c r="G455" s="12" t="s">
        <v>635</v>
      </c>
      <c r="H455" s="12"/>
      <c r="I455" s="12">
        <v>102</v>
      </c>
      <c r="J455" s="12">
        <v>102</v>
      </c>
      <c r="K455" s="12" t="s">
        <v>1</v>
      </c>
      <c r="L455" s="12" t="s">
        <v>627</v>
      </c>
      <c r="M455" s="12" t="s">
        <v>641</v>
      </c>
      <c r="N455" s="12">
        <v>0.41</v>
      </c>
      <c r="O455" s="12">
        <v>3.06</v>
      </c>
      <c r="P455" s="12">
        <v>3.57</v>
      </c>
      <c r="Q455" s="12">
        <v>4.49</v>
      </c>
      <c r="R455" s="12">
        <v>6.53</v>
      </c>
      <c r="S455" s="12">
        <v>13.36</v>
      </c>
      <c r="T455" s="12">
        <v>14.69</v>
      </c>
      <c r="U455" s="12">
        <v>12.65</v>
      </c>
      <c r="V455" s="12">
        <v>11.32</v>
      </c>
      <c r="W455" s="12">
        <v>7.55</v>
      </c>
      <c r="X455" s="12">
        <v>5.81</v>
      </c>
      <c r="Y455" s="12">
        <v>3.57</v>
      </c>
    </row>
    <row r="456" spans="1:25" x14ac:dyDescent="0.35">
      <c r="A456" s="12" t="s">
        <v>424</v>
      </c>
      <c r="B456" s="12" t="s">
        <v>3493</v>
      </c>
      <c r="C456" s="12" t="s">
        <v>619</v>
      </c>
      <c r="D456" s="52">
        <v>44993</v>
      </c>
      <c r="E456" s="12">
        <v>2023</v>
      </c>
      <c r="F456" s="12" t="s">
        <v>681</v>
      </c>
      <c r="G456" s="12" t="s">
        <v>635</v>
      </c>
      <c r="H456" s="12"/>
      <c r="I456" s="12">
        <v>72</v>
      </c>
      <c r="J456" s="12">
        <v>72</v>
      </c>
      <c r="K456" s="12" t="s">
        <v>1</v>
      </c>
      <c r="L456" s="12" t="s">
        <v>627</v>
      </c>
      <c r="M456" s="12" t="s">
        <v>641</v>
      </c>
      <c r="N456" s="12">
        <v>0.28999999999999998</v>
      </c>
      <c r="O456" s="12">
        <v>2.16</v>
      </c>
      <c r="P456" s="12">
        <v>2.52</v>
      </c>
      <c r="Q456" s="12">
        <v>3.17</v>
      </c>
      <c r="R456" s="12">
        <v>4.6100000000000003</v>
      </c>
      <c r="S456" s="12">
        <v>9.43</v>
      </c>
      <c r="T456" s="12">
        <v>10.37</v>
      </c>
      <c r="U456" s="12">
        <v>8.93</v>
      </c>
      <c r="V456" s="12">
        <v>7.99</v>
      </c>
      <c r="W456" s="12">
        <v>5.33</v>
      </c>
      <c r="X456" s="12">
        <v>4.0999999999999996</v>
      </c>
      <c r="Y456" s="12">
        <v>2.52</v>
      </c>
    </row>
    <row r="457" spans="1:25" x14ac:dyDescent="0.35">
      <c r="A457" s="12" t="s">
        <v>3194</v>
      </c>
      <c r="B457" s="12" t="s">
        <v>3195</v>
      </c>
      <c r="C457" s="12" t="s">
        <v>619</v>
      </c>
      <c r="D457" s="52">
        <v>43494</v>
      </c>
      <c r="E457" s="12">
        <v>2019</v>
      </c>
      <c r="F457" s="12" t="s">
        <v>625</v>
      </c>
      <c r="G457" s="12" t="s">
        <v>626</v>
      </c>
      <c r="H457" s="12"/>
      <c r="I457" s="12">
        <v>100</v>
      </c>
      <c r="J457" s="12">
        <v>100</v>
      </c>
      <c r="K457" s="12" t="s">
        <v>1</v>
      </c>
      <c r="L457" s="12" t="s">
        <v>627</v>
      </c>
      <c r="M457" s="12" t="s">
        <v>628</v>
      </c>
      <c r="N457" s="12">
        <v>0.4</v>
      </c>
      <c r="O457" s="12">
        <v>3</v>
      </c>
      <c r="P457" s="12">
        <v>3.5</v>
      </c>
      <c r="Q457" s="12">
        <v>4.4000000000000004</v>
      </c>
      <c r="R457" s="12">
        <v>6.4</v>
      </c>
      <c r="S457" s="12">
        <v>13.1</v>
      </c>
      <c r="T457" s="12">
        <v>14.4</v>
      </c>
      <c r="U457" s="12">
        <v>12.4</v>
      </c>
      <c r="V457" s="12">
        <v>11.1</v>
      </c>
      <c r="W457" s="12">
        <v>7.4</v>
      </c>
      <c r="X457" s="12">
        <v>5.7</v>
      </c>
      <c r="Y457" s="12">
        <v>3.5</v>
      </c>
    </row>
    <row r="458" spans="1:25" x14ac:dyDescent="0.35">
      <c r="A458" s="12" t="s">
        <v>127</v>
      </c>
      <c r="B458" s="12" t="s">
        <v>128</v>
      </c>
      <c r="C458" s="12" t="s">
        <v>619</v>
      </c>
      <c r="D458" s="52">
        <v>44176</v>
      </c>
      <c r="E458" s="12">
        <v>2020</v>
      </c>
      <c r="F458" s="12" t="s">
        <v>625</v>
      </c>
      <c r="G458" s="12" t="s">
        <v>626</v>
      </c>
      <c r="H458" s="12"/>
      <c r="I458" s="12">
        <v>80</v>
      </c>
      <c r="J458" s="12">
        <v>80</v>
      </c>
      <c r="K458" s="12" t="s">
        <v>1</v>
      </c>
      <c r="L458" s="12" t="s">
        <v>627</v>
      </c>
      <c r="M458" s="12" t="s">
        <v>628</v>
      </c>
      <c r="N458" s="12">
        <v>0.32</v>
      </c>
      <c r="O458" s="12">
        <v>2.4</v>
      </c>
      <c r="P458" s="12">
        <v>2.8</v>
      </c>
      <c r="Q458" s="12">
        <v>3.52</v>
      </c>
      <c r="R458" s="12">
        <v>5.12</v>
      </c>
      <c r="S458" s="12">
        <v>10.48</v>
      </c>
      <c r="T458" s="12">
        <v>11.52</v>
      </c>
      <c r="U458" s="12">
        <v>9.92</v>
      </c>
      <c r="V458" s="12">
        <v>8.8800000000000008</v>
      </c>
      <c r="W458" s="12">
        <v>5.92</v>
      </c>
      <c r="X458" s="12">
        <v>4.5599999999999996</v>
      </c>
      <c r="Y458" s="12">
        <v>2.8</v>
      </c>
    </row>
    <row r="459" spans="1:25" x14ac:dyDescent="0.35">
      <c r="A459" s="12" t="s">
        <v>120</v>
      </c>
      <c r="B459" s="12" t="s">
        <v>121</v>
      </c>
      <c r="C459" s="12" t="s">
        <v>619</v>
      </c>
      <c r="D459" s="52">
        <v>44357</v>
      </c>
      <c r="E459" s="12">
        <v>2021</v>
      </c>
      <c r="F459" s="12" t="s">
        <v>634</v>
      </c>
      <c r="G459" s="12" t="s">
        <v>635</v>
      </c>
      <c r="H459" s="12"/>
      <c r="I459" s="12">
        <v>35</v>
      </c>
      <c r="J459" s="12">
        <v>35</v>
      </c>
      <c r="K459" s="12" t="s">
        <v>1</v>
      </c>
      <c r="L459" s="12" t="s">
        <v>627</v>
      </c>
      <c r="M459" s="12" t="s">
        <v>636</v>
      </c>
      <c r="N459" s="12">
        <v>35</v>
      </c>
      <c r="O459" s="12">
        <v>35</v>
      </c>
      <c r="P459" s="12">
        <v>35</v>
      </c>
      <c r="Q459" s="12">
        <v>35</v>
      </c>
      <c r="R459" s="12">
        <v>35</v>
      </c>
      <c r="S459" s="12">
        <v>35</v>
      </c>
      <c r="T459" s="12">
        <v>35</v>
      </c>
      <c r="U459" s="12">
        <v>35</v>
      </c>
      <c r="V459" s="12">
        <v>35</v>
      </c>
      <c r="W459" s="12">
        <v>35</v>
      </c>
      <c r="X459" s="12">
        <v>35</v>
      </c>
      <c r="Y459" s="12">
        <v>35</v>
      </c>
    </row>
    <row r="460" spans="1:25" x14ac:dyDescent="0.35">
      <c r="A460" s="12" t="s">
        <v>109</v>
      </c>
      <c r="B460" s="12" t="s">
        <v>110</v>
      </c>
      <c r="C460" s="12" t="s">
        <v>619</v>
      </c>
      <c r="D460" s="52">
        <v>44176</v>
      </c>
      <c r="E460" s="12">
        <v>2020</v>
      </c>
      <c r="F460" s="12" t="s">
        <v>625</v>
      </c>
      <c r="G460" s="12" t="s">
        <v>626</v>
      </c>
      <c r="H460" s="12"/>
      <c r="I460" s="12">
        <v>70</v>
      </c>
      <c r="J460" s="12">
        <v>70</v>
      </c>
      <c r="K460" s="12" t="s">
        <v>1</v>
      </c>
      <c r="L460" s="12" t="s">
        <v>627</v>
      </c>
      <c r="M460" s="12" t="s">
        <v>628</v>
      </c>
      <c r="N460" s="12">
        <v>0.17</v>
      </c>
      <c r="O460" s="12">
        <v>1.49</v>
      </c>
      <c r="P460" s="12">
        <v>1.77</v>
      </c>
      <c r="Q460" s="12">
        <v>2.41</v>
      </c>
      <c r="R460" s="12">
        <v>3.54</v>
      </c>
      <c r="S460" s="12">
        <v>7.15</v>
      </c>
      <c r="T460" s="12">
        <v>7.7</v>
      </c>
      <c r="U460" s="12">
        <v>6.45</v>
      </c>
      <c r="V460" s="12">
        <v>5.71</v>
      </c>
      <c r="W460" s="12">
        <v>3.71</v>
      </c>
      <c r="X460" s="12">
        <v>2.62</v>
      </c>
      <c r="Y460" s="12">
        <v>1.28</v>
      </c>
    </row>
    <row r="461" spans="1:25" x14ac:dyDescent="0.35">
      <c r="A461" s="12" t="s">
        <v>623</v>
      </c>
      <c r="B461" s="12" t="s">
        <v>624</v>
      </c>
      <c r="C461" s="12" t="s">
        <v>619</v>
      </c>
      <c r="D461" s="52">
        <v>42612</v>
      </c>
      <c r="E461" s="12">
        <v>2016</v>
      </c>
      <c r="F461" s="12" t="s">
        <v>625</v>
      </c>
      <c r="G461" s="12" t="s">
        <v>626</v>
      </c>
      <c r="H461" s="12"/>
      <c r="I461" s="12">
        <v>296.19</v>
      </c>
      <c r="J461" s="12">
        <v>0</v>
      </c>
      <c r="K461" s="12" t="s">
        <v>1</v>
      </c>
      <c r="L461" s="12" t="s">
        <v>627</v>
      </c>
      <c r="M461" s="12" t="s">
        <v>628</v>
      </c>
      <c r="N461" s="12">
        <v>1.18</v>
      </c>
      <c r="O461" s="12">
        <v>8.89</v>
      </c>
      <c r="P461" s="12">
        <v>10.37</v>
      </c>
      <c r="Q461" s="12">
        <v>13.03</v>
      </c>
      <c r="R461" s="12">
        <v>18.96</v>
      </c>
      <c r="S461" s="12">
        <v>38.799999999999997</v>
      </c>
      <c r="T461" s="12">
        <v>42.65</v>
      </c>
      <c r="U461" s="12">
        <v>36.729999999999997</v>
      </c>
      <c r="V461" s="12">
        <v>32.880000000000003</v>
      </c>
      <c r="W461" s="12">
        <v>21.92</v>
      </c>
      <c r="X461" s="12">
        <v>16.88</v>
      </c>
      <c r="Y461" s="12">
        <v>10.37</v>
      </c>
    </row>
    <row r="462" spans="1:25" x14ac:dyDescent="0.35">
      <c r="A462" s="12" t="s">
        <v>2743</v>
      </c>
      <c r="B462" s="12" t="s">
        <v>2743</v>
      </c>
      <c r="C462" s="12" t="s">
        <v>619</v>
      </c>
      <c r="D462" s="52">
        <v>0</v>
      </c>
      <c r="E462" s="12" t="s">
        <v>620</v>
      </c>
      <c r="F462" s="12" t="s">
        <v>625</v>
      </c>
      <c r="G462" s="12" t="s">
        <v>626</v>
      </c>
      <c r="H462" s="12"/>
      <c r="I462" s="12">
        <v>148.1</v>
      </c>
      <c r="J462" s="12">
        <v>148.1</v>
      </c>
      <c r="K462" s="12">
        <v>0</v>
      </c>
      <c r="L462" s="12" t="s">
        <v>620</v>
      </c>
      <c r="M462" s="12" t="s">
        <v>620</v>
      </c>
      <c r="N462" s="12">
        <v>0</v>
      </c>
      <c r="O462" s="12">
        <v>0</v>
      </c>
      <c r="P462" s="12">
        <v>0</v>
      </c>
      <c r="Q462" s="12">
        <v>0</v>
      </c>
      <c r="R462" s="12">
        <v>0</v>
      </c>
      <c r="S462" s="12">
        <v>0</v>
      </c>
      <c r="T462" s="12">
        <v>0</v>
      </c>
      <c r="U462" s="12">
        <v>0</v>
      </c>
      <c r="V462" s="12">
        <v>0</v>
      </c>
      <c r="W462" s="12">
        <v>0</v>
      </c>
      <c r="X462" s="12">
        <v>0</v>
      </c>
      <c r="Y462" s="12">
        <v>0</v>
      </c>
    </row>
    <row r="463" spans="1:25" x14ac:dyDescent="0.35">
      <c r="A463" s="12" t="s">
        <v>1176</v>
      </c>
      <c r="B463" s="12" t="s">
        <v>1176</v>
      </c>
      <c r="C463" s="12" t="s">
        <v>619</v>
      </c>
      <c r="D463" s="52">
        <v>0</v>
      </c>
      <c r="E463" s="12" t="s">
        <v>620</v>
      </c>
      <c r="F463" s="12" t="s">
        <v>625</v>
      </c>
      <c r="G463" s="12" t="s">
        <v>626</v>
      </c>
      <c r="H463" s="12"/>
      <c r="I463" s="12">
        <v>148.1</v>
      </c>
      <c r="J463" s="12">
        <v>148.1</v>
      </c>
      <c r="K463" s="12">
        <v>0</v>
      </c>
      <c r="L463" s="12" t="s">
        <v>620</v>
      </c>
      <c r="M463" s="12" t="s">
        <v>620</v>
      </c>
      <c r="N463" s="12">
        <v>0</v>
      </c>
      <c r="O463" s="12">
        <v>0</v>
      </c>
      <c r="P463" s="12">
        <v>0</v>
      </c>
      <c r="Q463" s="12">
        <v>0</v>
      </c>
      <c r="R463" s="12">
        <v>0</v>
      </c>
      <c r="S463" s="12">
        <v>0</v>
      </c>
      <c r="T463" s="12">
        <v>0</v>
      </c>
      <c r="U463" s="12">
        <v>0</v>
      </c>
      <c r="V463" s="12">
        <v>0</v>
      </c>
      <c r="W463" s="12">
        <v>0</v>
      </c>
      <c r="X463" s="12">
        <v>0</v>
      </c>
      <c r="Y463" s="12">
        <v>0</v>
      </c>
    </row>
    <row r="464" spans="1:25" x14ac:dyDescent="0.35">
      <c r="A464" s="12" t="s">
        <v>3570</v>
      </c>
      <c r="B464" s="12" t="s">
        <v>2618</v>
      </c>
      <c r="C464" s="12" t="s">
        <v>619</v>
      </c>
      <c r="D464" s="52">
        <v>0</v>
      </c>
      <c r="E464" s="12" t="s">
        <v>620</v>
      </c>
      <c r="F464" s="12" t="s">
        <v>634</v>
      </c>
      <c r="G464" s="12" t="s">
        <v>635</v>
      </c>
      <c r="H464" s="12"/>
      <c r="I464" s="12">
        <v>87.4</v>
      </c>
      <c r="J464" s="12">
        <v>87.4</v>
      </c>
      <c r="K464" s="12">
        <v>0</v>
      </c>
      <c r="L464" s="12" t="s">
        <v>620</v>
      </c>
      <c r="M464" s="12" t="s">
        <v>620</v>
      </c>
      <c r="N464" s="12">
        <v>0</v>
      </c>
      <c r="O464" s="12">
        <v>0</v>
      </c>
      <c r="P464" s="12">
        <v>0</v>
      </c>
      <c r="Q464" s="12">
        <v>0</v>
      </c>
      <c r="R464" s="12">
        <v>0</v>
      </c>
      <c r="S464" s="12">
        <v>0</v>
      </c>
      <c r="T464" s="12">
        <v>0</v>
      </c>
      <c r="U464" s="12">
        <v>0</v>
      </c>
      <c r="V464" s="12">
        <v>0</v>
      </c>
      <c r="W464" s="12">
        <v>0</v>
      </c>
      <c r="X464" s="12">
        <v>0</v>
      </c>
      <c r="Y464" s="12">
        <v>0</v>
      </c>
    </row>
    <row r="465" spans="1:25" x14ac:dyDescent="0.35">
      <c r="A465" s="12" t="s">
        <v>2617</v>
      </c>
      <c r="B465" s="12" t="s">
        <v>2618</v>
      </c>
      <c r="C465" s="12" t="s">
        <v>619</v>
      </c>
      <c r="D465" s="52">
        <v>0</v>
      </c>
      <c r="E465" s="12" t="s">
        <v>620</v>
      </c>
      <c r="F465" s="12" t="s">
        <v>634</v>
      </c>
      <c r="G465" s="12" t="s">
        <v>635</v>
      </c>
      <c r="H465" s="12"/>
      <c r="I465" s="12">
        <v>142.6</v>
      </c>
      <c r="J465" s="12">
        <v>142.6</v>
      </c>
      <c r="K465" s="12">
        <v>0</v>
      </c>
      <c r="L465" s="12" t="s">
        <v>620</v>
      </c>
      <c r="M465" s="12" t="s">
        <v>620</v>
      </c>
      <c r="N465" s="12">
        <v>0</v>
      </c>
      <c r="O465" s="12">
        <v>0</v>
      </c>
      <c r="P465" s="12">
        <v>0</v>
      </c>
      <c r="Q465" s="12">
        <v>0</v>
      </c>
      <c r="R465" s="12">
        <v>0</v>
      </c>
      <c r="S465" s="12">
        <v>0</v>
      </c>
      <c r="T465" s="12">
        <v>0</v>
      </c>
      <c r="U465" s="12">
        <v>0</v>
      </c>
      <c r="V465" s="12">
        <v>0</v>
      </c>
      <c r="W465" s="12">
        <v>0</v>
      </c>
      <c r="X465" s="12">
        <v>0</v>
      </c>
      <c r="Y465" s="12">
        <v>0</v>
      </c>
    </row>
    <row r="466" spans="1:25" x14ac:dyDescent="0.35">
      <c r="A466" s="12" t="s">
        <v>2612</v>
      </c>
      <c r="B466" s="12" t="s">
        <v>575</v>
      </c>
      <c r="C466" s="12" t="s">
        <v>619</v>
      </c>
      <c r="D466" s="52">
        <v>0</v>
      </c>
      <c r="E466" s="12" t="s">
        <v>620</v>
      </c>
      <c r="F466" s="12" t="s">
        <v>634</v>
      </c>
      <c r="G466" s="12" t="s">
        <v>635</v>
      </c>
      <c r="H466" s="12"/>
      <c r="I466" s="12">
        <v>115</v>
      </c>
      <c r="J466" s="12">
        <v>115</v>
      </c>
      <c r="K466" s="12" t="s">
        <v>1</v>
      </c>
      <c r="L466" s="12" t="s">
        <v>620</v>
      </c>
      <c r="M466" s="12" t="s">
        <v>620</v>
      </c>
      <c r="N466" s="12">
        <v>0</v>
      </c>
      <c r="O466" s="12">
        <v>0</v>
      </c>
      <c r="P466" s="12">
        <v>0</v>
      </c>
      <c r="Q466" s="12">
        <v>0</v>
      </c>
      <c r="R466" s="12">
        <v>0</v>
      </c>
      <c r="S466" s="12">
        <v>0</v>
      </c>
      <c r="T466" s="12">
        <v>0</v>
      </c>
      <c r="U466" s="12">
        <v>0</v>
      </c>
      <c r="V466" s="12">
        <v>0</v>
      </c>
      <c r="W466" s="12">
        <v>0</v>
      </c>
      <c r="X466" s="12">
        <v>0</v>
      </c>
      <c r="Y466" s="12">
        <v>0</v>
      </c>
    </row>
    <row r="467" spans="1:25" x14ac:dyDescent="0.35">
      <c r="A467" s="12" t="s">
        <v>2469</v>
      </c>
      <c r="B467" s="12" t="s">
        <v>575</v>
      </c>
      <c r="C467" s="12" t="s">
        <v>619</v>
      </c>
      <c r="D467" s="52">
        <v>0</v>
      </c>
      <c r="E467" s="12" t="s">
        <v>620</v>
      </c>
      <c r="F467" s="12" t="s">
        <v>634</v>
      </c>
      <c r="G467" s="12" t="s">
        <v>635</v>
      </c>
      <c r="H467" s="12"/>
      <c r="I467" s="12">
        <v>115</v>
      </c>
      <c r="J467" s="12">
        <v>115</v>
      </c>
      <c r="K467" s="12" t="s">
        <v>1</v>
      </c>
      <c r="L467" s="12" t="s">
        <v>620</v>
      </c>
      <c r="M467" s="12" t="s">
        <v>620</v>
      </c>
      <c r="N467" s="12">
        <v>0</v>
      </c>
      <c r="O467" s="12">
        <v>0</v>
      </c>
      <c r="P467" s="12">
        <v>0</v>
      </c>
      <c r="Q467" s="12">
        <v>0</v>
      </c>
      <c r="R467" s="12">
        <v>0</v>
      </c>
      <c r="S467" s="12">
        <v>0</v>
      </c>
      <c r="T467" s="12">
        <v>0</v>
      </c>
      <c r="U467" s="12">
        <v>0</v>
      </c>
      <c r="V467" s="12">
        <v>0</v>
      </c>
      <c r="W467" s="12">
        <v>0</v>
      </c>
      <c r="X467" s="12">
        <v>0</v>
      </c>
      <c r="Y467" s="12">
        <v>0</v>
      </c>
    </row>
    <row r="468" spans="1:25" x14ac:dyDescent="0.35">
      <c r="A468" s="12" t="s">
        <v>3352</v>
      </c>
      <c r="B468" s="12" t="s">
        <v>575</v>
      </c>
      <c r="C468" s="12" t="s">
        <v>619</v>
      </c>
      <c r="D468" s="52">
        <v>0</v>
      </c>
      <c r="E468" s="12" t="s">
        <v>620</v>
      </c>
      <c r="F468" s="12" t="s">
        <v>634</v>
      </c>
      <c r="G468" s="12" t="s">
        <v>635</v>
      </c>
      <c r="H468" s="12"/>
      <c r="I468" s="12">
        <v>230</v>
      </c>
      <c r="J468" s="12">
        <v>0</v>
      </c>
      <c r="K468" s="12" t="s">
        <v>1</v>
      </c>
      <c r="L468" s="12" t="s">
        <v>620</v>
      </c>
      <c r="M468" s="12" t="s">
        <v>620</v>
      </c>
      <c r="N468" s="12">
        <v>0</v>
      </c>
      <c r="O468" s="12">
        <v>0</v>
      </c>
      <c r="P468" s="12">
        <v>0</v>
      </c>
      <c r="Q468" s="12">
        <v>0</v>
      </c>
      <c r="R468" s="12">
        <v>0</v>
      </c>
      <c r="S468" s="12">
        <v>0</v>
      </c>
      <c r="T468" s="12">
        <v>0</v>
      </c>
      <c r="U468" s="12">
        <v>0</v>
      </c>
      <c r="V468" s="12">
        <v>0</v>
      </c>
      <c r="W468" s="12">
        <v>0</v>
      </c>
      <c r="X468" s="12">
        <v>0</v>
      </c>
      <c r="Y468" s="12">
        <v>0</v>
      </c>
    </row>
    <row r="469" spans="1:25" x14ac:dyDescent="0.35">
      <c r="A469" s="12" t="s">
        <v>342</v>
      </c>
      <c r="B469" s="12" t="s">
        <v>2618</v>
      </c>
      <c r="C469" s="12" t="s">
        <v>619</v>
      </c>
      <c r="D469" s="52">
        <v>44801</v>
      </c>
      <c r="E469" s="12">
        <v>2022</v>
      </c>
      <c r="F469" s="12" t="s">
        <v>634</v>
      </c>
      <c r="G469" s="12" t="s">
        <v>635</v>
      </c>
      <c r="H469" s="12"/>
      <c r="I469" s="12">
        <v>230</v>
      </c>
      <c r="J469" s="12">
        <v>230</v>
      </c>
      <c r="K469" s="12" t="s">
        <v>1</v>
      </c>
      <c r="L469" s="12" t="s">
        <v>627</v>
      </c>
      <c r="M469" s="12" t="s">
        <v>628</v>
      </c>
      <c r="N469" s="12">
        <v>230</v>
      </c>
      <c r="O469" s="12">
        <v>230</v>
      </c>
      <c r="P469" s="12">
        <v>230</v>
      </c>
      <c r="Q469" s="12">
        <v>230</v>
      </c>
      <c r="R469" s="12">
        <v>230</v>
      </c>
      <c r="S469" s="12">
        <v>230</v>
      </c>
      <c r="T469" s="12">
        <v>230</v>
      </c>
      <c r="U469" s="12">
        <v>230</v>
      </c>
      <c r="V469" s="12">
        <v>230</v>
      </c>
      <c r="W469" s="12">
        <v>230</v>
      </c>
      <c r="X469" s="12">
        <v>230</v>
      </c>
      <c r="Y469" s="12">
        <v>230</v>
      </c>
    </row>
    <row r="470" spans="1:25" x14ac:dyDescent="0.35">
      <c r="A470" s="12" t="s">
        <v>945</v>
      </c>
      <c r="B470" s="12" t="s">
        <v>937</v>
      </c>
      <c r="C470" s="12" t="s">
        <v>619</v>
      </c>
      <c r="D470" s="52">
        <v>41569</v>
      </c>
      <c r="E470" s="12">
        <v>2013</v>
      </c>
      <c r="F470" s="12" t="s">
        <v>625</v>
      </c>
      <c r="G470" s="12" t="s">
        <v>626</v>
      </c>
      <c r="H470" s="12"/>
      <c r="I470" s="12">
        <v>300</v>
      </c>
      <c r="J470" s="12">
        <v>300</v>
      </c>
      <c r="K470" s="12" t="s">
        <v>1</v>
      </c>
      <c r="L470" s="12" t="s">
        <v>627</v>
      </c>
      <c r="M470" s="12" t="s">
        <v>628</v>
      </c>
      <c r="N470" s="12">
        <v>1.2</v>
      </c>
      <c r="O470" s="12">
        <v>9</v>
      </c>
      <c r="P470" s="12">
        <v>10.5</v>
      </c>
      <c r="Q470" s="12">
        <v>13.2</v>
      </c>
      <c r="R470" s="12">
        <v>19.2</v>
      </c>
      <c r="S470" s="12">
        <v>39.299999999999997</v>
      </c>
      <c r="T470" s="12">
        <v>43.2</v>
      </c>
      <c r="U470" s="12">
        <v>37.200000000000003</v>
      </c>
      <c r="V470" s="12">
        <v>33.299999999999997</v>
      </c>
      <c r="W470" s="12">
        <v>22.2</v>
      </c>
      <c r="X470" s="12">
        <v>17.100000000000001</v>
      </c>
      <c r="Y470" s="12">
        <v>10.5</v>
      </c>
    </row>
    <row r="471" spans="1:25" x14ac:dyDescent="0.35">
      <c r="A471" s="12" t="s">
        <v>3163</v>
      </c>
      <c r="B471" s="12" t="s">
        <v>775</v>
      </c>
      <c r="C471" s="12" t="s">
        <v>619</v>
      </c>
      <c r="D471" s="52">
        <v>41559</v>
      </c>
      <c r="E471" s="12">
        <v>2013</v>
      </c>
      <c r="F471" s="12" t="s">
        <v>625</v>
      </c>
      <c r="G471" s="12" t="s">
        <v>626</v>
      </c>
      <c r="H471" s="12"/>
      <c r="I471" s="12">
        <v>250</v>
      </c>
      <c r="J471" s="12">
        <v>0</v>
      </c>
      <c r="K471" s="12" t="s">
        <v>1</v>
      </c>
      <c r="L471" s="12" t="s">
        <v>627</v>
      </c>
      <c r="M471" s="12" t="s">
        <v>628</v>
      </c>
      <c r="N471" s="12">
        <v>0.24</v>
      </c>
      <c r="O471" s="12">
        <v>1.6</v>
      </c>
      <c r="P471" s="12">
        <v>3.98</v>
      </c>
      <c r="Q471" s="12">
        <v>5.55</v>
      </c>
      <c r="R471" s="12">
        <v>7.33</v>
      </c>
      <c r="S471" s="12">
        <v>15.85</v>
      </c>
      <c r="T471" s="12">
        <v>17.3</v>
      </c>
      <c r="U471" s="12">
        <v>14.83</v>
      </c>
      <c r="V471" s="12">
        <v>12.25</v>
      </c>
      <c r="W471" s="12">
        <v>7.52</v>
      </c>
      <c r="X471" s="12">
        <v>4.72</v>
      </c>
      <c r="Y471" s="12">
        <v>1.32</v>
      </c>
    </row>
    <row r="472" spans="1:25" x14ac:dyDescent="0.35">
      <c r="A472" s="12" t="s">
        <v>936</v>
      </c>
      <c r="B472" s="12" t="s">
        <v>937</v>
      </c>
      <c r="C472" s="12" t="s">
        <v>619</v>
      </c>
      <c r="D472" s="52">
        <v>0</v>
      </c>
      <c r="E472" s="12" t="s">
        <v>620</v>
      </c>
      <c r="F472" s="12" t="s">
        <v>625</v>
      </c>
      <c r="G472" s="12" t="s">
        <v>626</v>
      </c>
      <c r="H472" s="12"/>
      <c r="I472" s="12">
        <v>156.9</v>
      </c>
      <c r="J472" s="12">
        <v>156.9</v>
      </c>
      <c r="K472" s="12">
        <v>0</v>
      </c>
      <c r="L472" s="12" t="s">
        <v>620</v>
      </c>
      <c r="M472" s="12" t="s">
        <v>620</v>
      </c>
      <c r="N472" s="12">
        <v>0</v>
      </c>
      <c r="O472" s="12">
        <v>0</v>
      </c>
      <c r="P472" s="12">
        <v>0</v>
      </c>
      <c r="Q472" s="12">
        <v>0</v>
      </c>
      <c r="R472" s="12">
        <v>0</v>
      </c>
      <c r="S472" s="12">
        <v>0</v>
      </c>
      <c r="T472" s="12">
        <v>0</v>
      </c>
      <c r="U472" s="12">
        <v>0</v>
      </c>
      <c r="V472" s="12">
        <v>0</v>
      </c>
      <c r="W472" s="12">
        <v>0</v>
      </c>
      <c r="X472" s="12">
        <v>0</v>
      </c>
      <c r="Y472" s="12">
        <v>0</v>
      </c>
    </row>
    <row r="473" spans="1:25" x14ac:dyDescent="0.35">
      <c r="A473" s="12" t="s">
        <v>1175</v>
      </c>
      <c r="B473" s="12" t="s">
        <v>937</v>
      </c>
      <c r="C473" s="12" t="s">
        <v>619</v>
      </c>
      <c r="D473" s="52">
        <v>0</v>
      </c>
      <c r="E473" s="12" t="s">
        <v>620</v>
      </c>
      <c r="F473" s="12" t="s">
        <v>625</v>
      </c>
      <c r="G473" s="12" t="s">
        <v>626</v>
      </c>
      <c r="H473" s="12"/>
      <c r="I473" s="12">
        <v>156.9</v>
      </c>
      <c r="J473" s="12">
        <v>156.9</v>
      </c>
      <c r="K473" s="12">
        <v>0</v>
      </c>
      <c r="L473" s="12" t="s">
        <v>620</v>
      </c>
      <c r="M473" s="12" t="s">
        <v>620</v>
      </c>
      <c r="N473" s="12">
        <v>0</v>
      </c>
      <c r="O473" s="12">
        <v>0</v>
      </c>
      <c r="P473" s="12">
        <v>0</v>
      </c>
      <c r="Q473" s="12">
        <v>0</v>
      </c>
      <c r="R473" s="12">
        <v>0</v>
      </c>
      <c r="S473" s="12">
        <v>0</v>
      </c>
      <c r="T473" s="12">
        <v>0</v>
      </c>
      <c r="U473" s="12">
        <v>0</v>
      </c>
      <c r="V473" s="12">
        <v>0</v>
      </c>
      <c r="W473" s="12">
        <v>0</v>
      </c>
      <c r="X473" s="12">
        <v>0</v>
      </c>
      <c r="Y473" s="12">
        <v>0</v>
      </c>
    </row>
    <row r="474" spans="1:25" x14ac:dyDescent="0.35">
      <c r="A474" s="12" t="s">
        <v>774</v>
      </c>
      <c r="B474" s="12" t="s">
        <v>775</v>
      </c>
      <c r="C474" s="12" t="s">
        <v>619</v>
      </c>
      <c r="D474" s="52">
        <v>0</v>
      </c>
      <c r="E474" s="12" t="s">
        <v>620</v>
      </c>
      <c r="F474" s="12" t="s">
        <v>625</v>
      </c>
      <c r="G474" s="12" t="s">
        <v>626</v>
      </c>
      <c r="H474" s="12"/>
      <c r="I474" s="12">
        <v>129.80000000000001</v>
      </c>
      <c r="J474" s="12">
        <v>129.80000000000001</v>
      </c>
      <c r="K474" s="12">
        <v>0</v>
      </c>
      <c r="L474" s="12" t="s">
        <v>620</v>
      </c>
      <c r="M474" s="12" t="s">
        <v>620</v>
      </c>
      <c r="N474" s="12">
        <v>0</v>
      </c>
      <c r="O474" s="12">
        <v>0</v>
      </c>
      <c r="P474" s="12">
        <v>0</v>
      </c>
      <c r="Q474" s="12">
        <v>0</v>
      </c>
      <c r="R474" s="12">
        <v>0</v>
      </c>
      <c r="S474" s="12">
        <v>0</v>
      </c>
      <c r="T474" s="12">
        <v>0</v>
      </c>
      <c r="U474" s="12">
        <v>0</v>
      </c>
      <c r="V474" s="12">
        <v>0</v>
      </c>
      <c r="W474" s="12">
        <v>0</v>
      </c>
      <c r="X474" s="12">
        <v>0</v>
      </c>
      <c r="Y474" s="12">
        <v>0</v>
      </c>
    </row>
    <row r="475" spans="1:25" x14ac:dyDescent="0.35">
      <c r="A475" s="12" t="s">
        <v>1136</v>
      </c>
      <c r="B475" s="12" t="s">
        <v>775</v>
      </c>
      <c r="C475" s="12" t="s">
        <v>619</v>
      </c>
      <c r="D475" s="52">
        <v>0</v>
      </c>
      <c r="E475" s="12" t="s">
        <v>620</v>
      </c>
      <c r="F475" s="12" t="s">
        <v>625</v>
      </c>
      <c r="G475" s="12" t="s">
        <v>626</v>
      </c>
      <c r="H475" s="12"/>
      <c r="I475" s="12">
        <v>129.80000000000001</v>
      </c>
      <c r="J475" s="12">
        <v>129.80000000000001</v>
      </c>
      <c r="K475" s="12">
        <v>0</v>
      </c>
      <c r="L475" s="12" t="s">
        <v>620</v>
      </c>
      <c r="M475" s="12" t="s">
        <v>620</v>
      </c>
      <c r="N475" s="12">
        <v>0</v>
      </c>
      <c r="O475" s="12">
        <v>0</v>
      </c>
      <c r="P475" s="12">
        <v>0</v>
      </c>
      <c r="Q475" s="12">
        <v>0</v>
      </c>
      <c r="R475" s="12">
        <v>0</v>
      </c>
      <c r="S475" s="12">
        <v>0</v>
      </c>
      <c r="T475" s="12">
        <v>0</v>
      </c>
      <c r="U475" s="12">
        <v>0</v>
      </c>
      <c r="V475" s="12">
        <v>0</v>
      </c>
      <c r="W475" s="12">
        <v>0</v>
      </c>
      <c r="X475" s="12">
        <v>0</v>
      </c>
      <c r="Y475" s="12">
        <v>0</v>
      </c>
    </row>
    <row r="476" spans="1:25" x14ac:dyDescent="0.35">
      <c r="A476" s="12" t="s">
        <v>2798</v>
      </c>
      <c r="B476" s="12" t="s">
        <v>2799</v>
      </c>
      <c r="C476" s="12" t="s">
        <v>619</v>
      </c>
      <c r="D476" s="52">
        <v>42482</v>
      </c>
      <c r="E476" s="12">
        <v>2016</v>
      </c>
      <c r="F476" s="12" t="s">
        <v>697</v>
      </c>
      <c r="G476" s="12" t="s">
        <v>697</v>
      </c>
      <c r="H476" s="12"/>
      <c r="I476" s="12">
        <v>4.5</v>
      </c>
      <c r="J476" s="12">
        <v>4.5</v>
      </c>
      <c r="K476" s="12" t="s">
        <v>1</v>
      </c>
      <c r="L476" s="12" t="s">
        <v>627</v>
      </c>
      <c r="M476" s="12" t="s">
        <v>628</v>
      </c>
      <c r="N476" s="12">
        <v>0.8</v>
      </c>
      <c r="O476" s="12">
        <v>0.85</v>
      </c>
      <c r="P476" s="12">
        <v>0.74</v>
      </c>
      <c r="Q476" s="12">
        <v>0.71</v>
      </c>
      <c r="R476" s="12">
        <v>0.76</v>
      </c>
      <c r="S476" s="12">
        <v>0.69</v>
      </c>
      <c r="T476" s="12">
        <v>0.64</v>
      </c>
      <c r="U476" s="12">
        <v>0.49</v>
      </c>
      <c r="V476" s="12">
        <v>0.51</v>
      </c>
      <c r="W476" s="12">
        <v>0.47</v>
      </c>
      <c r="X476" s="12">
        <v>0.63</v>
      </c>
      <c r="Y476" s="12">
        <v>0.77</v>
      </c>
    </row>
    <row r="477" spans="1:25" x14ac:dyDescent="0.35">
      <c r="A477" s="12" t="s">
        <v>2557</v>
      </c>
      <c r="B477" s="12" t="s">
        <v>2558</v>
      </c>
      <c r="C477" s="12" t="s">
        <v>619</v>
      </c>
      <c r="D477" s="52">
        <v>42482</v>
      </c>
      <c r="E477" s="12">
        <v>2016</v>
      </c>
      <c r="F477" s="12" t="s">
        <v>697</v>
      </c>
      <c r="G477" s="12" t="s">
        <v>697</v>
      </c>
      <c r="H477" s="12"/>
      <c r="I477" s="12">
        <v>6.52</v>
      </c>
      <c r="J477" s="12">
        <v>7.1</v>
      </c>
      <c r="K477" s="12" t="s">
        <v>1</v>
      </c>
      <c r="L477" s="12" t="s">
        <v>627</v>
      </c>
      <c r="M477" s="12" t="s">
        <v>628</v>
      </c>
      <c r="N477" s="12">
        <v>1.1499999999999999</v>
      </c>
      <c r="O477" s="12">
        <v>1.23</v>
      </c>
      <c r="P477" s="12">
        <v>1.08</v>
      </c>
      <c r="Q477" s="12">
        <v>1.03</v>
      </c>
      <c r="R477" s="12">
        <v>1.1000000000000001</v>
      </c>
      <c r="S477" s="12">
        <v>1.01</v>
      </c>
      <c r="T477" s="12">
        <v>0.93</v>
      </c>
      <c r="U477" s="12">
        <v>0.71</v>
      </c>
      <c r="V477" s="12">
        <v>0.73</v>
      </c>
      <c r="W477" s="12">
        <v>0.68</v>
      </c>
      <c r="X477" s="12">
        <v>0.92</v>
      </c>
      <c r="Y477" s="12">
        <v>1.1100000000000001</v>
      </c>
    </row>
    <row r="478" spans="1:25" x14ac:dyDescent="0.35">
      <c r="A478" s="12" t="s">
        <v>2042</v>
      </c>
      <c r="B478" s="12" t="s">
        <v>2043</v>
      </c>
      <c r="C478" s="12" t="s">
        <v>619</v>
      </c>
      <c r="D478" s="52">
        <v>38435</v>
      </c>
      <c r="E478" s="12">
        <v>2005</v>
      </c>
      <c r="F478" s="12" t="s">
        <v>621</v>
      </c>
      <c r="G478" s="12" t="s">
        <v>757</v>
      </c>
      <c r="H478" s="12"/>
      <c r="I478" s="12">
        <v>147.80000000000001</v>
      </c>
      <c r="J478" s="12">
        <v>0</v>
      </c>
      <c r="K478" s="12" t="s">
        <v>633</v>
      </c>
      <c r="L478" s="12" t="s">
        <v>627</v>
      </c>
      <c r="M478" s="12" t="s">
        <v>628</v>
      </c>
      <c r="N478" s="12">
        <v>147.80000000000001</v>
      </c>
      <c r="O478" s="12">
        <v>147.80000000000001</v>
      </c>
      <c r="P478" s="12">
        <v>147.80000000000001</v>
      </c>
      <c r="Q478" s="12">
        <v>147.80000000000001</v>
      </c>
      <c r="R478" s="12">
        <v>143.5</v>
      </c>
      <c r="S478" s="12">
        <v>143.5</v>
      </c>
      <c r="T478" s="12">
        <v>143.5</v>
      </c>
      <c r="U478" s="12">
        <v>143.5</v>
      </c>
      <c r="V478" s="12">
        <v>143.5</v>
      </c>
      <c r="W478" s="12">
        <v>147.80000000000001</v>
      </c>
      <c r="X478" s="12">
        <v>147.80000000000001</v>
      </c>
      <c r="Y478" s="12">
        <v>147.80000000000001</v>
      </c>
    </row>
    <row r="479" spans="1:25" x14ac:dyDescent="0.35">
      <c r="A479" s="12" t="s">
        <v>2997</v>
      </c>
      <c r="B479" s="12" t="s">
        <v>2998</v>
      </c>
      <c r="C479" s="12" t="s">
        <v>619</v>
      </c>
      <c r="D479" s="52">
        <v>0</v>
      </c>
      <c r="E479" s="12" t="s">
        <v>620</v>
      </c>
      <c r="F479" s="12" t="s">
        <v>621</v>
      </c>
      <c r="G479" s="12" t="s">
        <v>622</v>
      </c>
      <c r="H479" s="12"/>
      <c r="I479" s="12">
        <v>50.4</v>
      </c>
      <c r="J479" s="12">
        <v>50.4</v>
      </c>
      <c r="K479" s="12">
        <v>0</v>
      </c>
      <c r="L479" s="12" t="s">
        <v>620</v>
      </c>
      <c r="M479" s="12" t="s">
        <v>620</v>
      </c>
      <c r="N479" s="12">
        <v>0</v>
      </c>
      <c r="O479" s="12">
        <v>0</v>
      </c>
      <c r="P479" s="12">
        <v>0</v>
      </c>
      <c r="Q479" s="12">
        <v>0</v>
      </c>
      <c r="R479" s="12">
        <v>0</v>
      </c>
      <c r="S479" s="12">
        <v>0</v>
      </c>
      <c r="T479" s="12">
        <v>0</v>
      </c>
      <c r="U479" s="12">
        <v>0</v>
      </c>
      <c r="V479" s="12">
        <v>0</v>
      </c>
      <c r="W479" s="12">
        <v>0</v>
      </c>
      <c r="X479" s="12">
        <v>0</v>
      </c>
      <c r="Y479" s="12">
        <v>0</v>
      </c>
    </row>
    <row r="480" spans="1:25" x14ac:dyDescent="0.35">
      <c r="A480" s="12" t="s">
        <v>1072</v>
      </c>
      <c r="B480" s="12" t="s">
        <v>1073</v>
      </c>
      <c r="C480" s="12" t="s">
        <v>619</v>
      </c>
      <c r="D480" s="52">
        <v>0</v>
      </c>
      <c r="E480" s="12" t="s">
        <v>620</v>
      </c>
      <c r="F480" s="12" t="s">
        <v>621</v>
      </c>
      <c r="G480" s="12" t="s">
        <v>622</v>
      </c>
      <c r="H480" s="12"/>
      <c r="I480" s="12">
        <v>50.4</v>
      </c>
      <c r="J480" s="12">
        <v>50.4</v>
      </c>
      <c r="K480" s="12">
        <v>0</v>
      </c>
      <c r="L480" s="12" t="s">
        <v>620</v>
      </c>
      <c r="M480" s="12" t="s">
        <v>620</v>
      </c>
      <c r="N480" s="12">
        <v>0</v>
      </c>
      <c r="O480" s="12">
        <v>0</v>
      </c>
      <c r="P480" s="12">
        <v>0</v>
      </c>
      <c r="Q480" s="12">
        <v>0</v>
      </c>
      <c r="R480" s="12">
        <v>0</v>
      </c>
      <c r="S480" s="12">
        <v>0</v>
      </c>
      <c r="T480" s="12">
        <v>0</v>
      </c>
      <c r="U480" s="12">
        <v>0</v>
      </c>
      <c r="V480" s="12">
        <v>0</v>
      </c>
      <c r="W480" s="12">
        <v>0</v>
      </c>
      <c r="X480" s="12">
        <v>0</v>
      </c>
      <c r="Y480" s="12">
        <v>0</v>
      </c>
    </row>
    <row r="481" spans="1:25" x14ac:dyDescent="0.35">
      <c r="A481" s="12" t="s">
        <v>1477</v>
      </c>
      <c r="B481" s="12" t="s">
        <v>1478</v>
      </c>
      <c r="C481" s="12" t="s">
        <v>619</v>
      </c>
      <c r="D481" s="52">
        <v>0</v>
      </c>
      <c r="E481" s="12" t="s">
        <v>620</v>
      </c>
      <c r="F481" s="12" t="s">
        <v>868</v>
      </c>
      <c r="G481" s="12" t="s">
        <v>647</v>
      </c>
      <c r="H481" s="12"/>
      <c r="I481" s="12">
        <v>53.6</v>
      </c>
      <c r="J481" s="12">
        <v>53.6</v>
      </c>
      <c r="K481" s="12">
        <v>0</v>
      </c>
      <c r="L481" s="12" t="s">
        <v>620</v>
      </c>
      <c r="M481" s="12" t="s">
        <v>620</v>
      </c>
      <c r="N481" s="12">
        <v>0</v>
      </c>
      <c r="O481" s="12">
        <v>0</v>
      </c>
      <c r="P481" s="12">
        <v>0</v>
      </c>
      <c r="Q481" s="12">
        <v>0</v>
      </c>
      <c r="R481" s="12">
        <v>0</v>
      </c>
      <c r="S481" s="12">
        <v>0</v>
      </c>
      <c r="T481" s="12">
        <v>0</v>
      </c>
      <c r="U481" s="12">
        <v>0</v>
      </c>
      <c r="V481" s="12">
        <v>0</v>
      </c>
      <c r="W481" s="12">
        <v>0</v>
      </c>
      <c r="X481" s="12">
        <v>0</v>
      </c>
      <c r="Y481" s="12">
        <v>0</v>
      </c>
    </row>
    <row r="482" spans="1:25" x14ac:dyDescent="0.35">
      <c r="A482" s="12" t="s">
        <v>324</v>
      </c>
      <c r="B482" s="12" t="s">
        <v>2636</v>
      </c>
      <c r="C482" s="12" t="s">
        <v>656</v>
      </c>
      <c r="D482" s="52">
        <v>44532</v>
      </c>
      <c r="E482" s="12">
        <v>2021</v>
      </c>
      <c r="F482" s="12" t="s">
        <v>697</v>
      </c>
      <c r="G482" s="12" t="s">
        <v>697</v>
      </c>
      <c r="H482" s="12"/>
      <c r="I482" s="12">
        <v>105.08</v>
      </c>
      <c r="J482" s="12">
        <v>0</v>
      </c>
      <c r="K482" s="12" t="s">
        <v>1</v>
      </c>
      <c r="L482" s="12" t="s">
        <v>620</v>
      </c>
      <c r="M482" s="12" t="s">
        <v>620</v>
      </c>
      <c r="N482" s="12">
        <v>0</v>
      </c>
      <c r="O482" s="12">
        <v>0</v>
      </c>
      <c r="P482" s="12">
        <v>0</v>
      </c>
      <c r="Q482" s="12">
        <v>0</v>
      </c>
      <c r="R482" s="12">
        <v>0</v>
      </c>
      <c r="S482" s="12">
        <v>0</v>
      </c>
      <c r="T482" s="12">
        <v>0</v>
      </c>
      <c r="U482" s="12">
        <v>0</v>
      </c>
      <c r="V482" s="12">
        <v>0</v>
      </c>
      <c r="W482" s="12">
        <v>0</v>
      </c>
      <c r="X482" s="12">
        <v>0</v>
      </c>
      <c r="Y482" s="12">
        <v>0</v>
      </c>
    </row>
    <row r="483" spans="1:25" x14ac:dyDescent="0.35">
      <c r="A483" s="12" t="s">
        <v>1122</v>
      </c>
      <c r="B483" s="12" t="s">
        <v>1123</v>
      </c>
      <c r="C483" s="12" t="s">
        <v>619</v>
      </c>
      <c r="D483" s="52">
        <v>15707</v>
      </c>
      <c r="E483" s="12">
        <v>1943</v>
      </c>
      <c r="F483" s="12" t="s">
        <v>653</v>
      </c>
      <c r="G483" s="12" t="s">
        <v>616</v>
      </c>
      <c r="H483" s="12"/>
      <c r="I483" s="12">
        <v>22</v>
      </c>
      <c r="J483" s="12">
        <v>22</v>
      </c>
      <c r="K483" s="12" t="s">
        <v>633</v>
      </c>
      <c r="L483" s="12" t="s">
        <v>627</v>
      </c>
      <c r="M483" s="12" t="s">
        <v>628</v>
      </c>
      <c r="N483" s="12">
        <v>17.600000000000001</v>
      </c>
      <c r="O483" s="12">
        <v>17.600000000000001</v>
      </c>
      <c r="P483" s="12">
        <v>6.8</v>
      </c>
      <c r="Q483" s="12">
        <v>16.8</v>
      </c>
      <c r="R483" s="12">
        <v>15.2</v>
      </c>
      <c r="S483" s="12">
        <v>17.2</v>
      </c>
      <c r="T483" s="12">
        <v>19.28</v>
      </c>
      <c r="U483" s="12">
        <v>20.78</v>
      </c>
      <c r="V483" s="12">
        <v>12.8</v>
      </c>
      <c r="W483" s="12">
        <v>9.6</v>
      </c>
      <c r="X483" s="12">
        <v>17.600000000000001</v>
      </c>
      <c r="Y483" s="12">
        <v>20.2</v>
      </c>
    </row>
    <row r="484" spans="1:25" x14ac:dyDescent="0.35">
      <c r="A484" s="12" t="s">
        <v>2956</v>
      </c>
      <c r="B484" s="12" t="s">
        <v>2957</v>
      </c>
      <c r="C484" s="12" t="s">
        <v>619</v>
      </c>
      <c r="D484" s="52">
        <v>23743</v>
      </c>
      <c r="E484" s="12">
        <v>1965</v>
      </c>
      <c r="F484" s="12" t="s">
        <v>653</v>
      </c>
      <c r="G484" s="12" t="s">
        <v>616</v>
      </c>
      <c r="H484" s="12"/>
      <c r="I484" s="12">
        <v>26</v>
      </c>
      <c r="J484" s="12">
        <v>26</v>
      </c>
      <c r="K484" s="12" t="s">
        <v>633</v>
      </c>
      <c r="L484" s="12" t="s">
        <v>627</v>
      </c>
      <c r="M484" s="12" t="s">
        <v>628</v>
      </c>
      <c r="N484" s="12">
        <v>5.2</v>
      </c>
      <c r="O484" s="12">
        <v>16</v>
      </c>
      <c r="P484" s="12">
        <v>17.2</v>
      </c>
      <c r="Q484" s="12">
        <v>5.6</v>
      </c>
      <c r="R484" s="12">
        <v>5.6</v>
      </c>
      <c r="S484" s="12">
        <v>5.6</v>
      </c>
      <c r="T484" s="12">
        <v>16</v>
      </c>
      <c r="U484" s="12">
        <v>16.760000000000002</v>
      </c>
      <c r="V484" s="12">
        <v>0</v>
      </c>
      <c r="W484" s="12">
        <v>0</v>
      </c>
      <c r="X484" s="12">
        <v>2.8</v>
      </c>
      <c r="Y484" s="12">
        <v>5.6</v>
      </c>
    </row>
    <row r="485" spans="1:25" x14ac:dyDescent="0.35">
      <c r="A485" s="12" t="s">
        <v>1333</v>
      </c>
      <c r="B485" s="12" t="s">
        <v>1334</v>
      </c>
      <c r="C485" s="12" t="s">
        <v>619</v>
      </c>
      <c r="D485" s="52">
        <v>0</v>
      </c>
      <c r="E485" s="12" t="s">
        <v>620</v>
      </c>
      <c r="F485" s="12" t="s">
        <v>653</v>
      </c>
      <c r="G485" s="12" t="s">
        <v>616</v>
      </c>
      <c r="H485" s="12"/>
      <c r="I485" s="12">
        <v>60</v>
      </c>
      <c r="J485" s="12">
        <v>60</v>
      </c>
      <c r="K485" s="12">
        <v>0</v>
      </c>
      <c r="L485" s="12" t="s">
        <v>620</v>
      </c>
      <c r="M485" s="12" t="s">
        <v>620</v>
      </c>
      <c r="N485" s="12">
        <v>0</v>
      </c>
      <c r="O485" s="12">
        <v>0</v>
      </c>
      <c r="P485" s="12">
        <v>0</v>
      </c>
      <c r="Q485" s="12">
        <v>0</v>
      </c>
      <c r="R485" s="12">
        <v>0</v>
      </c>
      <c r="S485" s="12">
        <v>0</v>
      </c>
      <c r="T485" s="12">
        <v>0</v>
      </c>
      <c r="U485" s="12">
        <v>0</v>
      </c>
      <c r="V485" s="12">
        <v>0</v>
      </c>
      <c r="W485" s="12">
        <v>0</v>
      </c>
      <c r="X485" s="12">
        <v>0</v>
      </c>
      <c r="Y485" s="12">
        <v>0</v>
      </c>
    </row>
    <row r="486" spans="1:25" x14ac:dyDescent="0.35">
      <c r="A486" s="12" t="s">
        <v>1348</v>
      </c>
      <c r="B486" s="12" t="s">
        <v>1349</v>
      </c>
      <c r="C486" s="12" t="s">
        <v>619</v>
      </c>
      <c r="D486" s="52">
        <v>0</v>
      </c>
      <c r="E486" s="12" t="s">
        <v>620</v>
      </c>
      <c r="F486" s="12" t="s">
        <v>653</v>
      </c>
      <c r="G486" s="12" t="s">
        <v>616</v>
      </c>
      <c r="H486" s="12"/>
      <c r="I486" s="12">
        <v>60</v>
      </c>
      <c r="J486" s="12">
        <v>60</v>
      </c>
      <c r="K486" s="12">
        <v>0</v>
      </c>
      <c r="L486" s="12" t="s">
        <v>620</v>
      </c>
      <c r="M486" s="12" t="s">
        <v>620</v>
      </c>
      <c r="N486" s="12">
        <v>0</v>
      </c>
      <c r="O486" s="12">
        <v>0</v>
      </c>
      <c r="P486" s="12">
        <v>0</v>
      </c>
      <c r="Q486" s="12">
        <v>0</v>
      </c>
      <c r="R486" s="12">
        <v>0</v>
      </c>
      <c r="S486" s="12">
        <v>0</v>
      </c>
      <c r="T486" s="12">
        <v>0</v>
      </c>
      <c r="U486" s="12">
        <v>0</v>
      </c>
      <c r="V486" s="12">
        <v>0</v>
      </c>
      <c r="W486" s="12">
        <v>0</v>
      </c>
      <c r="X486" s="12">
        <v>0</v>
      </c>
      <c r="Y486" s="12">
        <v>0</v>
      </c>
    </row>
    <row r="487" spans="1:25" x14ac:dyDescent="0.35">
      <c r="A487" s="12" t="s">
        <v>1652</v>
      </c>
      <c r="B487" s="12" t="s">
        <v>1653</v>
      </c>
      <c r="C487" s="12" t="s">
        <v>619</v>
      </c>
      <c r="D487" s="52">
        <v>0</v>
      </c>
      <c r="E487" s="12" t="s">
        <v>620</v>
      </c>
      <c r="F487" s="12" t="s">
        <v>653</v>
      </c>
      <c r="G487" s="12" t="s">
        <v>616</v>
      </c>
      <c r="H487" s="12"/>
      <c r="I487" s="12">
        <v>80</v>
      </c>
      <c r="J487" s="12">
        <v>80</v>
      </c>
      <c r="K487" s="12">
        <v>0</v>
      </c>
      <c r="L487" s="12" t="s">
        <v>620</v>
      </c>
      <c r="M487" s="12" t="s">
        <v>620</v>
      </c>
      <c r="N487" s="12">
        <v>0</v>
      </c>
      <c r="O487" s="12">
        <v>0</v>
      </c>
      <c r="P487" s="12">
        <v>0</v>
      </c>
      <c r="Q487" s="12">
        <v>0</v>
      </c>
      <c r="R487" s="12">
        <v>0</v>
      </c>
      <c r="S487" s="12">
        <v>0</v>
      </c>
      <c r="T487" s="12">
        <v>0</v>
      </c>
      <c r="U487" s="12">
        <v>0</v>
      </c>
      <c r="V487" s="12">
        <v>0</v>
      </c>
      <c r="W487" s="12">
        <v>0</v>
      </c>
      <c r="X487" s="12">
        <v>0</v>
      </c>
      <c r="Y487" s="12">
        <v>0</v>
      </c>
    </row>
    <row r="488" spans="1:25" x14ac:dyDescent="0.35">
      <c r="A488" s="12" t="s">
        <v>2269</v>
      </c>
      <c r="B488" s="12" t="s">
        <v>2270</v>
      </c>
      <c r="C488" s="12" t="s">
        <v>619</v>
      </c>
      <c r="D488" s="52">
        <v>0</v>
      </c>
      <c r="E488" s="12" t="s">
        <v>620</v>
      </c>
      <c r="F488" s="12" t="s">
        <v>653</v>
      </c>
      <c r="G488" s="12" t="s">
        <v>616</v>
      </c>
      <c r="H488" s="12"/>
      <c r="I488" s="12">
        <v>80</v>
      </c>
      <c r="J488" s="12">
        <v>80</v>
      </c>
      <c r="K488" s="12">
        <v>0</v>
      </c>
      <c r="L488" s="12" t="s">
        <v>620</v>
      </c>
      <c r="M488" s="12" t="s">
        <v>620</v>
      </c>
      <c r="N488" s="12">
        <v>0</v>
      </c>
      <c r="O488" s="12">
        <v>0</v>
      </c>
      <c r="P488" s="12">
        <v>0</v>
      </c>
      <c r="Q488" s="12">
        <v>0</v>
      </c>
      <c r="R488" s="12">
        <v>0</v>
      </c>
      <c r="S488" s="12">
        <v>0</v>
      </c>
      <c r="T488" s="12">
        <v>0</v>
      </c>
      <c r="U488" s="12">
        <v>0</v>
      </c>
      <c r="V488" s="12">
        <v>0</v>
      </c>
      <c r="W488" s="12">
        <v>0</v>
      </c>
      <c r="X488" s="12">
        <v>0</v>
      </c>
      <c r="Y488" s="12">
        <v>0</v>
      </c>
    </row>
    <row r="489" spans="1:25" x14ac:dyDescent="0.35">
      <c r="A489" s="12" t="s">
        <v>3543</v>
      </c>
      <c r="B489" s="12" t="s">
        <v>3544</v>
      </c>
      <c r="C489" s="12" t="s">
        <v>619</v>
      </c>
      <c r="D489" s="52">
        <v>26299</v>
      </c>
      <c r="E489" s="12">
        <v>1972</v>
      </c>
      <c r="F489" s="12" t="s">
        <v>653</v>
      </c>
      <c r="G489" s="12" t="s">
        <v>616</v>
      </c>
      <c r="H489" s="12"/>
      <c r="I489" s="12">
        <v>235</v>
      </c>
      <c r="J489" s="12">
        <v>0</v>
      </c>
      <c r="K489" s="12" t="s">
        <v>1</v>
      </c>
      <c r="L489" s="12" t="s">
        <v>627</v>
      </c>
      <c r="M489" s="12" t="s">
        <v>628</v>
      </c>
      <c r="N489" s="12">
        <v>146.91</v>
      </c>
      <c r="O489" s="12">
        <v>82.76</v>
      </c>
      <c r="P489" s="12">
        <v>106.43</v>
      </c>
      <c r="Q489" s="12">
        <v>145.35</v>
      </c>
      <c r="R489" s="12">
        <v>134.52000000000001</v>
      </c>
      <c r="S489" s="12">
        <v>146.86000000000001</v>
      </c>
      <c r="T489" s="12">
        <v>134.22</v>
      </c>
      <c r="U489" s="12">
        <v>140.09</v>
      </c>
      <c r="V489" s="12">
        <v>138.61000000000001</v>
      </c>
      <c r="W489" s="12">
        <v>137.34</v>
      </c>
      <c r="X489" s="12">
        <v>146.49</v>
      </c>
      <c r="Y489" s="12">
        <v>132.69999999999999</v>
      </c>
    </row>
    <row r="490" spans="1:25" x14ac:dyDescent="0.35">
      <c r="A490" s="12" t="s">
        <v>236</v>
      </c>
      <c r="B490" s="12" t="s">
        <v>237</v>
      </c>
      <c r="C490" s="12" t="s">
        <v>619</v>
      </c>
      <c r="D490" s="52">
        <v>44656</v>
      </c>
      <c r="E490" s="12">
        <v>2022</v>
      </c>
      <c r="F490" s="12" t="s">
        <v>697</v>
      </c>
      <c r="G490" s="12" t="s">
        <v>697</v>
      </c>
      <c r="H490" s="12"/>
      <c r="I490" s="12">
        <v>44.8</v>
      </c>
      <c r="J490" s="12">
        <v>44.8</v>
      </c>
      <c r="K490" s="12" t="s">
        <v>633</v>
      </c>
      <c r="L490" s="12" t="s">
        <v>627</v>
      </c>
      <c r="M490" s="12" t="s">
        <v>628</v>
      </c>
      <c r="N490" s="12">
        <v>14.71</v>
      </c>
      <c r="O490" s="12">
        <v>15.78</v>
      </c>
      <c r="P490" s="12">
        <v>14.08</v>
      </c>
      <c r="Q490" s="12">
        <v>14.87</v>
      </c>
      <c r="R490" s="12">
        <v>15.39</v>
      </c>
      <c r="S490" s="12">
        <v>11.35</v>
      </c>
      <c r="T490" s="12">
        <v>10.09</v>
      </c>
      <c r="U490" s="12">
        <v>9.48</v>
      </c>
      <c r="V490" s="12">
        <v>9.73</v>
      </c>
      <c r="W490" s="12">
        <v>8.16</v>
      </c>
      <c r="X490" s="12">
        <v>10.3</v>
      </c>
      <c r="Y490" s="12">
        <v>13.17</v>
      </c>
    </row>
    <row r="491" spans="1:25" x14ac:dyDescent="0.35">
      <c r="A491" s="12" t="s">
        <v>1362</v>
      </c>
      <c r="B491" s="12" t="s">
        <v>1363</v>
      </c>
      <c r="C491" s="12" t="s">
        <v>619</v>
      </c>
      <c r="D491" s="52">
        <v>0</v>
      </c>
      <c r="E491" s="12" t="s">
        <v>620</v>
      </c>
      <c r="F491" s="12" t="s">
        <v>634</v>
      </c>
      <c r="G491" s="12" t="s">
        <v>635</v>
      </c>
      <c r="H491" s="12"/>
      <c r="I491" s="12">
        <v>100</v>
      </c>
      <c r="J491" s="12">
        <v>100</v>
      </c>
      <c r="K491" s="12" t="s">
        <v>1</v>
      </c>
      <c r="L491" s="12" t="s">
        <v>620</v>
      </c>
      <c r="M491" s="12" t="s">
        <v>620</v>
      </c>
      <c r="N491" s="12">
        <v>0</v>
      </c>
      <c r="O491" s="12">
        <v>0</v>
      </c>
      <c r="P491" s="12">
        <v>0</v>
      </c>
      <c r="Q491" s="12">
        <v>0</v>
      </c>
      <c r="R491" s="12">
        <v>0</v>
      </c>
      <c r="S491" s="12">
        <v>0</v>
      </c>
      <c r="T491" s="12">
        <v>0</v>
      </c>
      <c r="U491" s="12">
        <v>0</v>
      </c>
      <c r="V491" s="12">
        <v>0</v>
      </c>
      <c r="W491" s="12">
        <v>0</v>
      </c>
      <c r="X491" s="12">
        <v>0</v>
      </c>
      <c r="Y491" s="12">
        <v>0</v>
      </c>
    </row>
    <row r="492" spans="1:25" x14ac:dyDescent="0.35">
      <c r="A492" s="12" t="s">
        <v>911</v>
      </c>
      <c r="B492" s="12" t="s">
        <v>912</v>
      </c>
      <c r="C492" s="12" t="s">
        <v>619</v>
      </c>
      <c r="D492" s="52">
        <v>31778</v>
      </c>
      <c r="E492" s="12">
        <v>1987</v>
      </c>
      <c r="F492" s="12" t="s">
        <v>653</v>
      </c>
      <c r="G492" s="12" t="s">
        <v>684</v>
      </c>
      <c r="H492" s="12"/>
      <c r="I492" s="12">
        <v>200</v>
      </c>
      <c r="J492" s="12">
        <v>207</v>
      </c>
      <c r="K492" s="12" t="s">
        <v>1</v>
      </c>
      <c r="L492" s="12" t="s">
        <v>627</v>
      </c>
      <c r="M492" s="12" t="s">
        <v>628</v>
      </c>
      <c r="N492" s="12">
        <v>199</v>
      </c>
      <c r="O492" s="12">
        <v>199</v>
      </c>
      <c r="P492" s="12">
        <v>199</v>
      </c>
      <c r="Q492" s="12">
        <v>199</v>
      </c>
      <c r="R492" s="12">
        <v>199</v>
      </c>
      <c r="S492" s="12">
        <v>199</v>
      </c>
      <c r="T492" s="12">
        <v>199</v>
      </c>
      <c r="U492" s="12">
        <v>199</v>
      </c>
      <c r="V492" s="12">
        <v>199</v>
      </c>
      <c r="W492" s="12">
        <v>199</v>
      </c>
      <c r="X492" s="12">
        <v>199</v>
      </c>
      <c r="Y492" s="12">
        <v>199</v>
      </c>
    </row>
    <row r="493" spans="1:25" x14ac:dyDescent="0.35">
      <c r="A493" s="12" t="s">
        <v>2712</v>
      </c>
      <c r="B493" s="12" t="s">
        <v>545</v>
      </c>
      <c r="C493" s="12" t="s">
        <v>619</v>
      </c>
      <c r="D493" s="52">
        <v>0</v>
      </c>
      <c r="E493" s="12" t="s">
        <v>620</v>
      </c>
      <c r="F493" s="12" t="s">
        <v>634</v>
      </c>
      <c r="G493" s="12" t="s">
        <v>635</v>
      </c>
      <c r="H493" s="12"/>
      <c r="I493" s="12">
        <v>65</v>
      </c>
      <c r="J493" s="12">
        <v>65</v>
      </c>
      <c r="K493" s="12" t="s">
        <v>1</v>
      </c>
      <c r="L493" s="12" t="s">
        <v>620</v>
      </c>
      <c r="M493" s="12" t="s">
        <v>620</v>
      </c>
      <c r="N493" s="12">
        <v>0</v>
      </c>
      <c r="O493" s="12">
        <v>0</v>
      </c>
      <c r="P493" s="12">
        <v>0</v>
      </c>
      <c r="Q493" s="12">
        <v>0</v>
      </c>
      <c r="R493" s="12">
        <v>0</v>
      </c>
      <c r="S493" s="12">
        <v>0</v>
      </c>
      <c r="T493" s="12">
        <v>0</v>
      </c>
      <c r="U493" s="12">
        <v>0</v>
      </c>
      <c r="V493" s="12">
        <v>0</v>
      </c>
      <c r="W493" s="12">
        <v>0</v>
      </c>
      <c r="X493" s="12">
        <v>0</v>
      </c>
      <c r="Y493" s="12">
        <v>0</v>
      </c>
    </row>
    <row r="494" spans="1:25" x14ac:dyDescent="0.35">
      <c r="A494" s="12" t="s">
        <v>2954</v>
      </c>
      <c r="B494" s="12" t="s">
        <v>2954</v>
      </c>
      <c r="C494" s="12" t="s">
        <v>619</v>
      </c>
      <c r="D494" s="52">
        <v>0</v>
      </c>
      <c r="E494" s="12" t="s">
        <v>620</v>
      </c>
      <c r="F494" s="12" t="s">
        <v>653</v>
      </c>
      <c r="G494" s="12" t="s">
        <v>1005</v>
      </c>
      <c r="H494" s="12"/>
      <c r="I494" s="12">
        <v>775.8</v>
      </c>
      <c r="J494" s="12">
        <v>840</v>
      </c>
      <c r="K494" s="12" t="s">
        <v>1</v>
      </c>
      <c r="L494" s="12" t="s">
        <v>627</v>
      </c>
      <c r="M494" s="12" t="s">
        <v>628</v>
      </c>
      <c r="N494" s="12">
        <v>236</v>
      </c>
      <c r="O494" s="12">
        <v>236</v>
      </c>
      <c r="P494" s="12">
        <v>236</v>
      </c>
      <c r="Q494" s="12">
        <v>236</v>
      </c>
      <c r="R494" s="12">
        <v>236</v>
      </c>
      <c r="S494" s="12">
        <v>236</v>
      </c>
      <c r="T494" s="12">
        <v>236</v>
      </c>
      <c r="U494" s="12">
        <v>236</v>
      </c>
      <c r="V494" s="12">
        <v>236</v>
      </c>
      <c r="W494" s="12">
        <v>236</v>
      </c>
      <c r="X494" s="12">
        <v>236</v>
      </c>
      <c r="Y494" s="12">
        <v>236</v>
      </c>
    </row>
    <row r="495" spans="1:25" x14ac:dyDescent="0.35">
      <c r="A495" s="12" t="s">
        <v>330</v>
      </c>
      <c r="B495" s="12" t="s">
        <v>3325</v>
      </c>
      <c r="C495" s="12" t="s">
        <v>619</v>
      </c>
      <c r="D495" s="52">
        <v>44800</v>
      </c>
      <c r="E495" s="12">
        <v>2022</v>
      </c>
      <c r="F495" s="12" t="s">
        <v>681</v>
      </c>
      <c r="G495" s="12" t="s">
        <v>635</v>
      </c>
      <c r="H495" s="12"/>
      <c r="I495" s="12">
        <v>166</v>
      </c>
      <c r="J495" s="12">
        <v>166</v>
      </c>
      <c r="K495" s="12" t="s">
        <v>1</v>
      </c>
      <c r="L495" s="12" t="s">
        <v>627</v>
      </c>
      <c r="M495" s="12" t="s">
        <v>641</v>
      </c>
      <c r="N495" s="12">
        <v>71.290000000000006</v>
      </c>
      <c r="O495" s="12">
        <v>73.62</v>
      </c>
      <c r="P495" s="12">
        <v>74.16</v>
      </c>
      <c r="Q495" s="12">
        <v>75.260000000000005</v>
      </c>
      <c r="R495" s="12">
        <v>77.39</v>
      </c>
      <c r="S495" s="12">
        <v>84.13</v>
      </c>
      <c r="T495" s="12">
        <v>85.3</v>
      </c>
      <c r="U495" s="12">
        <v>83.08</v>
      </c>
      <c r="V495" s="12">
        <v>81.42</v>
      </c>
      <c r="W495" s="12">
        <v>77.56</v>
      </c>
      <c r="X495" s="12">
        <v>75.53</v>
      </c>
      <c r="Y495" s="12">
        <v>73.099999999999994</v>
      </c>
    </row>
    <row r="496" spans="1:25" x14ac:dyDescent="0.35">
      <c r="A496" s="12" t="s">
        <v>306</v>
      </c>
      <c r="B496" s="12" t="s">
        <v>2968</v>
      </c>
      <c r="C496" s="12" t="s">
        <v>619</v>
      </c>
      <c r="D496" s="52">
        <v>44560</v>
      </c>
      <c r="E496" s="12">
        <v>2021</v>
      </c>
      <c r="F496" s="12" t="s">
        <v>681</v>
      </c>
      <c r="G496" s="12" t="s">
        <v>635</v>
      </c>
      <c r="H496" s="12"/>
      <c r="I496" s="12">
        <v>24</v>
      </c>
      <c r="J496" s="12">
        <v>24</v>
      </c>
      <c r="K496" s="12" t="s">
        <v>1</v>
      </c>
      <c r="L496" s="12" t="s">
        <v>627</v>
      </c>
      <c r="M496" s="12" t="s">
        <v>641</v>
      </c>
      <c r="N496" s="12">
        <v>6.08</v>
      </c>
      <c r="O496" s="12">
        <v>6.61</v>
      </c>
      <c r="P496" s="12">
        <v>6.72</v>
      </c>
      <c r="Q496" s="12">
        <v>6.93</v>
      </c>
      <c r="R496" s="12">
        <v>7.37</v>
      </c>
      <c r="S496" s="12">
        <v>8.81</v>
      </c>
      <c r="T496" s="12">
        <v>9.08</v>
      </c>
      <c r="U496" s="12">
        <v>8.6300000000000008</v>
      </c>
      <c r="V496" s="12">
        <v>8.33</v>
      </c>
      <c r="W496" s="12">
        <v>7.52</v>
      </c>
      <c r="X496" s="12">
        <v>7.12</v>
      </c>
      <c r="Y496" s="12">
        <v>6.63</v>
      </c>
    </row>
    <row r="497" spans="1:25" x14ac:dyDescent="0.35">
      <c r="A497" s="12" t="s">
        <v>281</v>
      </c>
      <c r="B497" s="12" t="s">
        <v>1688</v>
      </c>
      <c r="C497" s="12" t="s">
        <v>619</v>
      </c>
      <c r="D497" s="52">
        <v>44653</v>
      </c>
      <c r="E497" s="12">
        <v>2022</v>
      </c>
      <c r="F497" s="12" t="s">
        <v>681</v>
      </c>
      <c r="G497" s="12" t="s">
        <v>635</v>
      </c>
      <c r="H497" s="12"/>
      <c r="I497" s="12">
        <v>151</v>
      </c>
      <c r="J497" s="12">
        <v>151</v>
      </c>
      <c r="K497" s="12" t="s">
        <v>1</v>
      </c>
      <c r="L497" s="12" t="s">
        <v>627</v>
      </c>
      <c r="M497" s="12" t="s">
        <v>641</v>
      </c>
      <c r="N497" s="12">
        <v>66.260000000000005</v>
      </c>
      <c r="O497" s="12">
        <v>68.349999999999994</v>
      </c>
      <c r="P497" s="12">
        <v>68.83</v>
      </c>
      <c r="Q497" s="12">
        <v>69.84</v>
      </c>
      <c r="R497" s="12">
        <v>71.760000000000005</v>
      </c>
      <c r="S497" s="12">
        <v>77.84</v>
      </c>
      <c r="T497" s="12">
        <v>78.89</v>
      </c>
      <c r="U497" s="12">
        <v>76.88</v>
      </c>
      <c r="V497" s="12">
        <v>75.37</v>
      </c>
      <c r="W497" s="12">
        <v>71.88</v>
      </c>
      <c r="X497" s="12">
        <v>70.05</v>
      </c>
      <c r="Y497" s="12">
        <v>67.86</v>
      </c>
    </row>
    <row r="498" spans="1:25" x14ac:dyDescent="0.35">
      <c r="A498" s="12" t="s">
        <v>374</v>
      </c>
      <c r="B498" s="12" t="s">
        <v>3149</v>
      </c>
      <c r="C498" s="12" t="s">
        <v>619</v>
      </c>
      <c r="D498" s="52">
        <v>45247</v>
      </c>
      <c r="E498" s="12">
        <v>2023</v>
      </c>
      <c r="F498" s="12" t="s">
        <v>681</v>
      </c>
      <c r="G498" s="12" t="s">
        <v>635</v>
      </c>
      <c r="H498" s="12"/>
      <c r="I498" s="12">
        <v>116</v>
      </c>
      <c r="J498" s="12">
        <v>116</v>
      </c>
      <c r="K498" s="12" t="s">
        <v>1</v>
      </c>
      <c r="L498" s="12" t="s">
        <v>627</v>
      </c>
      <c r="M498" s="12" t="s">
        <v>641</v>
      </c>
      <c r="N498" s="12">
        <v>0.46</v>
      </c>
      <c r="O498" s="12">
        <v>3.48</v>
      </c>
      <c r="P498" s="12">
        <v>4.0599999999999996</v>
      </c>
      <c r="Q498" s="12">
        <v>5.0999999999999996</v>
      </c>
      <c r="R498" s="12">
        <v>7.42</v>
      </c>
      <c r="S498" s="12">
        <v>15.2</v>
      </c>
      <c r="T498" s="12">
        <v>16.7</v>
      </c>
      <c r="U498" s="12">
        <v>14.38</v>
      </c>
      <c r="V498" s="12">
        <v>12.88</v>
      </c>
      <c r="W498" s="12">
        <v>8.58</v>
      </c>
      <c r="X498" s="12">
        <v>6.61</v>
      </c>
      <c r="Y498" s="12">
        <v>4.0599999999999996</v>
      </c>
    </row>
    <row r="499" spans="1:25" x14ac:dyDescent="0.35">
      <c r="A499" s="12" t="s">
        <v>376</v>
      </c>
      <c r="B499" s="12" t="s">
        <v>3205</v>
      </c>
      <c r="C499" s="12" t="s">
        <v>619</v>
      </c>
      <c r="D499" s="52">
        <v>45244</v>
      </c>
      <c r="E499" s="12">
        <v>2023</v>
      </c>
      <c r="F499" s="12" t="s">
        <v>681</v>
      </c>
      <c r="G499" s="12" t="s">
        <v>635</v>
      </c>
      <c r="H499" s="12"/>
      <c r="I499" s="12">
        <v>132</v>
      </c>
      <c r="J499" s="12">
        <v>132</v>
      </c>
      <c r="K499" s="12" t="s">
        <v>1</v>
      </c>
      <c r="L499" s="12" t="s">
        <v>627</v>
      </c>
      <c r="M499" s="12" t="s">
        <v>641</v>
      </c>
      <c r="N499" s="12">
        <v>0.53</v>
      </c>
      <c r="O499" s="12">
        <v>3.96</v>
      </c>
      <c r="P499" s="12">
        <v>4.62</v>
      </c>
      <c r="Q499" s="12">
        <v>5.81</v>
      </c>
      <c r="R499" s="12">
        <v>8.4499999999999993</v>
      </c>
      <c r="S499" s="12">
        <v>17.29</v>
      </c>
      <c r="T499" s="12">
        <v>19.010000000000002</v>
      </c>
      <c r="U499" s="12">
        <v>16.37</v>
      </c>
      <c r="V499" s="12">
        <v>14.65</v>
      </c>
      <c r="W499" s="12">
        <v>9.77</v>
      </c>
      <c r="X499" s="12">
        <v>7.52</v>
      </c>
      <c r="Y499" s="12">
        <v>4.62</v>
      </c>
    </row>
    <row r="500" spans="1:25" x14ac:dyDescent="0.35">
      <c r="A500" s="12" t="s">
        <v>1868</v>
      </c>
      <c r="B500" s="12" t="s">
        <v>1869</v>
      </c>
      <c r="C500" s="12" t="s">
        <v>619</v>
      </c>
      <c r="D500" s="52">
        <v>42228</v>
      </c>
      <c r="E500" s="12">
        <v>2015</v>
      </c>
      <c r="F500" s="12" t="s">
        <v>625</v>
      </c>
      <c r="G500" s="12" t="s">
        <v>626</v>
      </c>
      <c r="H500" s="12"/>
      <c r="I500" s="12">
        <v>20</v>
      </c>
      <c r="J500" s="12">
        <v>20</v>
      </c>
      <c r="K500" s="12" t="s">
        <v>633</v>
      </c>
      <c r="L500" s="12" t="s">
        <v>627</v>
      </c>
      <c r="M500" s="12" t="s">
        <v>139</v>
      </c>
      <c r="N500" s="12">
        <v>0</v>
      </c>
      <c r="O500" s="12">
        <v>0</v>
      </c>
      <c r="P500" s="12">
        <v>0</v>
      </c>
      <c r="Q500" s="12">
        <v>0</v>
      </c>
      <c r="R500" s="12">
        <v>0</v>
      </c>
      <c r="S500" s="12">
        <v>0</v>
      </c>
      <c r="T500" s="12">
        <v>0</v>
      </c>
      <c r="U500" s="12">
        <v>0</v>
      </c>
      <c r="V500" s="12">
        <v>0</v>
      </c>
      <c r="W500" s="12">
        <v>0</v>
      </c>
      <c r="X500" s="12">
        <v>0</v>
      </c>
      <c r="Y500" s="12">
        <v>0</v>
      </c>
    </row>
    <row r="501" spans="1:25" x14ac:dyDescent="0.35">
      <c r="A501" s="12" t="s">
        <v>1033</v>
      </c>
      <c r="B501" s="12" t="s">
        <v>1034</v>
      </c>
      <c r="C501" s="12" t="s">
        <v>656</v>
      </c>
      <c r="D501" s="52">
        <v>42888</v>
      </c>
      <c r="E501" s="12">
        <v>2017</v>
      </c>
      <c r="F501" s="12" t="s">
        <v>697</v>
      </c>
      <c r="G501" s="12" t="s">
        <v>697</v>
      </c>
      <c r="H501" s="12"/>
      <c r="I501" s="12">
        <v>298</v>
      </c>
      <c r="J501" s="12">
        <v>0</v>
      </c>
      <c r="K501" s="12" t="s">
        <v>1</v>
      </c>
      <c r="L501" s="12" t="s">
        <v>620</v>
      </c>
      <c r="M501" s="12" t="s">
        <v>620</v>
      </c>
      <c r="N501" s="12">
        <v>0</v>
      </c>
      <c r="O501" s="12">
        <v>0</v>
      </c>
      <c r="P501" s="12">
        <v>0</v>
      </c>
      <c r="Q501" s="12">
        <v>0</v>
      </c>
      <c r="R501" s="12">
        <v>0</v>
      </c>
      <c r="S501" s="12">
        <v>0</v>
      </c>
      <c r="T501" s="12">
        <v>0</v>
      </c>
      <c r="U501" s="12">
        <v>0</v>
      </c>
      <c r="V501" s="12">
        <v>0</v>
      </c>
      <c r="W501" s="12">
        <v>0</v>
      </c>
      <c r="X501" s="12">
        <v>0</v>
      </c>
      <c r="Y501" s="12">
        <v>0</v>
      </c>
    </row>
    <row r="502" spans="1:25" x14ac:dyDescent="0.35">
      <c r="A502" s="12" t="s">
        <v>2592</v>
      </c>
      <c r="B502" s="12" t="s">
        <v>2593</v>
      </c>
      <c r="C502" s="12" t="s">
        <v>619</v>
      </c>
      <c r="D502" s="52">
        <v>42784</v>
      </c>
      <c r="E502" s="12">
        <v>2017</v>
      </c>
      <c r="F502" s="12" t="s">
        <v>634</v>
      </c>
      <c r="G502" s="12" t="s">
        <v>635</v>
      </c>
      <c r="H502" s="12"/>
      <c r="I502" s="12">
        <v>7.5</v>
      </c>
      <c r="J502" s="12">
        <v>7.5</v>
      </c>
      <c r="K502" s="12" t="s">
        <v>5</v>
      </c>
      <c r="L502" s="12" t="s">
        <v>627</v>
      </c>
      <c r="M502" s="12" t="s">
        <v>628</v>
      </c>
      <c r="N502" s="12">
        <v>7.5</v>
      </c>
      <c r="O502" s="12">
        <v>7.5</v>
      </c>
      <c r="P502" s="12">
        <v>7.5</v>
      </c>
      <c r="Q502" s="12">
        <v>7.5</v>
      </c>
      <c r="R502" s="12">
        <v>7.5</v>
      </c>
      <c r="S502" s="12">
        <v>7.5</v>
      </c>
      <c r="T502" s="12">
        <v>7.5</v>
      </c>
      <c r="U502" s="12">
        <v>7.5</v>
      </c>
      <c r="V502" s="12">
        <v>7.5</v>
      </c>
      <c r="W502" s="12">
        <v>7.5</v>
      </c>
      <c r="X502" s="12">
        <v>7.5</v>
      </c>
      <c r="Y502" s="12">
        <v>7.5</v>
      </c>
    </row>
    <row r="503" spans="1:25" x14ac:dyDescent="0.35">
      <c r="A503" s="12" t="s">
        <v>1089</v>
      </c>
      <c r="B503" s="12" t="s">
        <v>1090</v>
      </c>
      <c r="C503" s="12" t="s">
        <v>619</v>
      </c>
      <c r="D503" s="52">
        <v>40345</v>
      </c>
      <c r="E503" s="12">
        <v>2010</v>
      </c>
      <c r="F503" s="12" t="s">
        <v>621</v>
      </c>
      <c r="G503" s="12" t="s">
        <v>622</v>
      </c>
      <c r="H503" s="12"/>
      <c r="I503" s="12">
        <v>48.1</v>
      </c>
      <c r="J503" s="12">
        <v>49.7</v>
      </c>
      <c r="K503" s="12" t="s">
        <v>5</v>
      </c>
      <c r="L503" s="12" t="s">
        <v>627</v>
      </c>
      <c r="M503" s="12" t="s">
        <v>628</v>
      </c>
      <c r="N503" s="12">
        <v>48.1</v>
      </c>
      <c r="O503" s="12">
        <v>48.1</v>
      </c>
      <c r="P503" s="12">
        <v>48.1</v>
      </c>
      <c r="Q503" s="12">
        <v>48.1</v>
      </c>
      <c r="R503" s="12">
        <v>48.1</v>
      </c>
      <c r="S503" s="12">
        <v>48.1</v>
      </c>
      <c r="T503" s="12">
        <v>48.1</v>
      </c>
      <c r="U503" s="12">
        <v>48.1</v>
      </c>
      <c r="V503" s="12">
        <v>48.1</v>
      </c>
      <c r="W503" s="12">
        <v>48.1</v>
      </c>
      <c r="X503" s="12">
        <v>48.1</v>
      </c>
      <c r="Y503" s="12">
        <v>48.1</v>
      </c>
    </row>
    <row r="504" spans="1:25" x14ac:dyDescent="0.35">
      <c r="A504" s="12" t="s">
        <v>3556</v>
      </c>
      <c r="B504" s="12" t="s">
        <v>3557</v>
      </c>
      <c r="C504" s="12" t="s">
        <v>619</v>
      </c>
      <c r="D504" s="52">
        <v>37405</v>
      </c>
      <c r="E504" s="12">
        <v>2002</v>
      </c>
      <c r="F504" s="12" t="s">
        <v>621</v>
      </c>
      <c r="G504" s="12" t="s">
        <v>622</v>
      </c>
      <c r="H504" s="12"/>
      <c r="I504" s="12">
        <v>45.42</v>
      </c>
      <c r="J504" s="12">
        <v>48</v>
      </c>
      <c r="K504" s="12" t="s">
        <v>5</v>
      </c>
      <c r="L504" s="12" t="s">
        <v>627</v>
      </c>
      <c r="M504" s="12" t="s">
        <v>628</v>
      </c>
      <c r="N504" s="12">
        <v>45.42</v>
      </c>
      <c r="O504" s="12">
        <v>45.42</v>
      </c>
      <c r="P504" s="12">
        <v>45.42</v>
      </c>
      <c r="Q504" s="12">
        <v>45.42</v>
      </c>
      <c r="R504" s="12">
        <v>45.42</v>
      </c>
      <c r="S504" s="12">
        <v>45.42</v>
      </c>
      <c r="T504" s="12">
        <v>45.42</v>
      </c>
      <c r="U504" s="12">
        <v>45.42</v>
      </c>
      <c r="V504" s="12">
        <v>45.42</v>
      </c>
      <c r="W504" s="12">
        <v>45.42</v>
      </c>
      <c r="X504" s="12">
        <v>45.42</v>
      </c>
      <c r="Y504" s="12">
        <v>45.42</v>
      </c>
    </row>
    <row r="505" spans="1:25" x14ac:dyDescent="0.35">
      <c r="A505" s="12" t="s">
        <v>1392</v>
      </c>
      <c r="B505" s="12" t="s">
        <v>1393</v>
      </c>
      <c r="C505" s="12" t="s">
        <v>619</v>
      </c>
      <c r="D505" s="52">
        <v>42125</v>
      </c>
      <c r="E505" s="12">
        <v>2015</v>
      </c>
      <c r="F505" s="12" t="s">
        <v>625</v>
      </c>
      <c r="G505" s="12" t="s">
        <v>626</v>
      </c>
      <c r="H505" s="12"/>
      <c r="I505" s="12">
        <v>1.5</v>
      </c>
      <c r="J505" s="12">
        <v>1.5</v>
      </c>
      <c r="K505" s="12" t="s">
        <v>633</v>
      </c>
      <c r="L505" s="12" t="s">
        <v>627</v>
      </c>
      <c r="M505" s="12" t="s">
        <v>139</v>
      </c>
      <c r="N505" s="12">
        <v>0</v>
      </c>
      <c r="O505" s="12">
        <v>0</v>
      </c>
      <c r="P505" s="12">
        <v>0</v>
      </c>
      <c r="Q505" s="12">
        <v>0</v>
      </c>
      <c r="R505" s="12">
        <v>0</v>
      </c>
      <c r="S505" s="12">
        <v>0</v>
      </c>
      <c r="T505" s="12">
        <v>0</v>
      </c>
      <c r="U505" s="12">
        <v>0</v>
      </c>
      <c r="V505" s="12">
        <v>0</v>
      </c>
      <c r="W505" s="12">
        <v>0</v>
      </c>
      <c r="X505" s="12">
        <v>0</v>
      </c>
      <c r="Y505" s="12">
        <v>0</v>
      </c>
    </row>
    <row r="506" spans="1:25" x14ac:dyDescent="0.35">
      <c r="A506" s="12" t="s">
        <v>1037</v>
      </c>
      <c r="B506" s="12" t="s">
        <v>1038</v>
      </c>
      <c r="C506" s="12" t="s">
        <v>619</v>
      </c>
      <c r="D506" s="52">
        <v>38493</v>
      </c>
      <c r="E506" s="12">
        <v>2005</v>
      </c>
      <c r="F506" s="12" t="s">
        <v>653</v>
      </c>
      <c r="G506" s="12" t="s">
        <v>616</v>
      </c>
      <c r="H506" s="12"/>
      <c r="I506" s="12">
        <v>11</v>
      </c>
      <c r="J506" s="12">
        <v>10.5</v>
      </c>
      <c r="K506" s="12" t="s">
        <v>633</v>
      </c>
      <c r="L506" s="12" t="s">
        <v>627</v>
      </c>
      <c r="M506" s="12" t="s">
        <v>628</v>
      </c>
      <c r="N506" s="12">
        <v>2.2799999999999998</v>
      </c>
      <c r="O506" s="12">
        <v>3.32</v>
      </c>
      <c r="P506" s="12">
        <v>2.76</v>
      </c>
      <c r="Q506" s="12">
        <v>5.08</v>
      </c>
      <c r="R506" s="12">
        <v>7.4</v>
      </c>
      <c r="S506" s="12">
        <v>4.29</v>
      </c>
      <c r="T506" s="12">
        <v>4.3899999999999997</v>
      </c>
      <c r="U506" s="12">
        <v>4.0999999999999996</v>
      </c>
      <c r="V506" s="12">
        <v>5.44</v>
      </c>
      <c r="W506" s="12">
        <v>0.14000000000000001</v>
      </c>
      <c r="X506" s="12">
        <v>0</v>
      </c>
      <c r="Y506" s="12">
        <v>0</v>
      </c>
    </row>
    <row r="507" spans="1:25" x14ac:dyDescent="0.35">
      <c r="A507" s="12" t="s">
        <v>2466</v>
      </c>
      <c r="B507" s="12" t="s">
        <v>2467</v>
      </c>
      <c r="C507" s="12" t="s">
        <v>619</v>
      </c>
      <c r="D507" s="52">
        <v>38493</v>
      </c>
      <c r="E507" s="12">
        <v>2005</v>
      </c>
      <c r="F507" s="12" t="s">
        <v>653</v>
      </c>
      <c r="G507" s="12" t="s">
        <v>616</v>
      </c>
      <c r="H507" s="12"/>
      <c r="I507" s="12">
        <v>11</v>
      </c>
      <c r="J507" s="12">
        <v>10.5</v>
      </c>
      <c r="K507" s="12" t="s">
        <v>633</v>
      </c>
      <c r="L507" s="12" t="s">
        <v>627</v>
      </c>
      <c r="M507" s="12" t="s">
        <v>628</v>
      </c>
      <c r="N507" s="12">
        <v>4.82</v>
      </c>
      <c r="O507" s="12">
        <v>3.61</v>
      </c>
      <c r="P507" s="12">
        <v>1.1599999999999999</v>
      </c>
      <c r="Q507" s="12">
        <v>4.93</v>
      </c>
      <c r="R507" s="12">
        <v>7.78</v>
      </c>
      <c r="S507" s="12">
        <v>4.33</v>
      </c>
      <c r="T507" s="12">
        <v>2.04</v>
      </c>
      <c r="U507" s="12">
        <v>5.19</v>
      </c>
      <c r="V507" s="12">
        <v>3.49</v>
      </c>
      <c r="W507" s="12">
        <v>0.14000000000000001</v>
      </c>
      <c r="X507" s="12">
        <v>0</v>
      </c>
      <c r="Y507" s="12">
        <v>0</v>
      </c>
    </row>
    <row r="508" spans="1:25" x14ac:dyDescent="0.35">
      <c r="A508" s="12" t="s">
        <v>2350</v>
      </c>
      <c r="B508" s="12" t="s">
        <v>2351</v>
      </c>
      <c r="C508" s="12" t="s">
        <v>619</v>
      </c>
      <c r="D508" s="52">
        <v>17533</v>
      </c>
      <c r="E508" s="12">
        <v>1948</v>
      </c>
      <c r="F508" s="12" t="s">
        <v>653</v>
      </c>
      <c r="G508" s="12" t="s">
        <v>616</v>
      </c>
      <c r="H508" s="12"/>
      <c r="I508" s="12">
        <v>93</v>
      </c>
      <c r="J508" s="12">
        <v>0</v>
      </c>
      <c r="K508" s="12" t="s">
        <v>633</v>
      </c>
      <c r="L508" s="12" t="s">
        <v>627</v>
      </c>
      <c r="M508" s="12" t="s">
        <v>628</v>
      </c>
      <c r="N508" s="12">
        <v>49.6</v>
      </c>
      <c r="O508" s="12">
        <v>48</v>
      </c>
      <c r="P508" s="12">
        <v>50.76</v>
      </c>
      <c r="Q508" s="12">
        <v>25.4</v>
      </c>
      <c r="R508" s="12">
        <v>48.6</v>
      </c>
      <c r="S508" s="12">
        <v>55.9</v>
      </c>
      <c r="T508" s="12">
        <v>50.88</v>
      </c>
      <c r="U508" s="12">
        <v>61.83</v>
      </c>
      <c r="V508" s="12">
        <v>63.68</v>
      </c>
      <c r="W508" s="12">
        <v>50.9</v>
      </c>
      <c r="X508" s="12">
        <v>52.8</v>
      </c>
      <c r="Y508" s="12">
        <v>55.6</v>
      </c>
    </row>
    <row r="509" spans="1:25" x14ac:dyDescent="0.35">
      <c r="A509" s="12" t="s">
        <v>1315</v>
      </c>
      <c r="B509" s="12" t="s">
        <v>1316</v>
      </c>
      <c r="C509" s="12" t="s">
        <v>619</v>
      </c>
      <c r="D509" s="52">
        <v>0</v>
      </c>
      <c r="E509" s="12" t="s">
        <v>620</v>
      </c>
      <c r="F509" s="12" t="s">
        <v>653</v>
      </c>
      <c r="G509" s="12" t="s">
        <v>616</v>
      </c>
      <c r="H509" s="12"/>
      <c r="I509" s="12">
        <v>31.7</v>
      </c>
      <c r="J509" s="12">
        <v>31.7</v>
      </c>
      <c r="K509" s="12">
        <v>0</v>
      </c>
      <c r="L509" s="12" t="s">
        <v>620</v>
      </c>
      <c r="M509" s="12" t="s">
        <v>620</v>
      </c>
      <c r="N509" s="12">
        <v>0</v>
      </c>
      <c r="O509" s="12">
        <v>0</v>
      </c>
      <c r="P509" s="12">
        <v>0</v>
      </c>
      <c r="Q509" s="12">
        <v>0</v>
      </c>
      <c r="R509" s="12">
        <v>0</v>
      </c>
      <c r="S509" s="12">
        <v>0</v>
      </c>
      <c r="T509" s="12">
        <v>0</v>
      </c>
      <c r="U509" s="12">
        <v>0</v>
      </c>
      <c r="V509" s="12">
        <v>0</v>
      </c>
      <c r="W509" s="12">
        <v>0</v>
      </c>
      <c r="X509" s="12">
        <v>0</v>
      </c>
      <c r="Y509" s="12">
        <v>0</v>
      </c>
    </row>
    <row r="510" spans="1:25" x14ac:dyDescent="0.35">
      <c r="A510" s="12" t="s">
        <v>1295</v>
      </c>
      <c r="B510" s="12" t="s">
        <v>1296</v>
      </c>
      <c r="C510" s="12" t="s">
        <v>619</v>
      </c>
      <c r="D510" s="52">
        <v>0</v>
      </c>
      <c r="E510" s="12" t="s">
        <v>620</v>
      </c>
      <c r="F510" s="12" t="s">
        <v>653</v>
      </c>
      <c r="G510" s="12" t="s">
        <v>616</v>
      </c>
      <c r="H510" s="12"/>
      <c r="I510" s="12">
        <v>31.7</v>
      </c>
      <c r="J510" s="12">
        <v>31.7</v>
      </c>
      <c r="K510" s="12">
        <v>0</v>
      </c>
      <c r="L510" s="12" t="s">
        <v>620</v>
      </c>
      <c r="M510" s="12" t="s">
        <v>620</v>
      </c>
      <c r="N510" s="12">
        <v>0</v>
      </c>
      <c r="O510" s="12">
        <v>0</v>
      </c>
      <c r="P510" s="12">
        <v>0</v>
      </c>
      <c r="Q510" s="12">
        <v>0</v>
      </c>
      <c r="R510" s="12">
        <v>0</v>
      </c>
      <c r="S510" s="12">
        <v>0</v>
      </c>
      <c r="T510" s="12">
        <v>0</v>
      </c>
      <c r="U510" s="12">
        <v>0</v>
      </c>
      <c r="V510" s="12">
        <v>0</v>
      </c>
      <c r="W510" s="12">
        <v>0</v>
      </c>
      <c r="X510" s="12">
        <v>0</v>
      </c>
      <c r="Y510" s="12">
        <v>0</v>
      </c>
    </row>
    <row r="511" spans="1:25" x14ac:dyDescent="0.35">
      <c r="A511" s="12" t="s">
        <v>3175</v>
      </c>
      <c r="B511" s="12" t="s">
        <v>3176</v>
      </c>
      <c r="C511" s="12" t="s">
        <v>619</v>
      </c>
      <c r="D511" s="52">
        <v>0</v>
      </c>
      <c r="E511" s="12" t="s">
        <v>620</v>
      </c>
      <c r="F511" s="12" t="s">
        <v>653</v>
      </c>
      <c r="G511" s="12" t="s">
        <v>616</v>
      </c>
      <c r="H511" s="12"/>
      <c r="I511" s="12">
        <v>38.1</v>
      </c>
      <c r="J511" s="12">
        <v>38.1</v>
      </c>
      <c r="K511" s="12">
        <v>0</v>
      </c>
      <c r="L511" s="12" t="s">
        <v>620</v>
      </c>
      <c r="M511" s="12" t="s">
        <v>620</v>
      </c>
      <c r="N511" s="12">
        <v>0</v>
      </c>
      <c r="O511" s="12">
        <v>0</v>
      </c>
      <c r="P511" s="12">
        <v>0</v>
      </c>
      <c r="Q511" s="12">
        <v>0</v>
      </c>
      <c r="R511" s="12">
        <v>0</v>
      </c>
      <c r="S511" s="12">
        <v>0</v>
      </c>
      <c r="T511" s="12">
        <v>0</v>
      </c>
      <c r="U511" s="12">
        <v>0</v>
      </c>
      <c r="V511" s="12">
        <v>0</v>
      </c>
      <c r="W511" s="12">
        <v>0</v>
      </c>
      <c r="X511" s="12">
        <v>0</v>
      </c>
      <c r="Y511" s="12">
        <v>0</v>
      </c>
    </row>
    <row r="512" spans="1:25" x14ac:dyDescent="0.35">
      <c r="A512" s="12" t="s">
        <v>734</v>
      </c>
      <c r="B512" s="12" t="s">
        <v>735</v>
      </c>
      <c r="C512" s="12" t="s">
        <v>619</v>
      </c>
      <c r="D512" s="52">
        <v>31413</v>
      </c>
      <c r="E512" s="12">
        <v>1986</v>
      </c>
      <c r="F512" s="12" t="s">
        <v>653</v>
      </c>
      <c r="G512" s="12" t="s">
        <v>616</v>
      </c>
      <c r="H512" s="12"/>
      <c r="I512" s="12">
        <v>4.9000000000000004</v>
      </c>
      <c r="J512" s="12">
        <v>4.9000000000000004</v>
      </c>
      <c r="K512" s="12" t="s">
        <v>633</v>
      </c>
      <c r="L512" s="12" t="s">
        <v>627</v>
      </c>
      <c r="M512" s="12" t="s">
        <v>628</v>
      </c>
      <c r="N512" s="12">
        <v>1.8</v>
      </c>
      <c r="O512" s="12">
        <v>2.4</v>
      </c>
      <c r="P512" s="12">
        <v>2.7</v>
      </c>
      <c r="Q512" s="12">
        <v>2.2000000000000002</v>
      </c>
      <c r="R512" s="12">
        <v>1.6</v>
      </c>
      <c r="S512" s="12">
        <v>1.7</v>
      </c>
      <c r="T512" s="12">
        <v>2.2000000000000002</v>
      </c>
      <c r="U512" s="12">
        <v>2</v>
      </c>
      <c r="V512" s="12">
        <v>1.4</v>
      </c>
      <c r="W512" s="12">
        <v>0.4</v>
      </c>
      <c r="X512" s="12">
        <v>0.1</v>
      </c>
      <c r="Y512" s="12">
        <v>0.9</v>
      </c>
    </row>
    <row r="513" spans="1:25" x14ac:dyDescent="0.35">
      <c r="A513" s="12" t="s">
        <v>3340</v>
      </c>
      <c r="B513" s="12" t="s">
        <v>3341</v>
      </c>
      <c r="C513" s="12" t="s">
        <v>619</v>
      </c>
      <c r="D513" s="52">
        <v>37826</v>
      </c>
      <c r="E513" s="12">
        <v>2003</v>
      </c>
      <c r="F513" s="12" t="s">
        <v>621</v>
      </c>
      <c r="G513" s="12" t="s">
        <v>757</v>
      </c>
      <c r="H513" s="12"/>
      <c r="I513" s="12">
        <v>551.70000000000005</v>
      </c>
      <c r="J513" s="12">
        <v>0</v>
      </c>
      <c r="K513" s="12" t="s">
        <v>633</v>
      </c>
      <c r="L513" s="12" t="s">
        <v>627</v>
      </c>
      <c r="M513" s="12" t="s">
        <v>628</v>
      </c>
      <c r="N513" s="12">
        <v>400</v>
      </c>
      <c r="O513" s="12">
        <v>400</v>
      </c>
      <c r="P513" s="12">
        <v>400</v>
      </c>
      <c r="Q513" s="12">
        <v>400</v>
      </c>
      <c r="R513" s="12">
        <v>400</v>
      </c>
      <c r="S513" s="12">
        <v>400</v>
      </c>
      <c r="T513" s="12">
        <v>400</v>
      </c>
      <c r="U513" s="12">
        <v>400</v>
      </c>
      <c r="V513" s="12">
        <v>400</v>
      </c>
      <c r="W513" s="12">
        <v>400</v>
      </c>
      <c r="X513" s="12">
        <v>400</v>
      </c>
      <c r="Y513" s="12">
        <v>400</v>
      </c>
    </row>
    <row r="514" spans="1:25" x14ac:dyDescent="0.35">
      <c r="A514" s="12" t="s">
        <v>704</v>
      </c>
      <c r="B514" s="12" t="s">
        <v>705</v>
      </c>
      <c r="C514" s="12" t="s">
        <v>619</v>
      </c>
      <c r="D514" s="52">
        <v>0</v>
      </c>
      <c r="E514" s="12" t="s">
        <v>620</v>
      </c>
      <c r="F514" s="12" t="s">
        <v>621</v>
      </c>
      <c r="G514" s="12" t="s">
        <v>622</v>
      </c>
      <c r="H514" s="12"/>
      <c r="I514" s="12">
        <v>169</v>
      </c>
      <c r="J514" s="12">
        <v>169</v>
      </c>
      <c r="K514" s="12">
        <v>0</v>
      </c>
      <c r="L514" s="12" t="s">
        <v>620</v>
      </c>
      <c r="M514" s="12" t="s">
        <v>620</v>
      </c>
      <c r="N514" s="12">
        <v>0</v>
      </c>
      <c r="O514" s="12">
        <v>0</v>
      </c>
      <c r="P514" s="12">
        <v>0</v>
      </c>
      <c r="Q514" s="12">
        <v>0</v>
      </c>
      <c r="R514" s="12">
        <v>0</v>
      </c>
      <c r="S514" s="12">
        <v>0</v>
      </c>
      <c r="T514" s="12">
        <v>0</v>
      </c>
      <c r="U514" s="12">
        <v>0</v>
      </c>
      <c r="V514" s="12">
        <v>0</v>
      </c>
      <c r="W514" s="12">
        <v>0</v>
      </c>
      <c r="X514" s="12">
        <v>0</v>
      </c>
      <c r="Y514" s="12">
        <v>0</v>
      </c>
    </row>
    <row r="515" spans="1:25" x14ac:dyDescent="0.35">
      <c r="A515" s="12" t="s">
        <v>810</v>
      </c>
      <c r="B515" s="12" t="s">
        <v>811</v>
      </c>
      <c r="C515" s="12" t="s">
        <v>619</v>
      </c>
      <c r="D515" s="52">
        <v>0</v>
      </c>
      <c r="E515" s="12" t="s">
        <v>620</v>
      </c>
      <c r="F515" s="12" t="s">
        <v>621</v>
      </c>
      <c r="G515" s="12" t="s">
        <v>622</v>
      </c>
      <c r="H515" s="12"/>
      <c r="I515" s="12">
        <v>169</v>
      </c>
      <c r="J515" s="12">
        <v>169</v>
      </c>
      <c r="K515" s="12">
        <v>0</v>
      </c>
      <c r="L515" s="12" t="s">
        <v>620</v>
      </c>
      <c r="M515" s="12" t="s">
        <v>620</v>
      </c>
      <c r="N515" s="12">
        <v>0</v>
      </c>
      <c r="O515" s="12">
        <v>0</v>
      </c>
      <c r="P515" s="12">
        <v>0</v>
      </c>
      <c r="Q515" s="12">
        <v>0</v>
      </c>
      <c r="R515" s="12">
        <v>0</v>
      </c>
      <c r="S515" s="12">
        <v>0</v>
      </c>
      <c r="T515" s="12">
        <v>0</v>
      </c>
      <c r="U515" s="12">
        <v>0</v>
      </c>
      <c r="V515" s="12">
        <v>0</v>
      </c>
      <c r="W515" s="12">
        <v>0</v>
      </c>
      <c r="X515" s="12">
        <v>0</v>
      </c>
      <c r="Y515" s="12">
        <v>0</v>
      </c>
    </row>
    <row r="516" spans="1:25" x14ac:dyDescent="0.35">
      <c r="A516" s="12" t="s">
        <v>3516</v>
      </c>
      <c r="B516" s="12" t="s">
        <v>3517</v>
      </c>
      <c r="C516" s="12" t="s">
        <v>619</v>
      </c>
      <c r="D516" s="52">
        <v>0</v>
      </c>
      <c r="E516" s="12" t="s">
        <v>620</v>
      </c>
      <c r="F516" s="12" t="s">
        <v>868</v>
      </c>
      <c r="G516" s="12" t="s">
        <v>647</v>
      </c>
      <c r="H516" s="12"/>
      <c r="I516" s="12">
        <v>223</v>
      </c>
      <c r="J516" s="12">
        <v>223</v>
      </c>
      <c r="K516" s="12">
        <v>0</v>
      </c>
      <c r="L516" s="12" t="s">
        <v>620</v>
      </c>
      <c r="M516" s="12" t="s">
        <v>620</v>
      </c>
      <c r="N516" s="12">
        <v>0</v>
      </c>
      <c r="O516" s="12">
        <v>0</v>
      </c>
      <c r="P516" s="12">
        <v>0</v>
      </c>
      <c r="Q516" s="12">
        <v>0</v>
      </c>
      <c r="R516" s="12">
        <v>0</v>
      </c>
      <c r="S516" s="12">
        <v>0</v>
      </c>
      <c r="T516" s="12">
        <v>0</v>
      </c>
      <c r="U516" s="12">
        <v>0</v>
      </c>
      <c r="V516" s="12">
        <v>0</v>
      </c>
      <c r="W516" s="12">
        <v>0</v>
      </c>
      <c r="X516" s="12">
        <v>0</v>
      </c>
      <c r="Y516" s="12">
        <v>0</v>
      </c>
    </row>
    <row r="517" spans="1:25" x14ac:dyDescent="0.35">
      <c r="A517" s="12" t="s">
        <v>2831</v>
      </c>
      <c r="B517" s="12" t="s">
        <v>202</v>
      </c>
      <c r="C517" s="12" t="s">
        <v>619</v>
      </c>
      <c r="D517" s="52">
        <v>0</v>
      </c>
      <c r="E517" s="12" t="s">
        <v>620</v>
      </c>
      <c r="F517" s="12" t="s">
        <v>634</v>
      </c>
      <c r="G517" s="12" t="s">
        <v>635</v>
      </c>
      <c r="H517" s="12"/>
      <c r="I517" s="12">
        <v>60.83</v>
      </c>
      <c r="J517" s="12">
        <v>60.83</v>
      </c>
      <c r="K517" s="12">
        <v>0</v>
      </c>
      <c r="L517" s="12" t="s">
        <v>620</v>
      </c>
      <c r="M517" s="12" t="s">
        <v>620</v>
      </c>
      <c r="N517" s="12">
        <v>0</v>
      </c>
      <c r="O517" s="12">
        <v>0</v>
      </c>
      <c r="P517" s="12">
        <v>0</v>
      </c>
      <c r="Q517" s="12">
        <v>0</v>
      </c>
      <c r="R517" s="12">
        <v>0</v>
      </c>
      <c r="S517" s="12">
        <v>0</v>
      </c>
      <c r="T517" s="12">
        <v>0</v>
      </c>
      <c r="U517" s="12">
        <v>0</v>
      </c>
      <c r="V517" s="12">
        <v>0</v>
      </c>
      <c r="W517" s="12">
        <v>0</v>
      </c>
      <c r="X517" s="12">
        <v>0</v>
      </c>
      <c r="Y517" s="12">
        <v>0</v>
      </c>
    </row>
    <row r="518" spans="1:25" x14ac:dyDescent="0.35">
      <c r="A518" s="12" t="s">
        <v>2268</v>
      </c>
      <c r="B518" s="12" t="s">
        <v>202</v>
      </c>
      <c r="C518" s="12" t="s">
        <v>619</v>
      </c>
      <c r="D518" s="52">
        <v>0</v>
      </c>
      <c r="E518" s="12" t="s">
        <v>620</v>
      </c>
      <c r="F518" s="12" t="s">
        <v>634</v>
      </c>
      <c r="G518" s="12" t="s">
        <v>635</v>
      </c>
      <c r="H518" s="12"/>
      <c r="I518" s="12">
        <v>60.83</v>
      </c>
      <c r="J518" s="12">
        <v>60.83</v>
      </c>
      <c r="K518" s="12">
        <v>0</v>
      </c>
      <c r="L518" s="12" t="s">
        <v>620</v>
      </c>
      <c r="M518" s="12" t="s">
        <v>620</v>
      </c>
      <c r="N518" s="12">
        <v>0</v>
      </c>
      <c r="O518" s="12">
        <v>0</v>
      </c>
      <c r="P518" s="12">
        <v>0</v>
      </c>
      <c r="Q518" s="12">
        <v>0</v>
      </c>
      <c r="R518" s="12">
        <v>0</v>
      </c>
      <c r="S518" s="12">
        <v>0</v>
      </c>
      <c r="T518" s="12">
        <v>0</v>
      </c>
      <c r="U518" s="12">
        <v>0</v>
      </c>
      <c r="V518" s="12">
        <v>0</v>
      </c>
      <c r="W518" s="12">
        <v>0</v>
      </c>
      <c r="X518" s="12">
        <v>0</v>
      </c>
      <c r="Y518" s="12">
        <v>0</v>
      </c>
    </row>
    <row r="519" spans="1:25" x14ac:dyDescent="0.35">
      <c r="A519" s="12" t="s">
        <v>2907</v>
      </c>
      <c r="B519" s="12" t="s">
        <v>202</v>
      </c>
      <c r="C519" s="12" t="s">
        <v>619</v>
      </c>
      <c r="D519" s="52">
        <v>0</v>
      </c>
      <c r="E519" s="12" t="s">
        <v>620</v>
      </c>
      <c r="F519" s="12" t="s">
        <v>634</v>
      </c>
      <c r="G519" s="12" t="s">
        <v>635</v>
      </c>
      <c r="H519" s="12"/>
      <c r="I519" s="12">
        <v>60.83</v>
      </c>
      <c r="J519" s="12">
        <v>60.83</v>
      </c>
      <c r="K519" s="12">
        <v>0</v>
      </c>
      <c r="L519" s="12" t="s">
        <v>620</v>
      </c>
      <c r="M519" s="12" t="s">
        <v>620</v>
      </c>
      <c r="N519" s="12">
        <v>0</v>
      </c>
      <c r="O519" s="12">
        <v>0</v>
      </c>
      <c r="P519" s="12">
        <v>0</v>
      </c>
      <c r="Q519" s="12">
        <v>0</v>
      </c>
      <c r="R519" s="12">
        <v>0</v>
      </c>
      <c r="S519" s="12">
        <v>0</v>
      </c>
      <c r="T519" s="12">
        <v>0</v>
      </c>
      <c r="U519" s="12">
        <v>0</v>
      </c>
      <c r="V519" s="12">
        <v>0</v>
      </c>
      <c r="W519" s="12">
        <v>0</v>
      </c>
      <c r="X519" s="12">
        <v>0</v>
      </c>
      <c r="Y519" s="12">
        <v>0</v>
      </c>
    </row>
    <row r="520" spans="1:25" x14ac:dyDescent="0.35">
      <c r="A520" s="12" t="s">
        <v>201</v>
      </c>
      <c r="B520" s="12" t="s">
        <v>202</v>
      </c>
      <c r="C520" s="12" t="s">
        <v>619</v>
      </c>
      <c r="D520" s="52">
        <v>44658</v>
      </c>
      <c r="E520" s="12">
        <v>2022</v>
      </c>
      <c r="F520" s="12" t="s">
        <v>634</v>
      </c>
      <c r="G520" s="12" t="s">
        <v>635</v>
      </c>
      <c r="H520" s="12"/>
      <c r="I520" s="12">
        <v>182.5</v>
      </c>
      <c r="J520" s="12">
        <v>0</v>
      </c>
      <c r="K520" s="12" t="s">
        <v>633</v>
      </c>
      <c r="L520" s="12" t="s">
        <v>627</v>
      </c>
      <c r="M520" s="12" t="s">
        <v>628</v>
      </c>
      <c r="N520" s="12">
        <v>182.5</v>
      </c>
      <c r="O520" s="12">
        <v>182.5</v>
      </c>
      <c r="P520" s="12">
        <v>182.5</v>
      </c>
      <c r="Q520" s="12">
        <v>182.5</v>
      </c>
      <c r="R520" s="12">
        <v>182.5</v>
      </c>
      <c r="S520" s="12">
        <v>182.5</v>
      </c>
      <c r="T520" s="12">
        <v>182.5</v>
      </c>
      <c r="U520" s="12">
        <v>182.5</v>
      </c>
      <c r="V520" s="12">
        <v>182.5</v>
      </c>
      <c r="W520" s="12">
        <v>182.5</v>
      </c>
      <c r="X520" s="12">
        <v>182.5</v>
      </c>
      <c r="Y520" s="12">
        <v>182.5</v>
      </c>
    </row>
    <row r="521" spans="1:25" x14ac:dyDescent="0.35">
      <c r="A521" s="12" t="s">
        <v>526</v>
      </c>
      <c r="B521" s="12" t="s">
        <v>527</v>
      </c>
      <c r="C521" s="12" t="s">
        <v>619</v>
      </c>
      <c r="D521" s="52">
        <v>0</v>
      </c>
      <c r="E521" s="12" t="s">
        <v>620</v>
      </c>
      <c r="F521" s="12" t="s">
        <v>634</v>
      </c>
      <c r="G521" s="12" t="s">
        <v>635</v>
      </c>
      <c r="H521" s="12"/>
      <c r="I521" s="12">
        <v>9.75</v>
      </c>
      <c r="J521" s="12">
        <v>9.75</v>
      </c>
      <c r="K521" s="12" t="s">
        <v>5</v>
      </c>
      <c r="L521" s="12" t="s">
        <v>620</v>
      </c>
      <c r="M521" s="12" t="s">
        <v>620</v>
      </c>
      <c r="N521" s="12">
        <v>0</v>
      </c>
      <c r="O521" s="12">
        <v>0</v>
      </c>
      <c r="P521" s="12">
        <v>0</v>
      </c>
      <c r="Q521" s="12">
        <v>0</v>
      </c>
      <c r="R521" s="12">
        <v>0</v>
      </c>
      <c r="S521" s="12">
        <v>0</v>
      </c>
      <c r="T521" s="12">
        <v>0</v>
      </c>
      <c r="U521" s="12">
        <v>0</v>
      </c>
      <c r="V521" s="12">
        <v>0</v>
      </c>
      <c r="W521" s="12">
        <v>0</v>
      </c>
      <c r="X521" s="12">
        <v>0</v>
      </c>
      <c r="Y521" s="12">
        <v>0</v>
      </c>
    </row>
    <row r="522" spans="1:25" x14ac:dyDescent="0.35">
      <c r="A522" s="12" t="s">
        <v>2444</v>
      </c>
      <c r="B522" s="12" t="s">
        <v>2445</v>
      </c>
      <c r="C522" s="12" t="s">
        <v>619</v>
      </c>
      <c r="D522" s="52">
        <v>33970</v>
      </c>
      <c r="E522" s="12">
        <v>1993</v>
      </c>
      <c r="F522" s="12" t="s">
        <v>635</v>
      </c>
      <c r="G522" s="12" t="s">
        <v>635</v>
      </c>
      <c r="H522" s="12"/>
      <c r="I522" s="12">
        <v>12</v>
      </c>
      <c r="J522" s="12">
        <v>28.2</v>
      </c>
      <c r="K522" s="12" t="s">
        <v>1</v>
      </c>
      <c r="L522" s="12" t="s">
        <v>627</v>
      </c>
      <c r="M522" s="12" t="s">
        <v>628</v>
      </c>
      <c r="N522" s="12">
        <v>2.08</v>
      </c>
      <c r="O522" s="12">
        <v>2.23</v>
      </c>
      <c r="P522" s="12">
        <v>1.7</v>
      </c>
      <c r="Q522" s="12">
        <v>1.97</v>
      </c>
      <c r="R522" s="12">
        <v>1.92</v>
      </c>
      <c r="S522" s="12">
        <v>2.2000000000000002</v>
      </c>
      <c r="T522" s="12">
        <v>1.6</v>
      </c>
      <c r="U522" s="12">
        <v>0.76</v>
      </c>
      <c r="V522" s="12">
        <v>1</v>
      </c>
      <c r="W522" s="12">
        <v>1</v>
      </c>
      <c r="X522" s="12">
        <v>1.01</v>
      </c>
      <c r="Y522" s="12">
        <v>0.98</v>
      </c>
    </row>
    <row r="523" spans="1:25" x14ac:dyDescent="0.35">
      <c r="A523" s="12" t="s">
        <v>2699</v>
      </c>
      <c r="B523" s="12" t="s">
        <v>2700</v>
      </c>
      <c r="C523" s="12" t="s">
        <v>619</v>
      </c>
      <c r="D523" s="52">
        <v>41454</v>
      </c>
      <c r="E523" s="12">
        <v>2013</v>
      </c>
      <c r="F523" s="12" t="s">
        <v>621</v>
      </c>
      <c r="G523" s="12" t="s">
        <v>757</v>
      </c>
      <c r="H523" s="12"/>
      <c r="I523" s="12">
        <v>274.31</v>
      </c>
      <c r="J523" s="12">
        <v>0</v>
      </c>
      <c r="K523" s="12" t="s">
        <v>1</v>
      </c>
      <c r="L523" s="12" t="s">
        <v>627</v>
      </c>
      <c r="M523" s="12" t="s">
        <v>628</v>
      </c>
      <c r="N523" s="12">
        <v>274.31</v>
      </c>
      <c r="O523" s="12">
        <v>274.31</v>
      </c>
      <c r="P523" s="12">
        <v>274.31</v>
      </c>
      <c r="Q523" s="12">
        <v>274.31</v>
      </c>
      <c r="R523" s="12">
        <v>274.31</v>
      </c>
      <c r="S523" s="12">
        <v>274.31</v>
      </c>
      <c r="T523" s="12">
        <v>274.31</v>
      </c>
      <c r="U523" s="12">
        <v>274.31</v>
      </c>
      <c r="V523" s="12">
        <v>274.31</v>
      </c>
      <c r="W523" s="12">
        <v>274.31</v>
      </c>
      <c r="X523" s="12">
        <v>274.31</v>
      </c>
      <c r="Y523" s="12">
        <v>274.31</v>
      </c>
    </row>
    <row r="524" spans="1:25" x14ac:dyDescent="0.35">
      <c r="A524" s="12" t="s">
        <v>3550</v>
      </c>
      <c r="B524" s="12" t="s">
        <v>3551</v>
      </c>
      <c r="C524" s="12" t="s">
        <v>619</v>
      </c>
      <c r="D524" s="52">
        <v>41454</v>
      </c>
      <c r="E524" s="12">
        <v>2013</v>
      </c>
      <c r="F524" s="12" t="s">
        <v>621</v>
      </c>
      <c r="G524" s="12" t="s">
        <v>757</v>
      </c>
      <c r="H524" s="12"/>
      <c r="I524" s="12">
        <v>271.74</v>
      </c>
      <c r="J524" s="12">
        <v>0</v>
      </c>
      <c r="K524" s="12" t="s">
        <v>1</v>
      </c>
      <c r="L524" s="12" t="s">
        <v>627</v>
      </c>
      <c r="M524" s="12" t="s">
        <v>628</v>
      </c>
      <c r="N524" s="12">
        <v>271.74</v>
      </c>
      <c r="O524" s="12">
        <v>271.74</v>
      </c>
      <c r="P524" s="12">
        <v>271.74</v>
      </c>
      <c r="Q524" s="12">
        <v>271.74</v>
      </c>
      <c r="R524" s="12">
        <v>271.74</v>
      </c>
      <c r="S524" s="12">
        <v>271.74</v>
      </c>
      <c r="T524" s="12">
        <v>271.74</v>
      </c>
      <c r="U524" s="12">
        <v>271.74</v>
      </c>
      <c r="V524" s="12">
        <v>271.74</v>
      </c>
      <c r="W524" s="12">
        <v>271.74</v>
      </c>
      <c r="X524" s="12">
        <v>271.74</v>
      </c>
      <c r="Y524" s="12">
        <v>271.74</v>
      </c>
    </row>
    <row r="525" spans="1:25" x14ac:dyDescent="0.35">
      <c r="A525" s="12" t="s">
        <v>2697</v>
      </c>
      <c r="B525" s="12" t="s">
        <v>2698</v>
      </c>
      <c r="C525" s="12" t="s">
        <v>619</v>
      </c>
      <c r="D525" s="52">
        <v>0</v>
      </c>
      <c r="E525" s="12" t="s">
        <v>620</v>
      </c>
      <c r="F525" s="12" t="s">
        <v>621</v>
      </c>
      <c r="G525" s="12" t="s">
        <v>757</v>
      </c>
      <c r="H525" s="12"/>
      <c r="I525" s="12">
        <v>90.5</v>
      </c>
      <c r="J525" s="12">
        <v>90.5</v>
      </c>
      <c r="K525" s="12">
        <v>0</v>
      </c>
      <c r="L525" s="12" t="s">
        <v>620</v>
      </c>
      <c r="M525" s="12" t="s">
        <v>620</v>
      </c>
      <c r="N525" s="12">
        <v>0</v>
      </c>
      <c r="O525" s="12">
        <v>0</v>
      </c>
      <c r="P525" s="12">
        <v>0</v>
      </c>
      <c r="Q525" s="12">
        <v>0</v>
      </c>
      <c r="R525" s="12">
        <v>0</v>
      </c>
      <c r="S525" s="12">
        <v>0</v>
      </c>
      <c r="T525" s="12">
        <v>0</v>
      </c>
      <c r="U525" s="12">
        <v>0</v>
      </c>
      <c r="V525" s="12">
        <v>0</v>
      </c>
      <c r="W525" s="12">
        <v>0</v>
      </c>
      <c r="X525" s="12">
        <v>0</v>
      </c>
      <c r="Y525" s="12">
        <v>0</v>
      </c>
    </row>
    <row r="526" spans="1:25" x14ac:dyDescent="0.35">
      <c r="A526" s="12" t="s">
        <v>2709</v>
      </c>
      <c r="B526" s="12" t="s">
        <v>2710</v>
      </c>
      <c r="C526" s="12" t="s">
        <v>619</v>
      </c>
      <c r="D526" s="52">
        <v>0</v>
      </c>
      <c r="E526" s="12" t="s">
        <v>620</v>
      </c>
      <c r="F526" s="12" t="s">
        <v>621</v>
      </c>
      <c r="G526" s="12" t="s">
        <v>757</v>
      </c>
      <c r="H526" s="12"/>
      <c r="I526" s="12">
        <v>228</v>
      </c>
      <c r="J526" s="12">
        <v>228</v>
      </c>
      <c r="K526" s="12">
        <v>0</v>
      </c>
      <c r="L526" s="12" t="s">
        <v>620</v>
      </c>
      <c r="M526" s="12" t="s">
        <v>620</v>
      </c>
      <c r="N526" s="12">
        <v>0</v>
      </c>
      <c r="O526" s="12">
        <v>0</v>
      </c>
      <c r="P526" s="12">
        <v>0</v>
      </c>
      <c r="Q526" s="12">
        <v>0</v>
      </c>
      <c r="R526" s="12">
        <v>0</v>
      </c>
      <c r="S526" s="12">
        <v>0</v>
      </c>
      <c r="T526" s="12">
        <v>0</v>
      </c>
      <c r="U526" s="12">
        <v>0</v>
      </c>
      <c r="V526" s="12">
        <v>0</v>
      </c>
      <c r="W526" s="12">
        <v>0</v>
      </c>
      <c r="X526" s="12">
        <v>0</v>
      </c>
      <c r="Y526" s="12">
        <v>0</v>
      </c>
    </row>
    <row r="527" spans="1:25" x14ac:dyDescent="0.35">
      <c r="A527" s="12" t="s">
        <v>3064</v>
      </c>
      <c r="B527" s="12" t="s">
        <v>3065</v>
      </c>
      <c r="C527" s="12" t="s">
        <v>619</v>
      </c>
      <c r="D527" s="52">
        <v>0</v>
      </c>
      <c r="E527" s="12" t="s">
        <v>620</v>
      </c>
      <c r="F527" s="12" t="s">
        <v>621</v>
      </c>
      <c r="G527" s="12" t="s">
        <v>757</v>
      </c>
      <c r="H527" s="12"/>
      <c r="I527" s="12">
        <v>90.5</v>
      </c>
      <c r="J527" s="12">
        <v>90.5</v>
      </c>
      <c r="K527" s="12">
        <v>0</v>
      </c>
      <c r="L527" s="12" t="s">
        <v>620</v>
      </c>
      <c r="M527" s="12" t="s">
        <v>620</v>
      </c>
      <c r="N527" s="12">
        <v>0</v>
      </c>
      <c r="O527" s="12">
        <v>0</v>
      </c>
      <c r="P527" s="12">
        <v>0</v>
      </c>
      <c r="Q527" s="12">
        <v>0</v>
      </c>
      <c r="R527" s="12">
        <v>0</v>
      </c>
      <c r="S527" s="12">
        <v>0</v>
      </c>
      <c r="T527" s="12">
        <v>0</v>
      </c>
      <c r="U527" s="12">
        <v>0</v>
      </c>
      <c r="V527" s="12">
        <v>0</v>
      </c>
      <c r="W527" s="12">
        <v>0</v>
      </c>
      <c r="X527" s="12">
        <v>0</v>
      </c>
      <c r="Y527" s="12">
        <v>0</v>
      </c>
    </row>
    <row r="528" spans="1:25" x14ac:dyDescent="0.35">
      <c r="A528" s="12" t="s">
        <v>1625</v>
      </c>
      <c r="B528" s="12" t="s">
        <v>1626</v>
      </c>
      <c r="C528" s="12" t="s">
        <v>619</v>
      </c>
      <c r="D528" s="52">
        <v>0</v>
      </c>
      <c r="E528" s="12" t="s">
        <v>620</v>
      </c>
      <c r="F528" s="12" t="s">
        <v>621</v>
      </c>
      <c r="G528" s="12" t="s">
        <v>757</v>
      </c>
      <c r="H528" s="12"/>
      <c r="I528" s="12">
        <v>228</v>
      </c>
      <c r="J528" s="12">
        <v>228</v>
      </c>
      <c r="K528" s="12">
        <v>0</v>
      </c>
      <c r="L528" s="12" t="s">
        <v>620</v>
      </c>
      <c r="M528" s="12" t="s">
        <v>620</v>
      </c>
      <c r="N528" s="12">
        <v>0</v>
      </c>
      <c r="O528" s="12">
        <v>0</v>
      </c>
      <c r="P528" s="12">
        <v>0</v>
      </c>
      <c r="Q528" s="12">
        <v>0</v>
      </c>
      <c r="R528" s="12">
        <v>0</v>
      </c>
      <c r="S528" s="12">
        <v>0</v>
      </c>
      <c r="T528" s="12">
        <v>0</v>
      </c>
      <c r="U528" s="12">
        <v>0</v>
      </c>
      <c r="V528" s="12">
        <v>0</v>
      </c>
      <c r="W528" s="12">
        <v>0</v>
      </c>
      <c r="X528" s="12">
        <v>0</v>
      </c>
      <c r="Y528" s="12">
        <v>0</v>
      </c>
    </row>
    <row r="529" spans="1:25" x14ac:dyDescent="0.35">
      <c r="A529" s="12" t="s">
        <v>65</v>
      </c>
      <c r="B529" s="12" t="s">
        <v>3297</v>
      </c>
      <c r="C529" s="12" t="s">
        <v>619</v>
      </c>
      <c r="D529" s="52">
        <v>44574</v>
      </c>
      <c r="E529" s="12">
        <v>2022</v>
      </c>
      <c r="F529" s="12" t="s">
        <v>697</v>
      </c>
      <c r="G529" s="12" t="s">
        <v>697</v>
      </c>
      <c r="H529" s="12"/>
      <c r="I529" s="12">
        <v>151</v>
      </c>
      <c r="J529" s="12">
        <v>151</v>
      </c>
      <c r="K529" s="12" t="s">
        <v>5</v>
      </c>
      <c r="L529" s="12" t="s">
        <v>627</v>
      </c>
      <c r="M529" s="12" t="s">
        <v>628</v>
      </c>
      <c r="N529" s="12">
        <v>26.68</v>
      </c>
      <c r="O529" s="12">
        <v>28.38</v>
      </c>
      <c r="P529" s="12">
        <v>24.93</v>
      </c>
      <c r="Q529" s="12">
        <v>23.89</v>
      </c>
      <c r="R529" s="12">
        <v>25.4</v>
      </c>
      <c r="S529" s="12">
        <v>23.28</v>
      </c>
      <c r="T529" s="12">
        <v>21.63</v>
      </c>
      <c r="U529" s="12">
        <v>16.440000000000001</v>
      </c>
      <c r="V529" s="12">
        <v>16.98</v>
      </c>
      <c r="W529" s="12">
        <v>15.75</v>
      </c>
      <c r="X529" s="12">
        <v>21.23</v>
      </c>
      <c r="Y529" s="12">
        <v>25.72</v>
      </c>
    </row>
    <row r="530" spans="1:25" x14ac:dyDescent="0.35">
      <c r="A530" s="12" t="s">
        <v>264</v>
      </c>
      <c r="B530" s="12" t="s">
        <v>2438</v>
      </c>
      <c r="C530" s="12" t="s">
        <v>619</v>
      </c>
      <c r="D530" s="52">
        <v>44574</v>
      </c>
      <c r="E530" s="12">
        <v>2022</v>
      </c>
      <c r="F530" s="12" t="s">
        <v>697</v>
      </c>
      <c r="G530" s="12" t="s">
        <v>697</v>
      </c>
      <c r="H530" s="12"/>
      <c r="I530" s="12">
        <v>105</v>
      </c>
      <c r="J530" s="12">
        <v>105</v>
      </c>
      <c r="K530" s="12" t="s">
        <v>5</v>
      </c>
      <c r="L530" s="12" t="s">
        <v>627</v>
      </c>
      <c r="M530" s="12" t="s">
        <v>628</v>
      </c>
      <c r="N530" s="12">
        <v>18.55</v>
      </c>
      <c r="O530" s="12">
        <v>19.73</v>
      </c>
      <c r="P530" s="12">
        <v>17.34</v>
      </c>
      <c r="Q530" s="12">
        <v>16.61</v>
      </c>
      <c r="R530" s="12">
        <v>17.66</v>
      </c>
      <c r="S530" s="12">
        <v>16.190000000000001</v>
      </c>
      <c r="T530" s="12">
        <v>15.04</v>
      </c>
      <c r="U530" s="12">
        <v>11.43</v>
      </c>
      <c r="V530" s="12">
        <v>11.81</v>
      </c>
      <c r="W530" s="12">
        <v>10.95</v>
      </c>
      <c r="X530" s="12">
        <v>14.76</v>
      </c>
      <c r="Y530" s="12">
        <v>17.88</v>
      </c>
    </row>
    <row r="531" spans="1:25" x14ac:dyDescent="0.35">
      <c r="A531" s="12" t="s">
        <v>925</v>
      </c>
      <c r="B531" s="12" t="s">
        <v>926</v>
      </c>
      <c r="C531" s="12" t="s">
        <v>619</v>
      </c>
      <c r="D531" s="52">
        <v>41983</v>
      </c>
      <c r="E531" s="12">
        <v>2014</v>
      </c>
      <c r="F531" s="12" t="s">
        <v>697</v>
      </c>
      <c r="G531" s="12" t="s">
        <v>697</v>
      </c>
      <c r="H531" s="12"/>
      <c r="I531" s="12">
        <v>47.1</v>
      </c>
      <c r="J531" s="12">
        <v>47.1</v>
      </c>
      <c r="K531" s="12" t="s">
        <v>1</v>
      </c>
      <c r="L531" s="12" t="s">
        <v>627</v>
      </c>
      <c r="M531" s="12" t="s">
        <v>628</v>
      </c>
      <c r="N531" s="12">
        <v>8.32</v>
      </c>
      <c r="O531" s="12">
        <v>8.85</v>
      </c>
      <c r="P531" s="12">
        <v>7.78</v>
      </c>
      <c r="Q531" s="12">
        <v>7.45</v>
      </c>
      <c r="R531" s="12">
        <v>7.92</v>
      </c>
      <c r="S531" s="12">
        <v>7.26</v>
      </c>
      <c r="T531" s="12">
        <v>6.75</v>
      </c>
      <c r="U531" s="12">
        <v>5.13</v>
      </c>
      <c r="V531" s="12">
        <v>5.3</v>
      </c>
      <c r="W531" s="12">
        <v>4.91</v>
      </c>
      <c r="X531" s="12">
        <v>6.62</v>
      </c>
      <c r="Y531" s="12">
        <v>8.02</v>
      </c>
    </row>
    <row r="532" spans="1:25" x14ac:dyDescent="0.35">
      <c r="A532" s="12" t="s">
        <v>1423</v>
      </c>
      <c r="B532" s="12" t="s">
        <v>1424</v>
      </c>
      <c r="C532" s="12" t="s">
        <v>619</v>
      </c>
      <c r="D532" s="52">
        <v>42086</v>
      </c>
      <c r="E532" s="12">
        <v>2015</v>
      </c>
      <c r="F532" s="12" t="s">
        <v>697</v>
      </c>
      <c r="G532" s="12" t="s">
        <v>697</v>
      </c>
      <c r="H532" s="12"/>
      <c r="I532" s="12">
        <v>38.24</v>
      </c>
      <c r="J532" s="12">
        <v>65</v>
      </c>
      <c r="K532" s="12" t="s">
        <v>1</v>
      </c>
      <c r="L532" s="12" t="s">
        <v>627</v>
      </c>
      <c r="M532" s="12" t="s">
        <v>628</v>
      </c>
      <c r="N532" s="12">
        <v>6.76</v>
      </c>
      <c r="O532" s="12">
        <v>7.19</v>
      </c>
      <c r="P532" s="12">
        <v>6.31</v>
      </c>
      <c r="Q532" s="12">
        <v>6.05</v>
      </c>
      <c r="R532" s="12">
        <v>6.43</v>
      </c>
      <c r="S532" s="12">
        <v>5.9</v>
      </c>
      <c r="T532" s="12">
        <v>5.48</v>
      </c>
      <c r="U532" s="12">
        <v>4.16</v>
      </c>
      <c r="V532" s="12">
        <v>4.3</v>
      </c>
      <c r="W532" s="12">
        <v>3.99</v>
      </c>
      <c r="X532" s="12">
        <v>5.38</v>
      </c>
      <c r="Y532" s="12">
        <v>6.51</v>
      </c>
    </row>
    <row r="533" spans="1:25" x14ac:dyDescent="0.35">
      <c r="A533" s="12" t="s">
        <v>3502</v>
      </c>
      <c r="B533" s="12" t="s">
        <v>3503</v>
      </c>
      <c r="C533" s="12" t="s">
        <v>619</v>
      </c>
      <c r="D533" s="52">
        <v>42800</v>
      </c>
      <c r="E533" s="12">
        <v>2017</v>
      </c>
      <c r="F533" s="12" t="s">
        <v>634</v>
      </c>
      <c r="G533" s="12" t="s">
        <v>635</v>
      </c>
      <c r="H533" s="12"/>
      <c r="I533" s="12">
        <v>10</v>
      </c>
      <c r="J533" s="12">
        <v>10</v>
      </c>
      <c r="K533" s="12" t="s">
        <v>5</v>
      </c>
      <c r="L533" s="12" t="s">
        <v>627</v>
      </c>
      <c r="M533" s="12" t="s">
        <v>628</v>
      </c>
      <c r="N533" s="12">
        <v>10</v>
      </c>
      <c r="O533" s="12">
        <v>10</v>
      </c>
      <c r="P533" s="12">
        <v>10</v>
      </c>
      <c r="Q533" s="12">
        <v>10</v>
      </c>
      <c r="R533" s="12">
        <v>10</v>
      </c>
      <c r="S533" s="12">
        <v>10</v>
      </c>
      <c r="T533" s="12">
        <v>10</v>
      </c>
      <c r="U533" s="12">
        <v>10</v>
      </c>
      <c r="V533" s="12">
        <v>10</v>
      </c>
      <c r="W533" s="12">
        <v>10</v>
      </c>
      <c r="X533" s="12">
        <v>10</v>
      </c>
      <c r="Y533" s="12">
        <v>10</v>
      </c>
    </row>
    <row r="534" spans="1:25" x14ac:dyDescent="0.35">
      <c r="A534" s="12" t="s">
        <v>1470</v>
      </c>
      <c r="B534" s="12" t="s">
        <v>1471</v>
      </c>
      <c r="C534" s="12" t="s">
        <v>619</v>
      </c>
      <c r="D534" s="52">
        <v>42800</v>
      </c>
      <c r="E534" s="12">
        <v>2017</v>
      </c>
      <c r="F534" s="12" t="s">
        <v>634</v>
      </c>
      <c r="G534" s="12" t="s">
        <v>635</v>
      </c>
      <c r="H534" s="12"/>
      <c r="I534" s="12">
        <v>10</v>
      </c>
      <c r="J534" s="12">
        <v>10</v>
      </c>
      <c r="K534" s="12" t="s">
        <v>5</v>
      </c>
      <c r="L534" s="12" t="s">
        <v>627</v>
      </c>
      <c r="M534" s="12" t="s">
        <v>628</v>
      </c>
      <c r="N534" s="12">
        <v>10</v>
      </c>
      <c r="O534" s="12">
        <v>10</v>
      </c>
      <c r="P534" s="12">
        <v>10</v>
      </c>
      <c r="Q534" s="12">
        <v>10</v>
      </c>
      <c r="R534" s="12">
        <v>10</v>
      </c>
      <c r="S534" s="12">
        <v>10</v>
      </c>
      <c r="T534" s="12">
        <v>10</v>
      </c>
      <c r="U534" s="12">
        <v>10</v>
      </c>
      <c r="V534" s="12">
        <v>10</v>
      </c>
      <c r="W534" s="12">
        <v>10</v>
      </c>
      <c r="X534" s="12">
        <v>10</v>
      </c>
      <c r="Y534" s="12">
        <v>10</v>
      </c>
    </row>
    <row r="535" spans="1:25" x14ac:dyDescent="0.35">
      <c r="A535" s="12" t="s">
        <v>2297</v>
      </c>
      <c r="B535" s="12" t="s">
        <v>2298</v>
      </c>
      <c r="C535" s="12" t="s">
        <v>619</v>
      </c>
      <c r="D535" s="52">
        <v>42800</v>
      </c>
      <c r="E535" s="12">
        <v>2017</v>
      </c>
      <c r="F535" s="12" t="s">
        <v>634</v>
      </c>
      <c r="G535" s="12" t="s">
        <v>635</v>
      </c>
      <c r="H535" s="12"/>
      <c r="I535" s="12">
        <v>10</v>
      </c>
      <c r="J535" s="12">
        <v>10</v>
      </c>
      <c r="K535" s="12" t="s">
        <v>5</v>
      </c>
      <c r="L535" s="12" t="s">
        <v>627</v>
      </c>
      <c r="M535" s="12" t="s">
        <v>628</v>
      </c>
      <c r="N535" s="12">
        <v>10</v>
      </c>
      <c r="O535" s="12">
        <v>10</v>
      </c>
      <c r="P535" s="12">
        <v>10</v>
      </c>
      <c r="Q535" s="12">
        <v>10</v>
      </c>
      <c r="R535" s="12">
        <v>10</v>
      </c>
      <c r="S535" s="12">
        <v>10</v>
      </c>
      <c r="T535" s="12">
        <v>10</v>
      </c>
      <c r="U535" s="12">
        <v>10</v>
      </c>
      <c r="V535" s="12">
        <v>10</v>
      </c>
      <c r="W535" s="12">
        <v>10</v>
      </c>
      <c r="X535" s="12">
        <v>10</v>
      </c>
      <c r="Y535" s="12">
        <v>10</v>
      </c>
    </row>
    <row r="536" spans="1:25" x14ac:dyDescent="0.35">
      <c r="A536" s="12" t="s">
        <v>970</v>
      </c>
      <c r="B536" s="12" t="s">
        <v>971</v>
      </c>
      <c r="C536" s="12" t="s">
        <v>619</v>
      </c>
      <c r="D536" s="52">
        <v>41664</v>
      </c>
      <c r="E536" s="12">
        <v>2014</v>
      </c>
      <c r="F536" s="12" t="s">
        <v>621</v>
      </c>
      <c r="G536" s="12" t="s">
        <v>622</v>
      </c>
      <c r="H536" s="12"/>
      <c r="I536" s="12">
        <v>48.71</v>
      </c>
      <c r="J536" s="12">
        <v>49.5</v>
      </c>
      <c r="K536" s="12" t="s">
        <v>5</v>
      </c>
      <c r="L536" s="12" t="s">
        <v>627</v>
      </c>
      <c r="M536" s="12" t="s">
        <v>628</v>
      </c>
      <c r="N536" s="12">
        <v>48.71</v>
      </c>
      <c r="O536" s="12">
        <v>48.71</v>
      </c>
      <c r="P536" s="12">
        <v>48.71</v>
      </c>
      <c r="Q536" s="12">
        <v>48.71</v>
      </c>
      <c r="R536" s="12">
        <v>48.71</v>
      </c>
      <c r="S536" s="12">
        <v>48.71</v>
      </c>
      <c r="T536" s="12">
        <v>48.71</v>
      </c>
      <c r="U536" s="12">
        <v>48.71</v>
      </c>
      <c r="V536" s="12">
        <v>48.71</v>
      </c>
      <c r="W536" s="12">
        <v>48.71</v>
      </c>
      <c r="X536" s="12">
        <v>48.71</v>
      </c>
      <c r="Y536" s="12">
        <v>48.71</v>
      </c>
    </row>
    <row r="537" spans="1:25" x14ac:dyDescent="0.35">
      <c r="A537" s="12" t="s">
        <v>1098</v>
      </c>
      <c r="B537" s="12" t="s">
        <v>1099</v>
      </c>
      <c r="C537" s="12" t="s">
        <v>619</v>
      </c>
      <c r="D537" s="52">
        <v>37187</v>
      </c>
      <c r="E537" s="12">
        <v>2001</v>
      </c>
      <c r="F537" s="12" t="s">
        <v>621</v>
      </c>
      <c r="G537" s="12" t="s">
        <v>622</v>
      </c>
      <c r="H537" s="12"/>
      <c r="I537" s="12">
        <v>48.04</v>
      </c>
      <c r="J537" s="12">
        <v>52</v>
      </c>
      <c r="K537" s="12" t="s">
        <v>5</v>
      </c>
      <c r="L537" s="12" t="s">
        <v>627</v>
      </c>
      <c r="M537" s="12" t="s">
        <v>628</v>
      </c>
      <c r="N537" s="12">
        <v>48.04</v>
      </c>
      <c r="O537" s="12">
        <v>48.04</v>
      </c>
      <c r="P537" s="12">
        <v>48.04</v>
      </c>
      <c r="Q537" s="12">
        <v>48.04</v>
      </c>
      <c r="R537" s="12">
        <v>48.04</v>
      </c>
      <c r="S537" s="12">
        <v>48.04</v>
      </c>
      <c r="T537" s="12">
        <v>48.04</v>
      </c>
      <c r="U537" s="12">
        <v>48.04</v>
      </c>
      <c r="V537" s="12">
        <v>48.04</v>
      </c>
      <c r="W537" s="12">
        <v>48.04</v>
      </c>
      <c r="X537" s="12">
        <v>48.04</v>
      </c>
      <c r="Y537" s="12">
        <v>48.04</v>
      </c>
    </row>
    <row r="538" spans="1:25" x14ac:dyDescent="0.35">
      <c r="A538" s="12" t="s">
        <v>3184</v>
      </c>
      <c r="B538" s="12" t="s">
        <v>3185</v>
      </c>
      <c r="C538" s="12" t="s">
        <v>619</v>
      </c>
      <c r="D538" s="52">
        <v>34335</v>
      </c>
      <c r="E538" s="12">
        <v>1994</v>
      </c>
      <c r="F538" s="12" t="s">
        <v>621</v>
      </c>
      <c r="G538" s="12" t="s">
        <v>622</v>
      </c>
      <c r="H538" s="12"/>
      <c r="I538" s="12">
        <v>49.9</v>
      </c>
      <c r="J538" s="12">
        <v>49.9</v>
      </c>
      <c r="K538" s="12" t="s">
        <v>5</v>
      </c>
      <c r="L538" s="12" t="s">
        <v>627</v>
      </c>
      <c r="M538" s="12" t="s">
        <v>628</v>
      </c>
      <c r="N538" s="12">
        <v>49.9</v>
      </c>
      <c r="O538" s="12">
        <v>49.9</v>
      </c>
      <c r="P538" s="12">
        <v>49.9</v>
      </c>
      <c r="Q538" s="12">
        <v>49.9</v>
      </c>
      <c r="R538" s="12">
        <v>49.9</v>
      </c>
      <c r="S538" s="12">
        <v>49.9</v>
      </c>
      <c r="T538" s="12">
        <v>49.9</v>
      </c>
      <c r="U538" s="12">
        <v>49.9</v>
      </c>
      <c r="V538" s="12">
        <v>49.9</v>
      </c>
      <c r="W538" s="12">
        <v>49.9</v>
      </c>
      <c r="X538" s="12">
        <v>49.9</v>
      </c>
      <c r="Y538" s="12">
        <v>49.9</v>
      </c>
    </row>
    <row r="539" spans="1:25" x14ac:dyDescent="0.35">
      <c r="A539" s="12" t="s">
        <v>534</v>
      </c>
      <c r="B539" s="12" t="s">
        <v>462</v>
      </c>
      <c r="C539" s="12" t="s">
        <v>619</v>
      </c>
      <c r="D539" s="52">
        <v>0</v>
      </c>
      <c r="E539" s="12" t="s">
        <v>620</v>
      </c>
      <c r="F539" s="12" t="s">
        <v>634</v>
      </c>
      <c r="G539" s="12" t="s">
        <v>635</v>
      </c>
      <c r="H539" s="12"/>
      <c r="I539" s="12">
        <v>10</v>
      </c>
      <c r="J539" s="12">
        <v>10</v>
      </c>
      <c r="K539" s="12" t="s">
        <v>1</v>
      </c>
      <c r="L539" s="12" t="s">
        <v>620</v>
      </c>
      <c r="M539" s="12" t="s">
        <v>620</v>
      </c>
      <c r="N539" s="12">
        <v>0</v>
      </c>
      <c r="O539" s="12">
        <v>0</v>
      </c>
      <c r="P539" s="12">
        <v>0</v>
      </c>
      <c r="Q539" s="12">
        <v>0</v>
      </c>
      <c r="R539" s="12">
        <v>0</v>
      </c>
      <c r="S539" s="12">
        <v>0</v>
      </c>
      <c r="T539" s="12">
        <v>0</v>
      </c>
      <c r="U539" s="12">
        <v>0</v>
      </c>
      <c r="V539" s="12">
        <v>0</v>
      </c>
      <c r="W539" s="12">
        <v>0</v>
      </c>
      <c r="X539" s="12">
        <v>0</v>
      </c>
      <c r="Y539" s="12">
        <v>0</v>
      </c>
    </row>
    <row r="540" spans="1:25" x14ac:dyDescent="0.35">
      <c r="A540" s="12" t="s">
        <v>535</v>
      </c>
      <c r="B540" s="12" t="s">
        <v>461</v>
      </c>
      <c r="C540" s="12" t="s">
        <v>619</v>
      </c>
      <c r="D540" s="52">
        <v>0</v>
      </c>
      <c r="E540" s="12" t="s">
        <v>620</v>
      </c>
      <c r="F540" s="12" t="s">
        <v>634</v>
      </c>
      <c r="G540" s="12" t="s">
        <v>635</v>
      </c>
      <c r="H540" s="12"/>
      <c r="I540" s="12">
        <v>10</v>
      </c>
      <c r="J540" s="12">
        <v>10</v>
      </c>
      <c r="K540" s="12" t="s">
        <v>1</v>
      </c>
      <c r="L540" s="12" t="s">
        <v>620</v>
      </c>
      <c r="M540" s="12" t="s">
        <v>620</v>
      </c>
      <c r="N540" s="12">
        <v>0</v>
      </c>
      <c r="O540" s="12">
        <v>0</v>
      </c>
      <c r="P540" s="12">
        <v>0</v>
      </c>
      <c r="Q540" s="12">
        <v>0</v>
      </c>
      <c r="R540" s="12">
        <v>0</v>
      </c>
      <c r="S540" s="12">
        <v>0</v>
      </c>
      <c r="T540" s="12">
        <v>0</v>
      </c>
      <c r="U540" s="12">
        <v>0</v>
      </c>
      <c r="V540" s="12">
        <v>0</v>
      </c>
      <c r="W540" s="12">
        <v>0</v>
      </c>
      <c r="X540" s="12">
        <v>0</v>
      </c>
      <c r="Y540" s="12">
        <v>0</v>
      </c>
    </row>
    <row r="541" spans="1:25" x14ac:dyDescent="0.35">
      <c r="A541" s="12" t="s">
        <v>287</v>
      </c>
      <c r="B541" s="12" t="s">
        <v>288</v>
      </c>
      <c r="C541" s="12" t="s">
        <v>619</v>
      </c>
      <c r="D541" s="52">
        <v>44482</v>
      </c>
      <c r="E541" s="12">
        <v>2021</v>
      </c>
      <c r="F541" s="12" t="s">
        <v>634</v>
      </c>
      <c r="G541" s="12" t="s">
        <v>635</v>
      </c>
      <c r="H541" s="12"/>
      <c r="I541" s="12">
        <v>3</v>
      </c>
      <c r="J541" s="12">
        <v>3</v>
      </c>
      <c r="K541" s="12" t="s">
        <v>1</v>
      </c>
      <c r="L541" s="12" t="s">
        <v>627</v>
      </c>
      <c r="M541" s="12" t="s">
        <v>641</v>
      </c>
      <c r="N541" s="12">
        <v>1.5</v>
      </c>
      <c r="O541" s="12">
        <v>1.5</v>
      </c>
      <c r="P541" s="12">
        <v>1.5</v>
      </c>
      <c r="Q541" s="12">
        <v>1.5</v>
      </c>
      <c r="R541" s="12">
        <v>1.5</v>
      </c>
      <c r="S541" s="12">
        <v>1.5</v>
      </c>
      <c r="T541" s="12">
        <v>1.5</v>
      </c>
      <c r="U541" s="12">
        <v>1.5</v>
      </c>
      <c r="V541" s="12">
        <v>1.5</v>
      </c>
      <c r="W541" s="12">
        <v>1.5</v>
      </c>
      <c r="X541" s="12">
        <v>1.5</v>
      </c>
      <c r="Y541" s="12">
        <v>1.5</v>
      </c>
    </row>
    <row r="542" spans="1:25" x14ac:dyDescent="0.35">
      <c r="A542" s="12" t="s">
        <v>1832</v>
      </c>
      <c r="B542" s="12" t="s">
        <v>1833</v>
      </c>
      <c r="C542" s="12" t="s">
        <v>619</v>
      </c>
      <c r="D542" s="52">
        <v>41179</v>
      </c>
      <c r="E542" s="12">
        <v>2012</v>
      </c>
      <c r="F542" s="12" t="s">
        <v>631</v>
      </c>
      <c r="G542" s="12" t="s">
        <v>632</v>
      </c>
      <c r="H542" s="12"/>
      <c r="I542" s="12">
        <v>2.1</v>
      </c>
      <c r="J542" s="12">
        <v>2.1</v>
      </c>
      <c r="K542" s="12" t="s">
        <v>633</v>
      </c>
      <c r="L542" s="12" t="s">
        <v>627</v>
      </c>
      <c r="M542" s="12" t="s">
        <v>139</v>
      </c>
      <c r="N542" s="12">
        <v>0</v>
      </c>
      <c r="O542" s="12">
        <v>0</v>
      </c>
      <c r="P542" s="12">
        <v>0</v>
      </c>
      <c r="Q542" s="12">
        <v>0</v>
      </c>
      <c r="R542" s="12">
        <v>0</v>
      </c>
      <c r="S542" s="12">
        <v>0</v>
      </c>
      <c r="T542" s="12">
        <v>0</v>
      </c>
      <c r="U542" s="12">
        <v>0</v>
      </c>
      <c r="V542" s="12">
        <v>0</v>
      </c>
      <c r="W542" s="12">
        <v>0</v>
      </c>
      <c r="X542" s="12">
        <v>0</v>
      </c>
      <c r="Y542" s="12">
        <v>0</v>
      </c>
    </row>
    <row r="543" spans="1:25" x14ac:dyDescent="0.35">
      <c r="A543" s="12" t="s">
        <v>273</v>
      </c>
      <c r="B543" s="12" t="s">
        <v>274</v>
      </c>
      <c r="C543" s="12" t="s">
        <v>619</v>
      </c>
      <c r="D543" s="52">
        <v>44481</v>
      </c>
      <c r="E543" s="12">
        <v>2021</v>
      </c>
      <c r="F543" s="12" t="s">
        <v>697</v>
      </c>
      <c r="G543" s="12" t="s">
        <v>697</v>
      </c>
      <c r="H543" s="12"/>
      <c r="I543" s="12">
        <v>57.14</v>
      </c>
      <c r="J543" s="12">
        <v>57.2</v>
      </c>
      <c r="K543" s="12" t="s">
        <v>1</v>
      </c>
      <c r="L543" s="12" t="s">
        <v>627</v>
      </c>
      <c r="M543" s="12" t="s">
        <v>628</v>
      </c>
      <c r="N543" s="12">
        <v>10.1</v>
      </c>
      <c r="O543" s="12">
        <v>10.74</v>
      </c>
      <c r="P543" s="12">
        <v>9.44</v>
      </c>
      <c r="Q543" s="12">
        <v>9.0399999999999991</v>
      </c>
      <c r="R543" s="12">
        <v>9.61</v>
      </c>
      <c r="S543" s="12">
        <v>8.81</v>
      </c>
      <c r="T543" s="12">
        <v>8.19</v>
      </c>
      <c r="U543" s="12">
        <v>6.22</v>
      </c>
      <c r="V543" s="12">
        <v>6.43</v>
      </c>
      <c r="W543" s="12">
        <v>5.96</v>
      </c>
      <c r="X543" s="12">
        <v>8.0299999999999994</v>
      </c>
      <c r="Y543" s="12">
        <v>9.73</v>
      </c>
    </row>
    <row r="544" spans="1:25" x14ac:dyDescent="0.35">
      <c r="A544" s="12" t="s">
        <v>951</v>
      </c>
      <c r="B544" s="12" t="s">
        <v>952</v>
      </c>
      <c r="C544" s="12" t="s">
        <v>619</v>
      </c>
      <c r="D544" s="52">
        <v>41628</v>
      </c>
      <c r="E544" s="12">
        <v>2013</v>
      </c>
      <c r="F544" s="12" t="s">
        <v>625</v>
      </c>
      <c r="G544" s="12" t="s">
        <v>626</v>
      </c>
      <c r="H544" s="12"/>
      <c r="I544" s="12">
        <v>1</v>
      </c>
      <c r="J544" s="12">
        <v>1.5</v>
      </c>
      <c r="K544" s="12" t="s">
        <v>1</v>
      </c>
      <c r="L544" s="12" t="s">
        <v>627</v>
      </c>
      <c r="M544" s="12" t="s">
        <v>139</v>
      </c>
      <c r="N544" s="12">
        <v>0</v>
      </c>
      <c r="O544" s="12">
        <v>0</v>
      </c>
      <c r="P544" s="12">
        <v>0</v>
      </c>
      <c r="Q544" s="12">
        <v>0</v>
      </c>
      <c r="R544" s="12">
        <v>0</v>
      </c>
      <c r="S544" s="12">
        <v>0</v>
      </c>
      <c r="T544" s="12">
        <v>0</v>
      </c>
      <c r="U544" s="12">
        <v>0</v>
      </c>
      <c r="V544" s="12">
        <v>0</v>
      </c>
      <c r="W544" s="12">
        <v>0</v>
      </c>
      <c r="X544" s="12">
        <v>0</v>
      </c>
      <c r="Y544" s="12">
        <v>0</v>
      </c>
    </row>
    <row r="545" spans="1:25" x14ac:dyDescent="0.35">
      <c r="A545" s="12" t="s">
        <v>2670</v>
      </c>
      <c r="B545" s="12" t="s">
        <v>2671</v>
      </c>
      <c r="C545" s="12" t="s">
        <v>619</v>
      </c>
      <c r="D545" s="52">
        <v>1462</v>
      </c>
      <c r="E545" s="12">
        <v>1904</v>
      </c>
      <c r="F545" s="12" t="s">
        <v>653</v>
      </c>
      <c r="G545" s="12" t="s">
        <v>616</v>
      </c>
      <c r="H545" s="12"/>
      <c r="I545" s="12">
        <v>2.56</v>
      </c>
      <c r="J545" s="12">
        <v>2.6</v>
      </c>
      <c r="K545" s="12" t="s">
        <v>1</v>
      </c>
      <c r="L545" s="12" t="s">
        <v>627</v>
      </c>
      <c r="M545" s="12" t="s">
        <v>628</v>
      </c>
      <c r="N545" s="12">
        <v>0.94</v>
      </c>
      <c r="O545" s="12">
        <v>1.02</v>
      </c>
      <c r="P545" s="12">
        <v>0.53</v>
      </c>
      <c r="Q545" s="12">
        <v>0.78</v>
      </c>
      <c r="R545" s="12">
        <v>0.78</v>
      </c>
      <c r="S545" s="12">
        <v>0.56999999999999995</v>
      </c>
      <c r="T545" s="12">
        <v>0.5</v>
      </c>
      <c r="U545" s="12">
        <v>0.38</v>
      </c>
      <c r="V545" s="12">
        <v>0.42</v>
      </c>
      <c r="W545" s="12">
        <v>0.46</v>
      </c>
      <c r="X545" s="12">
        <v>0.59</v>
      </c>
      <c r="Y545" s="12">
        <v>0.56999999999999995</v>
      </c>
    </row>
    <row r="546" spans="1:25" x14ac:dyDescent="0.35">
      <c r="A546" s="12" t="s">
        <v>521</v>
      </c>
      <c r="B546" s="12" t="s">
        <v>522</v>
      </c>
      <c r="C546" s="12" t="s">
        <v>619</v>
      </c>
      <c r="D546" s="52">
        <v>0</v>
      </c>
      <c r="E546" s="12" t="s">
        <v>620</v>
      </c>
      <c r="F546" s="12" t="s">
        <v>634</v>
      </c>
      <c r="G546" s="12" t="s">
        <v>635</v>
      </c>
      <c r="H546" s="12"/>
      <c r="I546" s="12">
        <v>100</v>
      </c>
      <c r="J546" s="12">
        <v>100</v>
      </c>
      <c r="K546" s="12" t="s">
        <v>1</v>
      </c>
      <c r="L546" s="12" t="s">
        <v>620</v>
      </c>
      <c r="M546" s="12" t="s">
        <v>620</v>
      </c>
      <c r="N546" s="12">
        <v>0</v>
      </c>
      <c r="O546" s="12">
        <v>0</v>
      </c>
      <c r="P546" s="12">
        <v>0</v>
      </c>
      <c r="Q546" s="12">
        <v>0</v>
      </c>
      <c r="R546" s="12">
        <v>0</v>
      </c>
      <c r="S546" s="12">
        <v>0</v>
      </c>
      <c r="T546" s="12">
        <v>0</v>
      </c>
      <c r="U546" s="12">
        <v>0</v>
      </c>
      <c r="V546" s="12">
        <v>0</v>
      </c>
      <c r="W546" s="12">
        <v>0</v>
      </c>
      <c r="X546" s="12">
        <v>0</v>
      </c>
      <c r="Y546" s="12">
        <v>0</v>
      </c>
    </row>
    <row r="547" spans="1:25" x14ac:dyDescent="0.35">
      <c r="A547" s="12" t="s">
        <v>1197</v>
      </c>
      <c r="B547" s="12" t="s">
        <v>1198</v>
      </c>
      <c r="C547" s="12" t="s">
        <v>619</v>
      </c>
      <c r="D547" s="52">
        <v>42452</v>
      </c>
      <c r="E547" s="12">
        <v>2016</v>
      </c>
      <c r="F547" s="12" t="s">
        <v>625</v>
      </c>
      <c r="G547" s="12" t="s">
        <v>626</v>
      </c>
      <c r="H547" s="12"/>
      <c r="I547" s="12">
        <v>1</v>
      </c>
      <c r="J547" s="12">
        <v>1</v>
      </c>
      <c r="K547" s="12" t="s">
        <v>1</v>
      </c>
      <c r="L547" s="12" t="s">
        <v>627</v>
      </c>
      <c r="M547" s="12" t="s">
        <v>628</v>
      </c>
      <c r="N547" s="12">
        <v>0</v>
      </c>
      <c r="O547" s="12">
        <v>0.03</v>
      </c>
      <c r="P547" s="12">
        <v>0.04</v>
      </c>
      <c r="Q547" s="12">
        <v>0.04</v>
      </c>
      <c r="R547" s="12">
        <v>0.06</v>
      </c>
      <c r="S547" s="12">
        <v>0.13</v>
      </c>
      <c r="T547" s="12">
        <v>0.14000000000000001</v>
      </c>
      <c r="U547" s="12">
        <v>0.12</v>
      </c>
      <c r="V547" s="12">
        <v>0.11</v>
      </c>
      <c r="W547" s="12">
        <v>7.0000000000000007E-2</v>
      </c>
      <c r="X547" s="12">
        <v>0.06</v>
      </c>
      <c r="Y547" s="12">
        <v>0.04</v>
      </c>
    </row>
    <row r="548" spans="1:25" x14ac:dyDescent="0.35">
      <c r="A548" s="12" t="s">
        <v>1715</v>
      </c>
      <c r="B548" s="12" t="s">
        <v>1716</v>
      </c>
      <c r="C548" s="12" t="s">
        <v>619</v>
      </c>
      <c r="D548" s="52">
        <v>42619</v>
      </c>
      <c r="E548" s="12">
        <v>2016</v>
      </c>
      <c r="F548" s="12" t="s">
        <v>625</v>
      </c>
      <c r="G548" s="12" t="s">
        <v>626</v>
      </c>
      <c r="H548" s="12"/>
      <c r="I548" s="12">
        <v>1</v>
      </c>
      <c r="J548" s="12">
        <v>1</v>
      </c>
      <c r="K548" s="12" t="s">
        <v>1</v>
      </c>
      <c r="L548" s="12" t="s">
        <v>627</v>
      </c>
      <c r="M548" s="12" t="s">
        <v>139</v>
      </c>
      <c r="N548" s="12">
        <v>0</v>
      </c>
      <c r="O548" s="12">
        <v>0</v>
      </c>
      <c r="P548" s="12">
        <v>0</v>
      </c>
      <c r="Q548" s="12">
        <v>0</v>
      </c>
      <c r="R548" s="12">
        <v>0</v>
      </c>
      <c r="S548" s="12">
        <v>0</v>
      </c>
      <c r="T548" s="12">
        <v>0</v>
      </c>
      <c r="U548" s="12">
        <v>0</v>
      </c>
      <c r="V548" s="12">
        <v>0</v>
      </c>
      <c r="W548" s="12">
        <v>0</v>
      </c>
      <c r="X548" s="12">
        <v>0</v>
      </c>
      <c r="Y548" s="12">
        <v>0</v>
      </c>
    </row>
    <row r="549" spans="1:25" x14ac:dyDescent="0.35">
      <c r="A549" s="12" t="s">
        <v>819</v>
      </c>
      <c r="B549" s="12" t="s">
        <v>820</v>
      </c>
      <c r="C549" s="12" t="s">
        <v>619</v>
      </c>
      <c r="D549" s="52">
        <v>42691</v>
      </c>
      <c r="E549" s="12">
        <v>2016</v>
      </c>
      <c r="F549" s="12" t="s">
        <v>625</v>
      </c>
      <c r="G549" s="12" t="s">
        <v>626</v>
      </c>
      <c r="H549" s="12"/>
      <c r="I549" s="12">
        <v>2</v>
      </c>
      <c r="J549" s="12">
        <v>2</v>
      </c>
      <c r="K549" s="12" t="s">
        <v>1</v>
      </c>
      <c r="L549" s="12" t="s">
        <v>627</v>
      </c>
      <c r="M549" s="12" t="s">
        <v>139</v>
      </c>
      <c r="N549" s="12">
        <v>0</v>
      </c>
      <c r="O549" s="12">
        <v>0</v>
      </c>
      <c r="P549" s="12">
        <v>0</v>
      </c>
      <c r="Q549" s="12">
        <v>0</v>
      </c>
      <c r="R549" s="12">
        <v>0</v>
      </c>
      <c r="S549" s="12">
        <v>0</v>
      </c>
      <c r="T549" s="12">
        <v>0</v>
      </c>
      <c r="U549" s="12">
        <v>0</v>
      </c>
      <c r="V549" s="12">
        <v>0</v>
      </c>
      <c r="W549" s="12">
        <v>0</v>
      </c>
      <c r="X549" s="12">
        <v>0</v>
      </c>
      <c r="Y549" s="12">
        <v>0</v>
      </c>
    </row>
    <row r="550" spans="1:25" x14ac:dyDescent="0.35">
      <c r="A550" s="12" t="s">
        <v>3206</v>
      </c>
      <c r="B550" s="12" t="s">
        <v>3206</v>
      </c>
      <c r="C550" s="12" t="s">
        <v>619</v>
      </c>
      <c r="D550" s="52">
        <v>42370</v>
      </c>
      <c r="E550" s="12">
        <v>2016</v>
      </c>
      <c r="F550" s="12" t="s">
        <v>621</v>
      </c>
      <c r="G550" s="12" t="s">
        <v>714</v>
      </c>
      <c r="H550" s="12"/>
      <c r="I550" s="12">
        <v>33.6</v>
      </c>
      <c r="J550" s="12">
        <v>33.6</v>
      </c>
      <c r="K550" s="12" t="s">
        <v>1</v>
      </c>
      <c r="L550" s="12" t="s">
        <v>627</v>
      </c>
      <c r="M550" s="12" t="s">
        <v>628</v>
      </c>
      <c r="N550" s="12">
        <v>33.6</v>
      </c>
      <c r="O550" s="12">
        <v>33.6</v>
      </c>
      <c r="P550" s="12">
        <v>33.6</v>
      </c>
      <c r="Q550" s="12">
        <v>33.6</v>
      </c>
      <c r="R550" s="12">
        <v>33.6</v>
      </c>
      <c r="S550" s="12">
        <v>33.6</v>
      </c>
      <c r="T550" s="12">
        <v>33.6</v>
      </c>
      <c r="U550" s="12">
        <v>33.6</v>
      </c>
      <c r="V550" s="12">
        <v>33.6</v>
      </c>
      <c r="W550" s="12">
        <v>33.6</v>
      </c>
      <c r="X550" s="12">
        <v>33.6</v>
      </c>
      <c r="Y550" s="12">
        <v>33.6</v>
      </c>
    </row>
    <row r="551" spans="1:25" x14ac:dyDescent="0.35">
      <c r="A551" s="12" t="s">
        <v>3405</v>
      </c>
      <c r="B551" s="12" t="s">
        <v>3406</v>
      </c>
      <c r="C551" s="12" t="s">
        <v>619</v>
      </c>
      <c r="D551" s="52">
        <v>39345</v>
      </c>
      <c r="E551" s="12">
        <v>2007</v>
      </c>
      <c r="F551" s="12" t="s">
        <v>621</v>
      </c>
      <c r="G551" s="12" t="s">
        <v>622</v>
      </c>
      <c r="H551" s="12"/>
      <c r="I551" s="12">
        <v>45.64</v>
      </c>
      <c r="J551" s="12">
        <v>59</v>
      </c>
      <c r="K551" s="12" t="s">
        <v>1</v>
      </c>
      <c r="L551" s="12" t="s">
        <v>627</v>
      </c>
      <c r="M551" s="12" t="s">
        <v>628</v>
      </c>
      <c r="N551" s="12">
        <v>45.64</v>
      </c>
      <c r="O551" s="12">
        <v>45.64</v>
      </c>
      <c r="P551" s="12">
        <v>45.64</v>
      </c>
      <c r="Q551" s="12">
        <v>45.64</v>
      </c>
      <c r="R551" s="12">
        <v>45.64</v>
      </c>
      <c r="S551" s="12">
        <v>45.64</v>
      </c>
      <c r="T551" s="12">
        <v>45.64</v>
      </c>
      <c r="U551" s="12">
        <v>45.64</v>
      </c>
      <c r="V551" s="12">
        <v>45.64</v>
      </c>
      <c r="W551" s="12">
        <v>45.64</v>
      </c>
      <c r="X551" s="12">
        <v>45.64</v>
      </c>
      <c r="Y551" s="12">
        <v>45.64</v>
      </c>
    </row>
    <row r="552" spans="1:25" x14ac:dyDescent="0.35">
      <c r="A552" s="12" t="s">
        <v>3482</v>
      </c>
      <c r="B552" s="12" t="s">
        <v>3483</v>
      </c>
      <c r="C552" s="12" t="s">
        <v>619</v>
      </c>
      <c r="D552" s="52">
        <v>34335</v>
      </c>
      <c r="E552" s="12">
        <v>1994</v>
      </c>
      <c r="F552" s="12" t="s">
        <v>653</v>
      </c>
      <c r="G552" s="12" t="s">
        <v>616</v>
      </c>
      <c r="H552" s="12"/>
      <c r="I552" s="12">
        <v>24</v>
      </c>
      <c r="J552" s="12">
        <v>23.9</v>
      </c>
      <c r="K552" s="12" t="s">
        <v>1</v>
      </c>
      <c r="L552" s="12" t="s">
        <v>627</v>
      </c>
      <c r="M552" s="12" t="s">
        <v>628</v>
      </c>
      <c r="N552" s="12">
        <v>1.21</v>
      </c>
      <c r="O552" s="12">
        <v>2.98</v>
      </c>
      <c r="P552" s="12">
        <v>0</v>
      </c>
      <c r="Q552" s="12">
        <v>0</v>
      </c>
      <c r="R552" s="12">
        <v>0</v>
      </c>
      <c r="S552" s="12">
        <v>0</v>
      </c>
      <c r="T552" s="12">
        <v>0</v>
      </c>
      <c r="U552" s="12">
        <v>0</v>
      </c>
      <c r="V552" s="12">
        <v>0</v>
      </c>
      <c r="W552" s="12">
        <v>0</v>
      </c>
      <c r="X552" s="12">
        <v>0</v>
      </c>
      <c r="Y552" s="12">
        <v>0</v>
      </c>
    </row>
    <row r="553" spans="1:25" x14ac:dyDescent="0.35">
      <c r="A553" s="12" t="s">
        <v>997</v>
      </c>
      <c r="B553" s="12" t="s">
        <v>998</v>
      </c>
      <c r="C553" s="12" t="s">
        <v>619</v>
      </c>
      <c r="D553" s="52">
        <v>24473</v>
      </c>
      <c r="E553" s="12">
        <v>1967</v>
      </c>
      <c r="F553" s="12" t="s">
        <v>653</v>
      </c>
      <c r="G553" s="12" t="s">
        <v>616</v>
      </c>
      <c r="H553" s="12"/>
      <c r="I553" s="12">
        <v>94.5</v>
      </c>
      <c r="J553" s="12">
        <v>94.5</v>
      </c>
      <c r="K553" s="12" t="s">
        <v>633</v>
      </c>
      <c r="L553" s="12" t="s">
        <v>627</v>
      </c>
      <c r="M553" s="12" t="s">
        <v>628</v>
      </c>
      <c r="N553" s="12">
        <v>94.5</v>
      </c>
      <c r="O553" s="12">
        <v>94.5</v>
      </c>
      <c r="P553" s="12">
        <v>94.5</v>
      </c>
      <c r="Q553" s="12">
        <v>94.5</v>
      </c>
      <c r="R553" s="12">
        <v>94.5</v>
      </c>
      <c r="S553" s="12">
        <v>94.5</v>
      </c>
      <c r="T553" s="12">
        <v>94.5</v>
      </c>
      <c r="U553" s="12">
        <v>94.5</v>
      </c>
      <c r="V553" s="12">
        <v>94.5</v>
      </c>
      <c r="W553" s="12">
        <v>94.5</v>
      </c>
      <c r="X553" s="12">
        <v>94.5</v>
      </c>
      <c r="Y553" s="12">
        <v>94.5</v>
      </c>
    </row>
    <row r="554" spans="1:25" x14ac:dyDescent="0.35">
      <c r="A554" s="12" t="s">
        <v>2171</v>
      </c>
      <c r="B554" s="12" t="s">
        <v>2172</v>
      </c>
      <c r="C554" s="12" t="s">
        <v>619</v>
      </c>
      <c r="D554" s="52">
        <v>42649</v>
      </c>
      <c r="E554" s="12">
        <v>2016</v>
      </c>
      <c r="F554" s="12" t="s">
        <v>625</v>
      </c>
      <c r="G554" s="12" t="s">
        <v>626</v>
      </c>
      <c r="H554" s="12"/>
      <c r="I554" s="12">
        <v>60</v>
      </c>
      <c r="J554" s="12">
        <v>60</v>
      </c>
      <c r="K554" s="12" t="s">
        <v>633</v>
      </c>
      <c r="L554" s="12" t="s">
        <v>627</v>
      </c>
      <c r="M554" s="12" t="s">
        <v>628</v>
      </c>
      <c r="N554" s="12">
        <v>0.24</v>
      </c>
      <c r="O554" s="12">
        <v>1.8</v>
      </c>
      <c r="P554" s="12">
        <v>2.1</v>
      </c>
      <c r="Q554" s="12">
        <v>2.64</v>
      </c>
      <c r="R554" s="12">
        <v>3.84</v>
      </c>
      <c r="S554" s="12">
        <v>7.86</v>
      </c>
      <c r="T554" s="12">
        <v>8.64</v>
      </c>
      <c r="U554" s="12">
        <v>7.44</v>
      </c>
      <c r="V554" s="12">
        <v>6.66</v>
      </c>
      <c r="W554" s="12">
        <v>4.4400000000000004</v>
      </c>
      <c r="X554" s="12">
        <v>3.42</v>
      </c>
      <c r="Y554" s="12">
        <v>2.1</v>
      </c>
    </row>
    <row r="555" spans="1:25" x14ac:dyDescent="0.35">
      <c r="A555" s="12" t="s">
        <v>345</v>
      </c>
      <c r="B555" s="12" t="s">
        <v>1831</v>
      </c>
      <c r="C555" s="12" t="s">
        <v>619</v>
      </c>
      <c r="D555" s="52">
        <v>45049</v>
      </c>
      <c r="E555" s="12">
        <v>2023</v>
      </c>
      <c r="F555" s="12" t="s">
        <v>634</v>
      </c>
      <c r="G555" s="12" t="s">
        <v>635</v>
      </c>
      <c r="H555" s="12"/>
      <c r="I555" s="12">
        <v>40</v>
      </c>
      <c r="J555" s="12">
        <v>40</v>
      </c>
      <c r="K555" s="12" t="s">
        <v>5</v>
      </c>
      <c r="L555" s="12" t="s">
        <v>627</v>
      </c>
      <c r="M555" s="12" t="s">
        <v>628</v>
      </c>
      <c r="N555" s="12">
        <v>40</v>
      </c>
      <c r="O555" s="12">
        <v>40</v>
      </c>
      <c r="P555" s="12">
        <v>40</v>
      </c>
      <c r="Q555" s="12">
        <v>40</v>
      </c>
      <c r="R555" s="12">
        <v>40</v>
      </c>
      <c r="S555" s="12">
        <v>40</v>
      </c>
      <c r="T555" s="12">
        <v>40</v>
      </c>
      <c r="U555" s="12">
        <v>40</v>
      </c>
      <c r="V555" s="12">
        <v>40</v>
      </c>
      <c r="W555" s="12">
        <v>40</v>
      </c>
      <c r="X555" s="12">
        <v>40</v>
      </c>
      <c r="Y555" s="12">
        <v>40</v>
      </c>
    </row>
    <row r="556" spans="1:25" x14ac:dyDescent="0.35">
      <c r="A556" s="12" t="s">
        <v>1543</v>
      </c>
      <c r="B556" s="12" t="s">
        <v>1544</v>
      </c>
      <c r="C556" s="12" t="s">
        <v>619</v>
      </c>
      <c r="D556" s="52">
        <v>38869</v>
      </c>
      <c r="E556" s="12">
        <v>2006</v>
      </c>
      <c r="F556" s="12" t="s">
        <v>621</v>
      </c>
      <c r="G556" s="12" t="s">
        <v>714</v>
      </c>
      <c r="H556" s="12"/>
      <c r="I556" s="12">
        <v>6.2</v>
      </c>
      <c r="J556" s="12">
        <v>17.5</v>
      </c>
      <c r="K556" s="12" t="s">
        <v>633</v>
      </c>
      <c r="L556" s="12" t="s">
        <v>627</v>
      </c>
      <c r="M556" s="12" t="s">
        <v>628</v>
      </c>
      <c r="N556" s="12">
        <v>2.44</v>
      </c>
      <c r="O556" s="12">
        <v>2.39</v>
      </c>
      <c r="P556" s="12">
        <v>2.4300000000000002</v>
      </c>
      <c r="Q556" s="12">
        <v>2.42</v>
      </c>
      <c r="R556" s="12">
        <v>2.73</v>
      </c>
      <c r="S556" s="12">
        <v>2.7</v>
      </c>
      <c r="T556" s="12">
        <v>2.58</v>
      </c>
      <c r="U556" s="12">
        <v>2.6</v>
      </c>
      <c r="V556" s="12">
        <v>2.76</v>
      </c>
      <c r="W556" s="12">
        <v>2.82</v>
      </c>
      <c r="X556" s="12">
        <v>2.78</v>
      </c>
      <c r="Y556" s="12">
        <v>2.82</v>
      </c>
    </row>
    <row r="557" spans="1:25" x14ac:dyDescent="0.35">
      <c r="A557" s="12" t="s">
        <v>485</v>
      </c>
      <c r="B557" s="12" t="s">
        <v>2001</v>
      </c>
      <c r="C557" s="12" t="s">
        <v>619</v>
      </c>
      <c r="D557" s="52">
        <v>45184</v>
      </c>
      <c r="E557" s="12">
        <v>2023</v>
      </c>
      <c r="F557" s="12" t="s">
        <v>634</v>
      </c>
      <c r="G557" s="12" t="s">
        <v>635</v>
      </c>
      <c r="H557" s="12"/>
      <c r="I557" s="12">
        <v>137</v>
      </c>
      <c r="J557" s="12">
        <v>137</v>
      </c>
      <c r="K557" s="12" t="s">
        <v>633</v>
      </c>
      <c r="L557" s="12" t="s">
        <v>627</v>
      </c>
      <c r="M557" s="12" t="s">
        <v>628</v>
      </c>
      <c r="N557" s="12">
        <v>137</v>
      </c>
      <c r="O557" s="12">
        <v>137</v>
      </c>
      <c r="P557" s="12">
        <v>137</v>
      </c>
      <c r="Q557" s="12">
        <v>137</v>
      </c>
      <c r="R557" s="12">
        <v>137</v>
      </c>
      <c r="S557" s="12">
        <v>137</v>
      </c>
      <c r="T557" s="12">
        <v>137</v>
      </c>
      <c r="U557" s="12">
        <v>137</v>
      </c>
      <c r="V557" s="12">
        <v>137</v>
      </c>
      <c r="W557" s="12">
        <v>137</v>
      </c>
      <c r="X557" s="12">
        <v>137</v>
      </c>
      <c r="Y557" s="12">
        <v>137</v>
      </c>
    </row>
    <row r="558" spans="1:25" x14ac:dyDescent="0.35">
      <c r="A558" s="12" t="s">
        <v>450</v>
      </c>
      <c r="B558" s="12" t="s">
        <v>1867</v>
      </c>
      <c r="C558" s="12" t="s">
        <v>619</v>
      </c>
      <c r="D558" s="52">
        <v>45198</v>
      </c>
      <c r="E558" s="12">
        <v>2023</v>
      </c>
      <c r="F558" s="12" t="s">
        <v>625</v>
      </c>
      <c r="G558" s="12" t="s">
        <v>626</v>
      </c>
      <c r="H558" s="12"/>
      <c r="I558" s="12">
        <v>150</v>
      </c>
      <c r="J558" s="12">
        <v>150</v>
      </c>
      <c r="K558" s="12" t="s">
        <v>633</v>
      </c>
      <c r="L558" s="12" t="s">
        <v>620</v>
      </c>
      <c r="M558" s="12" t="s">
        <v>620</v>
      </c>
      <c r="N558" s="12">
        <v>0</v>
      </c>
      <c r="O558" s="12">
        <v>0</v>
      </c>
      <c r="P558" s="12">
        <v>0</v>
      </c>
      <c r="Q558" s="12">
        <v>0</v>
      </c>
      <c r="R558" s="12">
        <v>0</v>
      </c>
      <c r="S558" s="12">
        <v>0</v>
      </c>
      <c r="T558" s="12">
        <v>0</v>
      </c>
      <c r="U558" s="12">
        <v>0</v>
      </c>
      <c r="V558" s="12">
        <v>0</v>
      </c>
      <c r="W558" s="12">
        <v>0</v>
      </c>
      <c r="X558" s="12">
        <v>0</v>
      </c>
      <c r="Y558" s="12">
        <v>0</v>
      </c>
    </row>
    <row r="559" spans="1:25" x14ac:dyDescent="0.35">
      <c r="A559" s="12" t="s">
        <v>3207</v>
      </c>
      <c r="B559" s="12" t="s">
        <v>3208</v>
      </c>
      <c r="C559" s="12" t="s">
        <v>619</v>
      </c>
      <c r="D559" s="52">
        <v>43385</v>
      </c>
      <c r="E559" s="12">
        <v>2018</v>
      </c>
      <c r="F559" s="12" t="s">
        <v>697</v>
      </c>
      <c r="G559" s="12" t="s">
        <v>697</v>
      </c>
      <c r="H559" s="12"/>
      <c r="I559" s="12">
        <v>27.39</v>
      </c>
      <c r="J559" s="12">
        <v>27.4</v>
      </c>
      <c r="K559" s="12" t="s">
        <v>1</v>
      </c>
      <c r="L559" s="12" t="s">
        <v>627</v>
      </c>
      <c r="M559" s="12" t="s">
        <v>628</v>
      </c>
      <c r="N559" s="12">
        <v>4.84</v>
      </c>
      <c r="O559" s="12">
        <v>5.15</v>
      </c>
      <c r="P559" s="12">
        <v>4.5199999999999996</v>
      </c>
      <c r="Q559" s="12">
        <v>4.33</v>
      </c>
      <c r="R559" s="12">
        <v>4.6100000000000003</v>
      </c>
      <c r="S559" s="12">
        <v>4.22</v>
      </c>
      <c r="T559" s="12">
        <v>3.92</v>
      </c>
      <c r="U559" s="12">
        <v>2.98</v>
      </c>
      <c r="V559" s="12">
        <v>3.08</v>
      </c>
      <c r="W559" s="12">
        <v>2.86</v>
      </c>
      <c r="X559" s="12">
        <v>3.85</v>
      </c>
      <c r="Y559" s="12">
        <v>4.66</v>
      </c>
    </row>
    <row r="560" spans="1:25" x14ac:dyDescent="0.35">
      <c r="A560" s="12" t="s">
        <v>1703</v>
      </c>
      <c r="B560" s="12" t="s">
        <v>1704</v>
      </c>
      <c r="C560" s="12" t="s">
        <v>619</v>
      </c>
      <c r="D560" s="52">
        <v>42384</v>
      </c>
      <c r="E560" s="12">
        <v>2016</v>
      </c>
      <c r="F560" s="12" t="s">
        <v>697</v>
      </c>
      <c r="G560" s="12" t="s">
        <v>697</v>
      </c>
      <c r="H560" s="12"/>
      <c r="I560" s="12">
        <v>11.9</v>
      </c>
      <c r="J560" s="12">
        <v>11.9</v>
      </c>
      <c r="K560" s="12" t="s">
        <v>1</v>
      </c>
      <c r="L560" s="12" t="s">
        <v>627</v>
      </c>
      <c r="M560" s="12" t="s">
        <v>628</v>
      </c>
      <c r="N560" s="12">
        <v>2.1</v>
      </c>
      <c r="O560" s="12">
        <v>2.2400000000000002</v>
      </c>
      <c r="P560" s="12">
        <v>1.97</v>
      </c>
      <c r="Q560" s="12">
        <v>1.88</v>
      </c>
      <c r="R560" s="12">
        <v>2</v>
      </c>
      <c r="S560" s="12">
        <v>1.83</v>
      </c>
      <c r="T560" s="12">
        <v>1.7</v>
      </c>
      <c r="U560" s="12">
        <v>1.3</v>
      </c>
      <c r="V560" s="12">
        <v>1.34</v>
      </c>
      <c r="W560" s="12">
        <v>1.24</v>
      </c>
      <c r="X560" s="12">
        <v>1.67</v>
      </c>
      <c r="Y560" s="12">
        <v>2.0299999999999998</v>
      </c>
    </row>
    <row r="561" spans="1:25" x14ac:dyDescent="0.35">
      <c r="A561" s="12" t="s">
        <v>695</v>
      </c>
      <c r="B561" s="12" t="s">
        <v>696</v>
      </c>
      <c r="C561" s="12" t="s">
        <v>619</v>
      </c>
      <c r="D561" s="52">
        <v>38473</v>
      </c>
      <c r="E561" s="12">
        <v>2005</v>
      </c>
      <c r="F561" s="12" t="s">
        <v>697</v>
      </c>
      <c r="G561" s="12" t="s">
        <v>697</v>
      </c>
      <c r="H561" s="12"/>
      <c r="I561" s="12">
        <v>18</v>
      </c>
      <c r="J561" s="12">
        <v>18</v>
      </c>
      <c r="K561" s="12" t="s">
        <v>633</v>
      </c>
      <c r="L561" s="12" t="s">
        <v>627</v>
      </c>
      <c r="M561" s="12" t="s">
        <v>628</v>
      </c>
      <c r="N561" s="12">
        <v>5.91</v>
      </c>
      <c r="O561" s="12">
        <v>6.34</v>
      </c>
      <c r="P561" s="12">
        <v>5.66</v>
      </c>
      <c r="Q561" s="12">
        <v>5.98</v>
      </c>
      <c r="R561" s="12">
        <v>6.18</v>
      </c>
      <c r="S561" s="12">
        <v>4.5599999999999996</v>
      </c>
      <c r="T561" s="12">
        <v>4.0599999999999996</v>
      </c>
      <c r="U561" s="12">
        <v>3.81</v>
      </c>
      <c r="V561" s="12">
        <v>3.91</v>
      </c>
      <c r="W561" s="12">
        <v>3.28</v>
      </c>
      <c r="X561" s="12">
        <v>4.1399999999999997</v>
      </c>
      <c r="Y561" s="12">
        <v>5.29</v>
      </c>
    </row>
    <row r="562" spans="1:25" x14ac:dyDescent="0.35">
      <c r="A562" s="12" t="s">
        <v>3097</v>
      </c>
      <c r="B562" s="12" t="s">
        <v>3097</v>
      </c>
      <c r="C562" s="12" t="s">
        <v>619</v>
      </c>
      <c r="D562" s="52">
        <v>30436</v>
      </c>
      <c r="E562" s="12">
        <v>1983</v>
      </c>
      <c r="F562" s="12" t="s">
        <v>653</v>
      </c>
      <c r="G562" s="12" t="s">
        <v>616</v>
      </c>
      <c r="H562" s="12"/>
      <c r="I562" s="12">
        <v>0.6</v>
      </c>
      <c r="J562" s="12">
        <v>0.5</v>
      </c>
      <c r="K562" s="12" t="s">
        <v>633</v>
      </c>
      <c r="L562" s="12" t="s">
        <v>627</v>
      </c>
      <c r="M562" s="12" t="s">
        <v>628</v>
      </c>
      <c r="N562" s="12">
        <v>0.21</v>
      </c>
      <c r="O562" s="12">
        <v>0.21</v>
      </c>
      <c r="P562" s="12">
        <v>0.28000000000000003</v>
      </c>
      <c r="Q562" s="12">
        <v>0.39</v>
      </c>
      <c r="R562" s="12">
        <v>0.12</v>
      </c>
      <c r="S562" s="12">
        <v>0.47</v>
      </c>
      <c r="T562" s="12">
        <v>0.44</v>
      </c>
      <c r="U562" s="12">
        <v>0.4</v>
      </c>
      <c r="V562" s="12">
        <v>0.24</v>
      </c>
      <c r="W562" s="12">
        <v>0.23</v>
      </c>
      <c r="X562" s="12">
        <v>0.21</v>
      </c>
      <c r="Y562" s="12">
        <v>0.19</v>
      </c>
    </row>
    <row r="563" spans="1:25" x14ac:dyDescent="0.35">
      <c r="A563" s="12" t="s">
        <v>657</v>
      </c>
      <c r="B563" s="12" t="s">
        <v>658</v>
      </c>
      <c r="C563" s="12" t="s">
        <v>619</v>
      </c>
      <c r="D563" s="52">
        <v>24108</v>
      </c>
      <c r="E563" s="12">
        <v>1966</v>
      </c>
      <c r="F563" s="12" t="s">
        <v>653</v>
      </c>
      <c r="G563" s="12" t="s">
        <v>616</v>
      </c>
      <c r="H563" s="12"/>
      <c r="I563" s="12">
        <v>16</v>
      </c>
      <c r="J563" s="12">
        <v>18</v>
      </c>
      <c r="K563" s="12" t="s">
        <v>633</v>
      </c>
      <c r="L563" s="12" t="s">
        <v>627</v>
      </c>
      <c r="M563" s="12" t="s">
        <v>628</v>
      </c>
      <c r="N563" s="12">
        <v>16</v>
      </c>
      <c r="O563" s="12">
        <v>16</v>
      </c>
      <c r="P563" s="12">
        <v>16</v>
      </c>
      <c r="Q563" s="12">
        <v>16</v>
      </c>
      <c r="R563" s="12">
        <v>16</v>
      </c>
      <c r="S563" s="12">
        <v>16</v>
      </c>
      <c r="T563" s="12">
        <v>16</v>
      </c>
      <c r="U563" s="12">
        <v>16</v>
      </c>
      <c r="V563" s="12">
        <v>16</v>
      </c>
      <c r="W563" s="12">
        <v>16</v>
      </c>
      <c r="X563" s="12">
        <v>16</v>
      </c>
      <c r="Y563" s="12">
        <v>16</v>
      </c>
    </row>
    <row r="564" spans="1:25" x14ac:dyDescent="0.35">
      <c r="A564" s="12" t="s">
        <v>1404</v>
      </c>
      <c r="B564" s="12" t="s">
        <v>1405</v>
      </c>
      <c r="C564" s="12" t="s">
        <v>619</v>
      </c>
      <c r="D564" s="52">
        <v>23012</v>
      </c>
      <c r="E564" s="12">
        <v>1963</v>
      </c>
      <c r="F564" s="12" t="s">
        <v>653</v>
      </c>
      <c r="G564" s="12" t="s">
        <v>616</v>
      </c>
      <c r="H564" s="12"/>
      <c r="I564" s="12">
        <v>37.5</v>
      </c>
      <c r="J564" s="12">
        <v>39</v>
      </c>
      <c r="K564" s="12" t="s">
        <v>633</v>
      </c>
      <c r="L564" s="12" t="s">
        <v>627</v>
      </c>
      <c r="M564" s="12" t="s">
        <v>628</v>
      </c>
      <c r="N564" s="12">
        <v>37.5</v>
      </c>
      <c r="O564" s="12">
        <v>37.5</v>
      </c>
      <c r="P564" s="12">
        <v>37.5</v>
      </c>
      <c r="Q564" s="12">
        <v>37.5</v>
      </c>
      <c r="R564" s="12">
        <v>37.5</v>
      </c>
      <c r="S564" s="12">
        <v>37.5</v>
      </c>
      <c r="T564" s="12">
        <v>37.5</v>
      </c>
      <c r="U564" s="12">
        <v>37.5</v>
      </c>
      <c r="V564" s="12">
        <v>37.5</v>
      </c>
      <c r="W564" s="12">
        <v>37.5</v>
      </c>
      <c r="X564" s="12">
        <v>37.5</v>
      </c>
      <c r="Y564" s="12">
        <v>37.5</v>
      </c>
    </row>
    <row r="565" spans="1:25" x14ac:dyDescent="0.35">
      <c r="A565" s="12" t="s">
        <v>2454</v>
      </c>
      <c r="B565" s="12" t="s">
        <v>2455</v>
      </c>
      <c r="C565" s="12" t="s">
        <v>619</v>
      </c>
      <c r="D565" s="52">
        <v>44963</v>
      </c>
      <c r="E565" s="12">
        <v>2023</v>
      </c>
      <c r="F565" s="12" t="s">
        <v>653</v>
      </c>
      <c r="G565" s="12" t="s">
        <v>616</v>
      </c>
      <c r="H565" s="12"/>
      <c r="I565" s="12">
        <v>14.3</v>
      </c>
      <c r="J565" s="12">
        <v>14.4</v>
      </c>
      <c r="K565" s="12" t="s">
        <v>633</v>
      </c>
      <c r="L565" s="12" t="s">
        <v>627</v>
      </c>
      <c r="M565" s="12" t="s">
        <v>628</v>
      </c>
      <c r="N565" s="12">
        <v>6.93</v>
      </c>
      <c r="O565" s="12">
        <v>7.31</v>
      </c>
      <c r="P565" s="12">
        <v>7.08</v>
      </c>
      <c r="Q565" s="12">
        <v>9.1999999999999993</v>
      </c>
      <c r="R565" s="12">
        <v>7.35</v>
      </c>
      <c r="S565" s="12">
        <v>9.85</v>
      </c>
      <c r="T565" s="12">
        <v>9.84</v>
      </c>
      <c r="U565" s="12">
        <v>9.07</v>
      </c>
      <c r="V565" s="12">
        <v>8.26</v>
      </c>
      <c r="W565" s="12">
        <v>6.19</v>
      </c>
      <c r="X565" s="12">
        <v>6.63</v>
      </c>
      <c r="Y565" s="12">
        <v>6.37</v>
      </c>
    </row>
    <row r="566" spans="1:25" x14ac:dyDescent="0.35">
      <c r="A566" s="12" t="s">
        <v>2779</v>
      </c>
      <c r="B566" s="12" t="s">
        <v>2780</v>
      </c>
      <c r="C566" s="12" t="s">
        <v>619</v>
      </c>
      <c r="D566" s="52">
        <v>42433</v>
      </c>
      <c r="E566" s="12">
        <v>2016</v>
      </c>
      <c r="F566" s="12" t="s">
        <v>625</v>
      </c>
      <c r="G566" s="12" t="s">
        <v>626</v>
      </c>
      <c r="H566" s="12"/>
      <c r="I566" s="12">
        <v>20</v>
      </c>
      <c r="J566" s="12">
        <v>20</v>
      </c>
      <c r="K566" s="12" t="s">
        <v>633</v>
      </c>
      <c r="L566" s="12" t="s">
        <v>627</v>
      </c>
      <c r="M566" s="12" t="s">
        <v>139</v>
      </c>
      <c r="N566" s="12">
        <v>0</v>
      </c>
      <c r="O566" s="12">
        <v>0</v>
      </c>
      <c r="P566" s="12">
        <v>0</v>
      </c>
      <c r="Q566" s="12">
        <v>0</v>
      </c>
      <c r="R566" s="12">
        <v>0</v>
      </c>
      <c r="S566" s="12">
        <v>0</v>
      </c>
      <c r="T566" s="12">
        <v>0</v>
      </c>
      <c r="U566" s="12">
        <v>0</v>
      </c>
      <c r="V566" s="12">
        <v>0</v>
      </c>
      <c r="W566" s="12">
        <v>0</v>
      </c>
      <c r="X566" s="12">
        <v>0</v>
      </c>
      <c r="Y566" s="12">
        <v>0</v>
      </c>
    </row>
    <row r="567" spans="1:25" x14ac:dyDescent="0.35">
      <c r="A567" s="12" t="s">
        <v>1802</v>
      </c>
      <c r="B567" s="12" t="s">
        <v>1803</v>
      </c>
      <c r="C567" s="12" t="s">
        <v>619</v>
      </c>
      <c r="D567" s="52">
        <v>42430</v>
      </c>
      <c r="E567" s="12">
        <v>2016</v>
      </c>
      <c r="F567" s="12" t="s">
        <v>653</v>
      </c>
      <c r="G567" s="12" t="s">
        <v>616</v>
      </c>
      <c r="H567" s="12"/>
      <c r="I567" s="12">
        <v>25</v>
      </c>
      <c r="J567" s="12">
        <v>34.700000000000003</v>
      </c>
      <c r="K567" s="12" t="s">
        <v>633</v>
      </c>
      <c r="L567" s="12" t="s">
        <v>627</v>
      </c>
      <c r="M567" s="12" t="s">
        <v>628</v>
      </c>
      <c r="N567" s="12">
        <v>3.74</v>
      </c>
      <c r="O567" s="12">
        <v>2.68</v>
      </c>
      <c r="P567" s="12">
        <v>1.36</v>
      </c>
      <c r="Q567" s="12">
        <v>1.72</v>
      </c>
      <c r="R567" s="12">
        <v>3.8</v>
      </c>
      <c r="S567" s="12">
        <v>7.65</v>
      </c>
      <c r="T567" s="12">
        <v>7.09</v>
      </c>
      <c r="U567" s="12">
        <v>4.13</v>
      </c>
      <c r="V567" s="12">
        <v>2.57</v>
      </c>
      <c r="W567" s="12">
        <v>2.31</v>
      </c>
      <c r="X567" s="12">
        <v>0.59</v>
      </c>
      <c r="Y567" s="12">
        <v>1.67</v>
      </c>
    </row>
    <row r="568" spans="1:25" x14ac:dyDescent="0.35">
      <c r="A568" s="12" t="s">
        <v>1508</v>
      </c>
      <c r="B568" s="12" t="s">
        <v>1509</v>
      </c>
      <c r="C568" s="12" t="s">
        <v>619</v>
      </c>
      <c r="D568" s="52">
        <v>43501</v>
      </c>
      <c r="E568" s="12">
        <v>2019</v>
      </c>
      <c r="F568" s="12" t="s">
        <v>625</v>
      </c>
      <c r="G568" s="12" t="s">
        <v>626</v>
      </c>
      <c r="H568" s="12"/>
      <c r="I568" s="12">
        <v>20</v>
      </c>
      <c r="J568" s="12">
        <v>20</v>
      </c>
      <c r="K568" s="12" t="s">
        <v>633</v>
      </c>
      <c r="L568" s="12" t="s">
        <v>627</v>
      </c>
      <c r="M568" s="12" t="s">
        <v>628</v>
      </c>
      <c r="N568" s="12">
        <v>0.08</v>
      </c>
      <c r="O568" s="12">
        <v>0.6</v>
      </c>
      <c r="P568" s="12">
        <v>0.7</v>
      </c>
      <c r="Q568" s="12">
        <v>0.88</v>
      </c>
      <c r="R568" s="12">
        <v>1.28</v>
      </c>
      <c r="S568" s="12">
        <v>2.62</v>
      </c>
      <c r="T568" s="12">
        <v>2.88</v>
      </c>
      <c r="U568" s="12">
        <v>2.48</v>
      </c>
      <c r="V568" s="12">
        <v>2.2200000000000002</v>
      </c>
      <c r="W568" s="12">
        <v>1.48</v>
      </c>
      <c r="X568" s="12">
        <v>1.1399999999999999</v>
      </c>
      <c r="Y568" s="12">
        <v>0.7</v>
      </c>
    </row>
    <row r="569" spans="1:25" x14ac:dyDescent="0.35">
      <c r="A569" s="12" t="s">
        <v>1454</v>
      </c>
      <c r="B569" s="12" t="s">
        <v>1455</v>
      </c>
      <c r="C569" s="12" t="s">
        <v>619</v>
      </c>
      <c r="D569" s="52">
        <v>42969</v>
      </c>
      <c r="E569" s="12">
        <v>2017</v>
      </c>
      <c r="F569" s="12" t="s">
        <v>653</v>
      </c>
      <c r="G569" s="12" t="s">
        <v>616</v>
      </c>
      <c r="H569" s="12"/>
      <c r="I569" s="12">
        <v>1.4</v>
      </c>
      <c r="J569" s="12">
        <v>1.4</v>
      </c>
      <c r="K569" s="12" t="s">
        <v>633</v>
      </c>
      <c r="L569" s="12" t="s">
        <v>627</v>
      </c>
      <c r="M569" s="12" t="s">
        <v>628</v>
      </c>
      <c r="N569" s="12">
        <v>0.8</v>
      </c>
      <c r="O569" s="12">
        <v>0.72</v>
      </c>
      <c r="P569" s="12">
        <v>0.72</v>
      </c>
      <c r="Q569" s="12">
        <v>0.64</v>
      </c>
      <c r="R569" s="12">
        <v>0.46</v>
      </c>
      <c r="S569" s="12">
        <v>0.31</v>
      </c>
      <c r="T569" s="12">
        <v>0.3</v>
      </c>
      <c r="U569" s="12">
        <v>0.23</v>
      </c>
      <c r="V569" s="12">
        <v>0.34</v>
      </c>
      <c r="W569" s="12">
        <v>0.43</v>
      </c>
      <c r="X569" s="12">
        <v>0</v>
      </c>
      <c r="Y569" s="12">
        <v>0.72</v>
      </c>
    </row>
    <row r="570" spans="1:25" x14ac:dyDescent="0.35">
      <c r="A570" s="12" t="s">
        <v>2036</v>
      </c>
      <c r="B570" s="12" t="s">
        <v>2037</v>
      </c>
      <c r="C570" s="12" t="s">
        <v>619</v>
      </c>
      <c r="D570" s="52">
        <v>42969</v>
      </c>
      <c r="E570" s="12">
        <v>2017</v>
      </c>
      <c r="F570" s="12" t="s">
        <v>653</v>
      </c>
      <c r="G570" s="12" t="s">
        <v>616</v>
      </c>
      <c r="H570" s="12"/>
      <c r="I570" s="12">
        <v>3.6</v>
      </c>
      <c r="J570" s="12">
        <v>3.6</v>
      </c>
      <c r="K570" s="12" t="s">
        <v>633</v>
      </c>
      <c r="L570" s="12" t="s">
        <v>627</v>
      </c>
      <c r="M570" s="12" t="s">
        <v>628</v>
      </c>
      <c r="N570" s="12">
        <v>1.66</v>
      </c>
      <c r="O570" s="12">
        <v>1.56</v>
      </c>
      <c r="P570" s="12">
        <v>1.58</v>
      </c>
      <c r="Q570" s="12">
        <v>1.45</v>
      </c>
      <c r="R570" s="12">
        <v>1.36</v>
      </c>
      <c r="S570" s="12">
        <v>1.27</v>
      </c>
      <c r="T570" s="12">
        <v>1.24</v>
      </c>
      <c r="U570" s="12">
        <v>1.26</v>
      </c>
      <c r="V570" s="12">
        <v>1.25</v>
      </c>
      <c r="W570" s="12">
        <v>1.26</v>
      </c>
      <c r="X570" s="12">
        <v>0</v>
      </c>
      <c r="Y570" s="12">
        <v>1.45</v>
      </c>
    </row>
    <row r="571" spans="1:25" x14ac:dyDescent="0.35">
      <c r="A571" s="12" t="s">
        <v>908</v>
      </c>
      <c r="B571" s="12" t="s">
        <v>909</v>
      </c>
      <c r="C571" s="12" t="s">
        <v>619</v>
      </c>
      <c r="D571" s="52">
        <v>40848</v>
      </c>
      <c r="E571" s="12">
        <v>2011</v>
      </c>
      <c r="F571" s="12" t="s">
        <v>653</v>
      </c>
      <c r="G571" s="12" t="s">
        <v>616</v>
      </c>
      <c r="H571" s="12"/>
      <c r="I571" s="12">
        <v>1.63</v>
      </c>
      <c r="J571" s="12">
        <v>1.5</v>
      </c>
      <c r="K571" s="12" t="s">
        <v>633</v>
      </c>
      <c r="L571" s="12" t="s">
        <v>627</v>
      </c>
      <c r="M571" s="12" t="s">
        <v>636</v>
      </c>
      <c r="N571" s="12">
        <v>0.56999999999999995</v>
      </c>
      <c r="O571" s="12">
        <v>0.5</v>
      </c>
      <c r="P571" s="12">
        <v>0.28999999999999998</v>
      </c>
      <c r="Q571" s="12">
        <v>0.53</v>
      </c>
      <c r="R571" s="12">
        <v>0.54</v>
      </c>
      <c r="S571" s="12">
        <v>0.3</v>
      </c>
      <c r="T571" s="12">
        <v>0.22</v>
      </c>
      <c r="U571" s="12">
        <v>0.11</v>
      </c>
      <c r="V571" s="12">
        <v>0.16</v>
      </c>
      <c r="W571" s="12">
        <v>0.09</v>
      </c>
      <c r="X571" s="12">
        <v>0.14000000000000001</v>
      </c>
      <c r="Y571" s="12">
        <v>0.17</v>
      </c>
    </row>
    <row r="572" spans="1:25" x14ac:dyDescent="0.35">
      <c r="A572" s="12" t="s">
        <v>1727</v>
      </c>
      <c r="B572" s="12" t="s">
        <v>1727</v>
      </c>
      <c r="C572" s="12" t="s">
        <v>619</v>
      </c>
      <c r="D572" s="52">
        <v>0</v>
      </c>
      <c r="E572" s="12" t="s">
        <v>620</v>
      </c>
      <c r="F572" s="12" t="s">
        <v>653</v>
      </c>
      <c r="G572" s="12" t="s">
        <v>616</v>
      </c>
      <c r="H572" s="12"/>
      <c r="I572" s="12">
        <v>1.6</v>
      </c>
      <c r="J572" s="12">
        <v>1.3</v>
      </c>
      <c r="K572" s="12" t="s">
        <v>633</v>
      </c>
      <c r="L572" s="12" t="s">
        <v>627</v>
      </c>
      <c r="M572" s="12" t="s">
        <v>628</v>
      </c>
      <c r="N572" s="12">
        <v>0</v>
      </c>
      <c r="O572" s="12">
        <v>0</v>
      </c>
      <c r="P572" s="12">
        <v>0</v>
      </c>
      <c r="Q572" s="12">
        <v>0</v>
      </c>
      <c r="R572" s="12">
        <v>0</v>
      </c>
      <c r="S572" s="12">
        <v>0</v>
      </c>
      <c r="T572" s="12">
        <v>0</v>
      </c>
      <c r="U572" s="12">
        <v>0</v>
      </c>
      <c r="V572" s="12">
        <v>0</v>
      </c>
      <c r="W572" s="12">
        <v>0</v>
      </c>
      <c r="X572" s="12">
        <v>0</v>
      </c>
      <c r="Y572" s="12">
        <v>0</v>
      </c>
    </row>
    <row r="573" spans="1:25" x14ac:dyDescent="0.35">
      <c r="A573" s="12" t="s">
        <v>3317</v>
      </c>
      <c r="B573" s="12" t="s">
        <v>3318</v>
      </c>
      <c r="C573" s="12" t="s">
        <v>619</v>
      </c>
      <c r="D573" s="52">
        <v>30317</v>
      </c>
      <c r="E573" s="12">
        <v>1983</v>
      </c>
      <c r="F573" s="12" t="s">
        <v>653</v>
      </c>
      <c r="G573" s="12" t="s">
        <v>616</v>
      </c>
      <c r="H573" s="12"/>
      <c r="I573" s="12">
        <v>1</v>
      </c>
      <c r="J573" s="12">
        <v>1</v>
      </c>
      <c r="K573" s="12" t="s">
        <v>633</v>
      </c>
      <c r="L573" s="12" t="s">
        <v>627</v>
      </c>
      <c r="M573" s="12" t="s">
        <v>628</v>
      </c>
      <c r="N573" s="12">
        <v>0.12</v>
      </c>
      <c r="O573" s="12">
        <v>0.11</v>
      </c>
      <c r="P573" s="12">
        <v>0.1</v>
      </c>
      <c r="Q573" s="12">
        <v>0.11</v>
      </c>
      <c r="R573" s="12">
        <v>0.1</v>
      </c>
      <c r="S573" s="12">
        <v>7.0000000000000007E-2</v>
      </c>
      <c r="T573" s="12">
        <v>0.04</v>
      </c>
      <c r="U573" s="12">
        <v>0.02</v>
      </c>
      <c r="V573" s="12">
        <v>0.03</v>
      </c>
      <c r="W573" s="12">
        <v>0.04</v>
      </c>
      <c r="X573" s="12">
        <v>0.06</v>
      </c>
      <c r="Y573" s="12">
        <v>7.0000000000000007E-2</v>
      </c>
    </row>
    <row r="574" spans="1:25" x14ac:dyDescent="0.35">
      <c r="A574" s="12" t="s">
        <v>857</v>
      </c>
      <c r="B574" s="12" t="s">
        <v>858</v>
      </c>
      <c r="C574" s="12" t="s">
        <v>619</v>
      </c>
      <c r="D574" s="52">
        <v>42915</v>
      </c>
      <c r="E574" s="12">
        <v>2017</v>
      </c>
      <c r="F574" s="12" t="s">
        <v>625</v>
      </c>
      <c r="G574" s="12" t="s">
        <v>626</v>
      </c>
      <c r="H574" s="12"/>
      <c r="I574" s="12">
        <v>13.8</v>
      </c>
      <c r="J574" s="12">
        <v>13.8</v>
      </c>
      <c r="K574" s="12" t="s">
        <v>1</v>
      </c>
      <c r="L574" s="12" t="s">
        <v>627</v>
      </c>
      <c r="M574" s="12" t="s">
        <v>628</v>
      </c>
      <c r="N574" s="12">
        <v>0.06</v>
      </c>
      <c r="O574" s="12">
        <v>0.41</v>
      </c>
      <c r="P574" s="12">
        <v>0.48</v>
      </c>
      <c r="Q574" s="12">
        <v>0.61</v>
      </c>
      <c r="R574" s="12">
        <v>0.88</v>
      </c>
      <c r="S574" s="12">
        <v>1.81</v>
      </c>
      <c r="T574" s="12">
        <v>1.99</v>
      </c>
      <c r="U574" s="12">
        <v>1.71</v>
      </c>
      <c r="V574" s="12">
        <v>1.53</v>
      </c>
      <c r="W574" s="12">
        <v>1.02</v>
      </c>
      <c r="X574" s="12">
        <v>0.79</v>
      </c>
      <c r="Y574" s="12">
        <v>0.48</v>
      </c>
    </row>
    <row r="575" spans="1:25" x14ac:dyDescent="0.35">
      <c r="A575" s="12" t="s">
        <v>1677</v>
      </c>
      <c r="B575" s="12" t="s">
        <v>1678</v>
      </c>
      <c r="C575" s="12" t="s">
        <v>619</v>
      </c>
      <c r="D575" s="52">
        <v>43133</v>
      </c>
      <c r="E575" s="12">
        <v>2018</v>
      </c>
      <c r="F575" s="12" t="s">
        <v>631</v>
      </c>
      <c r="G575" s="12" t="s">
        <v>632</v>
      </c>
      <c r="H575" s="12"/>
      <c r="I575" s="12">
        <v>1</v>
      </c>
      <c r="J575" s="12">
        <v>1</v>
      </c>
      <c r="K575" s="12" t="s">
        <v>633</v>
      </c>
      <c r="L575" s="12" t="s">
        <v>627</v>
      </c>
      <c r="M575" s="12" t="s">
        <v>139</v>
      </c>
      <c r="N575" s="12">
        <v>0</v>
      </c>
      <c r="O575" s="12">
        <v>0</v>
      </c>
      <c r="P575" s="12">
        <v>0</v>
      </c>
      <c r="Q575" s="12">
        <v>0</v>
      </c>
      <c r="R575" s="12">
        <v>0</v>
      </c>
      <c r="S575" s="12">
        <v>0</v>
      </c>
      <c r="T575" s="12">
        <v>0</v>
      </c>
      <c r="U575" s="12">
        <v>0</v>
      </c>
      <c r="V575" s="12">
        <v>0</v>
      </c>
      <c r="W575" s="12">
        <v>0</v>
      </c>
      <c r="X575" s="12">
        <v>0</v>
      </c>
      <c r="Y575" s="12">
        <v>0</v>
      </c>
    </row>
    <row r="576" spans="1:25" x14ac:dyDescent="0.35">
      <c r="A576" s="12" t="s">
        <v>230</v>
      </c>
      <c r="B576" s="12" t="s">
        <v>231</v>
      </c>
      <c r="C576" s="12" t="s">
        <v>619</v>
      </c>
      <c r="D576" s="52">
        <v>44592</v>
      </c>
      <c r="E576" s="12">
        <v>2022</v>
      </c>
      <c r="F576" s="12" t="s">
        <v>634</v>
      </c>
      <c r="G576" s="12" t="s">
        <v>635</v>
      </c>
      <c r="H576" s="12"/>
      <c r="I576" s="12">
        <v>88</v>
      </c>
      <c r="J576" s="12">
        <v>88</v>
      </c>
      <c r="K576" s="12" t="s">
        <v>1</v>
      </c>
      <c r="L576" s="12" t="s">
        <v>627</v>
      </c>
      <c r="M576" s="12" t="s">
        <v>628</v>
      </c>
      <c r="N576" s="12">
        <v>88</v>
      </c>
      <c r="O576" s="12">
        <v>88</v>
      </c>
      <c r="P576" s="12">
        <v>88</v>
      </c>
      <c r="Q576" s="12">
        <v>88</v>
      </c>
      <c r="R576" s="12">
        <v>88</v>
      </c>
      <c r="S576" s="12">
        <v>88</v>
      </c>
      <c r="T576" s="12">
        <v>88</v>
      </c>
      <c r="U576" s="12">
        <v>88</v>
      </c>
      <c r="V576" s="12">
        <v>88</v>
      </c>
      <c r="W576" s="12">
        <v>88</v>
      </c>
      <c r="X576" s="12">
        <v>88</v>
      </c>
      <c r="Y576" s="12">
        <v>88</v>
      </c>
    </row>
    <row r="577" spans="1:25" x14ac:dyDescent="0.35">
      <c r="A577" s="12" t="s">
        <v>137</v>
      </c>
      <c r="B577" s="12" t="s">
        <v>649</v>
      </c>
      <c r="C577" s="12" t="s">
        <v>619</v>
      </c>
      <c r="D577" s="52">
        <v>42670</v>
      </c>
      <c r="E577" s="12">
        <v>2016</v>
      </c>
      <c r="F577" s="12" t="s">
        <v>625</v>
      </c>
      <c r="G577" s="12" t="s">
        <v>626</v>
      </c>
      <c r="H577" s="12"/>
      <c r="I577" s="12">
        <v>180</v>
      </c>
      <c r="J577" s="12">
        <v>180</v>
      </c>
      <c r="K577" s="12" t="s">
        <v>1</v>
      </c>
      <c r="L577" s="12" t="s">
        <v>627</v>
      </c>
      <c r="M577" s="12" t="s">
        <v>628</v>
      </c>
      <c r="N577" s="12">
        <v>0.44</v>
      </c>
      <c r="O577" s="12">
        <v>3.74</v>
      </c>
      <c r="P577" s="12">
        <v>4.45</v>
      </c>
      <c r="Q577" s="12">
        <v>5.65</v>
      </c>
      <c r="R577" s="12">
        <v>8.57</v>
      </c>
      <c r="S577" s="12">
        <v>18.55</v>
      </c>
      <c r="T577" s="12">
        <v>20.6</v>
      </c>
      <c r="U577" s="12">
        <v>17.440000000000001</v>
      </c>
      <c r="V577" s="12">
        <v>14.87</v>
      </c>
      <c r="W577" s="12">
        <v>9.23</v>
      </c>
      <c r="X577" s="12">
        <v>6.4</v>
      </c>
      <c r="Y577" s="12">
        <v>3.28</v>
      </c>
    </row>
    <row r="578" spans="1:25" x14ac:dyDescent="0.35">
      <c r="A578" s="12" t="s">
        <v>715</v>
      </c>
      <c r="B578" s="12" t="s">
        <v>716</v>
      </c>
      <c r="C578" s="12" t="s">
        <v>619</v>
      </c>
      <c r="D578" s="52">
        <v>42636</v>
      </c>
      <c r="E578" s="12">
        <v>2016</v>
      </c>
      <c r="F578" s="12" t="s">
        <v>625</v>
      </c>
      <c r="G578" s="12" t="s">
        <v>626</v>
      </c>
      <c r="H578" s="12"/>
      <c r="I578" s="12">
        <v>20</v>
      </c>
      <c r="J578" s="12">
        <v>20</v>
      </c>
      <c r="K578" s="12" t="s">
        <v>1</v>
      </c>
      <c r="L578" s="12" t="s">
        <v>627</v>
      </c>
      <c r="M578" s="12" t="s">
        <v>628</v>
      </c>
      <c r="N578" s="12">
        <v>0.08</v>
      </c>
      <c r="O578" s="12">
        <v>0.6</v>
      </c>
      <c r="P578" s="12">
        <v>0.7</v>
      </c>
      <c r="Q578" s="12">
        <v>0.88</v>
      </c>
      <c r="R578" s="12">
        <v>1.28</v>
      </c>
      <c r="S578" s="12">
        <v>2.62</v>
      </c>
      <c r="T578" s="12">
        <v>2.88</v>
      </c>
      <c r="U578" s="12">
        <v>2.48</v>
      </c>
      <c r="V578" s="12">
        <v>2.2200000000000002</v>
      </c>
      <c r="W578" s="12">
        <v>1.48</v>
      </c>
      <c r="X578" s="12">
        <v>1.1399999999999999</v>
      </c>
      <c r="Y578" s="12">
        <v>0.7</v>
      </c>
    </row>
    <row r="579" spans="1:25" x14ac:dyDescent="0.35">
      <c r="A579" s="12" t="s">
        <v>1319</v>
      </c>
      <c r="B579" s="12" t="s">
        <v>1320</v>
      </c>
      <c r="C579" s="12" t="s">
        <v>619</v>
      </c>
      <c r="D579" s="52">
        <v>41215</v>
      </c>
      <c r="E579" s="12">
        <v>2012</v>
      </c>
      <c r="F579" s="12" t="s">
        <v>625</v>
      </c>
      <c r="G579" s="12" t="s">
        <v>626</v>
      </c>
      <c r="H579" s="12"/>
      <c r="I579" s="12">
        <v>4</v>
      </c>
      <c r="J579" s="12">
        <v>4.0999999999999996</v>
      </c>
      <c r="K579" s="12" t="s">
        <v>1</v>
      </c>
      <c r="L579" s="12" t="s">
        <v>627</v>
      </c>
      <c r="M579" s="12" t="s">
        <v>139</v>
      </c>
      <c r="N579" s="12">
        <v>0</v>
      </c>
      <c r="O579" s="12">
        <v>0</v>
      </c>
      <c r="P579" s="12">
        <v>0</v>
      </c>
      <c r="Q579" s="12">
        <v>0</v>
      </c>
      <c r="R579" s="12">
        <v>0</v>
      </c>
      <c r="S579" s="12">
        <v>0</v>
      </c>
      <c r="T579" s="12">
        <v>0</v>
      </c>
      <c r="U579" s="12">
        <v>0</v>
      </c>
      <c r="V579" s="12">
        <v>0</v>
      </c>
      <c r="W579" s="12">
        <v>0</v>
      </c>
      <c r="X579" s="12">
        <v>0</v>
      </c>
      <c r="Y579" s="12">
        <v>0</v>
      </c>
    </row>
    <row r="580" spans="1:25" x14ac:dyDescent="0.35">
      <c r="A580" s="12" t="s">
        <v>1995</v>
      </c>
      <c r="B580" s="12" t="s">
        <v>1996</v>
      </c>
      <c r="C580" s="12" t="s">
        <v>619</v>
      </c>
      <c r="D580" s="52">
        <v>41996</v>
      </c>
      <c r="E580" s="12">
        <v>2014</v>
      </c>
      <c r="F580" s="12" t="s">
        <v>625</v>
      </c>
      <c r="G580" s="12" t="s">
        <v>626</v>
      </c>
      <c r="H580" s="12"/>
      <c r="I580" s="12">
        <v>4</v>
      </c>
      <c r="J580" s="12">
        <v>4</v>
      </c>
      <c r="K580" s="12" t="s">
        <v>1</v>
      </c>
      <c r="L580" s="12" t="s">
        <v>627</v>
      </c>
      <c r="M580" s="12" t="s">
        <v>628</v>
      </c>
      <c r="N580" s="12">
        <v>0.02</v>
      </c>
      <c r="O580" s="12">
        <v>0.12</v>
      </c>
      <c r="P580" s="12">
        <v>0.14000000000000001</v>
      </c>
      <c r="Q580" s="12">
        <v>0.18</v>
      </c>
      <c r="R580" s="12">
        <v>0.26</v>
      </c>
      <c r="S580" s="12">
        <v>0.52</v>
      </c>
      <c r="T580" s="12">
        <v>0.57999999999999996</v>
      </c>
      <c r="U580" s="12">
        <v>0.5</v>
      </c>
      <c r="V580" s="12">
        <v>0.44</v>
      </c>
      <c r="W580" s="12">
        <v>0.3</v>
      </c>
      <c r="X580" s="12">
        <v>0.23</v>
      </c>
      <c r="Y580" s="12">
        <v>0.14000000000000001</v>
      </c>
    </row>
    <row r="581" spans="1:25" x14ac:dyDescent="0.35">
      <c r="A581" s="12" t="s">
        <v>830</v>
      </c>
      <c r="B581" s="12" t="s">
        <v>831</v>
      </c>
      <c r="C581" s="12" t="s">
        <v>619</v>
      </c>
      <c r="D581" s="52">
        <v>39966</v>
      </c>
      <c r="E581" s="12">
        <v>2009</v>
      </c>
      <c r="F581" s="12" t="s">
        <v>697</v>
      </c>
      <c r="G581" s="12" t="s">
        <v>697</v>
      </c>
      <c r="H581" s="12"/>
      <c r="I581" s="12">
        <v>6.5</v>
      </c>
      <c r="J581" s="12">
        <v>6.5</v>
      </c>
      <c r="K581" s="12" t="s">
        <v>1</v>
      </c>
      <c r="L581" s="12" t="s">
        <v>627</v>
      </c>
      <c r="M581" s="12" t="s">
        <v>628</v>
      </c>
      <c r="N581" s="12">
        <v>1.1499999999999999</v>
      </c>
      <c r="O581" s="12">
        <v>1.22</v>
      </c>
      <c r="P581" s="12">
        <v>1.07</v>
      </c>
      <c r="Q581" s="12">
        <v>1.03</v>
      </c>
      <c r="R581" s="12">
        <v>1.0900000000000001</v>
      </c>
      <c r="S581" s="12">
        <v>1</v>
      </c>
      <c r="T581" s="12">
        <v>0.93</v>
      </c>
      <c r="U581" s="12">
        <v>0.71</v>
      </c>
      <c r="V581" s="12">
        <v>0.73</v>
      </c>
      <c r="W581" s="12">
        <v>0.68</v>
      </c>
      <c r="X581" s="12">
        <v>0.91</v>
      </c>
      <c r="Y581" s="12">
        <v>1.1100000000000001</v>
      </c>
    </row>
    <row r="582" spans="1:25" x14ac:dyDescent="0.35">
      <c r="A582" s="12" t="s">
        <v>3350</v>
      </c>
      <c r="B582" s="12" t="s">
        <v>3351</v>
      </c>
      <c r="C582" s="12" t="s">
        <v>619</v>
      </c>
      <c r="D582" s="52">
        <v>40595</v>
      </c>
      <c r="E582" s="12">
        <v>2011</v>
      </c>
      <c r="F582" s="12" t="s">
        <v>697</v>
      </c>
      <c r="G582" s="12" t="s">
        <v>697</v>
      </c>
      <c r="H582" s="12"/>
      <c r="I582" s="12">
        <v>22.5</v>
      </c>
      <c r="J582" s="12">
        <v>23.3</v>
      </c>
      <c r="K582" s="12" t="s">
        <v>1</v>
      </c>
      <c r="L582" s="12" t="s">
        <v>627</v>
      </c>
      <c r="M582" s="12" t="s">
        <v>628</v>
      </c>
      <c r="N582" s="12">
        <v>3.98</v>
      </c>
      <c r="O582" s="12">
        <v>4.2300000000000004</v>
      </c>
      <c r="P582" s="12">
        <v>3.72</v>
      </c>
      <c r="Q582" s="12">
        <v>3.56</v>
      </c>
      <c r="R582" s="12">
        <v>3.79</v>
      </c>
      <c r="S582" s="12">
        <v>3.47</v>
      </c>
      <c r="T582" s="12">
        <v>3.22</v>
      </c>
      <c r="U582" s="12">
        <v>2.4500000000000002</v>
      </c>
      <c r="V582" s="12">
        <v>2.5299999999999998</v>
      </c>
      <c r="W582" s="12">
        <v>2.35</v>
      </c>
      <c r="X582" s="12">
        <v>3.16</v>
      </c>
      <c r="Y582" s="12">
        <v>3.83</v>
      </c>
    </row>
    <row r="583" spans="1:25" x14ac:dyDescent="0.35">
      <c r="A583" s="12" t="s">
        <v>1058</v>
      </c>
      <c r="B583" s="12" t="s">
        <v>1059</v>
      </c>
      <c r="C583" s="12" t="s">
        <v>619</v>
      </c>
      <c r="D583" s="52">
        <v>41267</v>
      </c>
      <c r="E583" s="12">
        <v>2012</v>
      </c>
      <c r="F583" s="12" t="s">
        <v>697</v>
      </c>
      <c r="G583" s="12" t="s">
        <v>697</v>
      </c>
      <c r="H583" s="12"/>
      <c r="I583" s="12">
        <v>6</v>
      </c>
      <c r="J583" s="12">
        <v>6</v>
      </c>
      <c r="K583" s="12" t="s">
        <v>1</v>
      </c>
      <c r="L583" s="12" t="s">
        <v>627</v>
      </c>
      <c r="M583" s="12" t="s">
        <v>139</v>
      </c>
      <c r="N583" s="12">
        <v>0</v>
      </c>
      <c r="O583" s="12">
        <v>0</v>
      </c>
      <c r="P583" s="12">
        <v>0</v>
      </c>
      <c r="Q583" s="12">
        <v>0</v>
      </c>
      <c r="R583" s="12">
        <v>0</v>
      </c>
      <c r="S583" s="12">
        <v>0</v>
      </c>
      <c r="T583" s="12">
        <v>0</v>
      </c>
      <c r="U583" s="12">
        <v>0</v>
      </c>
      <c r="V583" s="12">
        <v>0</v>
      </c>
      <c r="W583" s="12">
        <v>0</v>
      </c>
      <c r="X583" s="12">
        <v>0</v>
      </c>
      <c r="Y583" s="12">
        <v>0</v>
      </c>
    </row>
    <row r="584" spans="1:25" x14ac:dyDescent="0.35">
      <c r="A584" s="12" t="s">
        <v>182</v>
      </c>
      <c r="B584" s="12" t="s">
        <v>183</v>
      </c>
      <c r="C584" s="12" t="s">
        <v>619</v>
      </c>
      <c r="D584" s="52">
        <v>44312</v>
      </c>
      <c r="E584" s="12">
        <v>2021</v>
      </c>
      <c r="F584" s="12" t="s">
        <v>697</v>
      </c>
      <c r="G584" s="12" t="s">
        <v>697</v>
      </c>
      <c r="H584" s="12"/>
      <c r="I584" s="12">
        <v>10.8</v>
      </c>
      <c r="J584" s="12">
        <v>10.8</v>
      </c>
      <c r="K584" s="12" t="s">
        <v>1</v>
      </c>
      <c r="L584" s="12" t="s">
        <v>627</v>
      </c>
      <c r="M584" s="12" t="s">
        <v>628</v>
      </c>
      <c r="N584" s="12">
        <v>1.91</v>
      </c>
      <c r="O584" s="12">
        <v>2.0299999999999998</v>
      </c>
      <c r="P584" s="12">
        <v>1.78</v>
      </c>
      <c r="Q584" s="12">
        <v>1.71</v>
      </c>
      <c r="R584" s="12">
        <v>1.82</v>
      </c>
      <c r="S584" s="12">
        <v>1.67</v>
      </c>
      <c r="T584" s="12">
        <v>1.55</v>
      </c>
      <c r="U584" s="12">
        <v>1.18</v>
      </c>
      <c r="V584" s="12">
        <v>1.21</v>
      </c>
      <c r="W584" s="12">
        <v>1.1299999999999999</v>
      </c>
      <c r="X584" s="12">
        <v>1.52</v>
      </c>
      <c r="Y584" s="12">
        <v>1.84</v>
      </c>
    </row>
    <row r="585" spans="1:25" x14ac:dyDescent="0.35">
      <c r="A585" s="12" t="s">
        <v>1952</v>
      </c>
      <c r="B585" s="12" t="s">
        <v>1953</v>
      </c>
      <c r="C585" s="12" t="s">
        <v>619</v>
      </c>
      <c r="D585" s="52">
        <v>42559</v>
      </c>
      <c r="E585" s="12">
        <v>2016</v>
      </c>
      <c r="F585" s="12" t="s">
        <v>653</v>
      </c>
      <c r="G585" s="12" t="s">
        <v>616</v>
      </c>
      <c r="H585" s="12"/>
      <c r="I585" s="12">
        <v>1</v>
      </c>
      <c r="J585" s="12">
        <v>1</v>
      </c>
      <c r="K585" s="12" t="s">
        <v>1</v>
      </c>
      <c r="L585" s="12" t="s">
        <v>627</v>
      </c>
      <c r="M585" s="12" t="s">
        <v>628</v>
      </c>
      <c r="N585" s="12">
        <v>7.0000000000000007E-2</v>
      </c>
      <c r="O585" s="12">
        <v>0</v>
      </c>
      <c r="P585" s="12">
        <v>0</v>
      </c>
      <c r="Q585" s="12">
        <v>0</v>
      </c>
      <c r="R585" s="12">
        <v>0</v>
      </c>
      <c r="S585" s="12">
        <v>0</v>
      </c>
      <c r="T585" s="12">
        <v>0</v>
      </c>
      <c r="U585" s="12">
        <v>0</v>
      </c>
      <c r="V585" s="12">
        <v>0.08</v>
      </c>
      <c r="W585" s="12">
        <v>0.27</v>
      </c>
      <c r="X585" s="12">
        <v>0.24</v>
      </c>
      <c r="Y585" s="12">
        <v>0.54</v>
      </c>
    </row>
    <row r="586" spans="1:25" x14ac:dyDescent="0.35">
      <c r="A586" s="12" t="s">
        <v>1428</v>
      </c>
      <c r="B586" s="12" t="s">
        <v>1429</v>
      </c>
      <c r="C586" s="12" t="s">
        <v>619</v>
      </c>
      <c r="D586" s="52">
        <v>42030</v>
      </c>
      <c r="E586" s="12">
        <v>2015</v>
      </c>
      <c r="F586" s="12" t="s">
        <v>697</v>
      </c>
      <c r="G586" s="12" t="s">
        <v>697</v>
      </c>
      <c r="H586" s="12"/>
      <c r="I586" s="12">
        <v>11.2</v>
      </c>
      <c r="J586" s="12">
        <v>11.2</v>
      </c>
      <c r="K586" s="12" t="s">
        <v>1</v>
      </c>
      <c r="L586" s="12" t="s">
        <v>627</v>
      </c>
      <c r="M586" s="12" t="s">
        <v>628</v>
      </c>
      <c r="N586" s="12">
        <v>1.98</v>
      </c>
      <c r="O586" s="12">
        <v>2.1</v>
      </c>
      <c r="P586" s="12">
        <v>1.85</v>
      </c>
      <c r="Q586" s="12">
        <v>1.77</v>
      </c>
      <c r="R586" s="12">
        <v>1.88</v>
      </c>
      <c r="S586" s="12">
        <v>1.73</v>
      </c>
      <c r="T586" s="12">
        <v>1.6</v>
      </c>
      <c r="U586" s="12">
        <v>1.22</v>
      </c>
      <c r="V586" s="12">
        <v>1.26</v>
      </c>
      <c r="W586" s="12">
        <v>1.17</v>
      </c>
      <c r="X586" s="12">
        <v>1.57</v>
      </c>
      <c r="Y586" s="12">
        <v>1.91</v>
      </c>
    </row>
    <row r="587" spans="1:25" x14ac:dyDescent="0.35">
      <c r="A587" s="12" t="s">
        <v>861</v>
      </c>
      <c r="B587" s="12" t="s">
        <v>862</v>
      </c>
      <c r="C587" s="12" t="s">
        <v>619</v>
      </c>
      <c r="D587" s="52">
        <v>42221</v>
      </c>
      <c r="E587" s="12">
        <v>2015</v>
      </c>
      <c r="F587" s="12" t="s">
        <v>697</v>
      </c>
      <c r="G587" s="12" t="s">
        <v>697</v>
      </c>
      <c r="H587" s="12"/>
      <c r="I587" s="12">
        <v>11.7</v>
      </c>
      <c r="J587" s="12">
        <v>12</v>
      </c>
      <c r="K587" s="12" t="s">
        <v>1</v>
      </c>
      <c r="L587" s="12" t="s">
        <v>627</v>
      </c>
      <c r="M587" s="12" t="s">
        <v>628</v>
      </c>
      <c r="N587" s="12">
        <v>2.0699999999999998</v>
      </c>
      <c r="O587" s="12">
        <v>2.2000000000000002</v>
      </c>
      <c r="P587" s="12">
        <v>1.93</v>
      </c>
      <c r="Q587" s="12">
        <v>1.85</v>
      </c>
      <c r="R587" s="12">
        <v>1.97</v>
      </c>
      <c r="S587" s="12">
        <v>1.8</v>
      </c>
      <c r="T587" s="12">
        <v>1.68</v>
      </c>
      <c r="U587" s="12">
        <v>1.27</v>
      </c>
      <c r="V587" s="12">
        <v>1.32</v>
      </c>
      <c r="W587" s="12">
        <v>1.22</v>
      </c>
      <c r="X587" s="12">
        <v>1.64</v>
      </c>
      <c r="Y587" s="12">
        <v>1.99</v>
      </c>
    </row>
    <row r="588" spans="1:25" x14ac:dyDescent="0.35">
      <c r="A588" s="12" t="s">
        <v>2768</v>
      </c>
      <c r="B588" s="12" t="s">
        <v>2769</v>
      </c>
      <c r="C588" s="12" t="s">
        <v>619</v>
      </c>
      <c r="D588" s="52">
        <v>42405</v>
      </c>
      <c r="E588" s="12">
        <v>2016</v>
      </c>
      <c r="F588" s="12" t="s">
        <v>697</v>
      </c>
      <c r="G588" s="12" t="s">
        <v>697</v>
      </c>
      <c r="H588" s="12"/>
      <c r="I588" s="12">
        <v>12.6</v>
      </c>
      <c r="J588" s="12">
        <v>12.6</v>
      </c>
      <c r="K588" s="12" t="s">
        <v>1</v>
      </c>
      <c r="L588" s="12" t="s">
        <v>627</v>
      </c>
      <c r="M588" s="12" t="s">
        <v>628</v>
      </c>
      <c r="N588" s="12">
        <v>2.23</v>
      </c>
      <c r="O588" s="12">
        <v>2.37</v>
      </c>
      <c r="P588" s="12">
        <v>2.08</v>
      </c>
      <c r="Q588" s="12">
        <v>1.99</v>
      </c>
      <c r="R588" s="12">
        <v>2.12</v>
      </c>
      <c r="S588" s="12">
        <v>1.94</v>
      </c>
      <c r="T588" s="12">
        <v>1.81</v>
      </c>
      <c r="U588" s="12">
        <v>1.37</v>
      </c>
      <c r="V588" s="12">
        <v>1.42</v>
      </c>
      <c r="W588" s="12">
        <v>1.31</v>
      </c>
      <c r="X588" s="12">
        <v>1.77</v>
      </c>
      <c r="Y588" s="12">
        <v>2.15</v>
      </c>
    </row>
    <row r="589" spans="1:25" x14ac:dyDescent="0.35">
      <c r="A589" s="12" t="s">
        <v>2090</v>
      </c>
      <c r="B589" s="12" t="s">
        <v>2091</v>
      </c>
      <c r="C589" s="12" t="s">
        <v>619</v>
      </c>
      <c r="D589" s="52">
        <v>42348</v>
      </c>
      <c r="E589" s="12">
        <v>2015</v>
      </c>
      <c r="F589" s="12" t="s">
        <v>697</v>
      </c>
      <c r="G589" s="12" t="s">
        <v>697</v>
      </c>
      <c r="H589" s="12"/>
      <c r="I589" s="12">
        <v>9.8000000000000007</v>
      </c>
      <c r="J589" s="12">
        <v>9.8000000000000007</v>
      </c>
      <c r="K589" s="12" t="s">
        <v>1</v>
      </c>
      <c r="L589" s="12" t="s">
        <v>627</v>
      </c>
      <c r="M589" s="12" t="s">
        <v>628</v>
      </c>
      <c r="N589" s="12">
        <v>1.73</v>
      </c>
      <c r="O589" s="12">
        <v>1.84</v>
      </c>
      <c r="P589" s="12">
        <v>1.62</v>
      </c>
      <c r="Q589" s="12">
        <v>1.55</v>
      </c>
      <c r="R589" s="12">
        <v>1.65</v>
      </c>
      <c r="S589" s="12">
        <v>1.51</v>
      </c>
      <c r="T589" s="12">
        <v>1.4</v>
      </c>
      <c r="U589" s="12">
        <v>1.07</v>
      </c>
      <c r="V589" s="12">
        <v>1.1000000000000001</v>
      </c>
      <c r="W589" s="12">
        <v>1.02</v>
      </c>
      <c r="X589" s="12">
        <v>1.38</v>
      </c>
      <c r="Y589" s="12">
        <v>1.67</v>
      </c>
    </row>
    <row r="590" spans="1:25" x14ac:dyDescent="0.35">
      <c r="A590" s="12" t="s">
        <v>968</v>
      </c>
      <c r="B590" s="12" t="s">
        <v>969</v>
      </c>
      <c r="C590" s="12" t="s">
        <v>619</v>
      </c>
      <c r="D590" s="52">
        <v>42430</v>
      </c>
      <c r="E590" s="12">
        <v>2016</v>
      </c>
      <c r="F590" s="12" t="s">
        <v>697</v>
      </c>
      <c r="G590" s="12" t="s">
        <v>697</v>
      </c>
      <c r="H590" s="12"/>
      <c r="I590" s="12">
        <v>3</v>
      </c>
      <c r="J590" s="12">
        <v>3</v>
      </c>
      <c r="K590" s="12" t="s">
        <v>1</v>
      </c>
      <c r="L590" s="12" t="s">
        <v>627</v>
      </c>
      <c r="M590" s="12" t="s">
        <v>628</v>
      </c>
      <c r="N590" s="12">
        <v>0.53</v>
      </c>
      <c r="O590" s="12">
        <v>0.56000000000000005</v>
      </c>
      <c r="P590" s="12">
        <v>0.5</v>
      </c>
      <c r="Q590" s="12">
        <v>0.47</v>
      </c>
      <c r="R590" s="12">
        <v>0.5</v>
      </c>
      <c r="S590" s="12">
        <v>0.46</v>
      </c>
      <c r="T590" s="12">
        <v>0.43</v>
      </c>
      <c r="U590" s="12">
        <v>0.33</v>
      </c>
      <c r="V590" s="12">
        <v>0.34</v>
      </c>
      <c r="W590" s="12">
        <v>0.31</v>
      </c>
      <c r="X590" s="12">
        <v>0.42</v>
      </c>
      <c r="Y590" s="12">
        <v>0.51</v>
      </c>
    </row>
    <row r="591" spans="1:25" x14ac:dyDescent="0.35">
      <c r="A591" s="12" t="s">
        <v>3298</v>
      </c>
      <c r="B591" s="12" t="s">
        <v>3299</v>
      </c>
      <c r="C591" s="12" t="s">
        <v>619</v>
      </c>
      <c r="D591" s="52">
        <v>43165</v>
      </c>
      <c r="E591" s="12">
        <v>2018</v>
      </c>
      <c r="F591" s="12" t="s">
        <v>625</v>
      </c>
      <c r="G591" s="12" t="s">
        <v>626</v>
      </c>
      <c r="H591" s="12"/>
      <c r="I591" s="12">
        <v>20</v>
      </c>
      <c r="J591" s="12">
        <v>20</v>
      </c>
      <c r="K591" s="12" t="s">
        <v>1</v>
      </c>
      <c r="L591" s="12" t="s">
        <v>627</v>
      </c>
      <c r="M591" s="12" t="s">
        <v>628</v>
      </c>
      <c r="N591" s="12">
        <v>0.08</v>
      </c>
      <c r="O591" s="12">
        <v>0.6</v>
      </c>
      <c r="P591" s="12">
        <v>0.7</v>
      </c>
      <c r="Q591" s="12">
        <v>0.88</v>
      </c>
      <c r="R591" s="12">
        <v>1.28</v>
      </c>
      <c r="S591" s="12">
        <v>2.62</v>
      </c>
      <c r="T591" s="12">
        <v>2.88</v>
      </c>
      <c r="U591" s="12">
        <v>2.48</v>
      </c>
      <c r="V591" s="12">
        <v>2.2200000000000002</v>
      </c>
      <c r="W591" s="12">
        <v>1.48</v>
      </c>
      <c r="X591" s="12">
        <v>1.1399999999999999</v>
      </c>
      <c r="Y591" s="12">
        <v>0.7</v>
      </c>
    </row>
    <row r="592" spans="1:25" x14ac:dyDescent="0.35">
      <c r="A592" s="12" t="s">
        <v>430</v>
      </c>
      <c r="B592" s="12" t="s">
        <v>1816</v>
      </c>
      <c r="C592" s="12" t="s">
        <v>619</v>
      </c>
      <c r="D592" s="52">
        <v>45051</v>
      </c>
      <c r="E592" s="12">
        <v>2023</v>
      </c>
      <c r="F592" s="12" t="s">
        <v>634</v>
      </c>
      <c r="G592" s="12" t="s">
        <v>635</v>
      </c>
      <c r="H592" s="12"/>
      <c r="I592" s="12">
        <v>20</v>
      </c>
      <c r="J592" s="12">
        <v>20</v>
      </c>
      <c r="K592" s="12" t="s">
        <v>1</v>
      </c>
      <c r="L592" s="12" t="s">
        <v>627</v>
      </c>
      <c r="M592" s="12" t="s">
        <v>641</v>
      </c>
      <c r="N592" s="12">
        <v>20</v>
      </c>
      <c r="O592" s="12">
        <v>20</v>
      </c>
      <c r="P592" s="12">
        <v>20</v>
      </c>
      <c r="Q592" s="12">
        <v>20</v>
      </c>
      <c r="R592" s="12">
        <v>20</v>
      </c>
      <c r="S592" s="12">
        <v>20</v>
      </c>
      <c r="T592" s="12">
        <v>20</v>
      </c>
      <c r="U592" s="12">
        <v>20</v>
      </c>
      <c r="V592" s="12">
        <v>20</v>
      </c>
      <c r="W592" s="12">
        <v>20</v>
      </c>
      <c r="X592" s="12">
        <v>20</v>
      </c>
      <c r="Y592" s="12">
        <v>20</v>
      </c>
    </row>
    <row r="593" spans="1:25" x14ac:dyDescent="0.35">
      <c r="A593" s="12" t="s">
        <v>431</v>
      </c>
      <c r="B593" s="12" t="s">
        <v>950</v>
      </c>
      <c r="C593" s="12" t="s">
        <v>619</v>
      </c>
      <c r="D593" s="52">
        <v>45051</v>
      </c>
      <c r="E593" s="12">
        <v>2023</v>
      </c>
      <c r="F593" s="12" t="s">
        <v>625</v>
      </c>
      <c r="G593" s="12" t="s">
        <v>626</v>
      </c>
      <c r="H593" s="12"/>
      <c r="I593" s="12">
        <v>16</v>
      </c>
      <c r="J593" s="12">
        <v>16</v>
      </c>
      <c r="K593" s="12" t="s">
        <v>1</v>
      </c>
      <c r="L593" s="12" t="s">
        <v>627</v>
      </c>
      <c r="M593" s="12" t="s">
        <v>641</v>
      </c>
      <c r="N593" s="12">
        <v>0.04</v>
      </c>
      <c r="O593" s="12">
        <v>0.35</v>
      </c>
      <c r="P593" s="12">
        <v>0.42</v>
      </c>
      <c r="Q593" s="12">
        <v>0.56000000000000005</v>
      </c>
      <c r="R593" s="12">
        <v>0.83</v>
      </c>
      <c r="S593" s="12">
        <v>1.71</v>
      </c>
      <c r="T593" s="12">
        <v>1.86</v>
      </c>
      <c r="U593" s="12">
        <v>1.58</v>
      </c>
      <c r="V593" s="12">
        <v>1.37</v>
      </c>
      <c r="W593" s="12">
        <v>0.88</v>
      </c>
      <c r="X593" s="12">
        <v>0.62</v>
      </c>
      <c r="Y593" s="12">
        <v>0.31</v>
      </c>
    </row>
    <row r="594" spans="1:25" x14ac:dyDescent="0.35">
      <c r="A594" s="12" t="s">
        <v>432</v>
      </c>
      <c r="B594" s="12" t="s">
        <v>2304</v>
      </c>
      <c r="C594" s="12" t="s">
        <v>619</v>
      </c>
      <c r="D594" s="52">
        <v>45051</v>
      </c>
      <c r="E594" s="12">
        <v>2023</v>
      </c>
      <c r="F594" s="12" t="s">
        <v>625</v>
      </c>
      <c r="G594" s="12" t="s">
        <v>626</v>
      </c>
      <c r="H594" s="12"/>
      <c r="I594" s="12">
        <v>29</v>
      </c>
      <c r="J594" s="12">
        <v>29</v>
      </c>
      <c r="K594" s="12" t="s">
        <v>1</v>
      </c>
      <c r="L594" s="12" t="s">
        <v>627</v>
      </c>
      <c r="M594" s="12" t="s">
        <v>641</v>
      </c>
      <c r="N594" s="12">
        <v>7.0000000000000007E-2</v>
      </c>
      <c r="O594" s="12">
        <v>0.64</v>
      </c>
      <c r="P594" s="12">
        <v>0.76</v>
      </c>
      <c r="Q594" s="12">
        <v>1.01</v>
      </c>
      <c r="R594" s="12">
        <v>1.51</v>
      </c>
      <c r="S594" s="12">
        <v>3.09</v>
      </c>
      <c r="T594" s="12">
        <v>3.37</v>
      </c>
      <c r="U594" s="12">
        <v>2.86</v>
      </c>
      <c r="V594" s="12">
        <v>2.4900000000000002</v>
      </c>
      <c r="W594" s="12">
        <v>1.59</v>
      </c>
      <c r="X594" s="12">
        <v>1.1299999999999999</v>
      </c>
      <c r="Y594" s="12">
        <v>0.56999999999999995</v>
      </c>
    </row>
    <row r="595" spans="1:25" x14ac:dyDescent="0.35">
      <c r="A595" s="12" t="s">
        <v>419</v>
      </c>
      <c r="B595" s="12" t="s">
        <v>362</v>
      </c>
      <c r="C595" s="12" t="s">
        <v>619</v>
      </c>
      <c r="D595" s="52">
        <v>45051</v>
      </c>
      <c r="E595" s="12">
        <v>2023</v>
      </c>
      <c r="F595" s="12" t="s">
        <v>625</v>
      </c>
      <c r="G595" s="12" t="s">
        <v>626</v>
      </c>
      <c r="H595" s="12"/>
      <c r="I595" s="12">
        <v>20</v>
      </c>
      <c r="J595" s="12">
        <v>20</v>
      </c>
      <c r="K595" s="12" t="s">
        <v>1</v>
      </c>
      <c r="L595" s="12" t="s">
        <v>627</v>
      </c>
      <c r="M595" s="12" t="s">
        <v>641</v>
      </c>
      <c r="N595" s="12">
        <v>0.08</v>
      </c>
      <c r="O595" s="12">
        <v>0.6</v>
      </c>
      <c r="P595" s="12">
        <v>0.7</v>
      </c>
      <c r="Q595" s="12">
        <v>0.88</v>
      </c>
      <c r="R595" s="12">
        <v>1.28</v>
      </c>
      <c r="S595" s="12">
        <v>2.62</v>
      </c>
      <c r="T595" s="12">
        <v>2.88</v>
      </c>
      <c r="U595" s="12">
        <v>2.48</v>
      </c>
      <c r="V595" s="12">
        <v>2.2200000000000002</v>
      </c>
      <c r="W595" s="12">
        <v>1.48</v>
      </c>
      <c r="X595" s="12">
        <v>1.1399999999999999</v>
      </c>
      <c r="Y595" s="12">
        <v>0.7</v>
      </c>
    </row>
    <row r="596" spans="1:25" x14ac:dyDescent="0.35">
      <c r="A596" s="12" t="s">
        <v>417</v>
      </c>
      <c r="B596" s="12" t="s">
        <v>363</v>
      </c>
      <c r="C596" s="12" t="s">
        <v>619</v>
      </c>
      <c r="D596" s="52">
        <v>45051</v>
      </c>
      <c r="E596" s="12">
        <v>2023</v>
      </c>
      <c r="F596" s="12" t="s">
        <v>625</v>
      </c>
      <c r="G596" s="12" t="s">
        <v>626</v>
      </c>
      <c r="H596" s="12"/>
      <c r="I596" s="12">
        <v>20</v>
      </c>
      <c r="J596" s="12">
        <v>20</v>
      </c>
      <c r="K596" s="12" t="s">
        <v>1</v>
      </c>
      <c r="L596" s="12" t="s">
        <v>627</v>
      </c>
      <c r="M596" s="12" t="s">
        <v>641</v>
      </c>
      <c r="N596" s="12">
        <v>0.08</v>
      </c>
      <c r="O596" s="12">
        <v>0.6</v>
      </c>
      <c r="P596" s="12">
        <v>0.7</v>
      </c>
      <c r="Q596" s="12">
        <v>0.88</v>
      </c>
      <c r="R596" s="12">
        <v>1.28</v>
      </c>
      <c r="S596" s="12">
        <v>2.62</v>
      </c>
      <c r="T596" s="12">
        <v>2.88</v>
      </c>
      <c r="U596" s="12">
        <v>2.48</v>
      </c>
      <c r="V596" s="12">
        <v>2.2200000000000002</v>
      </c>
      <c r="W596" s="12">
        <v>1.48</v>
      </c>
      <c r="X596" s="12">
        <v>1.1399999999999999</v>
      </c>
      <c r="Y596" s="12">
        <v>0.7</v>
      </c>
    </row>
    <row r="597" spans="1:25" x14ac:dyDescent="0.35">
      <c r="A597" s="12" t="s">
        <v>421</v>
      </c>
      <c r="B597" s="12" t="s">
        <v>364</v>
      </c>
      <c r="C597" s="12" t="s">
        <v>619</v>
      </c>
      <c r="D597" s="52">
        <v>45051</v>
      </c>
      <c r="E597" s="12">
        <v>2023</v>
      </c>
      <c r="F597" s="12" t="s">
        <v>625</v>
      </c>
      <c r="G597" s="12" t="s">
        <v>626</v>
      </c>
      <c r="H597" s="12"/>
      <c r="I597" s="12">
        <v>20</v>
      </c>
      <c r="J597" s="12">
        <v>20</v>
      </c>
      <c r="K597" s="12" t="s">
        <v>1</v>
      </c>
      <c r="L597" s="12" t="s">
        <v>627</v>
      </c>
      <c r="M597" s="12" t="s">
        <v>641</v>
      </c>
      <c r="N597" s="12">
        <v>0.08</v>
      </c>
      <c r="O597" s="12">
        <v>0.6</v>
      </c>
      <c r="P597" s="12">
        <v>0.7</v>
      </c>
      <c r="Q597" s="12">
        <v>0.88</v>
      </c>
      <c r="R597" s="12">
        <v>1.28</v>
      </c>
      <c r="S597" s="12">
        <v>2.62</v>
      </c>
      <c r="T597" s="12">
        <v>2.88</v>
      </c>
      <c r="U597" s="12">
        <v>2.48</v>
      </c>
      <c r="V597" s="12">
        <v>2.2200000000000002</v>
      </c>
      <c r="W597" s="12">
        <v>1.48</v>
      </c>
      <c r="X597" s="12">
        <v>1.1399999999999999</v>
      </c>
      <c r="Y597" s="12">
        <v>0.7</v>
      </c>
    </row>
    <row r="598" spans="1:25" x14ac:dyDescent="0.35">
      <c r="A598" s="12" t="s">
        <v>2582</v>
      </c>
      <c r="B598" s="12" t="s">
        <v>2583</v>
      </c>
      <c r="C598" s="12" t="s">
        <v>619</v>
      </c>
      <c r="D598" s="52">
        <v>41449</v>
      </c>
      <c r="E598" s="12">
        <v>2013</v>
      </c>
      <c r="F598" s="12" t="s">
        <v>625</v>
      </c>
      <c r="G598" s="12" t="s">
        <v>626</v>
      </c>
      <c r="H598" s="12"/>
      <c r="I598" s="12">
        <v>20</v>
      </c>
      <c r="J598" s="12">
        <v>20</v>
      </c>
      <c r="K598" s="12" t="s">
        <v>633</v>
      </c>
      <c r="L598" s="12" t="s">
        <v>627</v>
      </c>
      <c r="M598" s="12" t="s">
        <v>628</v>
      </c>
      <c r="N598" s="12">
        <v>0.08</v>
      </c>
      <c r="O598" s="12">
        <v>0.6</v>
      </c>
      <c r="P598" s="12">
        <v>0.7</v>
      </c>
      <c r="Q598" s="12">
        <v>0.88</v>
      </c>
      <c r="R598" s="12">
        <v>1.28</v>
      </c>
      <c r="S598" s="12">
        <v>2.62</v>
      </c>
      <c r="T598" s="12">
        <v>2.88</v>
      </c>
      <c r="U598" s="12">
        <v>2.48</v>
      </c>
      <c r="V598" s="12">
        <v>2.2200000000000002</v>
      </c>
      <c r="W598" s="12">
        <v>1.48</v>
      </c>
      <c r="X598" s="12">
        <v>1.1399999999999999</v>
      </c>
      <c r="Y598" s="12">
        <v>0.7</v>
      </c>
    </row>
    <row r="599" spans="1:25" x14ac:dyDescent="0.35">
      <c r="A599" s="12" t="s">
        <v>1419</v>
      </c>
      <c r="B599" s="12" t="s">
        <v>1420</v>
      </c>
      <c r="C599" s="12" t="s">
        <v>619</v>
      </c>
      <c r="D599" s="52">
        <v>41449</v>
      </c>
      <c r="E599" s="12">
        <v>2013</v>
      </c>
      <c r="F599" s="12" t="s">
        <v>625</v>
      </c>
      <c r="G599" s="12" t="s">
        <v>626</v>
      </c>
      <c r="H599" s="12"/>
      <c r="I599" s="12">
        <v>10</v>
      </c>
      <c r="J599" s="12">
        <v>10</v>
      </c>
      <c r="K599" s="12" t="s">
        <v>633</v>
      </c>
      <c r="L599" s="12" t="s">
        <v>627</v>
      </c>
      <c r="M599" s="12" t="s">
        <v>628</v>
      </c>
      <c r="N599" s="12">
        <v>0.04</v>
      </c>
      <c r="O599" s="12">
        <v>0.3</v>
      </c>
      <c r="P599" s="12">
        <v>0.35</v>
      </c>
      <c r="Q599" s="12">
        <v>0.44</v>
      </c>
      <c r="R599" s="12">
        <v>0.64</v>
      </c>
      <c r="S599" s="12">
        <v>1.31</v>
      </c>
      <c r="T599" s="12">
        <v>1.44</v>
      </c>
      <c r="U599" s="12">
        <v>1.24</v>
      </c>
      <c r="V599" s="12">
        <v>1.1100000000000001</v>
      </c>
      <c r="W599" s="12">
        <v>0.74</v>
      </c>
      <c r="X599" s="12">
        <v>0.56999999999999995</v>
      </c>
      <c r="Y599" s="12">
        <v>0.35</v>
      </c>
    </row>
    <row r="600" spans="1:25" x14ac:dyDescent="0.35">
      <c r="A600" s="12" t="s">
        <v>96</v>
      </c>
      <c r="B600" s="12" t="s">
        <v>382</v>
      </c>
      <c r="C600" s="12" t="s">
        <v>619</v>
      </c>
      <c r="D600" s="52">
        <v>44090</v>
      </c>
      <c r="E600" s="12">
        <v>2020</v>
      </c>
      <c r="F600" s="12" t="s">
        <v>634</v>
      </c>
      <c r="G600" s="12" t="s">
        <v>635</v>
      </c>
      <c r="H600" s="12"/>
      <c r="I600" s="12">
        <v>250</v>
      </c>
      <c r="J600" s="12">
        <v>250</v>
      </c>
      <c r="K600" s="12" t="s">
        <v>5</v>
      </c>
      <c r="L600" s="12" t="s">
        <v>627</v>
      </c>
      <c r="M600" s="12" t="s">
        <v>628</v>
      </c>
      <c r="N600" s="12">
        <v>175</v>
      </c>
      <c r="O600" s="12">
        <v>175</v>
      </c>
      <c r="P600" s="12">
        <v>175</v>
      </c>
      <c r="Q600" s="12">
        <v>175</v>
      </c>
      <c r="R600" s="12">
        <v>175</v>
      </c>
      <c r="S600" s="12">
        <v>175</v>
      </c>
      <c r="T600" s="12">
        <v>175</v>
      </c>
      <c r="U600" s="12">
        <v>175</v>
      </c>
      <c r="V600" s="12">
        <v>175</v>
      </c>
      <c r="W600" s="12">
        <v>175</v>
      </c>
      <c r="X600" s="12">
        <v>175</v>
      </c>
      <c r="Y600" s="12">
        <v>175</v>
      </c>
    </row>
    <row r="601" spans="1:25" x14ac:dyDescent="0.35">
      <c r="A601" s="12" t="s">
        <v>2473</v>
      </c>
      <c r="B601" s="12" t="s">
        <v>2474</v>
      </c>
      <c r="C601" s="12" t="s">
        <v>619</v>
      </c>
      <c r="D601" s="52">
        <v>0</v>
      </c>
      <c r="E601" s="12" t="s">
        <v>620</v>
      </c>
      <c r="F601" s="12" t="s">
        <v>621</v>
      </c>
      <c r="G601" s="12" t="s">
        <v>622</v>
      </c>
      <c r="H601" s="12"/>
      <c r="I601" s="12">
        <v>203.1</v>
      </c>
      <c r="J601" s="12">
        <v>203.1</v>
      </c>
      <c r="K601" s="12">
        <v>0</v>
      </c>
      <c r="L601" s="12" t="s">
        <v>620</v>
      </c>
      <c r="M601" s="12" t="s">
        <v>620</v>
      </c>
      <c r="N601" s="12">
        <v>0</v>
      </c>
      <c r="O601" s="12">
        <v>0</v>
      </c>
      <c r="P601" s="12">
        <v>0</v>
      </c>
      <c r="Q601" s="12">
        <v>0</v>
      </c>
      <c r="R601" s="12">
        <v>0</v>
      </c>
      <c r="S601" s="12">
        <v>0</v>
      </c>
      <c r="T601" s="12">
        <v>0</v>
      </c>
      <c r="U601" s="12">
        <v>0</v>
      </c>
      <c r="V601" s="12">
        <v>0</v>
      </c>
      <c r="W601" s="12">
        <v>0</v>
      </c>
      <c r="X601" s="12">
        <v>0</v>
      </c>
      <c r="Y601" s="12">
        <v>0</v>
      </c>
    </row>
    <row r="602" spans="1:25" x14ac:dyDescent="0.35">
      <c r="A602" s="12" t="s">
        <v>2391</v>
      </c>
      <c r="B602" s="12" t="s">
        <v>2392</v>
      </c>
      <c r="C602" s="12" t="s">
        <v>619</v>
      </c>
      <c r="D602" s="52">
        <v>0</v>
      </c>
      <c r="E602" s="12" t="s">
        <v>620</v>
      </c>
      <c r="F602" s="12" t="s">
        <v>621</v>
      </c>
      <c r="G602" s="12" t="s">
        <v>622</v>
      </c>
      <c r="H602" s="12"/>
      <c r="I602" s="12">
        <v>203.1</v>
      </c>
      <c r="J602" s="12">
        <v>203.1</v>
      </c>
      <c r="K602" s="12">
        <v>0</v>
      </c>
      <c r="L602" s="12" t="s">
        <v>620</v>
      </c>
      <c r="M602" s="12" t="s">
        <v>620</v>
      </c>
      <c r="N602" s="12">
        <v>0</v>
      </c>
      <c r="O602" s="12">
        <v>0</v>
      </c>
      <c r="P602" s="12">
        <v>0</v>
      </c>
      <c r="Q602" s="12">
        <v>0</v>
      </c>
      <c r="R602" s="12">
        <v>0</v>
      </c>
      <c r="S602" s="12">
        <v>0</v>
      </c>
      <c r="T602" s="12">
        <v>0</v>
      </c>
      <c r="U602" s="12">
        <v>0</v>
      </c>
      <c r="V602" s="12">
        <v>0</v>
      </c>
      <c r="W602" s="12">
        <v>0</v>
      </c>
      <c r="X602" s="12">
        <v>0</v>
      </c>
      <c r="Y602" s="12">
        <v>0</v>
      </c>
    </row>
    <row r="603" spans="1:25" x14ac:dyDescent="0.35">
      <c r="A603" s="12" t="s">
        <v>2559</v>
      </c>
      <c r="B603" s="12" t="s">
        <v>2560</v>
      </c>
      <c r="C603" s="12" t="s">
        <v>619</v>
      </c>
      <c r="D603" s="52">
        <v>39819</v>
      </c>
      <c r="E603" s="12">
        <v>2009</v>
      </c>
      <c r="F603" s="12" t="s">
        <v>621</v>
      </c>
      <c r="G603" s="12" t="s">
        <v>757</v>
      </c>
      <c r="H603" s="12"/>
      <c r="I603" s="12">
        <v>585</v>
      </c>
      <c r="J603" s="12">
        <v>0</v>
      </c>
      <c r="K603" s="12" t="s">
        <v>633</v>
      </c>
      <c r="L603" s="12" t="s">
        <v>627</v>
      </c>
      <c r="M603" s="12" t="s">
        <v>628</v>
      </c>
      <c r="N603" s="12">
        <v>546</v>
      </c>
      <c r="O603" s="12">
        <v>548</v>
      </c>
      <c r="P603" s="12">
        <v>545</v>
      </c>
      <c r="Q603" s="12">
        <v>531</v>
      </c>
      <c r="R603" s="12">
        <v>519</v>
      </c>
      <c r="S603" s="12">
        <v>504</v>
      </c>
      <c r="T603" s="12">
        <v>494</v>
      </c>
      <c r="U603" s="12">
        <v>500</v>
      </c>
      <c r="V603" s="12">
        <v>504</v>
      </c>
      <c r="W603" s="12">
        <v>519</v>
      </c>
      <c r="X603" s="12">
        <v>538</v>
      </c>
      <c r="Y603" s="12">
        <v>546</v>
      </c>
    </row>
    <row r="604" spans="1:25" x14ac:dyDescent="0.35">
      <c r="A604" s="12" t="s">
        <v>902</v>
      </c>
      <c r="B604" s="12" t="s">
        <v>903</v>
      </c>
      <c r="C604" s="12" t="s">
        <v>619</v>
      </c>
      <c r="D604" s="52">
        <v>0</v>
      </c>
      <c r="E604" s="12" t="s">
        <v>620</v>
      </c>
      <c r="F604" s="12" t="s">
        <v>621</v>
      </c>
      <c r="G604" s="12" t="s">
        <v>647</v>
      </c>
      <c r="H604" s="12"/>
      <c r="I604" s="12">
        <v>213.4</v>
      </c>
      <c r="J604" s="12">
        <v>213.4</v>
      </c>
      <c r="K604" s="12">
        <v>0</v>
      </c>
      <c r="L604" s="12" t="s">
        <v>620</v>
      </c>
      <c r="M604" s="12" t="s">
        <v>620</v>
      </c>
      <c r="N604" s="12">
        <v>0</v>
      </c>
      <c r="O604" s="12">
        <v>0</v>
      </c>
      <c r="P604" s="12">
        <v>0</v>
      </c>
      <c r="Q604" s="12">
        <v>0</v>
      </c>
      <c r="R604" s="12">
        <v>0</v>
      </c>
      <c r="S604" s="12">
        <v>0</v>
      </c>
      <c r="T604" s="12">
        <v>0</v>
      </c>
      <c r="U604" s="12">
        <v>0</v>
      </c>
      <c r="V604" s="12">
        <v>0</v>
      </c>
      <c r="W604" s="12">
        <v>0</v>
      </c>
      <c r="X604" s="12">
        <v>0</v>
      </c>
      <c r="Y604" s="12">
        <v>0</v>
      </c>
    </row>
    <row r="605" spans="1:25" x14ac:dyDescent="0.35">
      <c r="A605" s="12" t="s">
        <v>2487</v>
      </c>
      <c r="B605" s="12" t="s">
        <v>2488</v>
      </c>
      <c r="C605" s="12" t="s">
        <v>619</v>
      </c>
      <c r="D605" s="52">
        <v>41605</v>
      </c>
      <c r="E605" s="12">
        <v>2013</v>
      </c>
      <c r="F605" s="12" t="s">
        <v>625</v>
      </c>
      <c r="G605" s="12" t="s">
        <v>647</v>
      </c>
      <c r="H605" s="12"/>
      <c r="I605" s="12">
        <v>250</v>
      </c>
      <c r="J605" s="12">
        <v>0</v>
      </c>
      <c r="K605" s="12" t="s">
        <v>1</v>
      </c>
      <c r="L605" s="12" t="s">
        <v>627</v>
      </c>
      <c r="M605" s="12" t="s">
        <v>628</v>
      </c>
      <c r="N605" s="12">
        <v>0.3</v>
      </c>
      <c r="O605" s="12">
        <v>4.4800000000000004</v>
      </c>
      <c r="P605" s="12">
        <v>6.12</v>
      </c>
      <c r="Q605" s="12">
        <v>8.5299999999999994</v>
      </c>
      <c r="R605" s="12">
        <v>12.8</v>
      </c>
      <c r="S605" s="12">
        <v>26.02</v>
      </c>
      <c r="T605" s="12">
        <v>28.21</v>
      </c>
      <c r="U605" s="12">
        <v>23.89</v>
      </c>
      <c r="V605" s="12">
        <v>20.48</v>
      </c>
      <c r="W605" s="12">
        <v>12.88</v>
      </c>
      <c r="X605" s="12">
        <v>8.4</v>
      </c>
      <c r="Y605" s="12">
        <v>2.46</v>
      </c>
    </row>
    <row r="606" spans="1:25" x14ac:dyDescent="0.35">
      <c r="A606" s="12" t="s">
        <v>3524</v>
      </c>
      <c r="B606" s="12" t="s">
        <v>3248</v>
      </c>
      <c r="C606" s="12" t="s">
        <v>619</v>
      </c>
      <c r="D606" s="52">
        <v>0</v>
      </c>
      <c r="E606" s="12" t="s">
        <v>620</v>
      </c>
      <c r="F606" s="12" t="s">
        <v>625</v>
      </c>
      <c r="G606" s="12" t="s">
        <v>647</v>
      </c>
      <c r="H606" s="12"/>
      <c r="I606" s="12">
        <v>140</v>
      </c>
      <c r="J606" s="12">
        <v>140</v>
      </c>
      <c r="K606" s="12">
        <v>0</v>
      </c>
      <c r="L606" s="12" t="s">
        <v>620</v>
      </c>
      <c r="M606" s="12" t="s">
        <v>620</v>
      </c>
      <c r="N606" s="12">
        <v>0</v>
      </c>
      <c r="O606" s="12">
        <v>0</v>
      </c>
      <c r="P606" s="12">
        <v>0</v>
      </c>
      <c r="Q606" s="12">
        <v>0</v>
      </c>
      <c r="R606" s="12">
        <v>0</v>
      </c>
      <c r="S606" s="12">
        <v>0</v>
      </c>
      <c r="T606" s="12">
        <v>0</v>
      </c>
      <c r="U606" s="12">
        <v>0</v>
      </c>
      <c r="V606" s="12">
        <v>0</v>
      </c>
      <c r="W606" s="12">
        <v>0</v>
      </c>
      <c r="X606" s="12">
        <v>0</v>
      </c>
      <c r="Y606" s="12">
        <v>0</v>
      </c>
    </row>
    <row r="607" spans="1:25" x14ac:dyDescent="0.35">
      <c r="A607" s="12" t="s">
        <v>3247</v>
      </c>
      <c r="B607" s="12" t="s">
        <v>3248</v>
      </c>
      <c r="C607" s="12" t="s">
        <v>619</v>
      </c>
      <c r="D607" s="52">
        <v>0</v>
      </c>
      <c r="E607" s="12" t="s">
        <v>620</v>
      </c>
      <c r="F607" s="12" t="s">
        <v>625</v>
      </c>
      <c r="G607" s="12" t="s">
        <v>647</v>
      </c>
      <c r="H607" s="12"/>
      <c r="I607" s="12">
        <v>140</v>
      </c>
      <c r="J607" s="12">
        <v>140</v>
      </c>
      <c r="K607" s="12">
        <v>0</v>
      </c>
      <c r="L607" s="12" t="s">
        <v>620</v>
      </c>
      <c r="M607" s="12" t="s">
        <v>620</v>
      </c>
      <c r="N607" s="12">
        <v>0</v>
      </c>
      <c r="O607" s="12">
        <v>0</v>
      </c>
      <c r="P607" s="12">
        <v>0</v>
      </c>
      <c r="Q607" s="12">
        <v>0</v>
      </c>
      <c r="R607" s="12">
        <v>0</v>
      </c>
      <c r="S607" s="12">
        <v>0</v>
      </c>
      <c r="T607" s="12">
        <v>0</v>
      </c>
      <c r="U607" s="12">
        <v>0</v>
      </c>
      <c r="V607" s="12">
        <v>0</v>
      </c>
      <c r="W607" s="12">
        <v>0</v>
      </c>
      <c r="X607" s="12">
        <v>0</v>
      </c>
      <c r="Y607" s="12">
        <v>0</v>
      </c>
    </row>
    <row r="608" spans="1:25" x14ac:dyDescent="0.35">
      <c r="A608" s="12" t="s">
        <v>1189</v>
      </c>
      <c r="B608" s="12" t="s">
        <v>1190</v>
      </c>
      <c r="C608" s="12" t="s">
        <v>619</v>
      </c>
      <c r="D608" s="52">
        <v>27395</v>
      </c>
      <c r="E608" s="12">
        <v>1975</v>
      </c>
      <c r="F608" s="12" t="s">
        <v>690</v>
      </c>
      <c r="G608" s="12" t="s">
        <v>647</v>
      </c>
      <c r="H608" s="12"/>
      <c r="I608" s="12">
        <v>86.8</v>
      </c>
      <c r="J608" s="12">
        <v>85</v>
      </c>
      <c r="K608" s="12" t="s">
        <v>633</v>
      </c>
      <c r="L608" s="12" t="s">
        <v>627</v>
      </c>
      <c r="M608" s="12" t="s">
        <v>628</v>
      </c>
      <c r="N608" s="12">
        <v>68</v>
      </c>
      <c r="O608" s="12">
        <v>68</v>
      </c>
      <c r="P608" s="12">
        <v>68</v>
      </c>
      <c r="Q608" s="12">
        <v>68</v>
      </c>
      <c r="R608" s="12">
        <v>68</v>
      </c>
      <c r="S608" s="12">
        <v>68</v>
      </c>
      <c r="T608" s="12">
        <v>68</v>
      </c>
      <c r="U608" s="12">
        <v>68</v>
      </c>
      <c r="V608" s="12">
        <v>68</v>
      </c>
      <c r="W608" s="12">
        <v>68</v>
      </c>
      <c r="X608" s="12">
        <v>68</v>
      </c>
      <c r="Y608" s="12">
        <v>68</v>
      </c>
    </row>
    <row r="609" spans="1:25" x14ac:dyDescent="0.35">
      <c r="A609" s="12" t="s">
        <v>688</v>
      </c>
      <c r="B609" s="12" t="s">
        <v>689</v>
      </c>
      <c r="C609" s="12" t="s">
        <v>619</v>
      </c>
      <c r="D609" s="52">
        <v>28856</v>
      </c>
      <c r="E609" s="12">
        <v>1979</v>
      </c>
      <c r="F609" s="12" t="s">
        <v>690</v>
      </c>
      <c r="G609" s="12" t="s">
        <v>647</v>
      </c>
      <c r="H609" s="12"/>
      <c r="I609" s="12">
        <v>57</v>
      </c>
      <c r="J609" s="12">
        <v>77</v>
      </c>
      <c r="K609" s="12" t="s">
        <v>633</v>
      </c>
      <c r="L609" s="12" t="s">
        <v>627</v>
      </c>
      <c r="M609" s="12" t="s">
        <v>628</v>
      </c>
      <c r="N609" s="12">
        <v>50</v>
      </c>
      <c r="O609" s="12">
        <v>50</v>
      </c>
      <c r="P609" s="12">
        <v>50</v>
      </c>
      <c r="Q609" s="12">
        <v>50</v>
      </c>
      <c r="R609" s="12">
        <v>50</v>
      </c>
      <c r="S609" s="12">
        <v>50</v>
      </c>
      <c r="T609" s="12">
        <v>50</v>
      </c>
      <c r="U609" s="12">
        <v>50</v>
      </c>
      <c r="V609" s="12">
        <v>50</v>
      </c>
      <c r="W609" s="12">
        <v>50</v>
      </c>
      <c r="X609" s="12">
        <v>50</v>
      </c>
      <c r="Y609" s="12">
        <v>50</v>
      </c>
    </row>
    <row r="610" spans="1:25" x14ac:dyDescent="0.35">
      <c r="A610" s="12" t="s">
        <v>2313</v>
      </c>
      <c r="B610" s="12" t="s">
        <v>2314</v>
      </c>
      <c r="C610" s="12" t="s">
        <v>619</v>
      </c>
      <c r="D610" s="52">
        <v>29221</v>
      </c>
      <c r="E610" s="12">
        <v>1980</v>
      </c>
      <c r="F610" s="12" t="s">
        <v>690</v>
      </c>
      <c r="G610" s="12" t="s">
        <v>647</v>
      </c>
      <c r="H610" s="12"/>
      <c r="I610" s="12">
        <v>73</v>
      </c>
      <c r="J610" s="12">
        <v>102</v>
      </c>
      <c r="K610" s="12" t="s">
        <v>633</v>
      </c>
      <c r="L610" s="12" t="s">
        <v>627</v>
      </c>
      <c r="M610" s="12" t="s">
        <v>628</v>
      </c>
      <c r="N610" s="12">
        <v>56</v>
      </c>
      <c r="O610" s="12">
        <v>56</v>
      </c>
      <c r="P610" s="12">
        <v>56</v>
      </c>
      <c r="Q610" s="12">
        <v>56</v>
      </c>
      <c r="R610" s="12">
        <v>56</v>
      </c>
      <c r="S610" s="12">
        <v>56</v>
      </c>
      <c r="T610" s="12">
        <v>56</v>
      </c>
      <c r="U610" s="12">
        <v>56</v>
      </c>
      <c r="V610" s="12">
        <v>56</v>
      </c>
      <c r="W610" s="12">
        <v>56</v>
      </c>
      <c r="X610" s="12">
        <v>56</v>
      </c>
      <c r="Y610" s="12">
        <v>56</v>
      </c>
    </row>
    <row r="611" spans="1:25" x14ac:dyDescent="0.35">
      <c r="A611" s="12" t="s">
        <v>3116</v>
      </c>
      <c r="B611" s="12" t="s">
        <v>3117</v>
      </c>
      <c r="C611" s="12" t="s">
        <v>619</v>
      </c>
      <c r="D611" s="52">
        <v>29221</v>
      </c>
      <c r="E611" s="12">
        <v>1980</v>
      </c>
      <c r="F611" s="12" t="s">
        <v>690</v>
      </c>
      <c r="G611" s="12" t="s">
        <v>647</v>
      </c>
      <c r="H611" s="12"/>
      <c r="I611" s="12">
        <v>70</v>
      </c>
      <c r="J611" s="12">
        <v>74.400000000000006</v>
      </c>
      <c r="K611" s="12" t="s">
        <v>633</v>
      </c>
      <c r="L611" s="12" t="s">
        <v>627</v>
      </c>
      <c r="M611" s="12" t="s">
        <v>628</v>
      </c>
      <c r="N611" s="12">
        <v>70</v>
      </c>
      <c r="O611" s="12">
        <v>70</v>
      </c>
      <c r="P611" s="12">
        <v>70</v>
      </c>
      <c r="Q611" s="12">
        <v>70</v>
      </c>
      <c r="R611" s="12">
        <v>70</v>
      </c>
      <c r="S611" s="12">
        <v>70</v>
      </c>
      <c r="T611" s="12">
        <v>70</v>
      </c>
      <c r="U611" s="12">
        <v>70</v>
      </c>
      <c r="V611" s="12">
        <v>70</v>
      </c>
      <c r="W611" s="12">
        <v>70</v>
      </c>
      <c r="X611" s="12">
        <v>70</v>
      </c>
      <c r="Y611" s="12">
        <v>70</v>
      </c>
    </row>
    <row r="612" spans="1:25" x14ac:dyDescent="0.35">
      <c r="A612" s="12" t="s">
        <v>1862</v>
      </c>
      <c r="B612" s="12" t="s">
        <v>1863</v>
      </c>
      <c r="C612" s="12" t="s">
        <v>619</v>
      </c>
      <c r="D612" s="52">
        <v>31048</v>
      </c>
      <c r="E612" s="12">
        <v>1985</v>
      </c>
      <c r="F612" s="12" t="s">
        <v>690</v>
      </c>
      <c r="G612" s="12" t="s">
        <v>647</v>
      </c>
      <c r="H612" s="12"/>
      <c r="I612" s="12">
        <v>63</v>
      </c>
      <c r="J612" s="12">
        <v>119.9</v>
      </c>
      <c r="K612" s="12" t="s">
        <v>633</v>
      </c>
      <c r="L612" s="12" t="s">
        <v>627</v>
      </c>
      <c r="M612" s="12" t="s">
        <v>628</v>
      </c>
      <c r="N612" s="12">
        <v>63</v>
      </c>
      <c r="O612" s="12">
        <v>63</v>
      </c>
      <c r="P612" s="12">
        <v>63</v>
      </c>
      <c r="Q612" s="12">
        <v>63</v>
      </c>
      <c r="R612" s="12">
        <v>63</v>
      </c>
      <c r="S612" s="12">
        <v>63</v>
      </c>
      <c r="T612" s="12">
        <v>63</v>
      </c>
      <c r="U612" s="12">
        <v>63</v>
      </c>
      <c r="V612" s="12">
        <v>63</v>
      </c>
      <c r="W612" s="12">
        <v>63</v>
      </c>
      <c r="X612" s="12">
        <v>63</v>
      </c>
      <c r="Y612" s="12">
        <v>63</v>
      </c>
    </row>
    <row r="613" spans="1:25" x14ac:dyDescent="0.35">
      <c r="A613" s="12" t="s">
        <v>1535</v>
      </c>
      <c r="B613" s="12" t="s">
        <v>1536</v>
      </c>
      <c r="C613" s="12" t="s">
        <v>619</v>
      </c>
      <c r="D613" s="52">
        <v>29952</v>
      </c>
      <c r="E613" s="12">
        <v>1982</v>
      </c>
      <c r="F613" s="12" t="s">
        <v>690</v>
      </c>
      <c r="G613" s="12" t="s">
        <v>647</v>
      </c>
      <c r="H613" s="12"/>
      <c r="I613" s="12">
        <v>75.5</v>
      </c>
      <c r="J613" s="12">
        <v>84</v>
      </c>
      <c r="K613" s="12" t="s">
        <v>633</v>
      </c>
      <c r="L613" s="12" t="s">
        <v>627</v>
      </c>
      <c r="M613" s="12" t="s">
        <v>628</v>
      </c>
      <c r="N613" s="12">
        <v>75.5</v>
      </c>
      <c r="O613" s="12">
        <v>75.5</v>
      </c>
      <c r="P613" s="12">
        <v>75.5</v>
      </c>
      <c r="Q613" s="12">
        <v>75.5</v>
      </c>
      <c r="R613" s="12">
        <v>75.5</v>
      </c>
      <c r="S613" s="12">
        <v>75.5</v>
      </c>
      <c r="T613" s="12">
        <v>75.5</v>
      </c>
      <c r="U613" s="12">
        <v>75.5</v>
      </c>
      <c r="V613" s="12">
        <v>75.5</v>
      </c>
      <c r="W613" s="12">
        <v>75.5</v>
      </c>
      <c r="X613" s="12">
        <v>75.5</v>
      </c>
      <c r="Y613" s="12">
        <v>75.5</v>
      </c>
    </row>
    <row r="614" spans="1:25" x14ac:dyDescent="0.35">
      <c r="A614" s="12" t="s">
        <v>3381</v>
      </c>
      <c r="B614" s="12" t="s">
        <v>3382</v>
      </c>
      <c r="C614" s="12" t="s">
        <v>619</v>
      </c>
      <c r="D614" s="52">
        <v>30317</v>
      </c>
      <c r="E614" s="12">
        <v>1983</v>
      </c>
      <c r="F614" s="12" t="s">
        <v>690</v>
      </c>
      <c r="G614" s="12" t="s">
        <v>647</v>
      </c>
      <c r="H614" s="12"/>
      <c r="I614" s="12">
        <v>72</v>
      </c>
      <c r="J614" s="12">
        <v>119.9</v>
      </c>
      <c r="K614" s="12" t="s">
        <v>633</v>
      </c>
      <c r="L614" s="12" t="s">
        <v>627</v>
      </c>
      <c r="M614" s="12" t="s">
        <v>628</v>
      </c>
      <c r="N614" s="12">
        <v>72</v>
      </c>
      <c r="O614" s="12">
        <v>72</v>
      </c>
      <c r="P614" s="12">
        <v>72</v>
      </c>
      <c r="Q614" s="12">
        <v>72</v>
      </c>
      <c r="R614" s="12">
        <v>72</v>
      </c>
      <c r="S614" s="12">
        <v>72</v>
      </c>
      <c r="T614" s="12">
        <v>72</v>
      </c>
      <c r="U614" s="12">
        <v>72</v>
      </c>
      <c r="V614" s="12">
        <v>72</v>
      </c>
      <c r="W614" s="12">
        <v>72</v>
      </c>
      <c r="X614" s="12">
        <v>72</v>
      </c>
      <c r="Y614" s="12">
        <v>72</v>
      </c>
    </row>
    <row r="615" spans="1:25" x14ac:dyDescent="0.35">
      <c r="A615" s="12" t="s">
        <v>2788</v>
      </c>
      <c r="B615" s="12" t="s">
        <v>2789</v>
      </c>
      <c r="C615" s="12" t="s">
        <v>619</v>
      </c>
      <c r="D615" s="52">
        <v>31048</v>
      </c>
      <c r="E615" s="12">
        <v>1985</v>
      </c>
      <c r="F615" s="12" t="s">
        <v>690</v>
      </c>
      <c r="G615" s="12" t="s">
        <v>647</v>
      </c>
      <c r="H615" s="12"/>
      <c r="I615" s="12">
        <v>50</v>
      </c>
      <c r="J615" s="12">
        <v>84</v>
      </c>
      <c r="K615" s="12" t="s">
        <v>633</v>
      </c>
      <c r="L615" s="12" t="s">
        <v>627</v>
      </c>
      <c r="M615" s="12" t="s">
        <v>628</v>
      </c>
      <c r="N615" s="12">
        <v>50</v>
      </c>
      <c r="O615" s="12">
        <v>50</v>
      </c>
      <c r="P615" s="12">
        <v>50</v>
      </c>
      <c r="Q615" s="12">
        <v>50</v>
      </c>
      <c r="R615" s="12">
        <v>50</v>
      </c>
      <c r="S615" s="12">
        <v>50</v>
      </c>
      <c r="T615" s="12">
        <v>50</v>
      </c>
      <c r="U615" s="12">
        <v>50</v>
      </c>
      <c r="V615" s="12">
        <v>50</v>
      </c>
      <c r="W615" s="12">
        <v>50</v>
      </c>
      <c r="X615" s="12">
        <v>50</v>
      </c>
      <c r="Y615" s="12">
        <v>50</v>
      </c>
    </row>
    <row r="616" spans="1:25" x14ac:dyDescent="0.35">
      <c r="A616" s="12" t="s">
        <v>3036</v>
      </c>
      <c r="B616" s="12" t="s">
        <v>3037</v>
      </c>
      <c r="C616" s="12" t="s">
        <v>619</v>
      </c>
      <c r="D616" s="52">
        <v>42902</v>
      </c>
      <c r="E616" s="12">
        <v>2017</v>
      </c>
      <c r="F616" s="12" t="s">
        <v>625</v>
      </c>
      <c r="G616" s="12" t="s">
        <v>626</v>
      </c>
      <c r="H616" s="12"/>
      <c r="I616" s="12">
        <v>20</v>
      </c>
      <c r="J616" s="12">
        <v>20</v>
      </c>
      <c r="K616" s="12" t="s">
        <v>633</v>
      </c>
      <c r="L616" s="12" t="s">
        <v>627</v>
      </c>
      <c r="M616" s="12" t="s">
        <v>628</v>
      </c>
      <c r="N616" s="12">
        <v>0.08</v>
      </c>
      <c r="O616" s="12">
        <v>0.6</v>
      </c>
      <c r="P616" s="12">
        <v>0.7</v>
      </c>
      <c r="Q616" s="12">
        <v>0.88</v>
      </c>
      <c r="R616" s="12">
        <v>1.28</v>
      </c>
      <c r="S616" s="12">
        <v>2.62</v>
      </c>
      <c r="T616" s="12">
        <v>2.88</v>
      </c>
      <c r="U616" s="12">
        <v>2.48</v>
      </c>
      <c r="V616" s="12">
        <v>2.2200000000000002</v>
      </c>
      <c r="W616" s="12">
        <v>1.48</v>
      </c>
      <c r="X616" s="12">
        <v>1.1399999999999999</v>
      </c>
      <c r="Y616" s="12">
        <v>0.7</v>
      </c>
    </row>
    <row r="617" spans="1:25" x14ac:dyDescent="0.35">
      <c r="A617" s="12" t="s">
        <v>2909</v>
      </c>
      <c r="B617" s="12" t="s">
        <v>2910</v>
      </c>
      <c r="C617" s="12" t="s">
        <v>619</v>
      </c>
      <c r="D617" s="52">
        <v>41115</v>
      </c>
      <c r="E617" s="12">
        <v>2012</v>
      </c>
      <c r="F617" s="12" t="s">
        <v>625</v>
      </c>
      <c r="G617" s="12" t="s">
        <v>626</v>
      </c>
      <c r="H617" s="12"/>
      <c r="I617" s="12">
        <v>10</v>
      </c>
      <c r="J617" s="12">
        <v>20</v>
      </c>
      <c r="K617" s="12" t="s">
        <v>633</v>
      </c>
      <c r="L617" s="12" t="s">
        <v>627</v>
      </c>
      <c r="M617" s="12" t="s">
        <v>628</v>
      </c>
      <c r="N617" s="12">
        <v>0.04</v>
      </c>
      <c r="O617" s="12">
        <v>0.3</v>
      </c>
      <c r="P617" s="12">
        <v>0.35</v>
      </c>
      <c r="Q617" s="12">
        <v>0.44</v>
      </c>
      <c r="R617" s="12">
        <v>0.64</v>
      </c>
      <c r="S617" s="12">
        <v>1.31</v>
      </c>
      <c r="T617" s="12">
        <v>1.44</v>
      </c>
      <c r="U617" s="12">
        <v>1.24</v>
      </c>
      <c r="V617" s="12">
        <v>1.1100000000000001</v>
      </c>
      <c r="W617" s="12">
        <v>0.74</v>
      </c>
      <c r="X617" s="12">
        <v>0.56999999999999995</v>
      </c>
      <c r="Y617" s="12">
        <v>0.35</v>
      </c>
    </row>
    <row r="618" spans="1:25" x14ac:dyDescent="0.35">
      <c r="A618" s="12" t="s">
        <v>2322</v>
      </c>
      <c r="B618" s="12" t="s">
        <v>2323</v>
      </c>
      <c r="C618" s="12" t="s">
        <v>619</v>
      </c>
      <c r="D618" s="52">
        <v>42993</v>
      </c>
      <c r="E618" s="12">
        <v>2017</v>
      </c>
      <c r="F618" s="12" t="s">
        <v>625</v>
      </c>
      <c r="G618" s="12" t="s">
        <v>626</v>
      </c>
      <c r="H618" s="12"/>
      <c r="I618" s="12">
        <v>9</v>
      </c>
      <c r="J618" s="12">
        <v>9</v>
      </c>
      <c r="K618" s="12" t="s">
        <v>633</v>
      </c>
      <c r="L618" s="12" t="s">
        <v>627</v>
      </c>
      <c r="M618" s="12" t="s">
        <v>139</v>
      </c>
      <c r="N618" s="12">
        <v>0</v>
      </c>
      <c r="O618" s="12">
        <v>0</v>
      </c>
      <c r="P618" s="12">
        <v>0</v>
      </c>
      <c r="Q618" s="12">
        <v>0</v>
      </c>
      <c r="R618" s="12">
        <v>0</v>
      </c>
      <c r="S618" s="12">
        <v>0</v>
      </c>
      <c r="T618" s="12">
        <v>0</v>
      </c>
      <c r="U618" s="12">
        <v>0</v>
      </c>
      <c r="V618" s="12">
        <v>0</v>
      </c>
      <c r="W618" s="12">
        <v>0</v>
      </c>
      <c r="X618" s="12">
        <v>0</v>
      </c>
      <c r="Y618" s="12">
        <v>0</v>
      </c>
    </row>
    <row r="619" spans="1:25" x14ac:dyDescent="0.35">
      <c r="A619" s="12" t="s">
        <v>1587</v>
      </c>
      <c r="B619" s="12" t="s">
        <v>1588</v>
      </c>
      <c r="C619" s="12" t="s">
        <v>619</v>
      </c>
      <c r="D619" s="52">
        <v>0</v>
      </c>
      <c r="E619" s="12" t="s">
        <v>620</v>
      </c>
      <c r="F619" s="12" t="s">
        <v>621</v>
      </c>
      <c r="G619" s="12" t="s">
        <v>622</v>
      </c>
      <c r="H619" s="12"/>
      <c r="I619" s="12">
        <v>95</v>
      </c>
      <c r="J619" s="12">
        <v>95</v>
      </c>
      <c r="K619" s="12">
        <v>0</v>
      </c>
      <c r="L619" s="12" t="s">
        <v>620</v>
      </c>
      <c r="M619" s="12" t="s">
        <v>620</v>
      </c>
      <c r="N619" s="12">
        <v>0</v>
      </c>
      <c r="O619" s="12">
        <v>0</v>
      </c>
      <c r="P619" s="12">
        <v>0</v>
      </c>
      <c r="Q619" s="12">
        <v>0</v>
      </c>
      <c r="R619" s="12">
        <v>0</v>
      </c>
      <c r="S619" s="12">
        <v>0</v>
      </c>
      <c r="T619" s="12">
        <v>0</v>
      </c>
      <c r="U619" s="12">
        <v>0</v>
      </c>
      <c r="V619" s="12">
        <v>0</v>
      </c>
      <c r="W619" s="12">
        <v>0</v>
      </c>
      <c r="X619" s="12">
        <v>0</v>
      </c>
      <c r="Y619" s="12">
        <v>0</v>
      </c>
    </row>
    <row r="620" spans="1:25" x14ac:dyDescent="0.35">
      <c r="A620" s="12" t="s">
        <v>3522</v>
      </c>
      <c r="B620" s="12" t="s">
        <v>3523</v>
      </c>
      <c r="C620" s="12" t="s">
        <v>619</v>
      </c>
      <c r="D620" s="52">
        <v>0</v>
      </c>
      <c r="E620" s="12" t="s">
        <v>620</v>
      </c>
      <c r="F620" s="12" t="s">
        <v>868</v>
      </c>
      <c r="G620" s="12" t="s">
        <v>647</v>
      </c>
      <c r="H620" s="12"/>
      <c r="I620" s="12">
        <v>45</v>
      </c>
      <c r="J620" s="12">
        <v>45</v>
      </c>
      <c r="K620" s="12">
        <v>0</v>
      </c>
      <c r="L620" s="12" t="s">
        <v>620</v>
      </c>
      <c r="M620" s="12" t="s">
        <v>620</v>
      </c>
      <c r="N620" s="12">
        <v>0</v>
      </c>
      <c r="O620" s="12">
        <v>0</v>
      </c>
      <c r="P620" s="12">
        <v>0</v>
      </c>
      <c r="Q620" s="12">
        <v>0</v>
      </c>
      <c r="R620" s="12">
        <v>0</v>
      </c>
      <c r="S620" s="12">
        <v>0</v>
      </c>
      <c r="T620" s="12">
        <v>0</v>
      </c>
      <c r="U620" s="12">
        <v>0</v>
      </c>
      <c r="V620" s="12">
        <v>0</v>
      </c>
      <c r="W620" s="12">
        <v>0</v>
      </c>
      <c r="X620" s="12">
        <v>0</v>
      </c>
      <c r="Y620" s="12">
        <v>0</v>
      </c>
    </row>
    <row r="621" spans="1:25" x14ac:dyDescent="0.35">
      <c r="A621" s="12" t="s">
        <v>3258</v>
      </c>
      <c r="B621" s="12" t="s">
        <v>3259</v>
      </c>
      <c r="C621" s="12" t="s">
        <v>619</v>
      </c>
      <c r="D621" s="52">
        <v>31778</v>
      </c>
      <c r="E621" s="12">
        <v>1987</v>
      </c>
      <c r="F621" s="12" t="s">
        <v>621</v>
      </c>
      <c r="G621" s="12" t="s">
        <v>757</v>
      </c>
      <c r="H621" s="12"/>
      <c r="I621" s="12">
        <v>120</v>
      </c>
      <c r="J621" s="12">
        <v>0</v>
      </c>
      <c r="K621" s="12" t="s">
        <v>633</v>
      </c>
      <c r="L621" s="12" t="s">
        <v>627</v>
      </c>
      <c r="M621" s="12" t="s">
        <v>628</v>
      </c>
      <c r="N621" s="12">
        <v>120</v>
      </c>
      <c r="O621" s="12">
        <v>120</v>
      </c>
      <c r="P621" s="12">
        <v>120</v>
      </c>
      <c r="Q621" s="12">
        <v>120</v>
      </c>
      <c r="R621" s="12">
        <v>115</v>
      </c>
      <c r="S621" s="12">
        <v>115</v>
      </c>
      <c r="T621" s="12">
        <v>115</v>
      </c>
      <c r="U621" s="12">
        <v>115</v>
      </c>
      <c r="V621" s="12">
        <v>115</v>
      </c>
      <c r="W621" s="12">
        <v>120</v>
      </c>
      <c r="X621" s="12">
        <v>120</v>
      </c>
      <c r="Y621" s="12">
        <v>120</v>
      </c>
    </row>
    <row r="622" spans="1:25" x14ac:dyDescent="0.35">
      <c r="A622" s="12" t="s">
        <v>2668</v>
      </c>
      <c r="B622" s="12" t="s">
        <v>2669</v>
      </c>
      <c r="C622" s="12" t="s">
        <v>619</v>
      </c>
      <c r="D622" s="52">
        <v>37285</v>
      </c>
      <c r="E622" s="12">
        <v>2002</v>
      </c>
      <c r="F622" s="12" t="s">
        <v>621</v>
      </c>
      <c r="G622" s="12" t="s">
        <v>622</v>
      </c>
      <c r="H622" s="12"/>
      <c r="I622" s="12">
        <v>95.2</v>
      </c>
      <c r="J622" s="12">
        <v>0</v>
      </c>
      <c r="K622" s="12" t="s">
        <v>633</v>
      </c>
      <c r="L622" s="12" t="s">
        <v>627</v>
      </c>
      <c r="M622" s="12" t="s">
        <v>628</v>
      </c>
      <c r="N622" s="12">
        <v>95.2</v>
      </c>
      <c r="O622" s="12">
        <v>95.2</v>
      </c>
      <c r="P622" s="12">
        <v>95.2</v>
      </c>
      <c r="Q622" s="12">
        <v>95.2</v>
      </c>
      <c r="R622" s="12">
        <v>95.2</v>
      </c>
      <c r="S622" s="12">
        <v>95.2</v>
      </c>
      <c r="T622" s="12">
        <v>95.2</v>
      </c>
      <c r="U622" s="12">
        <v>95.2</v>
      </c>
      <c r="V622" s="12">
        <v>95.2</v>
      </c>
      <c r="W622" s="12">
        <v>95.2</v>
      </c>
      <c r="X622" s="12">
        <v>95.2</v>
      </c>
      <c r="Y622" s="12">
        <v>95.2</v>
      </c>
    </row>
    <row r="623" spans="1:25" x14ac:dyDescent="0.35">
      <c r="A623" s="12" t="s">
        <v>3527</v>
      </c>
      <c r="B623" s="12" t="s">
        <v>3528</v>
      </c>
      <c r="C623" s="12" t="s">
        <v>619</v>
      </c>
      <c r="D623" s="52">
        <v>37315</v>
      </c>
      <c r="E623" s="12">
        <v>2002</v>
      </c>
      <c r="F623" s="12" t="s">
        <v>621</v>
      </c>
      <c r="G623" s="12" t="s">
        <v>622</v>
      </c>
      <c r="H623" s="12"/>
      <c r="I623" s="12">
        <v>46.2</v>
      </c>
      <c r="J623" s="12">
        <v>49.9</v>
      </c>
      <c r="K623" s="12" t="s">
        <v>633</v>
      </c>
      <c r="L623" s="12" t="s">
        <v>627</v>
      </c>
      <c r="M623" s="12" t="s">
        <v>628</v>
      </c>
      <c r="N623" s="12">
        <v>46.2</v>
      </c>
      <c r="O623" s="12">
        <v>46.2</v>
      </c>
      <c r="P623" s="12">
        <v>46.2</v>
      </c>
      <c r="Q623" s="12">
        <v>46.2</v>
      </c>
      <c r="R623" s="12">
        <v>46.2</v>
      </c>
      <c r="S623" s="12">
        <v>46.2</v>
      </c>
      <c r="T623" s="12">
        <v>46.2</v>
      </c>
      <c r="U623" s="12">
        <v>46.2</v>
      </c>
      <c r="V623" s="12">
        <v>46.2</v>
      </c>
      <c r="W623" s="12">
        <v>46.2</v>
      </c>
      <c r="X623" s="12">
        <v>46.2</v>
      </c>
      <c r="Y623" s="12">
        <v>46.2</v>
      </c>
    </row>
    <row r="624" spans="1:25" x14ac:dyDescent="0.35">
      <c r="A624" s="12" t="s">
        <v>3579</v>
      </c>
      <c r="B624" s="12" t="s">
        <v>3580</v>
      </c>
      <c r="C624" s="12" t="s">
        <v>619</v>
      </c>
      <c r="D624" s="52">
        <v>0</v>
      </c>
      <c r="E624" s="12" t="s">
        <v>620</v>
      </c>
      <c r="F624" s="12" t="s">
        <v>621</v>
      </c>
      <c r="G624" s="12" t="s">
        <v>622</v>
      </c>
      <c r="H624" s="12"/>
      <c r="I624" s="12">
        <v>49.9</v>
      </c>
      <c r="J624" s="12">
        <v>49.9</v>
      </c>
      <c r="K624" s="12">
        <v>0</v>
      </c>
      <c r="L624" s="12" t="s">
        <v>620</v>
      </c>
      <c r="M624" s="12" t="s">
        <v>620</v>
      </c>
      <c r="N624" s="12">
        <v>0</v>
      </c>
      <c r="O624" s="12">
        <v>0</v>
      </c>
      <c r="P624" s="12">
        <v>0</v>
      </c>
      <c r="Q624" s="12">
        <v>0</v>
      </c>
      <c r="R624" s="12">
        <v>0</v>
      </c>
      <c r="S624" s="12">
        <v>0</v>
      </c>
      <c r="T624" s="12">
        <v>0</v>
      </c>
      <c r="U624" s="12">
        <v>0</v>
      </c>
      <c r="V624" s="12">
        <v>0</v>
      </c>
      <c r="W624" s="12">
        <v>0</v>
      </c>
      <c r="X624" s="12">
        <v>0</v>
      </c>
      <c r="Y624" s="12">
        <v>0</v>
      </c>
    </row>
    <row r="625" spans="1:25" x14ac:dyDescent="0.35">
      <c r="A625" s="12" t="s">
        <v>3433</v>
      </c>
      <c r="B625" s="12" t="s">
        <v>3434</v>
      </c>
      <c r="C625" s="12" t="s">
        <v>619</v>
      </c>
      <c r="D625" s="52">
        <v>0</v>
      </c>
      <c r="E625" s="12" t="s">
        <v>620</v>
      </c>
      <c r="F625" s="12" t="s">
        <v>621</v>
      </c>
      <c r="G625" s="12" t="s">
        <v>622</v>
      </c>
      <c r="H625" s="12"/>
      <c r="I625" s="12">
        <v>49.9</v>
      </c>
      <c r="J625" s="12">
        <v>49.9</v>
      </c>
      <c r="K625" s="12">
        <v>0</v>
      </c>
      <c r="L625" s="12" t="s">
        <v>620</v>
      </c>
      <c r="M625" s="12" t="s">
        <v>620</v>
      </c>
      <c r="N625" s="12">
        <v>0</v>
      </c>
      <c r="O625" s="12">
        <v>0</v>
      </c>
      <c r="P625" s="12">
        <v>0</v>
      </c>
      <c r="Q625" s="12">
        <v>0</v>
      </c>
      <c r="R625" s="12">
        <v>0</v>
      </c>
      <c r="S625" s="12">
        <v>0</v>
      </c>
      <c r="T625" s="12">
        <v>0</v>
      </c>
      <c r="U625" s="12">
        <v>0</v>
      </c>
      <c r="V625" s="12">
        <v>0</v>
      </c>
      <c r="W625" s="12">
        <v>0</v>
      </c>
      <c r="X625" s="12">
        <v>0</v>
      </c>
      <c r="Y625" s="12">
        <v>0</v>
      </c>
    </row>
    <row r="626" spans="1:25" x14ac:dyDescent="0.35">
      <c r="A626" s="12" t="s">
        <v>881</v>
      </c>
      <c r="B626" s="12" t="s">
        <v>882</v>
      </c>
      <c r="C626" s="12" t="s">
        <v>619</v>
      </c>
      <c r="D626" s="52">
        <v>42781</v>
      </c>
      <c r="E626" s="12">
        <v>2017</v>
      </c>
      <c r="F626" s="12" t="s">
        <v>625</v>
      </c>
      <c r="G626" s="12" t="s">
        <v>626</v>
      </c>
      <c r="H626" s="12"/>
      <c r="I626" s="12">
        <v>20</v>
      </c>
      <c r="J626" s="12">
        <v>20</v>
      </c>
      <c r="K626" s="12" t="s">
        <v>1</v>
      </c>
      <c r="L626" s="12" t="s">
        <v>627</v>
      </c>
      <c r="M626" s="12" t="s">
        <v>628</v>
      </c>
      <c r="N626" s="12">
        <v>0.08</v>
      </c>
      <c r="O626" s="12">
        <v>0.6</v>
      </c>
      <c r="P626" s="12">
        <v>0.7</v>
      </c>
      <c r="Q626" s="12">
        <v>0.88</v>
      </c>
      <c r="R626" s="12">
        <v>1.28</v>
      </c>
      <c r="S626" s="12">
        <v>2.62</v>
      </c>
      <c r="T626" s="12">
        <v>2.88</v>
      </c>
      <c r="U626" s="12">
        <v>2.48</v>
      </c>
      <c r="V626" s="12">
        <v>2.2200000000000002</v>
      </c>
      <c r="W626" s="12">
        <v>1.48</v>
      </c>
      <c r="X626" s="12">
        <v>1.1399999999999999</v>
      </c>
      <c r="Y626" s="12">
        <v>0.7</v>
      </c>
    </row>
    <row r="627" spans="1:25" x14ac:dyDescent="0.35">
      <c r="A627" s="12" t="s">
        <v>898</v>
      </c>
      <c r="B627" s="12" t="s">
        <v>899</v>
      </c>
      <c r="C627" s="12" t="s">
        <v>619</v>
      </c>
      <c r="D627" s="52">
        <v>42780</v>
      </c>
      <c r="E627" s="12">
        <v>2017</v>
      </c>
      <c r="F627" s="12" t="s">
        <v>625</v>
      </c>
      <c r="G627" s="12" t="s">
        <v>626</v>
      </c>
      <c r="H627" s="12"/>
      <c r="I627" s="12">
        <v>11.4</v>
      </c>
      <c r="J627" s="12">
        <v>11.4</v>
      </c>
      <c r="K627" s="12" t="s">
        <v>1</v>
      </c>
      <c r="L627" s="12" t="s">
        <v>627</v>
      </c>
      <c r="M627" s="12" t="s">
        <v>628</v>
      </c>
      <c r="N627" s="12">
        <v>0.05</v>
      </c>
      <c r="O627" s="12">
        <v>0.34</v>
      </c>
      <c r="P627" s="12">
        <v>0.4</v>
      </c>
      <c r="Q627" s="12">
        <v>0.5</v>
      </c>
      <c r="R627" s="12">
        <v>0.73</v>
      </c>
      <c r="S627" s="12">
        <v>1.49</v>
      </c>
      <c r="T627" s="12">
        <v>1.64</v>
      </c>
      <c r="U627" s="12">
        <v>1.41</v>
      </c>
      <c r="V627" s="12">
        <v>1.27</v>
      </c>
      <c r="W627" s="12">
        <v>0.84</v>
      </c>
      <c r="X627" s="12">
        <v>0.65</v>
      </c>
      <c r="Y627" s="12">
        <v>0.4</v>
      </c>
    </row>
    <row r="628" spans="1:25" x14ac:dyDescent="0.35">
      <c r="A628" s="12" t="s">
        <v>1891</v>
      </c>
      <c r="B628" s="12" t="s">
        <v>1892</v>
      </c>
      <c r="C628" s="12" t="s">
        <v>619</v>
      </c>
      <c r="D628" s="52">
        <v>41618</v>
      </c>
      <c r="E628" s="12">
        <v>2013</v>
      </c>
      <c r="F628" s="12" t="s">
        <v>625</v>
      </c>
      <c r="G628" s="12" t="s">
        <v>626</v>
      </c>
      <c r="H628" s="12"/>
      <c r="I628" s="12">
        <v>10</v>
      </c>
      <c r="J628" s="12">
        <v>10</v>
      </c>
      <c r="K628" s="12" t="s">
        <v>1</v>
      </c>
      <c r="L628" s="12" t="s">
        <v>627</v>
      </c>
      <c r="M628" s="12" t="s">
        <v>628</v>
      </c>
      <c r="N628" s="12">
        <v>0.04</v>
      </c>
      <c r="O628" s="12">
        <v>0.3</v>
      </c>
      <c r="P628" s="12">
        <v>0.35</v>
      </c>
      <c r="Q628" s="12">
        <v>0.44</v>
      </c>
      <c r="R628" s="12">
        <v>0.64</v>
      </c>
      <c r="S628" s="12">
        <v>1.31</v>
      </c>
      <c r="T628" s="12">
        <v>1.44</v>
      </c>
      <c r="U628" s="12">
        <v>1.24</v>
      </c>
      <c r="V628" s="12">
        <v>1.1100000000000001</v>
      </c>
      <c r="W628" s="12">
        <v>0.74</v>
      </c>
      <c r="X628" s="12">
        <v>0.56999999999999995</v>
      </c>
      <c r="Y628" s="12">
        <v>0.35</v>
      </c>
    </row>
    <row r="629" spans="1:25" x14ac:dyDescent="0.35">
      <c r="A629" s="12" t="s">
        <v>919</v>
      </c>
      <c r="B629" s="12" t="s">
        <v>920</v>
      </c>
      <c r="C629" s="12" t="s">
        <v>619</v>
      </c>
      <c r="D629" s="52">
        <v>41596</v>
      </c>
      <c r="E629" s="12">
        <v>2013</v>
      </c>
      <c r="F629" s="12" t="s">
        <v>625</v>
      </c>
      <c r="G629" s="12" t="s">
        <v>626</v>
      </c>
      <c r="H629" s="12"/>
      <c r="I629" s="12">
        <v>5</v>
      </c>
      <c r="J629" s="12">
        <v>5</v>
      </c>
      <c r="K629" s="12" t="s">
        <v>1</v>
      </c>
      <c r="L629" s="12" t="s">
        <v>627</v>
      </c>
      <c r="M629" s="12" t="s">
        <v>628</v>
      </c>
      <c r="N629" s="12">
        <v>0.02</v>
      </c>
      <c r="O629" s="12">
        <v>0.15</v>
      </c>
      <c r="P629" s="12">
        <v>0.18</v>
      </c>
      <c r="Q629" s="12">
        <v>0.22</v>
      </c>
      <c r="R629" s="12">
        <v>0.32</v>
      </c>
      <c r="S629" s="12">
        <v>0.66</v>
      </c>
      <c r="T629" s="12">
        <v>0.72</v>
      </c>
      <c r="U629" s="12">
        <v>0.62</v>
      </c>
      <c r="V629" s="12">
        <v>0.56000000000000005</v>
      </c>
      <c r="W629" s="12">
        <v>0.37</v>
      </c>
      <c r="X629" s="12">
        <v>0.28999999999999998</v>
      </c>
      <c r="Y629" s="12">
        <v>0.18</v>
      </c>
    </row>
    <row r="630" spans="1:25" x14ac:dyDescent="0.35">
      <c r="A630" s="12" t="s">
        <v>2070</v>
      </c>
      <c r="B630" s="12" t="s">
        <v>2071</v>
      </c>
      <c r="C630" s="12" t="s">
        <v>619</v>
      </c>
      <c r="D630" s="52">
        <v>42724</v>
      </c>
      <c r="E630" s="12">
        <v>2016</v>
      </c>
      <c r="F630" s="12" t="s">
        <v>621</v>
      </c>
      <c r="G630" s="12" t="s">
        <v>757</v>
      </c>
      <c r="H630" s="12"/>
      <c r="I630" s="12">
        <v>65.81</v>
      </c>
      <c r="J630" s="12">
        <v>71</v>
      </c>
      <c r="K630" s="12" t="s">
        <v>1</v>
      </c>
      <c r="L630" s="12" t="s">
        <v>627</v>
      </c>
      <c r="M630" s="12" t="s">
        <v>636</v>
      </c>
      <c r="N630" s="12">
        <v>65</v>
      </c>
      <c r="O630" s="12">
        <v>65</v>
      </c>
      <c r="P630" s="12">
        <v>65</v>
      </c>
      <c r="Q630" s="12">
        <v>65</v>
      </c>
      <c r="R630" s="12">
        <v>65</v>
      </c>
      <c r="S630" s="12">
        <v>65</v>
      </c>
      <c r="T630" s="12">
        <v>65</v>
      </c>
      <c r="U630" s="12">
        <v>65</v>
      </c>
      <c r="V630" s="12">
        <v>65</v>
      </c>
      <c r="W630" s="12">
        <v>65</v>
      </c>
      <c r="X630" s="12">
        <v>65</v>
      </c>
      <c r="Y630" s="12">
        <v>65</v>
      </c>
    </row>
    <row r="631" spans="1:25" x14ac:dyDescent="0.35">
      <c r="A631" s="12" t="s">
        <v>2195</v>
      </c>
      <c r="B631" s="12" t="s">
        <v>2196</v>
      </c>
      <c r="C631" s="12" t="s">
        <v>619</v>
      </c>
      <c r="D631" s="52">
        <v>27760</v>
      </c>
      <c r="E631" s="12">
        <v>1976</v>
      </c>
      <c r="F631" s="12" t="s">
        <v>621</v>
      </c>
      <c r="G631" s="12" t="s">
        <v>622</v>
      </c>
      <c r="H631" s="12"/>
      <c r="I631" s="12">
        <v>22.13</v>
      </c>
      <c r="J631" s="12">
        <v>30.6</v>
      </c>
      <c r="K631" s="12" t="s">
        <v>1</v>
      </c>
      <c r="L631" s="12" t="s">
        <v>627</v>
      </c>
      <c r="M631" s="12" t="s">
        <v>628</v>
      </c>
      <c r="N631" s="12">
        <v>22.13</v>
      </c>
      <c r="O631" s="12">
        <v>22.13</v>
      </c>
      <c r="P631" s="12">
        <v>22.13</v>
      </c>
      <c r="Q631" s="12">
        <v>22.13</v>
      </c>
      <c r="R631" s="12">
        <v>22.13</v>
      </c>
      <c r="S631" s="12">
        <v>22.13</v>
      </c>
      <c r="T631" s="12">
        <v>22.13</v>
      </c>
      <c r="U631" s="12">
        <v>22.13</v>
      </c>
      <c r="V631" s="12">
        <v>22.13</v>
      </c>
      <c r="W631" s="12">
        <v>22.13</v>
      </c>
      <c r="X631" s="12">
        <v>22.13</v>
      </c>
      <c r="Y631" s="12">
        <v>22.13</v>
      </c>
    </row>
    <row r="632" spans="1:25" x14ac:dyDescent="0.35">
      <c r="A632" s="12" t="s">
        <v>1378</v>
      </c>
      <c r="B632" s="12" t="s">
        <v>1379</v>
      </c>
      <c r="C632" s="12" t="s">
        <v>619</v>
      </c>
      <c r="D632" s="52">
        <v>27760</v>
      </c>
      <c r="E632" s="12">
        <v>1976</v>
      </c>
      <c r="F632" s="12" t="s">
        <v>621</v>
      </c>
      <c r="G632" s="12" t="s">
        <v>622</v>
      </c>
      <c r="H632" s="12"/>
      <c r="I632" s="12">
        <v>22.38</v>
      </c>
      <c r="J632" s="12">
        <v>30.6</v>
      </c>
      <c r="K632" s="12" t="s">
        <v>1</v>
      </c>
      <c r="L632" s="12" t="s">
        <v>627</v>
      </c>
      <c r="M632" s="12" t="s">
        <v>628</v>
      </c>
      <c r="N632" s="12">
        <v>22.38</v>
      </c>
      <c r="O632" s="12">
        <v>22.38</v>
      </c>
      <c r="P632" s="12">
        <v>22.38</v>
      </c>
      <c r="Q632" s="12">
        <v>22.38</v>
      </c>
      <c r="R632" s="12">
        <v>22.38</v>
      </c>
      <c r="S632" s="12">
        <v>22.38</v>
      </c>
      <c r="T632" s="12">
        <v>22.38</v>
      </c>
      <c r="U632" s="12">
        <v>22.38</v>
      </c>
      <c r="V632" s="12">
        <v>22.38</v>
      </c>
      <c r="W632" s="12">
        <v>22.38</v>
      </c>
      <c r="X632" s="12">
        <v>22.38</v>
      </c>
      <c r="Y632" s="12">
        <v>22.38</v>
      </c>
    </row>
    <row r="633" spans="1:25" x14ac:dyDescent="0.35">
      <c r="A633" s="12" t="s">
        <v>3577</v>
      </c>
      <c r="B633" s="12" t="s">
        <v>3578</v>
      </c>
      <c r="C633" s="12" t="s">
        <v>619</v>
      </c>
      <c r="D633" s="52">
        <v>37994</v>
      </c>
      <c r="E633" s="12">
        <v>2004</v>
      </c>
      <c r="F633" s="12" t="s">
        <v>621</v>
      </c>
      <c r="G633" s="12" t="s">
        <v>622</v>
      </c>
      <c r="H633" s="12"/>
      <c r="I633" s="12">
        <v>44.83</v>
      </c>
      <c r="J633" s="12">
        <v>47.3</v>
      </c>
      <c r="K633" s="12" t="s">
        <v>1</v>
      </c>
      <c r="L633" s="12" t="s">
        <v>627</v>
      </c>
      <c r="M633" s="12" t="s">
        <v>628</v>
      </c>
      <c r="N633" s="12">
        <v>44.83</v>
      </c>
      <c r="O633" s="12">
        <v>44.83</v>
      </c>
      <c r="P633" s="12">
        <v>44.83</v>
      </c>
      <c r="Q633" s="12">
        <v>44.83</v>
      </c>
      <c r="R633" s="12">
        <v>44.83</v>
      </c>
      <c r="S633" s="12">
        <v>44.83</v>
      </c>
      <c r="T633" s="12">
        <v>44.83</v>
      </c>
      <c r="U633" s="12">
        <v>44.83</v>
      </c>
      <c r="V633" s="12">
        <v>44.83</v>
      </c>
      <c r="W633" s="12">
        <v>44.83</v>
      </c>
      <c r="X633" s="12">
        <v>44.83</v>
      </c>
      <c r="Y633" s="12">
        <v>44.83</v>
      </c>
    </row>
    <row r="634" spans="1:25" x14ac:dyDescent="0.35">
      <c r="A634" s="12" t="s">
        <v>2840</v>
      </c>
      <c r="B634" s="12" t="s">
        <v>2841</v>
      </c>
      <c r="C634" s="12" t="s">
        <v>619</v>
      </c>
      <c r="D634" s="52">
        <v>37994</v>
      </c>
      <c r="E634" s="12">
        <v>2004</v>
      </c>
      <c r="F634" s="12" t="s">
        <v>621</v>
      </c>
      <c r="G634" s="12" t="s">
        <v>622</v>
      </c>
      <c r="H634" s="12"/>
      <c r="I634" s="12">
        <v>42.42</v>
      </c>
      <c r="J634" s="12">
        <v>47.3</v>
      </c>
      <c r="K634" s="12" t="s">
        <v>1</v>
      </c>
      <c r="L634" s="12" t="s">
        <v>627</v>
      </c>
      <c r="M634" s="12" t="s">
        <v>628</v>
      </c>
      <c r="N634" s="12">
        <v>42.42</v>
      </c>
      <c r="O634" s="12">
        <v>42.42</v>
      </c>
      <c r="P634" s="12">
        <v>42.42</v>
      </c>
      <c r="Q634" s="12">
        <v>42.42</v>
      </c>
      <c r="R634" s="12">
        <v>42.42</v>
      </c>
      <c r="S634" s="12">
        <v>42.42</v>
      </c>
      <c r="T634" s="12">
        <v>42.42</v>
      </c>
      <c r="U634" s="12">
        <v>42.42</v>
      </c>
      <c r="V634" s="12">
        <v>42.42</v>
      </c>
      <c r="W634" s="12">
        <v>42.42</v>
      </c>
      <c r="X634" s="12">
        <v>42.42</v>
      </c>
      <c r="Y634" s="12">
        <v>42.42</v>
      </c>
    </row>
    <row r="635" spans="1:25" x14ac:dyDescent="0.35">
      <c r="A635" s="12" t="s">
        <v>1760</v>
      </c>
      <c r="B635" s="12" t="s">
        <v>1761</v>
      </c>
      <c r="C635" s="12" t="s">
        <v>619</v>
      </c>
      <c r="D635" s="52">
        <v>41358</v>
      </c>
      <c r="E635" s="12">
        <v>2013</v>
      </c>
      <c r="F635" s="12" t="s">
        <v>625</v>
      </c>
      <c r="G635" s="12" t="s">
        <v>626</v>
      </c>
      <c r="H635" s="12"/>
      <c r="I635" s="12">
        <v>20</v>
      </c>
      <c r="J635" s="12">
        <v>20</v>
      </c>
      <c r="K635" s="12" t="s">
        <v>1</v>
      </c>
      <c r="L635" s="12" t="s">
        <v>627</v>
      </c>
      <c r="M635" s="12" t="s">
        <v>139</v>
      </c>
      <c r="N635" s="12">
        <v>0</v>
      </c>
      <c r="O635" s="12">
        <v>0</v>
      </c>
      <c r="P635" s="12">
        <v>0</v>
      </c>
      <c r="Q635" s="12">
        <v>0</v>
      </c>
      <c r="R635" s="12">
        <v>0</v>
      </c>
      <c r="S635" s="12">
        <v>0</v>
      </c>
      <c r="T635" s="12">
        <v>0</v>
      </c>
      <c r="U635" s="12">
        <v>0</v>
      </c>
      <c r="V635" s="12">
        <v>0</v>
      </c>
      <c r="W635" s="12">
        <v>0</v>
      </c>
      <c r="X635" s="12">
        <v>0</v>
      </c>
      <c r="Y635" s="12">
        <v>0</v>
      </c>
    </row>
    <row r="636" spans="1:25" x14ac:dyDescent="0.35">
      <c r="A636" s="12" t="s">
        <v>536</v>
      </c>
      <c r="B636" s="12" t="s">
        <v>1447</v>
      </c>
      <c r="C636" s="12" t="s">
        <v>619</v>
      </c>
      <c r="D636" s="52">
        <v>45297</v>
      </c>
      <c r="E636" s="12">
        <v>2024</v>
      </c>
      <c r="F636" s="12" t="s">
        <v>634</v>
      </c>
      <c r="G636" s="12" t="s">
        <v>635</v>
      </c>
      <c r="H636" s="12"/>
      <c r="I636" s="12">
        <v>60</v>
      </c>
      <c r="J636" s="12">
        <v>60</v>
      </c>
      <c r="K636" s="12" t="s">
        <v>1</v>
      </c>
      <c r="L636" s="12" t="s">
        <v>627</v>
      </c>
      <c r="M636" s="12" t="s">
        <v>628</v>
      </c>
      <c r="N636" s="12" t="s">
        <v>620</v>
      </c>
      <c r="O636" s="12">
        <v>40</v>
      </c>
      <c r="P636" s="12">
        <v>40</v>
      </c>
      <c r="Q636" s="12">
        <v>40</v>
      </c>
      <c r="R636" s="12">
        <v>40</v>
      </c>
      <c r="S636" s="12">
        <v>40</v>
      </c>
      <c r="T636" s="12">
        <v>40</v>
      </c>
      <c r="U636" s="12">
        <v>40</v>
      </c>
      <c r="V636" s="12">
        <v>40</v>
      </c>
      <c r="W636" s="12">
        <v>40</v>
      </c>
      <c r="X636" s="12">
        <v>40</v>
      </c>
      <c r="Y636" s="12">
        <v>40</v>
      </c>
    </row>
    <row r="637" spans="1:25" x14ac:dyDescent="0.35">
      <c r="A637" s="12" t="s">
        <v>1644</v>
      </c>
      <c r="B637" s="12" t="s">
        <v>1645</v>
      </c>
      <c r="C637" s="12" t="s">
        <v>619</v>
      </c>
      <c r="D637" s="52">
        <v>31413</v>
      </c>
      <c r="E637" s="12">
        <v>1986</v>
      </c>
      <c r="F637" s="12" t="s">
        <v>635</v>
      </c>
      <c r="G637" s="12" t="s">
        <v>635</v>
      </c>
      <c r="H637" s="12"/>
      <c r="I637" s="12">
        <v>0.25</v>
      </c>
      <c r="J637" s="12">
        <v>0.5</v>
      </c>
      <c r="K637" s="12" t="s">
        <v>1</v>
      </c>
      <c r="L637" s="12" t="s">
        <v>627</v>
      </c>
      <c r="M637" s="12" t="s">
        <v>628</v>
      </c>
      <c r="N637" s="12">
        <v>0.02</v>
      </c>
      <c r="O637" s="12">
        <v>0.05</v>
      </c>
      <c r="P637" s="12">
        <v>0.05</v>
      </c>
      <c r="Q637" s="12">
        <v>0.08</v>
      </c>
      <c r="R637" s="12">
        <v>0.11</v>
      </c>
      <c r="S637" s="12">
        <v>0.11</v>
      </c>
      <c r="T637" s="12">
        <v>0.12</v>
      </c>
      <c r="U637" s="12">
        <v>0.11</v>
      </c>
      <c r="V637" s="12">
        <v>0.11</v>
      </c>
      <c r="W637" s="12">
        <v>0.09</v>
      </c>
      <c r="X637" s="12">
        <v>0.05</v>
      </c>
      <c r="Y637" s="12">
        <v>0.03</v>
      </c>
    </row>
    <row r="638" spans="1:25" x14ac:dyDescent="0.35">
      <c r="A638" s="12" t="s">
        <v>184</v>
      </c>
      <c r="B638" s="12" t="s">
        <v>185</v>
      </c>
      <c r="C638" s="12" t="s">
        <v>619</v>
      </c>
      <c r="D638" s="52">
        <v>44231</v>
      </c>
      <c r="E638" s="12">
        <v>2021</v>
      </c>
      <c r="F638" s="12" t="s">
        <v>634</v>
      </c>
      <c r="G638" s="12" t="s">
        <v>635</v>
      </c>
      <c r="H638" s="12"/>
      <c r="I638" s="12">
        <v>10</v>
      </c>
      <c r="J638" s="12">
        <v>10</v>
      </c>
      <c r="K638" s="12" t="s">
        <v>1</v>
      </c>
      <c r="L638" s="12" t="s">
        <v>627</v>
      </c>
      <c r="M638" s="12" t="s">
        <v>628</v>
      </c>
      <c r="N638" s="12">
        <v>10</v>
      </c>
      <c r="O638" s="12">
        <v>10</v>
      </c>
      <c r="P638" s="12">
        <v>10</v>
      </c>
      <c r="Q638" s="12">
        <v>10</v>
      </c>
      <c r="R638" s="12">
        <v>10</v>
      </c>
      <c r="S638" s="12">
        <v>10</v>
      </c>
      <c r="T638" s="12">
        <v>10</v>
      </c>
      <c r="U638" s="12">
        <v>10</v>
      </c>
      <c r="V638" s="12">
        <v>10</v>
      </c>
      <c r="W638" s="12">
        <v>10</v>
      </c>
      <c r="X638" s="12">
        <v>10</v>
      </c>
      <c r="Y638" s="12">
        <v>10</v>
      </c>
    </row>
    <row r="639" spans="1:25" x14ac:dyDescent="0.35">
      <c r="A639" s="12" t="s">
        <v>1577</v>
      </c>
      <c r="B639" s="12" t="s">
        <v>1578</v>
      </c>
      <c r="C639" s="12" t="s">
        <v>619</v>
      </c>
      <c r="D639" s="52">
        <v>35914</v>
      </c>
      <c r="E639" s="12">
        <v>1998</v>
      </c>
      <c r="F639" s="12" t="s">
        <v>621</v>
      </c>
      <c r="G639" s="12" t="s">
        <v>622</v>
      </c>
      <c r="H639" s="12"/>
      <c r="I639" s="12">
        <v>54</v>
      </c>
      <c r="J639" s="12">
        <v>56</v>
      </c>
      <c r="K639" s="12" t="s">
        <v>1</v>
      </c>
      <c r="L639" s="12" t="s">
        <v>627</v>
      </c>
      <c r="M639" s="12" t="s">
        <v>628</v>
      </c>
      <c r="N639" s="12">
        <v>54</v>
      </c>
      <c r="O639" s="12">
        <v>54</v>
      </c>
      <c r="P639" s="12">
        <v>54</v>
      </c>
      <c r="Q639" s="12">
        <v>54</v>
      </c>
      <c r="R639" s="12">
        <v>54</v>
      </c>
      <c r="S639" s="12">
        <v>54</v>
      </c>
      <c r="T639" s="12">
        <v>54</v>
      </c>
      <c r="U639" s="12">
        <v>54</v>
      </c>
      <c r="V639" s="12">
        <v>54</v>
      </c>
      <c r="W639" s="12">
        <v>54</v>
      </c>
      <c r="X639" s="12">
        <v>54</v>
      </c>
      <c r="Y639" s="12">
        <v>54</v>
      </c>
    </row>
    <row r="640" spans="1:25" x14ac:dyDescent="0.35">
      <c r="A640" s="12" t="s">
        <v>2333</v>
      </c>
      <c r="B640" s="12" t="s">
        <v>2334</v>
      </c>
      <c r="C640" s="12" t="s">
        <v>619</v>
      </c>
      <c r="D640" s="52">
        <v>34200</v>
      </c>
      <c r="E640" s="12">
        <v>1993</v>
      </c>
      <c r="F640" s="12" t="s">
        <v>635</v>
      </c>
      <c r="G640" s="12">
        <v>0</v>
      </c>
      <c r="H640" s="12"/>
      <c r="I640" s="12">
        <v>48.2</v>
      </c>
      <c r="J640" s="12">
        <v>48.2</v>
      </c>
      <c r="K640" s="12" t="s">
        <v>1</v>
      </c>
      <c r="L640" s="12" t="s">
        <v>627</v>
      </c>
      <c r="M640" s="12" t="s">
        <v>628</v>
      </c>
      <c r="N640" s="12">
        <v>0</v>
      </c>
      <c r="O640" s="12">
        <v>0</v>
      </c>
      <c r="P640" s="12">
        <v>0</v>
      </c>
      <c r="Q640" s="12">
        <v>0</v>
      </c>
      <c r="R640" s="12">
        <v>0</v>
      </c>
      <c r="S640" s="12">
        <v>0</v>
      </c>
      <c r="T640" s="12">
        <v>0</v>
      </c>
      <c r="U640" s="12">
        <v>0</v>
      </c>
      <c r="V640" s="12">
        <v>0</v>
      </c>
      <c r="W640" s="12">
        <v>0</v>
      </c>
      <c r="X640" s="12">
        <v>0</v>
      </c>
      <c r="Y640" s="12">
        <v>0</v>
      </c>
    </row>
    <row r="641" spans="1:25" x14ac:dyDescent="0.35">
      <c r="A641" s="12" t="s">
        <v>270</v>
      </c>
      <c r="B641" s="12" t="s">
        <v>3060</v>
      </c>
      <c r="C641" s="12" t="s">
        <v>619</v>
      </c>
      <c r="D641" s="52">
        <v>44736</v>
      </c>
      <c r="E641" s="12">
        <v>2022</v>
      </c>
      <c r="F641" s="12" t="s">
        <v>631</v>
      </c>
      <c r="G641" s="12" t="s">
        <v>632</v>
      </c>
      <c r="H641" s="12"/>
      <c r="I641" s="12">
        <v>1.99</v>
      </c>
      <c r="J641" s="12">
        <v>1.99</v>
      </c>
      <c r="K641" s="12" t="s">
        <v>1</v>
      </c>
      <c r="L641" s="12" t="s">
        <v>620</v>
      </c>
      <c r="M641" s="12" t="s">
        <v>620</v>
      </c>
      <c r="N641" s="12">
        <v>0</v>
      </c>
      <c r="O641" s="12">
        <v>0</v>
      </c>
      <c r="P641" s="12">
        <v>0</v>
      </c>
      <c r="Q641" s="12">
        <v>0</v>
      </c>
      <c r="R641" s="12">
        <v>0</v>
      </c>
      <c r="S641" s="12">
        <v>0</v>
      </c>
      <c r="T641" s="12">
        <v>0</v>
      </c>
      <c r="U641" s="12">
        <v>0</v>
      </c>
      <c r="V641" s="12">
        <v>0</v>
      </c>
      <c r="W641" s="12">
        <v>0</v>
      </c>
      <c r="X641" s="12">
        <v>0</v>
      </c>
      <c r="Y641" s="12">
        <v>0</v>
      </c>
    </row>
    <row r="642" spans="1:25" x14ac:dyDescent="0.35">
      <c r="A642" s="12" t="s">
        <v>835</v>
      </c>
      <c r="B642" s="12" t="s">
        <v>836</v>
      </c>
      <c r="C642" s="12" t="s">
        <v>619</v>
      </c>
      <c r="D642" s="52">
        <v>41463</v>
      </c>
      <c r="E642" s="12">
        <v>2013</v>
      </c>
      <c r="F642" s="12" t="s">
        <v>631</v>
      </c>
      <c r="G642" s="12" t="s">
        <v>632</v>
      </c>
      <c r="H642" s="12"/>
      <c r="I642" s="12">
        <v>1.42</v>
      </c>
      <c r="J642" s="12">
        <v>1.4</v>
      </c>
      <c r="K642" s="12" t="s">
        <v>633</v>
      </c>
      <c r="L642" s="12" t="s">
        <v>627</v>
      </c>
      <c r="M642" s="12" t="s">
        <v>628</v>
      </c>
      <c r="N642" s="12">
        <v>1.42</v>
      </c>
      <c r="O642" s="12">
        <v>1.42</v>
      </c>
      <c r="P642" s="12">
        <v>1.42</v>
      </c>
      <c r="Q642" s="12">
        <v>1.42</v>
      </c>
      <c r="R642" s="12">
        <v>1.42</v>
      </c>
      <c r="S642" s="12">
        <v>1.42</v>
      </c>
      <c r="T642" s="12">
        <v>1.42</v>
      </c>
      <c r="U642" s="12">
        <v>1.42</v>
      </c>
      <c r="V642" s="12">
        <v>1.42</v>
      </c>
      <c r="W642" s="12">
        <v>1.42</v>
      </c>
      <c r="X642" s="12">
        <v>1.42</v>
      </c>
      <c r="Y642" s="12">
        <v>1.42</v>
      </c>
    </row>
    <row r="643" spans="1:25" x14ac:dyDescent="0.35">
      <c r="A643" s="12" t="s">
        <v>929</v>
      </c>
      <c r="B643" s="12" t="s">
        <v>930</v>
      </c>
      <c r="C643" s="12" t="s">
        <v>619</v>
      </c>
      <c r="D643" s="52">
        <v>42147</v>
      </c>
      <c r="E643" s="12">
        <v>2015</v>
      </c>
      <c r="F643" s="12" t="s">
        <v>625</v>
      </c>
      <c r="G643" s="12" t="s">
        <v>626</v>
      </c>
      <c r="H643" s="12"/>
      <c r="I643" s="12">
        <v>12</v>
      </c>
      <c r="J643" s="12">
        <v>12</v>
      </c>
      <c r="K643" s="12" t="s">
        <v>633</v>
      </c>
      <c r="L643" s="12" t="s">
        <v>627</v>
      </c>
      <c r="M643" s="12" t="s">
        <v>628</v>
      </c>
      <c r="N643" s="12">
        <v>0.05</v>
      </c>
      <c r="O643" s="12">
        <v>0.36</v>
      </c>
      <c r="P643" s="12">
        <v>0.42</v>
      </c>
      <c r="Q643" s="12">
        <v>0.53</v>
      </c>
      <c r="R643" s="12">
        <v>0.77</v>
      </c>
      <c r="S643" s="12">
        <v>1.57</v>
      </c>
      <c r="T643" s="12">
        <v>1.73</v>
      </c>
      <c r="U643" s="12">
        <v>1.49</v>
      </c>
      <c r="V643" s="12">
        <v>1.33</v>
      </c>
      <c r="W643" s="12">
        <v>0.89</v>
      </c>
      <c r="X643" s="12">
        <v>0.68</v>
      </c>
      <c r="Y643" s="12">
        <v>0.42</v>
      </c>
    </row>
    <row r="644" spans="1:25" x14ac:dyDescent="0.35">
      <c r="A644" s="12" t="s">
        <v>2683</v>
      </c>
      <c r="B644" s="12" t="s">
        <v>2684</v>
      </c>
      <c r="C644" s="12" t="s">
        <v>656</v>
      </c>
      <c r="D644" s="52">
        <v>43678</v>
      </c>
      <c r="E644" s="12">
        <v>2019</v>
      </c>
      <c r="F644" s="12" t="s">
        <v>697</v>
      </c>
      <c r="G644" s="12" t="s">
        <v>697</v>
      </c>
      <c r="H644" s="12"/>
      <c r="I644" s="12">
        <v>200</v>
      </c>
      <c r="J644" s="12">
        <v>220.5</v>
      </c>
      <c r="K644" s="12" t="s">
        <v>1</v>
      </c>
      <c r="L644" s="12" t="s">
        <v>620</v>
      </c>
      <c r="M644" s="12" t="s">
        <v>620</v>
      </c>
      <c r="N644" s="12">
        <v>0</v>
      </c>
      <c r="O644" s="12">
        <v>0</v>
      </c>
      <c r="P644" s="12">
        <v>0</v>
      </c>
      <c r="Q644" s="12">
        <v>0</v>
      </c>
      <c r="R644" s="12">
        <v>0</v>
      </c>
      <c r="S644" s="12">
        <v>0</v>
      </c>
      <c r="T644" s="12">
        <v>0</v>
      </c>
      <c r="U644" s="12">
        <v>0</v>
      </c>
      <c r="V644" s="12">
        <v>0</v>
      </c>
      <c r="W644" s="12">
        <v>0</v>
      </c>
      <c r="X644" s="12">
        <v>0</v>
      </c>
      <c r="Y644" s="12">
        <v>0</v>
      </c>
    </row>
    <row r="645" spans="1:25" x14ac:dyDescent="0.35">
      <c r="A645" s="12" t="s">
        <v>1317</v>
      </c>
      <c r="B645" s="12" t="s">
        <v>1318</v>
      </c>
      <c r="C645" s="12" t="s">
        <v>619</v>
      </c>
      <c r="D645" s="52">
        <v>41365</v>
      </c>
      <c r="E645" s="12">
        <v>2013</v>
      </c>
      <c r="F645" s="12" t="s">
        <v>625</v>
      </c>
      <c r="G645" s="12" t="s">
        <v>626</v>
      </c>
      <c r="H645" s="12"/>
      <c r="I645" s="12">
        <v>2.5</v>
      </c>
      <c r="J645" s="12">
        <v>2.5</v>
      </c>
      <c r="K645" s="12" t="s">
        <v>633</v>
      </c>
      <c r="L645" s="12" t="s">
        <v>627</v>
      </c>
      <c r="M645" s="12" t="s">
        <v>139</v>
      </c>
      <c r="N645" s="12">
        <v>0</v>
      </c>
      <c r="O645" s="12">
        <v>0</v>
      </c>
      <c r="P645" s="12">
        <v>0</v>
      </c>
      <c r="Q645" s="12">
        <v>0</v>
      </c>
      <c r="R645" s="12">
        <v>0</v>
      </c>
      <c r="S645" s="12">
        <v>0</v>
      </c>
      <c r="T645" s="12">
        <v>0</v>
      </c>
      <c r="U645" s="12">
        <v>0</v>
      </c>
      <c r="V645" s="12">
        <v>0</v>
      </c>
      <c r="W645" s="12">
        <v>0</v>
      </c>
      <c r="X645" s="12">
        <v>0</v>
      </c>
      <c r="Y645" s="12">
        <v>0</v>
      </c>
    </row>
    <row r="646" spans="1:25" x14ac:dyDescent="0.35">
      <c r="A646" s="12" t="s">
        <v>2315</v>
      </c>
      <c r="B646" s="12" t="s">
        <v>2316</v>
      </c>
      <c r="C646" s="12" t="s">
        <v>656</v>
      </c>
      <c r="D646" s="52">
        <v>0</v>
      </c>
      <c r="E646" s="12" t="s">
        <v>620</v>
      </c>
      <c r="F646" s="12" t="s">
        <v>621</v>
      </c>
      <c r="G646" s="12" t="s">
        <v>757</v>
      </c>
      <c r="H646" s="12"/>
      <c r="I646" s="12">
        <v>570</v>
      </c>
      <c r="J646" s="12">
        <v>0</v>
      </c>
      <c r="K646" s="12" t="s">
        <v>1</v>
      </c>
      <c r="L646" s="12" t="s">
        <v>620</v>
      </c>
      <c r="M646" s="12" t="s">
        <v>620</v>
      </c>
      <c r="N646" s="12">
        <v>0</v>
      </c>
      <c r="O646" s="12">
        <v>0</v>
      </c>
      <c r="P646" s="12">
        <v>0</v>
      </c>
      <c r="Q646" s="12">
        <v>0</v>
      </c>
      <c r="R646" s="12">
        <v>0</v>
      </c>
      <c r="S646" s="12">
        <v>0</v>
      </c>
      <c r="T646" s="12">
        <v>0</v>
      </c>
      <c r="U646" s="12">
        <v>0</v>
      </c>
      <c r="V646" s="12">
        <v>0</v>
      </c>
      <c r="W646" s="12">
        <v>0</v>
      </c>
      <c r="X646" s="12">
        <v>0</v>
      </c>
      <c r="Y646" s="12">
        <v>0</v>
      </c>
    </row>
    <row r="647" spans="1:25" x14ac:dyDescent="0.35">
      <c r="A647" s="12" t="s">
        <v>1574</v>
      </c>
      <c r="B647" s="12" t="s">
        <v>1575</v>
      </c>
      <c r="C647" s="12" t="s">
        <v>619</v>
      </c>
      <c r="D647" s="52">
        <v>33970</v>
      </c>
      <c r="E647" s="12">
        <v>1993</v>
      </c>
      <c r="F647" s="12" t="s">
        <v>653</v>
      </c>
      <c r="G647" s="12" t="s">
        <v>616</v>
      </c>
      <c r="H647" s="12"/>
      <c r="I647" s="12">
        <v>20</v>
      </c>
      <c r="J647" s="12">
        <v>20</v>
      </c>
      <c r="K647" s="12" t="s">
        <v>633</v>
      </c>
      <c r="L647" s="12" t="s">
        <v>627</v>
      </c>
      <c r="M647" s="12" t="s">
        <v>628</v>
      </c>
      <c r="N647" s="12">
        <v>5.82</v>
      </c>
      <c r="O647" s="12">
        <v>5.82</v>
      </c>
      <c r="P647" s="12">
        <v>5.82</v>
      </c>
      <c r="Q647" s="12">
        <v>5.82</v>
      </c>
      <c r="R647" s="12">
        <v>5.82</v>
      </c>
      <c r="S647" s="12">
        <v>5.82</v>
      </c>
      <c r="T647" s="12">
        <v>5.82</v>
      </c>
      <c r="U647" s="12">
        <v>5.82</v>
      </c>
      <c r="V647" s="12">
        <v>5.82</v>
      </c>
      <c r="W647" s="12">
        <v>5.82</v>
      </c>
      <c r="X647" s="12">
        <v>5.82</v>
      </c>
      <c r="Y647" s="12">
        <v>5.82</v>
      </c>
    </row>
    <row r="648" spans="1:25" x14ac:dyDescent="0.35">
      <c r="A648" s="12" t="s">
        <v>322</v>
      </c>
      <c r="B648" s="12" t="s">
        <v>323</v>
      </c>
      <c r="C648" s="12" t="s">
        <v>619</v>
      </c>
      <c r="D648" s="52">
        <v>0</v>
      </c>
      <c r="E648" s="12" t="s">
        <v>620</v>
      </c>
      <c r="F648" s="12" t="s">
        <v>634</v>
      </c>
      <c r="G648" s="12" t="s">
        <v>635</v>
      </c>
      <c r="H648" s="12"/>
      <c r="I648" s="12">
        <v>3</v>
      </c>
      <c r="J648" s="12">
        <v>3</v>
      </c>
      <c r="K648" s="12" t="s">
        <v>5</v>
      </c>
      <c r="L648" s="12" t="s">
        <v>620</v>
      </c>
      <c r="M648" s="12" t="s">
        <v>620</v>
      </c>
      <c r="N648" s="12">
        <v>0</v>
      </c>
      <c r="O648" s="12">
        <v>0</v>
      </c>
      <c r="P648" s="12">
        <v>0</v>
      </c>
      <c r="Q648" s="12">
        <v>0</v>
      </c>
      <c r="R648" s="12">
        <v>0</v>
      </c>
      <c r="S648" s="12">
        <v>0</v>
      </c>
      <c r="T648" s="12">
        <v>0</v>
      </c>
      <c r="U648" s="12">
        <v>0</v>
      </c>
      <c r="V648" s="12">
        <v>0</v>
      </c>
      <c r="W648" s="12">
        <v>0</v>
      </c>
      <c r="X648" s="12">
        <v>0</v>
      </c>
      <c r="Y648" s="12">
        <v>0</v>
      </c>
    </row>
    <row r="649" spans="1:25" x14ac:dyDescent="0.35">
      <c r="A649" s="12" t="s">
        <v>277</v>
      </c>
      <c r="B649" s="12" t="s">
        <v>278</v>
      </c>
      <c r="C649" s="12" t="s">
        <v>619</v>
      </c>
      <c r="D649" s="52">
        <v>44736</v>
      </c>
      <c r="E649" s="12">
        <v>2022</v>
      </c>
      <c r="F649" s="12" t="s">
        <v>621</v>
      </c>
      <c r="G649" s="12" t="s">
        <v>622</v>
      </c>
      <c r="H649" s="12" t="s">
        <v>477</v>
      </c>
      <c r="I649" s="12">
        <v>60</v>
      </c>
      <c r="J649" s="12">
        <v>0</v>
      </c>
      <c r="K649" s="12" t="s">
        <v>633</v>
      </c>
      <c r="L649" s="12" t="s">
        <v>620</v>
      </c>
      <c r="M649" s="12" t="s">
        <v>620</v>
      </c>
      <c r="N649" s="12">
        <v>0</v>
      </c>
      <c r="O649" s="12">
        <v>0</v>
      </c>
      <c r="P649" s="12">
        <v>0</v>
      </c>
      <c r="Q649" s="12">
        <v>0</v>
      </c>
      <c r="R649" s="12">
        <v>0</v>
      </c>
      <c r="S649" s="12">
        <v>0</v>
      </c>
      <c r="T649" s="12">
        <v>0</v>
      </c>
      <c r="U649" s="12">
        <v>0</v>
      </c>
      <c r="V649" s="12">
        <v>0</v>
      </c>
      <c r="W649" s="12">
        <v>0</v>
      </c>
      <c r="X649" s="12">
        <v>0</v>
      </c>
      <c r="Y649" s="12">
        <v>0</v>
      </c>
    </row>
    <row r="650" spans="1:25" x14ac:dyDescent="0.35">
      <c r="A650" s="12" t="s">
        <v>289</v>
      </c>
      <c r="B650" s="12" t="s">
        <v>278</v>
      </c>
      <c r="C650" s="12" t="s">
        <v>619</v>
      </c>
      <c r="D650" s="52">
        <v>0</v>
      </c>
      <c r="E650" s="12" t="s">
        <v>620</v>
      </c>
      <c r="F650" s="12" t="s">
        <v>621</v>
      </c>
      <c r="G650" s="12" t="s">
        <v>622</v>
      </c>
      <c r="H650" s="12"/>
      <c r="I650" s="12">
        <v>37</v>
      </c>
      <c r="J650" s="12">
        <v>37</v>
      </c>
      <c r="K650" s="12">
        <v>0</v>
      </c>
      <c r="L650" s="12" t="s">
        <v>620</v>
      </c>
      <c r="M650" s="12" t="s">
        <v>620</v>
      </c>
      <c r="N650" s="12">
        <v>0</v>
      </c>
      <c r="O650" s="12">
        <v>0</v>
      </c>
      <c r="P650" s="12">
        <v>0</v>
      </c>
      <c r="Q650" s="12">
        <v>0</v>
      </c>
      <c r="R650" s="12">
        <v>0</v>
      </c>
      <c r="S650" s="12">
        <v>0</v>
      </c>
      <c r="T650" s="12">
        <v>0</v>
      </c>
      <c r="U650" s="12">
        <v>0</v>
      </c>
      <c r="V650" s="12">
        <v>0</v>
      </c>
      <c r="W650" s="12">
        <v>0</v>
      </c>
      <c r="X650" s="12">
        <v>0</v>
      </c>
      <c r="Y650" s="12">
        <v>0</v>
      </c>
    </row>
    <row r="651" spans="1:25" x14ac:dyDescent="0.35">
      <c r="A651" s="12" t="s">
        <v>304</v>
      </c>
      <c r="B651" s="12" t="s">
        <v>278</v>
      </c>
      <c r="C651" s="12" t="s">
        <v>619</v>
      </c>
      <c r="D651" s="52">
        <v>0</v>
      </c>
      <c r="E651" s="12" t="s">
        <v>620</v>
      </c>
      <c r="F651" s="12" t="s">
        <v>621</v>
      </c>
      <c r="G651" s="12" t="s">
        <v>622</v>
      </c>
      <c r="H651" s="12"/>
      <c r="I651" s="12">
        <v>37</v>
      </c>
      <c r="J651" s="12">
        <v>37</v>
      </c>
      <c r="K651" s="12">
        <v>0</v>
      </c>
      <c r="L651" s="12" t="s">
        <v>620</v>
      </c>
      <c r="M651" s="12" t="s">
        <v>620</v>
      </c>
      <c r="N651" s="12">
        <v>0</v>
      </c>
      <c r="O651" s="12">
        <v>0</v>
      </c>
      <c r="P651" s="12">
        <v>0</v>
      </c>
      <c r="Q651" s="12">
        <v>0</v>
      </c>
      <c r="R651" s="12">
        <v>0</v>
      </c>
      <c r="S651" s="12">
        <v>0</v>
      </c>
      <c r="T651" s="12">
        <v>0</v>
      </c>
      <c r="U651" s="12">
        <v>0</v>
      </c>
      <c r="V651" s="12">
        <v>0</v>
      </c>
      <c r="W651" s="12">
        <v>0</v>
      </c>
      <c r="X651" s="12">
        <v>0</v>
      </c>
      <c r="Y651" s="12">
        <v>0</v>
      </c>
    </row>
    <row r="652" spans="1:25" x14ac:dyDescent="0.35">
      <c r="A652" s="12" t="s">
        <v>94</v>
      </c>
      <c r="B652" s="12" t="s">
        <v>95</v>
      </c>
      <c r="C652" s="12" t="s">
        <v>619</v>
      </c>
      <c r="D652" s="52">
        <v>43983</v>
      </c>
      <c r="E652" s="12">
        <v>2020</v>
      </c>
      <c r="F652" s="12" t="s">
        <v>621</v>
      </c>
      <c r="G652" s="12" t="s">
        <v>622</v>
      </c>
      <c r="H652" s="12"/>
      <c r="I652" s="12">
        <v>49.2</v>
      </c>
      <c r="J652" s="12">
        <v>63.8</v>
      </c>
      <c r="K652" s="12" t="s">
        <v>633</v>
      </c>
      <c r="L652" s="12" t="s">
        <v>627</v>
      </c>
      <c r="M652" s="12" t="s">
        <v>628</v>
      </c>
      <c r="N652" s="12">
        <v>49.2</v>
      </c>
      <c r="O652" s="12">
        <v>49.2</v>
      </c>
      <c r="P652" s="12">
        <v>49.2</v>
      </c>
      <c r="Q652" s="12">
        <v>49.2</v>
      </c>
      <c r="R652" s="12">
        <v>49.2</v>
      </c>
      <c r="S652" s="12">
        <v>49.2</v>
      </c>
      <c r="T652" s="12">
        <v>49.2</v>
      </c>
      <c r="U652" s="12">
        <v>49.2</v>
      </c>
      <c r="V652" s="12">
        <v>49.2</v>
      </c>
      <c r="W652" s="12">
        <v>49.2</v>
      </c>
      <c r="X652" s="12">
        <v>49.2</v>
      </c>
      <c r="Y652" s="12">
        <v>49.2</v>
      </c>
    </row>
    <row r="653" spans="1:25" x14ac:dyDescent="0.35">
      <c r="A653" s="12" t="s">
        <v>2866</v>
      </c>
      <c r="B653" s="12" t="s">
        <v>2867</v>
      </c>
      <c r="C653" s="12" t="s">
        <v>619</v>
      </c>
      <c r="D653" s="52">
        <v>38750</v>
      </c>
      <c r="E653" s="12">
        <v>2006</v>
      </c>
      <c r="F653" s="12" t="s">
        <v>631</v>
      </c>
      <c r="G653" s="12" t="s">
        <v>632</v>
      </c>
      <c r="H653" s="12"/>
      <c r="I653" s="12">
        <v>3.04</v>
      </c>
      <c r="J653" s="12">
        <v>3.6</v>
      </c>
      <c r="K653" s="12" t="s">
        <v>633</v>
      </c>
      <c r="L653" s="12" t="s">
        <v>627</v>
      </c>
      <c r="M653" s="12" t="s">
        <v>628</v>
      </c>
      <c r="N653" s="12">
        <v>3.04</v>
      </c>
      <c r="O653" s="12">
        <v>3.04</v>
      </c>
      <c r="P653" s="12">
        <v>3.04</v>
      </c>
      <c r="Q653" s="12">
        <v>3.04</v>
      </c>
      <c r="R653" s="12">
        <v>3.04</v>
      </c>
      <c r="S653" s="12">
        <v>3.04</v>
      </c>
      <c r="T653" s="12">
        <v>3.04</v>
      </c>
      <c r="U653" s="12">
        <v>3.04</v>
      </c>
      <c r="V653" s="12">
        <v>3.04</v>
      </c>
      <c r="W653" s="12">
        <v>3.04</v>
      </c>
      <c r="X653" s="12">
        <v>3.04</v>
      </c>
      <c r="Y653" s="12">
        <v>3.04</v>
      </c>
    </row>
    <row r="654" spans="1:25" x14ac:dyDescent="0.35">
      <c r="A654" s="12" t="s">
        <v>3284</v>
      </c>
      <c r="B654" s="12" t="s">
        <v>3285</v>
      </c>
      <c r="C654" s="12" t="s">
        <v>619</v>
      </c>
      <c r="D654" s="52">
        <v>31778</v>
      </c>
      <c r="E654" s="12">
        <v>1987</v>
      </c>
      <c r="F654" s="12" t="s">
        <v>653</v>
      </c>
      <c r="G654" s="12" t="s">
        <v>616</v>
      </c>
      <c r="H654" s="12"/>
      <c r="I654" s="12">
        <v>5</v>
      </c>
      <c r="J654" s="12">
        <v>5</v>
      </c>
      <c r="K654" s="12" t="s">
        <v>633</v>
      </c>
      <c r="L654" s="12" t="s">
        <v>627</v>
      </c>
      <c r="M654" s="12" t="s">
        <v>628</v>
      </c>
      <c r="N654" s="12">
        <v>0.45</v>
      </c>
      <c r="O654" s="12">
        <v>1.19</v>
      </c>
      <c r="P654" s="12">
        <v>0.97</v>
      </c>
      <c r="Q654" s="12">
        <v>1.42</v>
      </c>
      <c r="R654" s="12">
        <v>1.1000000000000001</v>
      </c>
      <c r="S654" s="12">
        <v>0.23</v>
      </c>
      <c r="T654" s="12">
        <v>0</v>
      </c>
      <c r="U654" s="12">
        <v>0</v>
      </c>
      <c r="V654" s="12">
        <v>0</v>
      </c>
      <c r="W654" s="12">
        <v>0</v>
      </c>
      <c r="X654" s="12">
        <v>0</v>
      </c>
      <c r="Y654" s="12">
        <v>0.02</v>
      </c>
    </row>
    <row r="655" spans="1:25" x14ac:dyDescent="0.35">
      <c r="A655" s="12" t="s">
        <v>3091</v>
      </c>
      <c r="B655" s="12" t="s">
        <v>3092</v>
      </c>
      <c r="C655" s="12" t="s">
        <v>619</v>
      </c>
      <c r="D655" s="52">
        <v>43151</v>
      </c>
      <c r="E655" s="12">
        <v>2018</v>
      </c>
      <c r="F655" s="12" t="s">
        <v>621</v>
      </c>
      <c r="G655" s="12" t="s">
        <v>757</v>
      </c>
      <c r="H655" s="12"/>
      <c r="I655" s="12">
        <v>26.35</v>
      </c>
      <c r="J655" s="12">
        <v>32.5</v>
      </c>
      <c r="K655" s="12" t="s">
        <v>633</v>
      </c>
      <c r="L655" s="12" t="s">
        <v>627</v>
      </c>
      <c r="M655" s="12" t="s">
        <v>628</v>
      </c>
      <c r="N655" s="12">
        <v>0.43</v>
      </c>
      <c r="O655" s="12">
        <v>7.57</v>
      </c>
      <c r="P655" s="12">
        <v>0.22</v>
      </c>
      <c r="Q655" s="12">
        <v>2.81</v>
      </c>
      <c r="R655" s="12">
        <v>0.67</v>
      </c>
      <c r="S655" s="12">
        <v>0.4</v>
      </c>
      <c r="T655" s="12">
        <v>0.33</v>
      </c>
      <c r="U655" s="12">
        <v>0.31</v>
      </c>
      <c r="V655" s="12">
        <v>0</v>
      </c>
      <c r="W655" s="12">
        <v>0</v>
      </c>
      <c r="X655" s="12">
        <v>0</v>
      </c>
      <c r="Y655" s="12">
        <v>0</v>
      </c>
    </row>
    <row r="656" spans="1:25" x14ac:dyDescent="0.35">
      <c r="A656" s="12" t="s">
        <v>629</v>
      </c>
      <c r="B656" s="12" t="s">
        <v>630</v>
      </c>
      <c r="C656" s="12" t="s">
        <v>619</v>
      </c>
      <c r="D656" s="52">
        <v>43647</v>
      </c>
      <c r="E656" s="12">
        <v>2019</v>
      </c>
      <c r="F656" s="12" t="s">
        <v>631</v>
      </c>
      <c r="G656" s="12" t="s">
        <v>632</v>
      </c>
      <c r="H656" s="12"/>
      <c r="I656" s="12">
        <v>1</v>
      </c>
      <c r="J656" s="12">
        <v>1.1000000000000001</v>
      </c>
      <c r="K656" s="12" t="s">
        <v>633</v>
      </c>
      <c r="L656" s="12" t="s">
        <v>627</v>
      </c>
      <c r="M656" s="12" t="s">
        <v>139</v>
      </c>
      <c r="N656" s="12">
        <v>0</v>
      </c>
      <c r="O656" s="12">
        <v>0</v>
      </c>
      <c r="P656" s="12">
        <v>0</v>
      </c>
      <c r="Q656" s="12">
        <v>0</v>
      </c>
      <c r="R656" s="12">
        <v>0</v>
      </c>
      <c r="S656" s="12">
        <v>0</v>
      </c>
      <c r="T656" s="12">
        <v>0</v>
      </c>
      <c r="U656" s="12">
        <v>0</v>
      </c>
      <c r="V656" s="12">
        <v>0</v>
      </c>
      <c r="W656" s="12">
        <v>0</v>
      </c>
      <c r="X656" s="12">
        <v>0</v>
      </c>
      <c r="Y656" s="12">
        <v>0</v>
      </c>
    </row>
    <row r="657" spans="1:25" x14ac:dyDescent="0.35">
      <c r="A657" s="12" t="s">
        <v>1035</v>
      </c>
      <c r="B657" s="12" t="s">
        <v>1036</v>
      </c>
      <c r="C657" s="12" t="s">
        <v>619</v>
      </c>
      <c r="D657" s="52">
        <v>41535</v>
      </c>
      <c r="E657" s="12">
        <v>2013</v>
      </c>
      <c r="F657" s="12" t="s">
        <v>625</v>
      </c>
      <c r="G657" s="12" t="s">
        <v>626</v>
      </c>
      <c r="H657" s="12"/>
      <c r="I657" s="12">
        <v>20</v>
      </c>
      <c r="J657" s="12">
        <v>20</v>
      </c>
      <c r="K657" s="12" t="s">
        <v>633</v>
      </c>
      <c r="L657" s="12" t="s">
        <v>627</v>
      </c>
      <c r="M657" s="12" t="s">
        <v>628</v>
      </c>
      <c r="N657" s="12">
        <v>0.08</v>
      </c>
      <c r="O657" s="12">
        <v>0.6</v>
      </c>
      <c r="P657" s="12">
        <v>0.7</v>
      </c>
      <c r="Q657" s="12">
        <v>0.88</v>
      </c>
      <c r="R657" s="12">
        <v>1.28</v>
      </c>
      <c r="S657" s="12">
        <v>2.62</v>
      </c>
      <c r="T657" s="12">
        <v>2.88</v>
      </c>
      <c r="U657" s="12">
        <v>2.48</v>
      </c>
      <c r="V657" s="12">
        <v>2.2200000000000002</v>
      </c>
      <c r="W657" s="12">
        <v>1.48</v>
      </c>
      <c r="X657" s="12">
        <v>1.1399999999999999</v>
      </c>
      <c r="Y657" s="12">
        <v>0.7</v>
      </c>
    </row>
    <row r="658" spans="1:25" x14ac:dyDescent="0.35">
      <c r="A658" s="12" t="s">
        <v>1271</v>
      </c>
      <c r="B658" s="12" t="s">
        <v>1272</v>
      </c>
      <c r="C658" s="12" t="s">
        <v>619</v>
      </c>
      <c r="D658" s="52">
        <v>43647</v>
      </c>
      <c r="E658" s="12">
        <v>2019</v>
      </c>
      <c r="F658" s="12" t="s">
        <v>631</v>
      </c>
      <c r="G658" s="12" t="s">
        <v>632</v>
      </c>
      <c r="H658" s="12"/>
      <c r="I658" s="12">
        <v>1</v>
      </c>
      <c r="J658" s="12">
        <v>1.02</v>
      </c>
      <c r="K658" s="12" t="s">
        <v>633</v>
      </c>
      <c r="L658" s="12" t="s">
        <v>627</v>
      </c>
      <c r="M658" s="12" t="s">
        <v>139</v>
      </c>
      <c r="N658" s="12">
        <v>0</v>
      </c>
      <c r="O658" s="12">
        <v>0</v>
      </c>
      <c r="P658" s="12">
        <v>0</v>
      </c>
      <c r="Q658" s="12">
        <v>0</v>
      </c>
      <c r="R658" s="12">
        <v>0</v>
      </c>
      <c r="S658" s="12">
        <v>0</v>
      </c>
      <c r="T658" s="12">
        <v>0</v>
      </c>
      <c r="U658" s="12">
        <v>0</v>
      </c>
      <c r="V658" s="12">
        <v>0</v>
      </c>
      <c r="W658" s="12">
        <v>0</v>
      </c>
      <c r="X658" s="12">
        <v>0</v>
      </c>
      <c r="Y658" s="12">
        <v>0</v>
      </c>
    </row>
    <row r="659" spans="1:25" x14ac:dyDescent="0.35">
      <c r="A659" s="12" t="s">
        <v>1927</v>
      </c>
      <c r="B659" s="12" t="s">
        <v>1928</v>
      </c>
      <c r="C659" s="12" t="s">
        <v>619</v>
      </c>
      <c r="D659" s="52">
        <v>0</v>
      </c>
      <c r="E659" s="12" t="s">
        <v>620</v>
      </c>
      <c r="F659" s="12" t="s">
        <v>621</v>
      </c>
      <c r="G659" s="12" t="s">
        <v>622</v>
      </c>
      <c r="H659" s="12"/>
      <c r="I659" s="12">
        <v>50</v>
      </c>
      <c r="J659" s="12">
        <v>50</v>
      </c>
      <c r="K659" s="12">
        <v>0</v>
      </c>
      <c r="L659" s="12" t="s">
        <v>620</v>
      </c>
      <c r="M659" s="12" t="s">
        <v>620</v>
      </c>
      <c r="N659" s="12">
        <v>0</v>
      </c>
      <c r="O659" s="12">
        <v>0</v>
      </c>
      <c r="P659" s="12">
        <v>0</v>
      </c>
      <c r="Q659" s="12">
        <v>0</v>
      </c>
      <c r="R659" s="12">
        <v>0</v>
      </c>
      <c r="S659" s="12">
        <v>0</v>
      </c>
      <c r="T659" s="12">
        <v>0</v>
      </c>
      <c r="U659" s="12">
        <v>0</v>
      </c>
      <c r="V659" s="12">
        <v>0</v>
      </c>
      <c r="W659" s="12">
        <v>0</v>
      </c>
      <c r="X659" s="12">
        <v>0</v>
      </c>
      <c r="Y659" s="12">
        <v>0</v>
      </c>
    </row>
    <row r="660" spans="1:25" x14ac:dyDescent="0.35">
      <c r="A660" s="12" t="s">
        <v>726</v>
      </c>
      <c r="B660" s="12" t="s">
        <v>727</v>
      </c>
      <c r="C660" s="12" t="s">
        <v>619</v>
      </c>
      <c r="D660" s="52">
        <v>0</v>
      </c>
      <c r="E660" s="12" t="s">
        <v>620</v>
      </c>
      <c r="F660" s="12" t="s">
        <v>621</v>
      </c>
      <c r="G660" s="12" t="s">
        <v>622</v>
      </c>
      <c r="H660" s="12"/>
      <c r="I660" s="12">
        <v>50</v>
      </c>
      <c r="J660" s="12">
        <v>50</v>
      </c>
      <c r="K660" s="12">
        <v>0</v>
      </c>
      <c r="L660" s="12" t="s">
        <v>620</v>
      </c>
      <c r="M660" s="12" t="s">
        <v>620</v>
      </c>
      <c r="N660" s="12">
        <v>0</v>
      </c>
      <c r="O660" s="12">
        <v>0</v>
      </c>
      <c r="P660" s="12">
        <v>0</v>
      </c>
      <c r="Q660" s="12">
        <v>0</v>
      </c>
      <c r="R660" s="12">
        <v>0</v>
      </c>
      <c r="S660" s="12">
        <v>0</v>
      </c>
      <c r="T660" s="12">
        <v>0</v>
      </c>
      <c r="U660" s="12">
        <v>0</v>
      </c>
      <c r="V660" s="12">
        <v>0</v>
      </c>
      <c r="W660" s="12">
        <v>0</v>
      </c>
      <c r="X660" s="12">
        <v>0</v>
      </c>
      <c r="Y660" s="12">
        <v>0</v>
      </c>
    </row>
    <row r="661" spans="1:25" x14ac:dyDescent="0.35">
      <c r="A661" s="12" t="s">
        <v>691</v>
      </c>
      <c r="B661" s="12" t="s">
        <v>692</v>
      </c>
      <c r="C661" s="12" t="s">
        <v>619</v>
      </c>
      <c r="D661" s="52">
        <v>37130</v>
      </c>
      <c r="E661" s="12">
        <v>2001</v>
      </c>
      <c r="F661" s="12" t="s">
        <v>621</v>
      </c>
      <c r="G661" s="12" t="s">
        <v>622</v>
      </c>
      <c r="H661" s="12"/>
      <c r="I661" s="12">
        <v>98.46</v>
      </c>
      <c r="J661" s="12">
        <v>0</v>
      </c>
      <c r="K661" s="12" t="s">
        <v>633</v>
      </c>
      <c r="L661" s="12" t="s">
        <v>627</v>
      </c>
      <c r="M661" s="12" t="s">
        <v>628</v>
      </c>
      <c r="N661" s="12">
        <v>98.46</v>
      </c>
      <c r="O661" s="12">
        <v>98.46</v>
      </c>
      <c r="P661" s="12">
        <v>98.46</v>
      </c>
      <c r="Q661" s="12">
        <v>98.46</v>
      </c>
      <c r="R661" s="12">
        <v>98.46</v>
      </c>
      <c r="S661" s="12">
        <v>98.46</v>
      </c>
      <c r="T661" s="12">
        <v>98.46</v>
      </c>
      <c r="U661" s="12">
        <v>98.46</v>
      </c>
      <c r="V661" s="12">
        <v>98.46</v>
      </c>
      <c r="W661" s="12">
        <v>98.46</v>
      </c>
      <c r="X661" s="12">
        <v>98.46</v>
      </c>
      <c r="Y661" s="12">
        <v>98.46</v>
      </c>
    </row>
    <row r="662" spans="1:25" x14ac:dyDescent="0.35">
      <c r="A662" s="12" t="s">
        <v>917</v>
      </c>
      <c r="B662" s="12" t="s">
        <v>918</v>
      </c>
      <c r="C662" s="12" t="s">
        <v>619</v>
      </c>
      <c r="D662" s="52">
        <v>0</v>
      </c>
      <c r="E662" s="12" t="s">
        <v>620</v>
      </c>
      <c r="F662" s="12" t="s">
        <v>690</v>
      </c>
      <c r="G662" s="12" t="s">
        <v>647</v>
      </c>
      <c r="H662" s="12"/>
      <c r="I662" s="12">
        <v>55</v>
      </c>
      <c r="J662" s="12">
        <v>55</v>
      </c>
      <c r="K662" s="12">
        <v>0</v>
      </c>
      <c r="L662" s="12" t="s">
        <v>620</v>
      </c>
      <c r="M662" s="12" t="s">
        <v>620</v>
      </c>
      <c r="N662" s="12">
        <v>0</v>
      </c>
      <c r="O662" s="12">
        <v>0</v>
      </c>
      <c r="P662" s="12">
        <v>0</v>
      </c>
      <c r="Q662" s="12">
        <v>0</v>
      </c>
      <c r="R662" s="12">
        <v>0</v>
      </c>
      <c r="S662" s="12">
        <v>0</v>
      </c>
      <c r="T662" s="12">
        <v>0</v>
      </c>
      <c r="U662" s="12">
        <v>0</v>
      </c>
      <c r="V662" s="12">
        <v>0</v>
      </c>
      <c r="W662" s="12">
        <v>0</v>
      </c>
      <c r="X662" s="12">
        <v>0</v>
      </c>
      <c r="Y662" s="12">
        <v>0</v>
      </c>
    </row>
    <row r="663" spans="1:25" x14ac:dyDescent="0.35">
      <c r="A663" s="12" t="s">
        <v>1843</v>
      </c>
      <c r="B663" s="12" t="s">
        <v>1844</v>
      </c>
      <c r="C663" s="12" t="s">
        <v>619</v>
      </c>
      <c r="D663" s="52">
        <v>0</v>
      </c>
      <c r="E663" s="12" t="s">
        <v>620</v>
      </c>
      <c r="F663" s="12" t="s">
        <v>690</v>
      </c>
      <c r="G663" s="12" t="s">
        <v>647</v>
      </c>
      <c r="H663" s="12"/>
      <c r="I663" s="12">
        <v>55</v>
      </c>
      <c r="J663" s="12">
        <v>55</v>
      </c>
      <c r="K663" s="12">
        <v>0</v>
      </c>
      <c r="L663" s="12" t="s">
        <v>620</v>
      </c>
      <c r="M663" s="12" t="s">
        <v>620</v>
      </c>
      <c r="N663" s="12">
        <v>0</v>
      </c>
      <c r="O663" s="12">
        <v>0</v>
      </c>
      <c r="P663" s="12">
        <v>0</v>
      </c>
      <c r="Q663" s="12">
        <v>0</v>
      </c>
      <c r="R663" s="12">
        <v>0</v>
      </c>
      <c r="S663" s="12">
        <v>0</v>
      </c>
      <c r="T663" s="12">
        <v>0</v>
      </c>
      <c r="U663" s="12">
        <v>0</v>
      </c>
      <c r="V663" s="12">
        <v>0</v>
      </c>
      <c r="W663" s="12">
        <v>0</v>
      </c>
      <c r="X663" s="12">
        <v>0</v>
      </c>
      <c r="Y663" s="12">
        <v>0</v>
      </c>
    </row>
    <row r="664" spans="1:25" x14ac:dyDescent="0.35">
      <c r="A664" s="12" t="s">
        <v>3179</v>
      </c>
      <c r="B664" s="12" t="s">
        <v>3180</v>
      </c>
      <c r="C664" s="12" t="s">
        <v>619</v>
      </c>
      <c r="D664" s="52">
        <v>25934</v>
      </c>
      <c r="E664" s="12">
        <v>1971</v>
      </c>
      <c r="F664" s="12" t="s">
        <v>690</v>
      </c>
      <c r="G664" s="12" t="s">
        <v>647</v>
      </c>
      <c r="H664" s="12"/>
      <c r="I664" s="12">
        <v>98.43</v>
      </c>
      <c r="J664" s="12">
        <v>0</v>
      </c>
      <c r="K664" s="12" t="s">
        <v>633</v>
      </c>
      <c r="L664" s="12" t="s">
        <v>627</v>
      </c>
      <c r="M664" s="12" t="s">
        <v>628</v>
      </c>
      <c r="N664" s="12">
        <v>85</v>
      </c>
      <c r="O664" s="12">
        <v>85</v>
      </c>
      <c r="P664" s="12">
        <v>85</v>
      </c>
      <c r="Q664" s="12">
        <v>85</v>
      </c>
      <c r="R664" s="12">
        <v>85</v>
      </c>
      <c r="S664" s="12">
        <v>85</v>
      </c>
      <c r="T664" s="12">
        <v>85</v>
      </c>
      <c r="U664" s="12">
        <v>85</v>
      </c>
      <c r="V664" s="12">
        <v>85</v>
      </c>
      <c r="W664" s="12">
        <v>85</v>
      </c>
      <c r="X664" s="12">
        <v>85</v>
      </c>
      <c r="Y664" s="12">
        <v>85</v>
      </c>
    </row>
    <row r="665" spans="1:25" x14ac:dyDescent="0.35">
      <c r="A665" s="12" t="s">
        <v>1417</v>
      </c>
      <c r="B665" s="12" t="s">
        <v>1418</v>
      </c>
      <c r="C665" s="12" t="s">
        <v>619</v>
      </c>
      <c r="D665" s="52">
        <v>0</v>
      </c>
      <c r="E665" s="12" t="s">
        <v>620</v>
      </c>
      <c r="F665" s="12" t="s">
        <v>690</v>
      </c>
      <c r="G665" s="12" t="s">
        <v>647</v>
      </c>
      <c r="H665" s="12"/>
      <c r="I665" s="12">
        <v>55</v>
      </c>
      <c r="J665" s="12">
        <v>55</v>
      </c>
      <c r="K665" s="12">
        <v>0</v>
      </c>
      <c r="L665" s="12" t="s">
        <v>620</v>
      </c>
      <c r="M665" s="12" t="s">
        <v>620</v>
      </c>
      <c r="N665" s="12">
        <v>0</v>
      </c>
      <c r="O665" s="12">
        <v>0</v>
      </c>
      <c r="P665" s="12">
        <v>0</v>
      </c>
      <c r="Q665" s="12">
        <v>0</v>
      </c>
      <c r="R665" s="12">
        <v>0</v>
      </c>
      <c r="S665" s="12">
        <v>0</v>
      </c>
      <c r="T665" s="12">
        <v>0</v>
      </c>
      <c r="U665" s="12">
        <v>0</v>
      </c>
      <c r="V665" s="12">
        <v>0</v>
      </c>
      <c r="W665" s="12">
        <v>0</v>
      </c>
      <c r="X665" s="12">
        <v>0</v>
      </c>
      <c r="Y665" s="12">
        <v>0</v>
      </c>
    </row>
    <row r="666" spans="1:25" x14ac:dyDescent="0.35">
      <c r="A666" s="12" t="s">
        <v>2259</v>
      </c>
      <c r="B666" s="12" t="s">
        <v>2260</v>
      </c>
      <c r="C666" s="12" t="s">
        <v>619</v>
      </c>
      <c r="D666" s="52">
        <v>0</v>
      </c>
      <c r="E666" s="12" t="s">
        <v>620</v>
      </c>
      <c r="F666" s="12" t="s">
        <v>690</v>
      </c>
      <c r="G666" s="12" t="s">
        <v>647</v>
      </c>
      <c r="H666" s="12"/>
      <c r="I666" s="12">
        <v>55</v>
      </c>
      <c r="J666" s="12">
        <v>55</v>
      </c>
      <c r="K666" s="12">
        <v>0</v>
      </c>
      <c r="L666" s="12" t="s">
        <v>620</v>
      </c>
      <c r="M666" s="12" t="s">
        <v>620</v>
      </c>
      <c r="N666" s="12">
        <v>0</v>
      </c>
      <c r="O666" s="12">
        <v>0</v>
      </c>
      <c r="P666" s="12">
        <v>0</v>
      </c>
      <c r="Q666" s="12">
        <v>0</v>
      </c>
      <c r="R666" s="12">
        <v>0</v>
      </c>
      <c r="S666" s="12">
        <v>0</v>
      </c>
      <c r="T666" s="12">
        <v>0</v>
      </c>
      <c r="U666" s="12">
        <v>0</v>
      </c>
      <c r="V666" s="12">
        <v>0</v>
      </c>
      <c r="W666" s="12">
        <v>0</v>
      </c>
      <c r="X666" s="12">
        <v>0</v>
      </c>
      <c r="Y666" s="12">
        <v>0</v>
      </c>
    </row>
    <row r="667" spans="1:25" x14ac:dyDescent="0.35">
      <c r="A667" s="12" t="s">
        <v>3233</v>
      </c>
      <c r="B667" s="12" t="s">
        <v>3234</v>
      </c>
      <c r="C667" s="12" t="s">
        <v>619</v>
      </c>
      <c r="D667" s="52">
        <v>26299</v>
      </c>
      <c r="E667" s="12">
        <v>1972</v>
      </c>
      <c r="F667" s="12" t="s">
        <v>690</v>
      </c>
      <c r="G667" s="12" t="s">
        <v>647</v>
      </c>
      <c r="H667" s="12"/>
      <c r="I667" s="12">
        <v>95.8</v>
      </c>
      <c r="J667" s="12">
        <v>0</v>
      </c>
      <c r="K667" s="12" t="s">
        <v>633</v>
      </c>
      <c r="L667" s="12" t="s">
        <v>627</v>
      </c>
      <c r="M667" s="12" t="s">
        <v>628</v>
      </c>
      <c r="N667" s="12">
        <v>95.8</v>
      </c>
      <c r="O667" s="12">
        <v>95.8</v>
      </c>
      <c r="P667" s="12">
        <v>95.8</v>
      </c>
      <c r="Q667" s="12">
        <v>95.8</v>
      </c>
      <c r="R667" s="12">
        <v>95.8</v>
      </c>
      <c r="S667" s="12">
        <v>95.8</v>
      </c>
      <c r="T667" s="12">
        <v>95.8</v>
      </c>
      <c r="U667" s="12">
        <v>95.8</v>
      </c>
      <c r="V667" s="12">
        <v>95.8</v>
      </c>
      <c r="W667" s="12">
        <v>95.8</v>
      </c>
      <c r="X667" s="12">
        <v>95.8</v>
      </c>
      <c r="Y667" s="12">
        <v>95.8</v>
      </c>
    </row>
    <row r="668" spans="1:25" x14ac:dyDescent="0.35">
      <c r="A668" s="12" t="s">
        <v>2003</v>
      </c>
      <c r="B668" s="12" t="s">
        <v>2004</v>
      </c>
      <c r="C668" s="12" t="s">
        <v>619</v>
      </c>
      <c r="D668" s="52">
        <v>32499</v>
      </c>
      <c r="E668" s="12">
        <v>1988</v>
      </c>
      <c r="F668" s="12" t="s">
        <v>653</v>
      </c>
      <c r="G668" s="12" t="s">
        <v>616</v>
      </c>
      <c r="H668" s="12"/>
      <c r="I668" s="12">
        <v>3.75</v>
      </c>
      <c r="J668" s="12">
        <v>3.8</v>
      </c>
      <c r="K668" s="12" t="s">
        <v>633</v>
      </c>
      <c r="L668" s="12" t="s">
        <v>627</v>
      </c>
      <c r="M668" s="12" t="s">
        <v>628</v>
      </c>
      <c r="N668" s="12">
        <v>0</v>
      </c>
      <c r="O668" s="12">
        <v>0</v>
      </c>
      <c r="P668" s="12">
        <v>0</v>
      </c>
      <c r="Q668" s="12">
        <v>0</v>
      </c>
      <c r="R668" s="12">
        <v>0</v>
      </c>
      <c r="S668" s="12">
        <v>0</v>
      </c>
      <c r="T668" s="12">
        <v>0</v>
      </c>
      <c r="U668" s="12">
        <v>0</v>
      </c>
      <c r="V668" s="12">
        <v>0</v>
      </c>
      <c r="W668" s="12">
        <v>0</v>
      </c>
      <c r="X668" s="12">
        <v>0</v>
      </c>
      <c r="Y668" s="12">
        <v>0</v>
      </c>
    </row>
    <row r="669" spans="1:25" x14ac:dyDescent="0.35">
      <c r="A669" s="12" t="s">
        <v>1112</v>
      </c>
      <c r="B669" s="12" t="s">
        <v>1113</v>
      </c>
      <c r="C669" s="12" t="s">
        <v>619</v>
      </c>
      <c r="D669" s="52">
        <v>21186</v>
      </c>
      <c r="E669" s="12">
        <v>1958</v>
      </c>
      <c r="F669" s="12" t="s">
        <v>653</v>
      </c>
      <c r="G669" s="12" t="s">
        <v>616</v>
      </c>
      <c r="H669" s="12"/>
      <c r="I669" s="12">
        <v>144</v>
      </c>
      <c r="J669" s="12">
        <v>0</v>
      </c>
      <c r="K669" s="12" t="s">
        <v>633</v>
      </c>
      <c r="L669" s="12" t="s">
        <v>627</v>
      </c>
      <c r="M669" s="12" t="s">
        <v>628</v>
      </c>
      <c r="N669" s="12">
        <v>115.2</v>
      </c>
      <c r="O669" s="12">
        <v>115.2</v>
      </c>
      <c r="P669" s="12">
        <v>115.2</v>
      </c>
      <c r="Q669" s="12">
        <v>115.2</v>
      </c>
      <c r="R669" s="12">
        <v>118.2</v>
      </c>
      <c r="S669" s="12">
        <v>139.19999999999999</v>
      </c>
      <c r="T669" s="12">
        <v>144</v>
      </c>
      <c r="U669" s="12">
        <v>144</v>
      </c>
      <c r="V669" s="12">
        <v>129.6</v>
      </c>
      <c r="W669" s="12">
        <v>129.6</v>
      </c>
      <c r="X669" s="12">
        <v>57.6</v>
      </c>
      <c r="Y669" s="12">
        <v>115.2</v>
      </c>
    </row>
    <row r="670" spans="1:25" x14ac:dyDescent="0.35">
      <c r="A670" s="12" t="s">
        <v>2279</v>
      </c>
      <c r="B670" s="12" t="s">
        <v>2280</v>
      </c>
      <c r="C670" s="12" t="s">
        <v>619</v>
      </c>
      <c r="D670" s="52">
        <v>0</v>
      </c>
      <c r="E670" s="12" t="s">
        <v>620</v>
      </c>
      <c r="F670" s="12" t="s">
        <v>653</v>
      </c>
      <c r="G670" s="12" t="s">
        <v>616</v>
      </c>
      <c r="H670" s="12"/>
      <c r="I670" s="12">
        <v>72</v>
      </c>
      <c r="J670" s="12">
        <v>72</v>
      </c>
      <c r="K670" s="12">
        <v>0</v>
      </c>
      <c r="L670" s="12" t="s">
        <v>620</v>
      </c>
      <c r="M670" s="12" t="s">
        <v>620</v>
      </c>
      <c r="N670" s="12">
        <v>0</v>
      </c>
      <c r="O670" s="12">
        <v>0</v>
      </c>
      <c r="P670" s="12">
        <v>0</v>
      </c>
      <c r="Q670" s="12">
        <v>0</v>
      </c>
      <c r="R670" s="12">
        <v>0</v>
      </c>
      <c r="S670" s="12">
        <v>0</v>
      </c>
      <c r="T670" s="12">
        <v>0</v>
      </c>
      <c r="U670" s="12">
        <v>0</v>
      </c>
      <c r="V670" s="12">
        <v>0</v>
      </c>
      <c r="W670" s="12">
        <v>0</v>
      </c>
      <c r="X670" s="12">
        <v>0</v>
      </c>
      <c r="Y670" s="12">
        <v>0</v>
      </c>
    </row>
    <row r="671" spans="1:25" x14ac:dyDescent="0.35">
      <c r="A671" s="12" t="s">
        <v>2549</v>
      </c>
      <c r="B671" s="12" t="s">
        <v>2550</v>
      </c>
      <c r="C671" s="12" t="s">
        <v>619</v>
      </c>
      <c r="D671" s="52">
        <v>0</v>
      </c>
      <c r="E671" s="12" t="s">
        <v>620</v>
      </c>
      <c r="F671" s="12" t="s">
        <v>653</v>
      </c>
      <c r="G671" s="12" t="s">
        <v>616</v>
      </c>
      <c r="H671" s="12"/>
      <c r="I671" s="12">
        <v>72</v>
      </c>
      <c r="J671" s="12">
        <v>72</v>
      </c>
      <c r="K671" s="12">
        <v>0</v>
      </c>
      <c r="L671" s="12" t="s">
        <v>620</v>
      </c>
      <c r="M671" s="12" t="s">
        <v>620</v>
      </c>
      <c r="N671" s="12">
        <v>0</v>
      </c>
      <c r="O671" s="12">
        <v>0</v>
      </c>
      <c r="P671" s="12">
        <v>0</v>
      </c>
      <c r="Q671" s="12">
        <v>0</v>
      </c>
      <c r="R671" s="12">
        <v>0</v>
      </c>
      <c r="S671" s="12">
        <v>0</v>
      </c>
      <c r="T671" s="12">
        <v>0</v>
      </c>
      <c r="U671" s="12">
        <v>0</v>
      </c>
      <c r="V671" s="12">
        <v>0</v>
      </c>
      <c r="W671" s="12">
        <v>0</v>
      </c>
      <c r="X671" s="12">
        <v>0</v>
      </c>
      <c r="Y671" s="12">
        <v>0</v>
      </c>
    </row>
    <row r="672" spans="1:25" x14ac:dyDescent="0.35">
      <c r="A672" s="12" t="s">
        <v>1950</v>
      </c>
      <c r="B672" s="12" t="s">
        <v>1951</v>
      </c>
      <c r="C672" s="12" t="s">
        <v>619</v>
      </c>
      <c r="D672" s="52">
        <v>5845</v>
      </c>
      <c r="E672" s="12">
        <v>1916</v>
      </c>
      <c r="F672" s="12" t="s">
        <v>653</v>
      </c>
      <c r="G672" s="12" t="s">
        <v>616</v>
      </c>
      <c r="H672" s="12"/>
      <c r="I672" s="12">
        <v>13.5</v>
      </c>
      <c r="J672" s="12">
        <v>13.5</v>
      </c>
      <c r="K672" s="12" t="s">
        <v>633</v>
      </c>
      <c r="L672" s="12" t="s">
        <v>627</v>
      </c>
      <c r="M672" s="12" t="s">
        <v>628</v>
      </c>
      <c r="N672" s="12">
        <v>1.96</v>
      </c>
      <c r="O672" s="12">
        <v>2.8</v>
      </c>
      <c r="P672" s="12">
        <v>3.28</v>
      </c>
      <c r="Q672" s="12">
        <v>4.2</v>
      </c>
      <c r="R672" s="12">
        <v>4.8</v>
      </c>
      <c r="S672" s="12">
        <v>4.33</v>
      </c>
      <c r="T672" s="12">
        <v>5.92</v>
      </c>
      <c r="U672" s="12">
        <v>5.52</v>
      </c>
      <c r="V672" s="12">
        <v>4.16</v>
      </c>
      <c r="W672" s="12">
        <v>0</v>
      </c>
      <c r="X672" s="12">
        <v>0</v>
      </c>
      <c r="Y672" s="12">
        <v>1.78</v>
      </c>
    </row>
    <row r="673" spans="1:25" x14ac:dyDescent="0.35">
      <c r="A673" s="12" t="s">
        <v>525</v>
      </c>
      <c r="B673" s="12" t="s">
        <v>880</v>
      </c>
      <c r="C673" s="12" t="s">
        <v>619</v>
      </c>
      <c r="D673" s="52">
        <v>0</v>
      </c>
      <c r="E673" s="12" t="s">
        <v>620</v>
      </c>
      <c r="F673" s="12" t="s">
        <v>681</v>
      </c>
      <c r="G673" s="12" t="s">
        <v>626</v>
      </c>
      <c r="H673" s="12"/>
      <c r="I673" s="12">
        <v>150</v>
      </c>
      <c r="J673" s="12">
        <v>150</v>
      </c>
      <c r="K673" s="12" t="s">
        <v>1</v>
      </c>
      <c r="L673" s="12" t="s">
        <v>620</v>
      </c>
      <c r="M673" s="12" t="s">
        <v>620</v>
      </c>
      <c r="N673" s="12">
        <v>0</v>
      </c>
      <c r="O673" s="12">
        <v>0</v>
      </c>
      <c r="P673" s="12">
        <v>0</v>
      </c>
      <c r="Q673" s="12">
        <v>0</v>
      </c>
      <c r="R673" s="12">
        <v>0</v>
      </c>
      <c r="S673" s="12">
        <v>0</v>
      </c>
      <c r="T673" s="12">
        <v>0</v>
      </c>
      <c r="U673" s="12">
        <v>0</v>
      </c>
      <c r="V673" s="12">
        <v>0</v>
      </c>
      <c r="W673" s="12">
        <v>0</v>
      </c>
      <c r="X673" s="12">
        <v>0</v>
      </c>
      <c r="Y673" s="12">
        <v>0</v>
      </c>
    </row>
    <row r="674" spans="1:25" x14ac:dyDescent="0.35">
      <c r="A674" s="12" t="s">
        <v>556</v>
      </c>
      <c r="B674" s="12" t="s">
        <v>2245</v>
      </c>
      <c r="C674" s="12" t="s">
        <v>619</v>
      </c>
      <c r="D674" s="52">
        <v>0</v>
      </c>
      <c r="E674" s="12" t="s">
        <v>620</v>
      </c>
      <c r="F674" s="12" t="s">
        <v>681</v>
      </c>
      <c r="G674" s="12" t="s">
        <v>626</v>
      </c>
      <c r="H674" s="12"/>
      <c r="I674" s="12">
        <v>50</v>
      </c>
      <c r="J674" s="12">
        <v>50</v>
      </c>
      <c r="K674" s="12" t="s">
        <v>1</v>
      </c>
      <c r="L674" s="12" t="s">
        <v>620</v>
      </c>
      <c r="M674" s="12" t="s">
        <v>620</v>
      </c>
      <c r="N674" s="12">
        <v>0</v>
      </c>
      <c r="O674" s="12">
        <v>0</v>
      </c>
      <c r="P674" s="12">
        <v>0</v>
      </c>
      <c r="Q674" s="12">
        <v>0</v>
      </c>
      <c r="R674" s="12">
        <v>0</v>
      </c>
      <c r="S674" s="12">
        <v>0</v>
      </c>
      <c r="T674" s="12">
        <v>0</v>
      </c>
      <c r="U674" s="12">
        <v>0</v>
      </c>
      <c r="V674" s="12">
        <v>0</v>
      </c>
      <c r="W674" s="12">
        <v>0</v>
      </c>
      <c r="X674" s="12">
        <v>0</v>
      </c>
      <c r="Y674" s="12">
        <v>0</v>
      </c>
    </row>
    <row r="675" spans="1:25" x14ac:dyDescent="0.35">
      <c r="A675" s="12" t="s">
        <v>718</v>
      </c>
      <c r="B675" s="12" t="s">
        <v>719</v>
      </c>
      <c r="C675" s="12" t="s">
        <v>619</v>
      </c>
      <c r="D675" s="52">
        <v>0</v>
      </c>
      <c r="E675" s="12" t="s">
        <v>620</v>
      </c>
      <c r="F675" s="12" t="s">
        <v>621</v>
      </c>
      <c r="G675" s="12" t="s">
        <v>622</v>
      </c>
      <c r="H675" s="12"/>
      <c r="I675" s="12">
        <v>82.3</v>
      </c>
      <c r="J675" s="12">
        <v>82.3</v>
      </c>
      <c r="K675" s="12">
        <v>0</v>
      </c>
      <c r="L675" s="12" t="s">
        <v>620</v>
      </c>
      <c r="M675" s="12" t="s">
        <v>620</v>
      </c>
      <c r="N675" s="12">
        <v>0</v>
      </c>
      <c r="O675" s="12">
        <v>0</v>
      </c>
      <c r="P675" s="12">
        <v>0</v>
      </c>
      <c r="Q675" s="12">
        <v>0</v>
      </c>
      <c r="R675" s="12">
        <v>0</v>
      </c>
      <c r="S675" s="12">
        <v>0</v>
      </c>
      <c r="T675" s="12">
        <v>0</v>
      </c>
      <c r="U675" s="12">
        <v>0</v>
      </c>
      <c r="V675" s="12">
        <v>0</v>
      </c>
      <c r="W675" s="12">
        <v>0</v>
      </c>
      <c r="X675" s="12">
        <v>0</v>
      </c>
      <c r="Y675" s="12">
        <v>0</v>
      </c>
    </row>
    <row r="676" spans="1:25" x14ac:dyDescent="0.35">
      <c r="A676" s="12" t="s">
        <v>3545</v>
      </c>
      <c r="B676" s="12" t="s">
        <v>3546</v>
      </c>
      <c r="C676" s="12" t="s">
        <v>619</v>
      </c>
      <c r="D676" s="52">
        <v>0</v>
      </c>
      <c r="E676" s="12" t="s">
        <v>620</v>
      </c>
      <c r="F676" s="12" t="s">
        <v>868</v>
      </c>
      <c r="G676" s="12" t="s">
        <v>647</v>
      </c>
      <c r="H676" s="12"/>
      <c r="I676" s="12">
        <v>13.6</v>
      </c>
      <c r="J676" s="12">
        <v>13.6</v>
      </c>
      <c r="K676" s="12">
        <v>0</v>
      </c>
      <c r="L676" s="12" t="s">
        <v>620</v>
      </c>
      <c r="M676" s="12" t="s">
        <v>620</v>
      </c>
      <c r="N676" s="12">
        <v>0</v>
      </c>
      <c r="O676" s="12">
        <v>0</v>
      </c>
      <c r="P676" s="12">
        <v>0</v>
      </c>
      <c r="Q676" s="12">
        <v>0</v>
      </c>
      <c r="R676" s="12">
        <v>0</v>
      </c>
      <c r="S676" s="12">
        <v>0</v>
      </c>
      <c r="T676" s="12">
        <v>0</v>
      </c>
      <c r="U676" s="12">
        <v>0</v>
      </c>
      <c r="V676" s="12">
        <v>0</v>
      </c>
      <c r="W676" s="12">
        <v>0</v>
      </c>
      <c r="X676" s="12">
        <v>0</v>
      </c>
      <c r="Y676" s="12">
        <v>0</v>
      </c>
    </row>
    <row r="677" spans="1:25" x14ac:dyDescent="0.35">
      <c r="A677" s="12" t="s">
        <v>2403</v>
      </c>
      <c r="B677" s="12" t="s">
        <v>2404</v>
      </c>
      <c r="C677" s="12" t="s">
        <v>619</v>
      </c>
      <c r="D677" s="52">
        <v>0</v>
      </c>
      <c r="E677" s="12" t="s">
        <v>620</v>
      </c>
      <c r="F677" s="12" t="s">
        <v>868</v>
      </c>
      <c r="G677" s="12" t="s">
        <v>647</v>
      </c>
      <c r="H677" s="12"/>
      <c r="I677" s="12">
        <v>11.5</v>
      </c>
      <c r="J677" s="12">
        <v>11.5</v>
      </c>
      <c r="K677" s="12">
        <v>0</v>
      </c>
      <c r="L677" s="12" t="s">
        <v>620</v>
      </c>
      <c r="M677" s="12" t="s">
        <v>620</v>
      </c>
      <c r="N677" s="12">
        <v>0</v>
      </c>
      <c r="O677" s="12">
        <v>0</v>
      </c>
      <c r="P677" s="12">
        <v>0</v>
      </c>
      <c r="Q677" s="12">
        <v>0</v>
      </c>
      <c r="R677" s="12">
        <v>0</v>
      </c>
      <c r="S677" s="12">
        <v>0</v>
      </c>
      <c r="T677" s="12">
        <v>0</v>
      </c>
      <c r="U677" s="12">
        <v>0</v>
      </c>
      <c r="V677" s="12">
        <v>0</v>
      </c>
      <c r="W677" s="12">
        <v>0</v>
      </c>
      <c r="X677" s="12">
        <v>0</v>
      </c>
      <c r="Y677" s="12">
        <v>0</v>
      </c>
    </row>
    <row r="678" spans="1:25" x14ac:dyDescent="0.35">
      <c r="A678" s="12" t="s">
        <v>1758</v>
      </c>
      <c r="B678" s="12" t="s">
        <v>1759</v>
      </c>
      <c r="C678" s="12" t="s">
        <v>619</v>
      </c>
      <c r="D678" s="52">
        <v>37056</v>
      </c>
      <c r="E678" s="12">
        <v>2001</v>
      </c>
      <c r="F678" s="12" t="s">
        <v>621</v>
      </c>
      <c r="G678" s="12" t="s">
        <v>757</v>
      </c>
      <c r="H678" s="12"/>
      <c r="I678" s="12">
        <v>109.01</v>
      </c>
      <c r="J678" s="12">
        <v>0</v>
      </c>
      <c r="K678" s="12" t="s">
        <v>1</v>
      </c>
      <c r="L678" s="12" t="s">
        <v>627</v>
      </c>
      <c r="M678" s="12" t="s">
        <v>628</v>
      </c>
      <c r="N678" s="12">
        <v>100</v>
      </c>
      <c r="O678" s="12">
        <v>100</v>
      </c>
      <c r="P678" s="12">
        <v>100</v>
      </c>
      <c r="Q678" s="12">
        <v>100</v>
      </c>
      <c r="R678" s="12">
        <v>100</v>
      </c>
      <c r="S678" s="12">
        <v>100</v>
      </c>
      <c r="T678" s="12">
        <v>100</v>
      </c>
      <c r="U678" s="12">
        <v>100</v>
      </c>
      <c r="V678" s="12">
        <v>100</v>
      </c>
      <c r="W678" s="12">
        <v>100</v>
      </c>
      <c r="X678" s="12">
        <v>100</v>
      </c>
      <c r="Y678" s="12">
        <v>100</v>
      </c>
    </row>
    <row r="679" spans="1:25" x14ac:dyDescent="0.35">
      <c r="A679" s="12" t="s">
        <v>2822</v>
      </c>
      <c r="B679" s="12" t="s">
        <v>2823</v>
      </c>
      <c r="C679" s="12" t="s">
        <v>619</v>
      </c>
      <c r="D679" s="52">
        <v>7672</v>
      </c>
      <c r="E679" s="12">
        <v>1921</v>
      </c>
      <c r="F679" s="12" t="s">
        <v>653</v>
      </c>
      <c r="G679" s="12" t="s">
        <v>616</v>
      </c>
      <c r="H679" s="12"/>
      <c r="I679" s="12">
        <v>8.5</v>
      </c>
      <c r="J679" s="12">
        <v>8.5</v>
      </c>
      <c r="K679" s="12" t="s">
        <v>633</v>
      </c>
      <c r="L679" s="12" t="s">
        <v>627</v>
      </c>
      <c r="M679" s="12" t="s">
        <v>628</v>
      </c>
      <c r="N679" s="12">
        <v>4.13</v>
      </c>
      <c r="O679" s="12">
        <v>3.65</v>
      </c>
      <c r="P679" s="12">
        <v>3.51</v>
      </c>
      <c r="Q679" s="12">
        <v>2.72</v>
      </c>
      <c r="R679" s="12">
        <v>2.4700000000000002</v>
      </c>
      <c r="S679" s="12">
        <v>2.63</v>
      </c>
      <c r="T679" s="12">
        <v>2.58</v>
      </c>
      <c r="U679" s="12">
        <v>2.42</v>
      </c>
      <c r="V679" s="12">
        <v>2.31</v>
      </c>
      <c r="W679" s="12">
        <v>2.75</v>
      </c>
      <c r="X679" s="12">
        <v>2.84</v>
      </c>
      <c r="Y679" s="12">
        <v>3.33</v>
      </c>
    </row>
    <row r="680" spans="1:25" x14ac:dyDescent="0.35">
      <c r="A680" s="12" t="s">
        <v>2744</v>
      </c>
      <c r="B680" s="12" t="s">
        <v>2745</v>
      </c>
      <c r="C680" s="12" t="s">
        <v>619</v>
      </c>
      <c r="D680" s="52">
        <v>7672</v>
      </c>
      <c r="E680" s="12">
        <v>1921</v>
      </c>
      <c r="F680" s="12" t="s">
        <v>653</v>
      </c>
      <c r="G680" s="12" t="s">
        <v>616</v>
      </c>
      <c r="H680" s="12"/>
      <c r="I680" s="12">
        <v>8.5</v>
      </c>
      <c r="J680" s="12">
        <v>8.5</v>
      </c>
      <c r="K680" s="12" t="s">
        <v>633</v>
      </c>
      <c r="L680" s="12" t="s">
        <v>627</v>
      </c>
      <c r="M680" s="12" t="s">
        <v>628</v>
      </c>
      <c r="N680" s="12">
        <v>3.98</v>
      </c>
      <c r="O680" s="12">
        <v>4.8099999999999996</v>
      </c>
      <c r="P680" s="12">
        <v>4.1900000000000004</v>
      </c>
      <c r="Q680" s="12">
        <v>2.97</v>
      </c>
      <c r="R680" s="12">
        <v>2.87</v>
      </c>
      <c r="S680" s="12">
        <v>3.04</v>
      </c>
      <c r="T680" s="12">
        <v>2.81</v>
      </c>
      <c r="U680" s="12">
        <v>2.61</v>
      </c>
      <c r="V680" s="12">
        <v>2.2599999999999998</v>
      </c>
      <c r="W680" s="12">
        <v>2.76</v>
      </c>
      <c r="X680" s="12">
        <v>1.49</v>
      </c>
      <c r="Y680" s="12">
        <v>1.07</v>
      </c>
    </row>
    <row r="681" spans="1:25" x14ac:dyDescent="0.35">
      <c r="A681" s="12" t="s">
        <v>2868</v>
      </c>
      <c r="B681" s="12" t="s">
        <v>2869</v>
      </c>
      <c r="C681" s="12" t="s">
        <v>619</v>
      </c>
      <c r="D681" s="52">
        <v>42915</v>
      </c>
      <c r="E681" s="12">
        <v>2017</v>
      </c>
      <c r="F681" s="12" t="s">
        <v>653</v>
      </c>
      <c r="G681" s="12" t="s">
        <v>616</v>
      </c>
      <c r="H681" s="12"/>
      <c r="I681" s="12">
        <v>2</v>
      </c>
      <c r="J681" s="12">
        <v>2</v>
      </c>
      <c r="K681" s="12" t="s">
        <v>633</v>
      </c>
      <c r="L681" s="12" t="s">
        <v>627</v>
      </c>
      <c r="M681" s="12" t="s">
        <v>628</v>
      </c>
      <c r="N681" s="12">
        <v>1.38</v>
      </c>
      <c r="O681" s="12">
        <v>1.38</v>
      </c>
      <c r="P681" s="12">
        <v>1.38</v>
      </c>
      <c r="Q681" s="12">
        <v>1.37</v>
      </c>
      <c r="R681" s="12">
        <v>1.35</v>
      </c>
      <c r="S681" s="12">
        <v>1.23</v>
      </c>
      <c r="T681" s="12">
        <v>1.31</v>
      </c>
      <c r="U681" s="12">
        <v>1.28</v>
      </c>
      <c r="V681" s="12">
        <v>1.28</v>
      </c>
      <c r="W681" s="12">
        <v>1.31</v>
      </c>
      <c r="X681" s="12">
        <v>1.32</v>
      </c>
      <c r="Y681" s="12">
        <v>1.28</v>
      </c>
    </row>
    <row r="682" spans="1:25" x14ac:dyDescent="0.35">
      <c r="A682" s="12" t="s">
        <v>979</v>
      </c>
      <c r="B682" s="12" t="s">
        <v>980</v>
      </c>
      <c r="C682" s="12" t="s">
        <v>619</v>
      </c>
      <c r="D682" s="52">
        <v>32674</v>
      </c>
      <c r="E682" s="12">
        <v>1989</v>
      </c>
      <c r="F682" s="12" t="s">
        <v>653</v>
      </c>
      <c r="G682" s="12" t="s">
        <v>616</v>
      </c>
      <c r="H682" s="12"/>
      <c r="I682" s="12">
        <v>1.7</v>
      </c>
      <c r="J682" s="12">
        <v>1.7</v>
      </c>
      <c r="K682" s="12" t="s">
        <v>633</v>
      </c>
      <c r="L682" s="12" t="s">
        <v>627</v>
      </c>
      <c r="M682" s="12" t="s">
        <v>628</v>
      </c>
      <c r="N682" s="12">
        <v>0.98</v>
      </c>
      <c r="O682" s="12">
        <v>0.97</v>
      </c>
      <c r="P682" s="12">
        <v>0.97</v>
      </c>
      <c r="Q682" s="12">
        <v>0.96</v>
      </c>
      <c r="R682" s="12">
        <v>0.94</v>
      </c>
      <c r="S682" s="12">
        <v>0.85</v>
      </c>
      <c r="T682" s="12">
        <v>0.9</v>
      </c>
      <c r="U682" s="12">
        <v>0.87</v>
      </c>
      <c r="V682" s="12">
        <v>0.87</v>
      </c>
      <c r="W682" s="12">
        <v>0.88</v>
      </c>
      <c r="X682" s="12">
        <v>0.9</v>
      </c>
      <c r="Y682" s="12">
        <v>0.87</v>
      </c>
    </row>
    <row r="683" spans="1:25" x14ac:dyDescent="0.35">
      <c r="A683" s="12" t="s">
        <v>2086</v>
      </c>
      <c r="B683" s="12" t="s">
        <v>2087</v>
      </c>
      <c r="C683" s="12" t="s">
        <v>619</v>
      </c>
      <c r="D683" s="52">
        <v>40501</v>
      </c>
      <c r="E683" s="12">
        <v>2010</v>
      </c>
      <c r="F683" s="12" t="s">
        <v>697</v>
      </c>
      <c r="G683" s="12" t="s">
        <v>697</v>
      </c>
      <c r="H683" s="12"/>
      <c r="I683" s="12">
        <v>102</v>
      </c>
      <c r="J683" s="12">
        <v>102</v>
      </c>
      <c r="K683" s="12" t="s">
        <v>633</v>
      </c>
      <c r="L683" s="12" t="s">
        <v>627</v>
      </c>
      <c r="M683" s="12" t="s">
        <v>628</v>
      </c>
      <c r="N683" s="12">
        <v>33.49</v>
      </c>
      <c r="O683" s="12">
        <v>35.94</v>
      </c>
      <c r="P683" s="12">
        <v>32.049999999999997</v>
      </c>
      <c r="Q683" s="12">
        <v>33.86</v>
      </c>
      <c r="R683" s="12">
        <v>35.03</v>
      </c>
      <c r="S683" s="12">
        <v>25.84</v>
      </c>
      <c r="T683" s="12">
        <v>22.98</v>
      </c>
      <c r="U683" s="12">
        <v>21.58</v>
      </c>
      <c r="V683" s="12">
        <v>22.16</v>
      </c>
      <c r="W683" s="12">
        <v>18.57</v>
      </c>
      <c r="X683" s="12">
        <v>23.46</v>
      </c>
      <c r="Y683" s="12">
        <v>29.99</v>
      </c>
    </row>
    <row r="684" spans="1:25" x14ac:dyDescent="0.35">
      <c r="A684" s="12" t="s">
        <v>186</v>
      </c>
      <c r="B684" s="12" t="s">
        <v>187</v>
      </c>
      <c r="C684" s="12" t="s">
        <v>619</v>
      </c>
      <c r="D684" s="52">
        <v>44258</v>
      </c>
      <c r="E684" s="12">
        <v>2021</v>
      </c>
      <c r="F684" s="12" t="s">
        <v>653</v>
      </c>
      <c r="G684" s="12" t="s">
        <v>616</v>
      </c>
      <c r="H684" s="12"/>
      <c r="I684" s="12">
        <v>5.8</v>
      </c>
      <c r="J684" s="12">
        <v>6.1</v>
      </c>
      <c r="K684" s="12" t="s">
        <v>633</v>
      </c>
      <c r="L684" s="12" t="s">
        <v>627</v>
      </c>
      <c r="M684" s="12" t="s">
        <v>628</v>
      </c>
      <c r="N684" s="12">
        <v>1.85</v>
      </c>
      <c r="O684" s="12">
        <v>5.8</v>
      </c>
      <c r="P684" s="12">
        <v>5.8</v>
      </c>
      <c r="Q684" s="12">
        <v>5.8</v>
      </c>
      <c r="R684" s="12">
        <v>5.8</v>
      </c>
      <c r="S684" s="12">
        <v>5.8</v>
      </c>
      <c r="T684" s="12">
        <v>5.8</v>
      </c>
      <c r="U684" s="12">
        <v>5.8</v>
      </c>
      <c r="V684" s="12">
        <v>5.8</v>
      </c>
      <c r="W684" s="12">
        <v>5.8</v>
      </c>
      <c r="X684" s="12">
        <v>5.8</v>
      </c>
      <c r="Y684" s="12">
        <v>5.8</v>
      </c>
    </row>
    <row r="685" spans="1:25" x14ac:dyDescent="0.35">
      <c r="A685" s="12" t="s">
        <v>188</v>
      </c>
      <c r="B685" s="12" t="s">
        <v>189</v>
      </c>
      <c r="C685" s="12" t="s">
        <v>619</v>
      </c>
      <c r="D685" s="52">
        <v>44294</v>
      </c>
      <c r="E685" s="12">
        <v>2021</v>
      </c>
      <c r="F685" s="12" t="s">
        <v>653</v>
      </c>
      <c r="G685" s="12" t="s">
        <v>616</v>
      </c>
      <c r="H685" s="12"/>
      <c r="I685" s="12">
        <v>6.7</v>
      </c>
      <c r="J685" s="12">
        <v>8.6999999999999993</v>
      </c>
      <c r="K685" s="12" t="s">
        <v>633</v>
      </c>
      <c r="L685" s="12" t="s">
        <v>627</v>
      </c>
      <c r="M685" s="12" t="s">
        <v>628</v>
      </c>
      <c r="N685" s="12">
        <v>2.13</v>
      </c>
      <c r="O685" s="12">
        <v>6.7</v>
      </c>
      <c r="P685" s="12">
        <v>6.7</v>
      </c>
      <c r="Q685" s="12">
        <v>6.7</v>
      </c>
      <c r="R685" s="12">
        <v>6.7</v>
      </c>
      <c r="S685" s="12">
        <v>6.7</v>
      </c>
      <c r="T685" s="12">
        <v>6.7</v>
      </c>
      <c r="U685" s="12">
        <v>6.7</v>
      </c>
      <c r="V685" s="12">
        <v>6.7</v>
      </c>
      <c r="W685" s="12">
        <v>6.7</v>
      </c>
      <c r="X685" s="12">
        <v>6.7</v>
      </c>
      <c r="Y685" s="12">
        <v>6.7</v>
      </c>
    </row>
    <row r="686" spans="1:25" x14ac:dyDescent="0.35">
      <c r="A686" s="12" t="s">
        <v>1564</v>
      </c>
      <c r="B686" s="12" t="s">
        <v>1565</v>
      </c>
      <c r="C686" s="12" t="s">
        <v>619</v>
      </c>
      <c r="D686" s="52">
        <v>30682</v>
      </c>
      <c r="E686" s="12">
        <v>1984</v>
      </c>
      <c r="F686" s="12" t="s">
        <v>653</v>
      </c>
      <c r="G686" s="12" t="s">
        <v>684</v>
      </c>
      <c r="H686" s="12"/>
      <c r="I686" s="12">
        <v>407</v>
      </c>
      <c r="J686" s="12">
        <v>407</v>
      </c>
      <c r="K686" s="12" t="s">
        <v>633</v>
      </c>
      <c r="L686" s="12" t="s">
        <v>627</v>
      </c>
      <c r="M686" s="12" t="s">
        <v>628</v>
      </c>
      <c r="N686" s="12">
        <v>407</v>
      </c>
      <c r="O686" s="12">
        <v>407</v>
      </c>
      <c r="P686" s="12">
        <v>407</v>
      </c>
      <c r="Q686" s="12">
        <v>407</v>
      </c>
      <c r="R686" s="12">
        <v>407</v>
      </c>
      <c r="S686" s="12">
        <v>407</v>
      </c>
      <c r="T686" s="12">
        <v>407</v>
      </c>
      <c r="U686" s="12">
        <v>407</v>
      </c>
      <c r="V686" s="12">
        <v>407</v>
      </c>
      <c r="W686" s="12">
        <v>407</v>
      </c>
      <c r="X686" s="12">
        <v>407</v>
      </c>
      <c r="Y686" s="12">
        <v>407</v>
      </c>
    </row>
    <row r="687" spans="1:25" x14ac:dyDescent="0.35">
      <c r="A687" s="12" t="s">
        <v>1572</v>
      </c>
      <c r="B687" s="12" t="s">
        <v>1573</v>
      </c>
      <c r="C687" s="12" t="s">
        <v>619</v>
      </c>
      <c r="D687" s="52">
        <v>30682</v>
      </c>
      <c r="E687" s="12">
        <v>1984</v>
      </c>
      <c r="F687" s="12" t="s">
        <v>653</v>
      </c>
      <c r="G687" s="12" t="s">
        <v>684</v>
      </c>
      <c r="H687" s="12"/>
      <c r="I687" s="12">
        <v>407</v>
      </c>
      <c r="J687" s="12">
        <v>407</v>
      </c>
      <c r="K687" s="12" t="s">
        <v>633</v>
      </c>
      <c r="L687" s="12" t="s">
        <v>627</v>
      </c>
      <c r="M687" s="12" t="s">
        <v>628</v>
      </c>
      <c r="N687" s="12">
        <v>407</v>
      </c>
      <c r="O687" s="12">
        <v>407</v>
      </c>
      <c r="P687" s="12">
        <v>407</v>
      </c>
      <c r="Q687" s="12">
        <v>407</v>
      </c>
      <c r="R687" s="12">
        <v>407</v>
      </c>
      <c r="S687" s="12">
        <v>407</v>
      </c>
      <c r="T687" s="12">
        <v>407</v>
      </c>
      <c r="U687" s="12">
        <v>407</v>
      </c>
      <c r="V687" s="12">
        <v>407</v>
      </c>
      <c r="W687" s="12">
        <v>407</v>
      </c>
      <c r="X687" s="12">
        <v>407</v>
      </c>
      <c r="Y687" s="12">
        <v>407</v>
      </c>
    </row>
    <row r="688" spans="1:25" x14ac:dyDescent="0.35">
      <c r="A688" s="12" t="s">
        <v>2311</v>
      </c>
      <c r="B688" s="12" t="s">
        <v>2312</v>
      </c>
      <c r="C688" s="12" t="s">
        <v>619</v>
      </c>
      <c r="D688" s="52">
        <v>30682</v>
      </c>
      <c r="E688" s="12">
        <v>1984</v>
      </c>
      <c r="F688" s="12" t="s">
        <v>653</v>
      </c>
      <c r="G688" s="12" t="s">
        <v>684</v>
      </c>
      <c r="H688" s="12"/>
      <c r="I688" s="12">
        <v>404</v>
      </c>
      <c r="J688" s="12">
        <v>404</v>
      </c>
      <c r="K688" s="12" t="s">
        <v>633</v>
      </c>
      <c r="L688" s="12" t="s">
        <v>627</v>
      </c>
      <c r="M688" s="12" t="s">
        <v>628</v>
      </c>
      <c r="N688" s="12">
        <v>404</v>
      </c>
      <c r="O688" s="12">
        <v>404</v>
      </c>
      <c r="P688" s="12">
        <v>404</v>
      </c>
      <c r="Q688" s="12">
        <v>404</v>
      </c>
      <c r="R688" s="12">
        <v>404</v>
      </c>
      <c r="S688" s="12">
        <v>404</v>
      </c>
      <c r="T688" s="12">
        <v>404</v>
      </c>
      <c r="U688" s="12">
        <v>404</v>
      </c>
      <c r="V688" s="12">
        <v>404</v>
      </c>
      <c r="W688" s="12">
        <v>404</v>
      </c>
      <c r="X688" s="12">
        <v>404</v>
      </c>
      <c r="Y688" s="12">
        <v>404</v>
      </c>
    </row>
    <row r="689" spans="1:25" x14ac:dyDescent="0.35">
      <c r="A689" s="12" t="s">
        <v>3479</v>
      </c>
      <c r="B689" s="12" t="s">
        <v>551</v>
      </c>
      <c r="C689" s="12" t="s">
        <v>619</v>
      </c>
      <c r="D689" s="52">
        <v>0</v>
      </c>
      <c r="E689" s="12" t="s">
        <v>620</v>
      </c>
      <c r="F689" s="12" t="s">
        <v>625</v>
      </c>
      <c r="G689" s="12" t="s">
        <v>626</v>
      </c>
      <c r="H689" s="12"/>
      <c r="I689" s="12">
        <v>3</v>
      </c>
      <c r="J689" s="12">
        <v>3</v>
      </c>
      <c r="K689" s="12" t="s">
        <v>633</v>
      </c>
      <c r="L689" s="12" t="s">
        <v>620</v>
      </c>
      <c r="M689" s="12" t="s">
        <v>620</v>
      </c>
      <c r="N689" s="12">
        <v>0</v>
      </c>
      <c r="O689" s="12">
        <v>0</v>
      </c>
      <c r="P689" s="12">
        <v>0</v>
      </c>
      <c r="Q689" s="12">
        <v>0</v>
      </c>
      <c r="R689" s="12">
        <v>0</v>
      </c>
      <c r="S689" s="12">
        <v>0</v>
      </c>
      <c r="T689" s="12">
        <v>0</v>
      </c>
      <c r="U689" s="12">
        <v>0</v>
      </c>
      <c r="V689" s="12">
        <v>0</v>
      </c>
      <c r="W689" s="12">
        <v>0</v>
      </c>
      <c r="X689" s="12">
        <v>0</v>
      </c>
      <c r="Y689" s="12">
        <v>0</v>
      </c>
    </row>
    <row r="690" spans="1:25" x14ac:dyDescent="0.35">
      <c r="A690" s="12" t="s">
        <v>238</v>
      </c>
      <c r="B690" s="12" t="s">
        <v>239</v>
      </c>
      <c r="C690" s="12" t="s">
        <v>619</v>
      </c>
      <c r="D690" s="52">
        <v>44504</v>
      </c>
      <c r="E690" s="12">
        <v>2021</v>
      </c>
      <c r="F690" s="12" t="s">
        <v>634</v>
      </c>
      <c r="G690" s="12" t="s">
        <v>635</v>
      </c>
      <c r="H690" s="12"/>
      <c r="I690" s="12">
        <v>10</v>
      </c>
      <c r="J690" s="12">
        <v>10</v>
      </c>
      <c r="K690" s="12" t="s">
        <v>633</v>
      </c>
      <c r="L690" s="12" t="s">
        <v>627</v>
      </c>
      <c r="M690" s="12" t="s">
        <v>641</v>
      </c>
      <c r="N690" s="12">
        <v>10</v>
      </c>
      <c r="O690" s="12">
        <v>10</v>
      </c>
      <c r="P690" s="12">
        <v>10</v>
      </c>
      <c r="Q690" s="12">
        <v>10</v>
      </c>
      <c r="R690" s="12">
        <v>10</v>
      </c>
      <c r="S690" s="12">
        <v>10</v>
      </c>
      <c r="T690" s="12">
        <v>10</v>
      </c>
      <c r="U690" s="12">
        <v>10</v>
      </c>
      <c r="V690" s="12">
        <v>10</v>
      </c>
      <c r="W690" s="12">
        <v>10</v>
      </c>
      <c r="X690" s="12">
        <v>10</v>
      </c>
      <c r="Y690" s="12">
        <v>10</v>
      </c>
    </row>
    <row r="691" spans="1:25" x14ac:dyDescent="0.35">
      <c r="A691" s="12" t="s">
        <v>1150</v>
      </c>
      <c r="B691" s="12" t="s">
        <v>1151</v>
      </c>
      <c r="C691" s="12" t="s">
        <v>619</v>
      </c>
      <c r="D691" s="52">
        <v>42398</v>
      </c>
      <c r="E691" s="12">
        <v>2016</v>
      </c>
      <c r="F691" s="12" t="s">
        <v>625</v>
      </c>
      <c r="G691" s="12" t="s">
        <v>626</v>
      </c>
      <c r="H691" s="12"/>
      <c r="I691" s="12">
        <v>1.5</v>
      </c>
      <c r="J691" s="12">
        <v>1.5</v>
      </c>
      <c r="K691" s="12" t="s">
        <v>633</v>
      </c>
      <c r="L691" s="12" t="s">
        <v>627</v>
      </c>
      <c r="M691" s="12" t="s">
        <v>641</v>
      </c>
      <c r="N691" s="12">
        <v>0.01</v>
      </c>
      <c r="O691" s="12">
        <v>0.05</v>
      </c>
      <c r="P691" s="12">
        <v>0.05</v>
      </c>
      <c r="Q691" s="12">
        <v>7.0000000000000007E-2</v>
      </c>
      <c r="R691" s="12">
        <v>0.1</v>
      </c>
      <c r="S691" s="12">
        <v>0.2</v>
      </c>
      <c r="T691" s="12">
        <v>0.22</v>
      </c>
      <c r="U691" s="12">
        <v>0.19</v>
      </c>
      <c r="V691" s="12">
        <v>0.17</v>
      </c>
      <c r="W691" s="12">
        <v>0.11</v>
      </c>
      <c r="X691" s="12">
        <v>0.09</v>
      </c>
      <c r="Y691" s="12">
        <v>0.05</v>
      </c>
    </row>
    <row r="692" spans="1:25" x14ac:dyDescent="0.35">
      <c r="A692" s="12" t="s">
        <v>826</v>
      </c>
      <c r="B692" s="12" t="s">
        <v>827</v>
      </c>
      <c r="C692" s="12" t="s">
        <v>619</v>
      </c>
      <c r="D692" s="52">
        <v>42497</v>
      </c>
      <c r="E692" s="12">
        <v>2016</v>
      </c>
      <c r="F692" s="12" t="s">
        <v>625</v>
      </c>
      <c r="G692" s="12" t="s">
        <v>626</v>
      </c>
      <c r="H692" s="12"/>
      <c r="I692" s="12">
        <v>2</v>
      </c>
      <c r="J692" s="12">
        <v>2</v>
      </c>
      <c r="K692" s="12" t="s">
        <v>633</v>
      </c>
      <c r="L692" s="12" t="s">
        <v>627</v>
      </c>
      <c r="M692" s="12" t="s">
        <v>139</v>
      </c>
      <c r="N692" s="12">
        <v>0</v>
      </c>
      <c r="O692" s="12">
        <v>0</v>
      </c>
      <c r="P692" s="12">
        <v>0</v>
      </c>
      <c r="Q692" s="12">
        <v>0</v>
      </c>
      <c r="R692" s="12">
        <v>0</v>
      </c>
      <c r="S692" s="12">
        <v>0</v>
      </c>
      <c r="T692" s="12">
        <v>0</v>
      </c>
      <c r="U692" s="12">
        <v>0</v>
      </c>
      <c r="V692" s="12">
        <v>0</v>
      </c>
      <c r="W692" s="12">
        <v>0</v>
      </c>
      <c r="X692" s="12">
        <v>0</v>
      </c>
      <c r="Y692" s="12">
        <v>0</v>
      </c>
    </row>
    <row r="693" spans="1:25" x14ac:dyDescent="0.35">
      <c r="A693" s="12" t="s">
        <v>2515</v>
      </c>
      <c r="B693" s="12" t="s">
        <v>2516</v>
      </c>
      <c r="C693" s="12" t="s">
        <v>619</v>
      </c>
      <c r="D693" s="52">
        <v>37438</v>
      </c>
      <c r="E693" s="12">
        <v>2002</v>
      </c>
      <c r="F693" s="12" t="s">
        <v>621</v>
      </c>
      <c r="G693" s="12" t="s">
        <v>622</v>
      </c>
      <c r="H693" s="12"/>
      <c r="I693" s="12">
        <v>49.98</v>
      </c>
      <c r="J693" s="12">
        <v>50</v>
      </c>
      <c r="K693" s="12" t="s">
        <v>633</v>
      </c>
      <c r="L693" s="12" t="s">
        <v>627</v>
      </c>
      <c r="M693" s="12" t="s">
        <v>628</v>
      </c>
      <c r="N693" s="12">
        <v>49.98</v>
      </c>
      <c r="O693" s="12">
        <v>49.98</v>
      </c>
      <c r="P693" s="12">
        <v>49.98</v>
      </c>
      <c r="Q693" s="12">
        <v>49.98</v>
      </c>
      <c r="R693" s="12">
        <v>49.98</v>
      </c>
      <c r="S693" s="12">
        <v>49.98</v>
      </c>
      <c r="T693" s="12">
        <v>49.98</v>
      </c>
      <c r="U693" s="12">
        <v>49.98</v>
      </c>
      <c r="V693" s="12">
        <v>49.98</v>
      </c>
      <c r="W693" s="12">
        <v>49.98</v>
      </c>
      <c r="X693" s="12">
        <v>49.98</v>
      </c>
      <c r="Y693" s="12">
        <v>49.98</v>
      </c>
    </row>
    <row r="694" spans="1:25" x14ac:dyDescent="0.35">
      <c r="A694" s="12" t="s">
        <v>2173</v>
      </c>
      <c r="B694" s="12" t="s">
        <v>2174</v>
      </c>
      <c r="C694" s="12" t="s">
        <v>619</v>
      </c>
      <c r="D694" s="52">
        <v>37438</v>
      </c>
      <c r="E694" s="12">
        <v>2002</v>
      </c>
      <c r="F694" s="12" t="s">
        <v>621</v>
      </c>
      <c r="G694" s="12" t="s">
        <v>622</v>
      </c>
      <c r="H694" s="12"/>
      <c r="I694" s="12">
        <v>49.42</v>
      </c>
      <c r="J694" s="12">
        <v>50</v>
      </c>
      <c r="K694" s="12" t="s">
        <v>633</v>
      </c>
      <c r="L694" s="12" t="s">
        <v>627</v>
      </c>
      <c r="M694" s="12" t="s">
        <v>628</v>
      </c>
      <c r="N694" s="12">
        <v>49.42</v>
      </c>
      <c r="O694" s="12">
        <v>49.42</v>
      </c>
      <c r="P694" s="12">
        <v>49.42</v>
      </c>
      <c r="Q694" s="12">
        <v>49.42</v>
      </c>
      <c r="R694" s="12">
        <v>49.42</v>
      </c>
      <c r="S694" s="12">
        <v>49.42</v>
      </c>
      <c r="T694" s="12">
        <v>49.42</v>
      </c>
      <c r="U694" s="12">
        <v>49.42</v>
      </c>
      <c r="V694" s="12">
        <v>49.42</v>
      </c>
      <c r="W694" s="12">
        <v>49.42</v>
      </c>
      <c r="X694" s="12">
        <v>49.42</v>
      </c>
      <c r="Y694" s="12">
        <v>49.42</v>
      </c>
    </row>
    <row r="695" spans="1:25" x14ac:dyDescent="0.35">
      <c r="A695" s="12" t="s">
        <v>3058</v>
      </c>
      <c r="B695" s="12" t="s">
        <v>3059</v>
      </c>
      <c r="C695" s="12" t="s">
        <v>619</v>
      </c>
      <c r="D695" s="52">
        <v>42601</v>
      </c>
      <c r="E695" s="12">
        <v>2016</v>
      </c>
      <c r="F695" s="12" t="s">
        <v>625</v>
      </c>
      <c r="G695" s="12" t="s">
        <v>626</v>
      </c>
      <c r="H695" s="12"/>
      <c r="I695" s="12">
        <v>100</v>
      </c>
      <c r="J695" s="12">
        <v>102</v>
      </c>
      <c r="K695" s="12" t="s">
        <v>633</v>
      </c>
      <c r="L695" s="12" t="s">
        <v>627</v>
      </c>
      <c r="M695" s="12" t="s">
        <v>628</v>
      </c>
      <c r="N695" s="12">
        <v>0.4</v>
      </c>
      <c r="O695" s="12">
        <v>3</v>
      </c>
      <c r="P695" s="12">
        <v>3.5</v>
      </c>
      <c r="Q695" s="12">
        <v>4.4000000000000004</v>
      </c>
      <c r="R695" s="12">
        <v>6.4</v>
      </c>
      <c r="S695" s="12">
        <v>13.1</v>
      </c>
      <c r="T695" s="12">
        <v>14.4</v>
      </c>
      <c r="U695" s="12">
        <v>12.4</v>
      </c>
      <c r="V695" s="12">
        <v>11.1</v>
      </c>
      <c r="W695" s="12">
        <v>7.4</v>
      </c>
      <c r="X695" s="12">
        <v>5.7</v>
      </c>
      <c r="Y695" s="12">
        <v>3.5</v>
      </c>
    </row>
    <row r="696" spans="1:25" x14ac:dyDescent="0.35">
      <c r="A696" s="12" t="s">
        <v>976</v>
      </c>
      <c r="B696" s="12" t="s">
        <v>279</v>
      </c>
      <c r="C696" s="12" t="s">
        <v>619</v>
      </c>
      <c r="D696" s="52">
        <v>44888</v>
      </c>
      <c r="E696" s="12">
        <v>2022</v>
      </c>
      <c r="F696" s="12" t="s">
        <v>625</v>
      </c>
      <c r="G696" s="12" t="s">
        <v>626</v>
      </c>
      <c r="H696" s="12"/>
      <c r="I696" s="12">
        <v>5</v>
      </c>
      <c r="J696" s="12">
        <v>5</v>
      </c>
      <c r="K696" s="12" t="s">
        <v>633</v>
      </c>
      <c r="L696" s="12" t="s">
        <v>627</v>
      </c>
      <c r="M696" s="12" t="s">
        <v>139</v>
      </c>
      <c r="N696" s="12">
        <v>0</v>
      </c>
      <c r="O696" s="12">
        <v>0</v>
      </c>
      <c r="P696" s="12">
        <v>0</v>
      </c>
      <c r="Q696" s="12">
        <v>0</v>
      </c>
      <c r="R696" s="12">
        <v>0</v>
      </c>
      <c r="S696" s="12">
        <v>0</v>
      </c>
      <c r="T696" s="12">
        <v>0</v>
      </c>
      <c r="U696" s="12">
        <v>0</v>
      </c>
      <c r="V696" s="12">
        <v>0</v>
      </c>
      <c r="W696" s="12">
        <v>0</v>
      </c>
      <c r="X696" s="12">
        <v>0</v>
      </c>
      <c r="Y696" s="12">
        <v>0</v>
      </c>
    </row>
    <row r="697" spans="1:25" x14ac:dyDescent="0.35">
      <c r="A697" s="12" t="s">
        <v>8</v>
      </c>
      <c r="B697" s="12" t="s">
        <v>3047</v>
      </c>
      <c r="C697" s="12" t="s">
        <v>619</v>
      </c>
      <c r="D697" s="52">
        <v>37732</v>
      </c>
      <c r="E697" s="12">
        <v>2003</v>
      </c>
      <c r="F697" s="12" t="s">
        <v>621</v>
      </c>
      <c r="G697" s="12" t="s">
        <v>757</v>
      </c>
      <c r="H697" s="12"/>
      <c r="I697" s="12">
        <v>850</v>
      </c>
      <c r="J697" s="12">
        <v>0</v>
      </c>
      <c r="K697" s="12" t="s">
        <v>1</v>
      </c>
      <c r="L697" s="12" t="s">
        <v>627</v>
      </c>
      <c r="M697" s="12" t="s">
        <v>628</v>
      </c>
      <c r="N697" s="12">
        <v>850</v>
      </c>
      <c r="O697" s="12">
        <v>850</v>
      </c>
      <c r="P697" s="12">
        <v>850</v>
      </c>
      <c r="Q697" s="12">
        <v>850</v>
      </c>
      <c r="R697" s="12">
        <v>850</v>
      </c>
      <c r="S697" s="12">
        <v>850</v>
      </c>
      <c r="T697" s="12">
        <v>850</v>
      </c>
      <c r="U697" s="12">
        <v>850</v>
      </c>
      <c r="V697" s="12">
        <v>850</v>
      </c>
      <c r="W697" s="12">
        <v>850</v>
      </c>
      <c r="X697" s="12">
        <v>850</v>
      </c>
      <c r="Y697" s="12">
        <v>850</v>
      </c>
    </row>
    <row r="698" spans="1:25" x14ac:dyDescent="0.35">
      <c r="A698" s="12" t="s">
        <v>1087</v>
      </c>
      <c r="B698" s="12" t="s">
        <v>1088</v>
      </c>
      <c r="C698" s="12" t="s">
        <v>619</v>
      </c>
      <c r="D698" s="52">
        <v>0</v>
      </c>
      <c r="E698" s="12" t="s">
        <v>620</v>
      </c>
      <c r="F698" s="12" t="s">
        <v>621</v>
      </c>
      <c r="G698" s="12" t="s">
        <v>622</v>
      </c>
      <c r="H698" s="12"/>
      <c r="I698" s="12">
        <v>177.3</v>
      </c>
      <c r="J698" s="12">
        <v>177.3</v>
      </c>
      <c r="K698" s="12">
        <v>0</v>
      </c>
      <c r="L698" s="12" t="s">
        <v>620</v>
      </c>
      <c r="M698" s="12" t="s">
        <v>620</v>
      </c>
      <c r="N698" s="12">
        <v>0</v>
      </c>
      <c r="O698" s="12">
        <v>0</v>
      </c>
      <c r="P698" s="12">
        <v>0</v>
      </c>
      <c r="Q698" s="12">
        <v>0</v>
      </c>
      <c r="R698" s="12">
        <v>0</v>
      </c>
      <c r="S698" s="12">
        <v>0</v>
      </c>
      <c r="T698" s="12">
        <v>0</v>
      </c>
      <c r="U698" s="12">
        <v>0</v>
      </c>
      <c r="V698" s="12">
        <v>0</v>
      </c>
      <c r="W698" s="12">
        <v>0</v>
      </c>
      <c r="X698" s="12">
        <v>0</v>
      </c>
      <c r="Y698" s="12">
        <v>0</v>
      </c>
    </row>
    <row r="699" spans="1:25" x14ac:dyDescent="0.35">
      <c r="A699" s="12" t="s">
        <v>3289</v>
      </c>
      <c r="B699" s="12" t="s">
        <v>3290</v>
      </c>
      <c r="C699" s="12" t="s">
        <v>619</v>
      </c>
      <c r="D699" s="52">
        <v>0</v>
      </c>
      <c r="E699" s="12" t="s">
        <v>620</v>
      </c>
      <c r="F699" s="12" t="s">
        <v>621</v>
      </c>
      <c r="G699" s="12" t="s">
        <v>622</v>
      </c>
      <c r="H699" s="12"/>
      <c r="I699" s="12">
        <v>177.3</v>
      </c>
      <c r="J699" s="12">
        <v>177.3</v>
      </c>
      <c r="K699" s="12">
        <v>0</v>
      </c>
      <c r="L699" s="12" t="s">
        <v>620</v>
      </c>
      <c r="M699" s="12" t="s">
        <v>620</v>
      </c>
      <c r="N699" s="12">
        <v>0</v>
      </c>
      <c r="O699" s="12">
        <v>0</v>
      </c>
      <c r="P699" s="12">
        <v>0</v>
      </c>
      <c r="Q699" s="12">
        <v>0</v>
      </c>
      <c r="R699" s="12">
        <v>0</v>
      </c>
      <c r="S699" s="12">
        <v>0</v>
      </c>
      <c r="T699" s="12">
        <v>0</v>
      </c>
      <c r="U699" s="12">
        <v>0</v>
      </c>
      <c r="V699" s="12">
        <v>0</v>
      </c>
      <c r="W699" s="12">
        <v>0</v>
      </c>
      <c r="X699" s="12">
        <v>0</v>
      </c>
      <c r="Y699" s="12">
        <v>0</v>
      </c>
    </row>
    <row r="700" spans="1:25" x14ac:dyDescent="0.35">
      <c r="A700" s="12" t="s">
        <v>793</v>
      </c>
      <c r="B700" s="12" t="s">
        <v>794</v>
      </c>
      <c r="C700" s="12" t="s">
        <v>619</v>
      </c>
      <c r="D700" s="52">
        <v>0</v>
      </c>
      <c r="E700" s="12" t="s">
        <v>620</v>
      </c>
      <c r="F700" s="12" t="s">
        <v>621</v>
      </c>
      <c r="G700" s="12" t="s">
        <v>622</v>
      </c>
      <c r="H700" s="12"/>
      <c r="I700" s="12">
        <v>177.3</v>
      </c>
      <c r="J700" s="12">
        <v>177.3</v>
      </c>
      <c r="K700" s="12">
        <v>0</v>
      </c>
      <c r="L700" s="12" t="s">
        <v>620</v>
      </c>
      <c r="M700" s="12" t="s">
        <v>620</v>
      </c>
      <c r="N700" s="12">
        <v>0</v>
      </c>
      <c r="O700" s="12">
        <v>0</v>
      </c>
      <c r="P700" s="12">
        <v>0</v>
      </c>
      <c r="Q700" s="12">
        <v>0</v>
      </c>
      <c r="R700" s="12">
        <v>0</v>
      </c>
      <c r="S700" s="12">
        <v>0</v>
      </c>
      <c r="T700" s="12">
        <v>0</v>
      </c>
      <c r="U700" s="12">
        <v>0</v>
      </c>
      <c r="V700" s="12">
        <v>0</v>
      </c>
      <c r="W700" s="12">
        <v>0</v>
      </c>
      <c r="X700" s="12">
        <v>0</v>
      </c>
      <c r="Y700" s="12">
        <v>0</v>
      </c>
    </row>
    <row r="701" spans="1:25" x14ac:dyDescent="0.35">
      <c r="A701" s="12" t="s">
        <v>1981</v>
      </c>
      <c r="B701" s="12" t="s">
        <v>1982</v>
      </c>
      <c r="C701" s="12" t="s">
        <v>619</v>
      </c>
      <c r="D701" s="52">
        <v>0</v>
      </c>
      <c r="E701" s="12" t="s">
        <v>620</v>
      </c>
      <c r="F701" s="12" t="s">
        <v>868</v>
      </c>
      <c r="G701" s="12" t="s">
        <v>647</v>
      </c>
      <c r="H701" s="12"/>
      <c r="I701" s="12">
        <v>323</v>
      </c>
      <c r="J701" s="12">
        <v>323</v>
      </c>
      <c r="K701" s="12">
        <v>0</v>
      </c>
      <c r="L701" s="12" t="s">
        <v>620</v>
      </c>
      <c r="M701" s="12" t="s">
        <v>620</v>
      </c>
      <c r="N701" s="12">
        <v>0</v>
      </c>
      <c r="O701" s="12">
        <v>0</v>
      </c>
      <c r="P701" s="12">
        <v>0</v>
      </c>
      <c r="Q701" s="12">
        <v>0</v>
      </c>
      <c r="R701" s="12">
        <v>0</v>
      </c>
      <c r="S701" s="12">
        <v>0</v>
      </c>
      <c r="T701" s="12">
        <v>0</v>
      </c>
      <c r="U701" s="12">
        <v>0</v>
      </c>
      <c r="V701" s="12">
        <v>0</v>
      </c>
      <c r="W701" s="12">
        <v>0</v>
      </c>
      <c r="X701" s="12">
        <v>0</v>
      </c>
      <c r="Y701" s="12">
        <v>0</v>
      </c>
    </row>
    <row r="702" spans="1:25" x14ac:dyDescent="0.35">
      <c r="A702" s="12" t="s">
        <v>113</v>
      </c>
      <c r="B702" s="12" t="s">
        <v>114</v>
      </c>
      <c r="C702" s="12" t="s">
        <v>619</v>
      </c>
      <c r="D702" s="52">
        <v>43956</v>
      </c>
      <c r="E702" s="12">
        <v>2020</v>
      </c>
      <c r="F702" s="12" t="s">
        <v>653</v>
      </c>
      <c r="G702" s="12" t="s">
        <v>616</v>
      </c>
      <c r="H702" s="12"/>
      <c r="I702" s="12">
        <v>1.5</v>
      </c>
      <c r="J702" s="12">
        <v>1.5</v>
      </c>
      <c r="K702" s="12" t="s">
        <v>633</v>
      </c>
      <c r="L702" s="12" t="s">
        <v>627</v>
      </c>
      <c r="M702" s="12" t="s">
        <v>628</v>
      </c>
      <c r="N702" s="12">
        <v>0.88</v>
      </c>
      <c r="O702" s="12">
        <v>0.68</v>
      </c>
      <c r="P702" s="12">
        <v>0.53</v>
      </c>
      <c r="Q702" s="12">
        <v>0.76</v>
      </c>
      <c r="R702" s="12">
        <v>0.65</v>
      </c>
      <c r="S702" s="12">
        <v>0.24</v>
      </c>
      <c r="T702" s="12">
        <v>0.12</v>
      </c>
      <c r="U702" s="12">
        <v>0.01</v>
      </c>
      <c r="V702" s="12">
        <v>0.04</v>
      </c>
      <c r="W702" s="12">
        <v>0.04</v>
      </c>
      <c r="X702" s="12">
        <v>0.67</v>
      </c>
      <c r="Y702" s="12">
        <v>0.78</v>
      </c>
    </row>
    <row r="703" spans="1:25" x14ac:dyDescent="0.35">
      <c r="A703" s="12" t="s">
        <v>1598</v>
      </c>
      <c r="B703" s="12" t="s">
        <v>1598</v>
      </c>
      <c r="C703" s="12" t="s">
        <v>619</v>
      </c>
      <c r="D703" s="52">
        <v>0</v>
      </c>
      <c r="E703" s="12" t="s">
        <v>620</v>
      </c>
      <c r="F703" s="12" t="s">
        <v>653</v>
      </c>
      <c r="G703" s="12" t="s">
        <v>616</v>
      </c>
      <c r="H703" s="12"/>
      <c r="I703" s="12">
        <v>0.5</v>
      </c>
      <c r="J703" s="12">
        <v>0.3</v>
      </c>
      <c r="K703" s="12" t="s">
        <v>633</v>
      </c>
      <c r="L703" s="12" t="s">
        <v>627</v>
      </c>
      <c r="M703" s="12" t="s">
        <v>628</v>
      </c>
      <c r="N703" s="12">
        <v>0.11</v>
      </c>
      <c r="O703" s="12">
        <v>0.03</v>
      </c>
      <c r="P703" s="12">
        <v>0.02</v>
      </c>
      <c r="Q703" s="12">
        <v>0.11</v>
      </c>
      <c r="R703" s="12">
        <v>0.21</v>
      </c>
      <c r="S703" s="12">
        <v>0.24</v>
      </c>
      <c r="T703" s="12">
        <v>0.24</v>
      </c>
      <c r="U703" s="12">
        <v>0.24</v>
      </c>
      <c r="V703" s="12">
        <v>0.23</v>
      </c>
      <c r="W703" s="12">
        <v>0.1</v>
      </c>
      <c r="X703" s="12">
        <v>0.05</v>
      </c>
      <c r="Y703" s="12">
        <v>0.08</v>
      </c>
    </row>
    <row r="704" spans="1:25" x14ac:dyDescent="0.35">
      <c r="A704" s="12" t="s">
        <v>214</v>
      </c>
      <c r="B704" s="12" t="s">
        <v>215</v>
      </c>
      <c r="C704" s="12" t="s">
        <v>619</v>
      </c>
      <c r="D704" s="52">
        <v>44538</v>
      </c>
      <c r="E704" s="12">
        <v>2021</v>
      </c>
      <c r="F704" s="12" t="s">
        <v>634</v>
      </c>
      <c r="G704" s="12" t="s">
        <v>635</v>
      </c>
      <c r="H704" s="12"/>
      <c r="I704" s="12">
        <v>50</v>
      </c>
      <c r="J704" s="12">
        <v>50</v>
      </c>
      <c r="K704" s="12" t="s">
        <v>1</v>
      </c>
      <c r="L704" s="12" t="s">
        <v>627</v>
      </c>
      <c r="M704" s="12" t="s">
        <v>628</v>
      </c>
      <c r="N704" s="12">
        <v>50</v>
      </c>
      <c r="O704" s="12">
        <v>50</v>
      </c>
      <c r="P704" s="12">
        <v>50</v>
      </c>
      <c r="Q704" s="12">
        <v>50</v>
      </c>
      <c r="R704" s="12">
        <v>50</v>
      </c>
      <c r="S704" s="12">
        <v>50</v>
      </c>
      <c r="T704" s="12">
        <v>50</v>
      </c>
      <c r="U704" s="12">
        <v>50</v>
      </c>
      <c r="V704" s="12">
        <v>50</v>
      </c>
      <c r="W704" s="12">
        <v>50</v>
      </c>
      <c r="X704" s="12">
        <v>50</v>
      </c>
      <c r="Y704" s="12">
        <v>50</v>
      </c>
    </row>
    <row r="705" spans="1:25" x14ac:dyDescent="0.35">
      <c r="A705" s="12" t="s">
        <v>216</v>
      </c>
      <c r="B705" s="12" t="s">
        <v>217</v>
      </c>
      <c r="C705" s="12" t="s">
        <v>619</v>
      </c>
      <c r="D705" s="52">
        <v>44417</v>
      </c>
      <c r="E705" s="12">
        <v>2021</v>
      </c>
      <c r="F705" s="12" t="s">
        <v>625</v>
      </c>
      <c r="G705" s="12" t="s">
        <v>626</v>
      </c>
      <c r="H705" s="12"/>
      <c r="I705" s="12">
        <v>100</v>
      </c>
      <c r="J705" s="12">
        <v>100</v>
      </c>
      <c r="K705" s="12" t="s">
        <v>1</v>
      </c>
      <c r="L705" s="12" t="s">
        <v>627</v>
      </c>
      <c r="M705" s="12" t="s">
        <v>628</v>
      </c>
      <c r="N705" s="12">
        <v>0.25</v>
      </c>
      <c r="O705" s="12">
        <v>2.13</v>
      </c>
      <c r="P705" s="12">
        <v>2.58</v>
      </c>
      <c r="Q705" s="12">
        <v>3.38</v>
      </c>
      <c r="R705" s="12">
        <v>5.09</v>
      </c>
      <c r="S705" s="12">
        <v>10.45</v>
      </c>
      <c r="T705" s="12">
        <v>11.36</v>
      </c>
      <c r="U705" s="12">
        <v>9.4700000000000006</v>
      </c>
      <c r="V705" s="12">
        <v>8.2799999999999994</v>
      </c>
      <c r="W705" s="12">
        <v>5.27</v>
      </c>
      <c r="X705" s="12">
        <v>3.52</v>
      </c>
      <c r="Y705" s="12">
        <v>1.8</v>
      </c>
    </row>
    <row r="706" spans="1:25" x14ac:dyDescent="0.35">
      <c r="A706" s="12" t="s">
        <v>1959</v>
      </c>
      <c r="B706" s="12" t="s">
        <v>1960</v>
      </c>
      <c r="C706" s="12" t="s">
        <v>619</v>
      </c>
      <c r="D706" s="52">
        <v>31297</v>
      </c>
      <c r="E706" s="12">
        <v>1985</v>
      </c>
      <c r="F706" s="12" t="s">
        <v>653</v>
      </c>
      <c r="G706" s="12" t="s">
        <v>616</v>
      </c>
      <c r="H706" s="12"/>
      <c r="I706" s="12">
        <v>3.75</v>
      </c>
      <c r="J706" s="12">
        <v>3.8</v>
      </c>
      <c r="K706" s="12" t="s">
        <v>633</v>
      </c>
      <c r="L706" s="12" t="s">
        <v>627</v>
      </c>
      <c r="M706" s="12" t="s">
        <v>139</v>
      </c>
      <c r="N706" s="12">
        <v>0</v>
      </c>
      <c r="O706" s="12">
        <v>0</v>
      </c>
      <c r="P706" s="12">
        <v>0</v>
      </c>
      <c r="Q706" s="12">
        <v>0</v>
      </c>
      <c r="R706" s="12">
        <v>0</v>
      </c>
      <c r="S706" s="12">
        <v>0</v>
      </c>
      <c r="T706" s="12">
        <v>0</v>
      </c>
      <c r="U706" s="12">
        <v>0</v>
      </c>
      <c r="V706" s="12">
        <v>0</v>
      </c>
      <c r="W706" s="12">
        <v>0</v>
      </c>
      <c r="X706" s="12">
        <v>0</v>
      </c>
      <c r="Y706" s="12">
        <v>0</v>
      </c>
    </row>
    <row r="707" spans="1:25" x14ac:dyDescent="0.35">
      <c r="A707" s="12" t="s">
        <v>1547</v>
      </c>
      <c r="B707" s="12" t="s">
        <v>1548</v>
      </c>
      <c r="C707" s="12" t="s">
        <v>619</v>
      </c>
      <c r="D707" s="52">
        <v>39295</v>
      </c>
      <c r="E707" s="12">
        <v>2007</v>
      </c>
      <c r="F707" s="12" t="s">
        <v>621</v>
      </c>
      <c r="G707" s="12" t="s">
        <v>714</v>
      </c>
      <c r="H707" s="12"/>
      <c r="I707" s="12">
        <v>63</v>
      </c>
      <c r="J707" s="12">
        <v>70</v>
      </c>
      <c r="K707" s="12" t="s">
        <v>1</v>
      </c>
      <c r="L707" s="12" t="s">
        <v>627</v>
      </c>
      <c r="M707" s="12" t="s">
        <v>628</v>
      </c>
      <c r="N707" s="12">
        <v>63</v>
      </c>
      <c r="O707" s="12">
        <v>63</v>
      </c>
      <c r="P707" s="12">
        <v>63</v>
      </c>
      <c r="Q707" s="12">
        <v>63</v>
      </c>
      <c r="R707" s="12">
        <v>63</v>
      </c>
      <c r="S707" s="12">
        <v>63</v>
      </c>
      <c r="T707" s="12">
        <v>63</v>
      </c>
      <c r="U707" s="12">
        <v>63</v>
      </c>
      <c r="V707" s="12">
        <v>63</v>
      </c>
      <c r="W707" s="12">
        <v>63</v>
      </c>
      <c r="X707" s="12">
        <v>63</v>
      </c>
      <c r="Y707" s="12">
        <v>63</v>
      </c>
    </row>
    <row r="708" spans="1:25" x14ac:dyDescent="0.35">
      <c r="A708" s="12" t="s">
        <v>2724</v>
      </c>
      <c r="B708" s="12" t="s">
        <v>2725</v>
      </c>
      <c r="C708" s="12" t="s">
        <v>619</v>
      </c>
      <c r="D708" s="52">
        <v>39295</v>
      </c>
      <c r="E708" s="12">
        <v>2007</v>
      </c>
      <c r="F708" s="12" t="s">
        <v>621</v>
      </c>
      <c r="G708" s="12" t="s">
        <v>714</v>
      </c>
      <c r="H708" s="12"/>
      <c r="I708" s="12">
        <v>63</v>
      </c>
      <c r="J708" s="12">
        <v>70</v>
      </c>
      <c r="K708" s="12" t="s">
        <v>1</v>
      </c>
      <c r="L708" s="12" t="s">
        <v>627</v>
      </c>
      <c r="M708" s="12" t="s">
        <v>628</v>
      </c>
      <c r="N708" s="12">
        <v>63</v>
      </c>
      <c r="O708" s="12">
        <v>63</v>
      </c>
      <c r="P708" s="12">
        <v>63</v>
      </c>
      <c r="Q708" s="12">
        <v>63</v>
      </c>
      <c r="R708" s="12">
        <v>63</v>
      </c>
      <c r="S708" s="12">
        <v>63</v>
      </c>
      <c r="T708" s="12">
        <v>63</v>
      </c>
      <c r="U708" s="12">
        <v>63</v>
      </c>
      <c r="V708" s="12">
        <v>63</v>
      </c>
      <c r="W708" s="12">
        <v>63</v>
      </c>
      <c r="X708" s="12">
        <v>63</v>
      </c>
      <c r="Y708" s="12">
        <v>63</v>
      </c>
    </row>
    <row r="709" spans="1:25" x14ac:dyDescent="0.35">
      <c r="A709" s="12" t="s">
        <v>747</v>
      </c>
      <c r="B709" s="12" t="s">
        <v>748</v>
      </c>
      <c r="C709" s="12" t="s">
        <v>619</v>
      </c>
      <c r="D709" s="52">
        <v>39295</v>
      </c>
      <c r="E709" s="12">
        <v>2007</v>
      </c>
      <c r="F709" s="12" t="s">
        <v>621</v>
      </c>
      <c r="G709" s="12" t="s">
        <v>714</v>
      </c>
      <c r="H709" s="12"/>
      <c r="I709" s="12">
        <v>63</v>
      </c>
      <c r="J709" s="12">
        <v>70</v>
      </c>
      <c r="K709" s="12" t="s">
        <v>1</v>
      </c>
      <c r="L709" s="12" t="s">
        <v>627</v>
      </c>
      <c r="M709" s="12" t="s">
        <v>628</v>
      </c>
      <c r="N709" s="12">
        <v>63</v>
      </c>
      <c r="O709" s="12">
        <v>63</v>
      </c>
      <c r="P709" s="12">
        <v>63</v>
      </c>
      <c r="Q709" s="12">
        <v>63</v>
      </c>
      <c r="R709" s="12">
        <v>63</v>
      </c>
      <c r="S709" s="12">
        <v>63</v>
      </c>
      <c r="T709" s="12">
        <v>63</v>
      </c>
      <c r="U709" s="12">
        <v>63</v>
      </c>
      <c r="V709" s="12">
        <v>63</v>
      </c>
      <c r="W709" s="12">
        <v>63</v>
      </c>
      <c r="X709" s="12">
        <v>63</v>
      </c>
      <c r="Y709" s="12">
        <v>63</v>
      </c>
    </row>
    <row r="710" spans="1:25" x14ac:dyDescent="0.35">
      <c r="A710" s="12" t="s">
        <v>2197</v>
      </c>
      <c r="B710" s="12" t="s">
        <v>2198</v>
      </c>
      <c r="C710" s="12" t="s">
        <v>619</v>
      </c>
      <c r="D710" s="52">
        <v>39295</v>
      </c>
      <c r="E710" s="12">
        <v>2007</v>
      </c>
      <c r="F710" s="12" t="s">
        <v>621</v>
      </c>
      <c r="G710" s="12" t="s">
        <v>714</v>
      </c>
      <c r="H710" s="12"/>
      <c r="I710" s="12">
        <v>63</v>
      </c>
      <c r="J710" s="12">
        <v>70</v>
      </c>
      <c r="K710" s="12" t="s">
        <v>1</v>
      </c>
      <c r="L710" s="12" t="s">
        <v>627</v>
      </c>
      <c r="M710" s="12" t="s">
        <v>628</v>
      </c>
      <c r="N710" s="12">
        <v>63</v>
      </c>
      <c r="O710" s="12">
        <v>63</v>
      </c>
      <c r="P710" s="12">
        <v>63</v>
      </c>
      <c r="Q710" s="12">
        <v>63</v>
      </c>
      <c r="R710" s="12">
        <v>63</v>
      </c>
      <c r="S710" s="12">
        <v>63</v>
      </c>
      <c r="T710" s="12">
        <v>63</v>
      </c>
      <c r="U710" s="12">
        <v>63</v>
      </c>
      <c r="V710" s="12">
        <v>63</v>
      </c>
      <c r="W710" s="12">
        <v>63</v>
      </c>
      <c r="X710" s="12">
        <v>63</v>
      </c>
      <c r="Y710" s="12">
        <v>63</v>
      </c>
    </row>
    <row r="711" spans="1:25" x14ac:dyDescent="0.35">
      <c r="A711" s="12" t="s">
        <v>3513</v>
      </c>
      <c r="B711" s="12" t="s">
        <v>3514</v>
      </c>
      <c r="C711" s="12" t="s">
        <v>619</v>
      </c>
      <c r="D711" s="52">
        <v>32143</v>
      </c>
      <c r="E711" s="12">
        <v>1988</v>
      </c>
      <c r="F711" s="12" t="s">
        <v>1016</v>
      </c>
      <c r="G711" s="12" t="s">
        <v>647</v>
      </c>
      <c r="H711" s="12"/>
      <c r="I711" s="12">
        <v>34</v>
      </c>
      <c r="J711" s="12">
        <v>41.3</v>
      </c>
      <c r="K711" s="12" t="s">
        <v>1</v>
      </c>
      <c r="L711" s="12" t="s">
        <v>627</v>
      </c>
      <c r="M711" s="12" t="s">
        <v>628</v>
      </c>
      <c r="N711" s="12">
        <v>34</v>
      </c>
      <c r="O711" s="12">
        <v>34</v>
      </c>
      <c r="P711" s="12">
        <v>34</v>
      </c>
      <c r="Q711" s="12">
        <v>34</v>
      </c>
      <c r="R711" s="12">
        <v>34</v>
      </c>
      <c r="S711" s="12">
        <v>34</v>
      </c>
      <c r="T711" s="12">
        <v>34</v>
      </c>
      <c r="U711" s="12">
        <v>34</v>
      </c>
      <c r="V711" s="12">
        <v>34</v>
      </c>
      <c r="W711" s="12">
        <v>34</v>
      </c>
      <c r="X711" s="12">
        <v>34</v>
      </c>
      <c r="Y711" s="12">
        <v>34</v>
      </c>
    </row>
    <row r="712" spans="1:25" x14ac:dyDescent="0.35">
      <c r="A712" s="12" t="s">
        <v>14</v>
      </c>
      <c r="B712" s="12" t="s">
        <v>111</v>
      </c>
      <c r="C712" s="12" t="s">
        <v>619</v>
      </c>
      <c r="D712" s="52">
        <v>43865</v>
      </c>
      <c r="E712" s="12">
        <v>2020</v>
      </c>
      <c r="F712" s="12" t="s">
        <v>621</v>
      </c>
      <c r="G712" s="12" t="s">
        <v>757</v>
      </c>
      <c r="H712" s="12"/>
      <c r="I712" s="12">
        <v>673.8</v>
      </c>
      <c r="J712" s="12">
        <v>0</v>
      </c>
      <c r="K712" s="12" t="s">
        <v>1</v>
      </c>
      <c r="L712" s="12" t="s">
        <v>627</v>
      </c>
      <c r="M712" s="12" t="s">
        <v>628</v>
      </c>
      <c r="N712" s="12">
        <v>673.8</v>
      </c>
      <c r="O712" s="12">
        <v>673.8</v>
      </c>
      <c r="P712" s="12">
        <v>673.8</v>
      </c>
      <c r="Q712" s="12">
        <v>673.8</v>
      </c>
      <c r="R712" s="12">
        <v>673.8</v>
      </c>
      <c r="S712" s="12">
        <v>673.8</v>
      </c>
      <c r="T712" s="12">
        <v>673.8</v>
      </c>
      <c r="U712" s="12">
        <v>673.8</v>
      </c>
      <c r="V712" s="12">
        <v>673.8</v>
      </c>
      <c r="W712" s="12">
        <v>673.8</v>
      </c>
      <c r="X712" s="12">
        <v>673.8</v>
      </c>
      <c r="Y712" s="12">
        <v>673.8</v>
      </c>
    </row>
    <row r="713" spans="1:25" x14ac:dyDescent="0.35">
      <c r="A713" s="12" t="s">
        <v>2117</v>
      </c>
      <c r="B713" s="12" t="s">
        <v>2117</v>
      </c>
      <c r="C713" s="12" t="s">
        <v>619</v>
      </c>
      <c r="D713" s="52">
        <v>0</v>
      </c>
      <c r="E713" s="12" t="s">
        <v>620</v>
      </c>
      <c r="F713" s="12" t="s">
        <v>621</v>
      </c>
      <c r="G713" s="12" t="s">
        <v>757</v>
      </c>
      <c r="H713" s="12"/>
      <c r="I713" s="12">
        <v>234.5</v>
      </c>
      <c r="J713" s="12">
        <v>234.5</v>
      </c>
      <c r="K713" s="12">
        <v>0</v>
      </c>
      <c r="L713" s="12" t="s">
        <v>620</v>
      </c>
      <c r="M713" s="12" t="s">
        <v>620</v>
      </c>
      <c r="N713" s="12">
        <v>0</v>
      </c>
      <c r="O713" s="12">
        <v>0</v>
      </c>
      <c r="P713" s="12">
        <v>0</v>
      </c>
      <c r="Q713" s="12">
        <v>0</v>
      </c>
      <c r="R713" s="12">
        <v>0</v>
      </c>
      <c r="S713" s="12">
        <v>0</v>
      </c>
      <c r="T713" s="12">
        <v>0</v>
      </c>
      <c r="U713" s="12">
        <v>0</v>
      </c>
      <c r="V713" s="12">
        <v>0</v>
      </c>
      <c r="W713" s="12">
        <v>0</v>
      </c>
      <c r="X713" s="12">
        <v>0</v>
      </c>
      <c r="Y713" s="12">
        <v>0</v>
      </c>
    </row>
    <row r="714" spans="1:25" x14ac:dyDescent="0.35">
      <c r="A714" s="12" t="s">
        <v>2009</v>
      </c>
      <c r="B714" s="12" t="s">
        <v>2009</v>
      </c>
      <c r="C714" s="12" t="s">
        <v>619</v>
      </c>
      <c r="D714" s="52">
        <v>0</v>
      </c>
      <c r="E714" s="12" t="s">
        <v>620</v>
      </c>
      <c r="F714" s="12" t="s">
        <v>621</v>
      </c>
      <c r="G714" s="12" t="s">
        <v>757</v>
      </c>
      <c r="H714" s="12"/>
      <c r="I714" s="12">
        <v>234.5</v>
      </c>
      <c r="J714" s="12">
        <v>234.5</v>
      </c>
      <c r="K714" s="12">
        <v>0</v>
      </c>
      <c r="L714" s="12" t="s">
        <v>620</v>
      </c>
      <c r="M714" s="12" t="s">
        <v>620</v>
      </c>
      <c r="N714" s="12">
        <v>0</v>
      </c>
      <c r="O714" s="12">
        <v>0</v>
      </c>
      <c r="P714" s="12">
        <v>0</v>
      </c>
      <c r="Q714" s="12">
        <v>0</v>
      </c>
      <c r="R714" s="12">
        <v>0</v>
      </c>
      <c r="S714" s="12">
        <v>0</v>
      </c>
      <c r="T714" s="12">
        <v>0</v>
      </c>
      <c r="U714" s="12">
        <v>0</v>
      </c>
      <c r="V714" s="12">
        <v>0</v>
      </c>
      <c r="W714" s="12">
        <v>0</v>
      </c>
      <c r="X714" s="12">
        <v>0</v>
      </c>
      <c r="Y714" s="12">
        <v>0</v>
      </c>
    </row>
    <row r="715" spans="1:25" x14ac:dyDescent="0.35">
      <c r="A715" s="12" t="s">
        <v>3183</v>
      </c>
      <c r="B715" s="12" t="s">
        <v>3183</v>
      </c>
      <c r="C715" s="12" t="s">
        <v>619</v>
      </c>
      <c r="D715" s="52">
        <v>0</v>
      </c>
      <c r="E715" s="12" t="s">
        <v>620</v>
      </c>
      <c r="F715" s="12" t="s">
        <v>621</v>
      </c>
      <c r="G715" s="12" t="s">
        <v>757</v>
      </c>
      <c r="H715" s="12"/>
      <c r="I715" s="12">
        <v>241.5</v>
      </c>
      <c r="J715" s="12">
        <v>241.5</v>
      </c>
      <c r="K715" s="12">
        <v>0</v>
      </c>
      <c r="L715" s="12" t="s">
        <v>620</v>
      </c>
      <c r="M715" s="12" t="s">
        <v>620</v>
      </c>
      <c r="N715" s="12">
        <v>0</v>
      </c>
      <c r="O715" s="12">
        <v>0</v>
      </c>
      <c r="P715" s="12">
        <v>0</v>
      </c>
      <c r="Q715" s="12">
        <v>0</v>
      </c>
      <c r="R715" s="12">
        <v>0</v>
      </c>
      <c r="S715" s="12">
        <v>0</v>
      </c>
      <c r="T715" s="12">
        <v>0</v>
      </c>
      <c r="U715" s="12">
        <v>0</v>
      </c>
      <c r="V715" s="12">
        <v>0</v>
      </c>
      <c r="W715" s="12">
        <v>0</v>
      </c>
      <c r="X715" s="12">
        <v>0</v>
      </c>
      <c r="Y715" s="12">
        <v>0</v>
      </c>
    </row>
    <row r="716" spans="1:25" x14ac:dyDescent="0.35">
      <c r="A716" s="12" t="s">
        <v>42</v>
      </c>
      <c r="B716" s="12" t="s">
        <v>43</v>
      </c>
      <c r="C716" s="12" t="s">
        <v>619</v>
      </c>
      <c r="D716" s="52">
        <v>35920</v>
      </c>
      <c r="E716" s="12">
        <v>1998</v>
      </c>
      <c r="F716" s="12" t="s">
        <v>621</v>
      </c>
      <c r="G716" s="12" t="s">
        <v>647</v>
      </c>
      <c r="H716" s="12" t="s">
        <v>477</v>
      </c>
      <c r="I716" s="12">
        <v>226.84</v>
      </c>
      <c r="J716" s="12">
        <v>226</v>
      </c>
      <c r="K716" s="12" t="s">
        <v>1</v>
      </c>
      <c r="L716" s="12" t="s">
        <v>627</v>
      </c>
      <c r="M716" s="12" t="s">
        <v>628</v>
      </c>
      <c r="N716" s="12">
        <v>226.84</v>
      </c>
      <c r="O716" s="12">
        <v>226.84</v>
      </c>
      <c r="P716" s="12">
        <v>226.84</v>
      </c>
      <c r="Q716" s="12">
        <v>226.84</v>
      </c>
      <c r="R716" s="12">
        <v>226.84</v>
      </c>
      <c r="S716" s="12">
        <v>226.84</v>
      </c>
      <c r="T716" s="12">
        <v>226.84</v>
      </c>
      <c r="U716" s="12">
        <v>226.84</v>
      </c>
      <c r="V716" s="12">
        <v>226.84</v>
      </c>
      <c r="W716" s="12">
        <v>226.84</v>
      </c>
      <c r="X716" s="12">
        <v>226.84</v>
      </c>
      <c r="Y716" s="12">
        <v>226.84</v>
      </c>
    </row>
    <row r="717" spans="1:25" x14ac:dyDescent="0.35">
      <c r="A717" s="12" t="s">
        <v>2048</v>
      </c>
      <c r="B717" s="12" t="s">
        <v>2049</v>
      </c>
      <c r="C717" s="12" t="s">
        <v>619</v>
      </c>
      <c r="D717" s="52">
        <v>30834</v>
      </c>
      <c r="E717" s="12">
        <v>1984</v>
      </c>
      <c r="F717" s="12" t="s">
        <v>635</v>
      </c>
      <c r="G717" s="12">
        <v>0</v>
      </c>
      <c r="H717" s="12"/>
      <c r="I717" s="12">
        <v>48.2</v>
      </c>
      <c r="J717" s="12">
        <v>48.2</v>
      </c>
      <c r="K717" s="12" t="s">
        <v>1</v>
      </c>
      <c r="L717" s="12" t="s">
        <v>627</v>
      </c>
      <c r="M717" s="12" t="s">
        <v>628</v>
      </c>
      <c r="N717" s="12">
        <v>17.170000000000002</v>
      </c>
      <c r="O717" s="12">
        <v>15.12</v>
      </c>
      <c r="P717" s="12">
        <v>13.09</v>
      </c>
      <c r="Q717" s="12">
        <v>4.87</v>
      </c>
      <c r="R717" s="12">
        <v>7.33</v>
      </c>
      <c r="S717" s="12">
        <v>13.88</v>
      </c>
      <c r="T717" s="12">
        <v>12.08</v>
      </c>
      <c r="U717" s="12">
        <v>11.68</v>
      </c>
      <c r="V717" s="12">
        <v>13.9</v>
      </c>
      <c r="W717" s="12">
        <v>14.74</v>
      </c>
      <c r="X717" s="12">
        <v>15.84</v>
      </c>
      <c r="Y717" s="12">
        <v>14.94</v>
      </c>
    </row>
    <row r="718" spans="1:25" x14ac:dyDescent="0.35">
      <c r="A718" s="12" t="s">
        <v>1331</v>
      </c>
      <c r="B718" s="12" t="s">
        <v>1332</v>
      </c>
      <c r="C718" s="12" t="s">
        <v>619</v>
      </c>
      <c r="D718" s="52">
        <v>41806</v>
      </c>
      <c r="E718" s="12">
        <v>2014</v>
      </c>
      <c r="F718" s="12" t="s">
        <v>625</v>
      </c>
      <c r="G718" s="12" t="s">
        <v>626</v>
      </c>
      <c r="H718" s="12"/>
      <c r="I718" s="12">
        <v>1.5</v>
      </c>
      <c r="J718" s="12">
        <v>1.5</v>
      </c>
      <c r="K718" s="12" t="s">
        <v>633</v>
      </c>
      <c r="L718" s="12" t="s">
        <v>627</v>
      </c>
      <c r="M718" s="12" t="s">
        <v>139</v>
      </c>
      <c r="N718" s="12">
        <v>0</v>
      </c>
      <c r="O718" s="12">
        <v>0</v>
      </c>
      <c r="P718" s="12">
        <v>0</v>
      </c>
      <c r="Q718" s="12">
        <v>0</v>
      </c>
      <c r="R718" s="12">
        <v>0</v>
      </c>
      <c r="S718" s="12">
        <v>0</v>
      </c>
      <c r="T718" s="12">
        <v>0</v>
      </c>
      <c r="U718" s="12">
        <v>0</v>
      </c>
      <c r="V718" s="12">
        <v>0</v>
      </c>
      <c r="W718" s="12">
        <v>0</v>
      </c>
      <c r="X718" s="12">
        <v>0</v>
      </c>
      <c r="Y718" s="12">
        <v>0</v>
      </c>
    </row>
    <row r="719" spans="1:25" x14ac:dyDescent="0.35">
      <c r="A719" s="12" t="s">
        <v>2901</v>
      </c>
      <c r="B719" s="12" t="s">
        <v>2902</v>
      </c>
      <c r="C719" s="12" t="s">
        <v>619</v>
      </c>
      <c r="D719" s="52">
        <v>42111</v>
      </c>
      <c r="E719" s="12">
        <v>2015</v>
      </c>
      <c r="F719" s="12" t="s">
        <v>625</v>
      </c>
      <c r="G719" s="12" t="s">
        <v>626</v>
      </c>
      <c r="H719" s="12"/>
      <c r="I719" s="12">
        <v>1.5</v>
      </c>
      <c r="J719" s="12">
        <v>1.5</v>
      </c>
      <c r="K719" s="12" t="s">
        <v>633</v>
      </c>
      <c r="L719" s="12" t="s">
        <v>627</v>
      </c>
      <c r="M719" s="12" t="s">
        <v>628</v>
      </c>
      <c r="N719" s="12">
        <v>0.01</v>
      </c>
      <c r="O719" s="12">
        <v>0.05</v>
      </c>
      <c r="P719" s="12">
        <v>0.05</v>
      </c>
      <c r="Q719" s="12">
        <v>7.0000000000000007E-2</v>
      </c>
      <c r="R719" s="12">
        <v>0.1</v>
      </c>
      <c r="S719" s="12">
        <v>0.2</v>
      </c>
      <c r="T719" s="12">
        <v>0.22</v>
      </c>
      <c r="U719" s="12">
        <v>0.19</v>
      </c>
      <c r="V719" s="12">
        <v>0.17</v>
      </c>
      <c r="W719" s="12">
        <v>0.11</v>
      </c>
      <c r="X719" s="12">
        <v>0.09</v>
      </c>
      <c r="Y719" s="12">
        <v>0.05</v>
      </c>
    </row>
    <row r="720" spans="1:25" x14ac:dyDescent="0.35">
      <c r="A720" s="12" t="s">
        <v>801</v>
      </c>
      <c r="B720" s="12" t="s">
        <v>802</v>
      </c>
      <c r="C720" s="12" t="s">
        <v>656</v>
      </c>
      <c r="D720" s="52">
        <v>44910</v>
      </c>
      <c r="E720" s="12">
        <v>2022</v>
      </c>
      <c r="F720" s="12" t="s">
        <v>653</v>
      </c>
      <c r="G720" s="12" t="s">
        <v>616</v>
      </c>
      <c r="H720" s="12"/>
      <c r="I720" s="12">
        <v>40.39</v>
      </c>
      <c r="J720" s="12">
        <v>41</v>
      </c>
      <c r="K720" s="12" t="s">
        <v>1</v>
      </c>
      <c r="L720" s="12" t="s">
        <v>620</v>
      </c>
      <c r="M720" s="12" t="s">
        <v>620</v>
      </c>
      <c r="N720" s="12">
        <v>0</v>
      </c>
      <c r="O720" s="12">
        <v>0</v>
      </c>
      <c r="P720" s="12">
        <v>0</v>
      </c>
      <c r="Q720" s="12">
        <v>0</v>
      </c>
      <c r="R720" s="12">
        <v>0</v>
      </c>
      <c r="S720" s="12">
        <v>0</v>
      </c>
      <c r="T720" s="12">
        <v>0</v>
      </c>
      <c r="U720" s="12">
        <v>0</v>
      </c>
      <c r="V720" s="12">
        <v>0</v>
      </c>
      <c r="W720" s="12">
        <v>0</v>
      </c>
      <c r="X720" s="12">
        <v>0</v>
      </c>
      <c r="Y720" s="12">
        <v>0</v>
      </c>
    </row>
    <row r="721" spans="1:25" x14ac:dyDescent="0.35">
      <c r="A721" s="12" t="s">
        <v>1699</v>
      </c>
      <c r="B721" s="12" t="s">
        <v>1700</v>
      </c>
      <c r="C721" s="12" t="s">
        <v>656</v>
      </c>
      <c r="D721" s="52">
        <v>44951</v>
      </c>
      <c r="E721" s="12">
        <v>2023</v>
      </c>
      <c r="F721" s="12" t="s">
        <v>653</v>
      </c>
      <c r="G721" s="12" t="s">
        <v>616</v>
      </c>
      <c r="H721" s="12"/>
      <c r="I721" s="12">
        <v>249</v>
      </c>
      <c r="J721" s="12">
        <v>250</v>
      </c>
      <c r="K721" s="12" t="s">
        <v>1</v>
      </c>
      <c r="L721" s="12" t="s">
        <v>620</v>
      </c>
      <c r="M721" s="12" t="s">
        <v>620</v>
      </c>
      <c r="N721" s="12">
        <v>0</v>
      </c>
      <c r="O721" s="12">
        <v>0</v>
      </c>
      <c r="P721" s="12">
        <v>0</v>
      </c>
      <c r="Q721" s="12">
        <v>0</v>
      </c>
      <c r="R721" s="12">
        <v>0</v>
      </c>
      <c r="S721" s="12">
        <v>0</v>
      </c>
      <c r="T721" s="12">
        <v>0</v>
      </c>
      <c r="U721" s="12">
        <v>0</v>
      </c>
      <c r="V721" s="12">
        <v>0</v>
      </c>
      <c r="W721" s="12">
        <v>0</v>
      </c>
      <c r="X721" s="12">
        <v>0</v>
      </c>
      <c r="Y721" s="12">
        <v>0</v>
      </c>
    </row>
    <row r="722" spans="1:25" x14ac:dyDescent="0.35">
      <c r="A722" s="12" t="s">
        <v>2146</v>
      </c>
      <c r="B722" s="12" t="s">
        <v>2147</v>
      </c>
      <c r="C722" s="12" t="s">
        <v>656</v>
      </c>
      <c r="D722" s="52">
        <v>44951</v>
      </c>
      <c r="E722" s="12">
        <v>2023</v>
      </c>
      <c r="F722" s="12" t="s">
        <v>653</v>
      </c>
      <c r="G722" s="12" t="s">
        <v>616</v>
      </c>
      <c r="H722" s="12"/>
      <c r="I722" s="12">
        <v>287</v>
      </c>
      <c r="J722" s="12">
        <v>288</v>
      </c>
      <c r="K722" s="12" t="s">
        <v>1</v>
      </c>
      <c r="L722" s="12" t="s">
        <v>620</v>
      </c>
      <c r="M722" s="12" t="s">
        <v>620</v>
      </c>
      <c r="N722" s="12">
        <v>0</v>
      </c>
      <c r="O722" s="12">
        <v>0</v>
      </c>
      <c r="P722" s="12">
        <v>0</v>
      </c>
      <c r="Q722" s="12">
        <v>0</v>
      </c>
      <c r="R722" s="12">
        <v>0</v>
      </c>
      <c r="S722" s="12">
        <v>0</v>
      </c>
      <c r="T722" s="12">
        <v>0</v>
      </c>
      <c r="U722" s="12">
        <v>0</v>
      </c>
      <c r="V722" s="12">
        <v>0</v>
      </c>
      <c r="W722" s="12">
        <v>0</v>
      </c>
      <c r="X722" s="12">
        <v>0</v>
      </c>
      <c r="Y722" s="12">
        <v>0</v>
      </c>
    </row>
    <row r="723" spans="1:25" x14ac:dyDescent="0.35">
      <c r="A723" s="12" t="s">
        <v>2884</v>
      </c>
      <c r="B723" s="12" t="s">
        <v>2885</v>
      </c>
      <c r="C723" s="12" t="s">
        <v>656</v>
      </c>
      <c r="D723" s="52">
        <v>44951</v>
      </c>
      <c r="E723" s="12">
        <v>2023</v>
      </c>
      <c r="F723" s="12" t="s">
        <v>653</v>
      </c>
      <c r="G723" s="12" t="s">
        <v>616</v>
      </c>
      <c r="H723" s="12"/>
      <c r="I723" s="12">
        <v>16</v>
      </c>
      <c r="J723" s="12">
        <v>18</v>
      </c>
      <c r="K723" s="12" t="s">
        <v>1</v>
      </c>
      <c r="L723" s="12" t="s">
        <v>620</v>
      </c>
      <c r="M723" s="12" t="s">
        <v>620</v>
      </c>
      <c r="N723" s="12">
        <v>0</v>
      </c>
      <c r="O723" s="12">
        <v>0</v>
      </c>
      <c r="P723" s="12">
        <v>0</v>
      </c>
      <c r="Q723" s="12">
        <v>0</v>
      </c>
      <c r="R723" s="12">
        <v>0</v>
      </c>
      <c r="S723" s="12">
        <v>0</v>
      </c>
      <c r="T723" s="12">
        <v>0</v>
      </c>
      <c r="U723" s="12">
        <v>0</v>
      </c>
      <c r="V723" s="12">
        <v>0</v>
      </c>
      <c r="W723" s="12">
        <v>0</v>
      </c>
      <c r="X723" s="12">
        <v>0</v>
      </c>
      <c r="Y723" s="12">
        <v>0</v>
      </c>
    </row>
    <row r="724" spans="1:25" x14ac:dyDescent="0.35">
      <c r="A724" s="12" t="s">
        <v>3032</v>
      </c>
      <c r="B724" s="12" t="s">
        <v>3033</v>
      </c>
      <c r="C724" s="12" t="s">
        <v>619</v>
      </c>
      <c r="D724" s="52">
        <v>40450</v>
      </c>
      <c r="E724" s="12">
        <v>2010</v>
      </c>
      <c r="F724" s="12" t="s">
        <v>621</v>
      </c>
      <c r="G724" s="12" t="s">
        <v>632</v>
      </c>
      <c r="H724" s="12"/>
      <c r="I724" s="12">
        <v>65.08</v>
      </c>
      <c r="J724" s="12">
        <v>83.2</v>
      </c>
      <c r="K724" s="12" t="s">
        <v>633</v>
      </c>
      <c r="L724" s="12" t="s">
        <v>627</v>
      </c>
      <c r="M724" s="12" t="s">
        <v>628</v>
      </c>
      <c r="N724" s="12">
        <v>65.08</v>
      </c>
      <c r="O724" s="12">
        <v>65.08</v>
      </c>
      <c r="P724" s="12">
        <v>65.08</v>
      </c>
      <c r="Q724" s="12">
        <v>65.08</v>
      </c>
      <c r="R724" s="12">
        <v>65.08</v>
      </c>
      <c r="S724" s="12">
        <v>65.08</v>
      </c>
      <c r="T724" s="12">
        <v>65.08</v>
      </c>
      <c r="U724" s="12">
        <v>65.08</v>
      </c>
      <c r="V724" s="12">
        <v>65.08</v>
      </c>
      <c r="W724" s="12">
        <v>65.08</v>
      </c>
      <c r="X724" s="12">
        <v>65.08</v>
      </c>
      <c r="Y724" s="12">
        <v>65.08</v>
      </c>
    </row>
    <row r="725" spans="1:25" x14ac:dyDescent="0.35">
      <c r="A725" s="12" t="s">
        <v>1778</v>
      </c>
      <c r="B725" s="12" t="s">
        <v>1779</v>
      </c>
      <c r="C725" s="12" t="s">
        <v>619</v>
      </c>
      <c r="D725" s="52">
        <v>40450</v>
      </c>
      <c r="E725" s="12">
        <v>2010</v>
      </c>
      <c r="F725" s="12" t="s">
        <v>621</v>
      </c>
      <c r="G725" s="12" t="s">
        <v>632</v>
      </c>
      <c r="H725" s="12"/>
      <c r="I725" s="12">
        <v>97.62</v>
      </c>
      <c r="J725" s="12">
        <v>0</v>
      </c>
      <c r="K725" s="12" t="s">
        <v>633</v>
      </c>
      <c r="L725" s="12" t="s">
        <v>627</v>
      </c>
      <c r="M725" s="12" t="s">
        <v>628</v>
      </c>
      <c r="N725" s="12">
        <v>97.62</v>
      </c>
      <c r="O725" s="12">
        <v>97.62</v>
      </c>
      <c r="P725" s="12">
        <v>97.62</v>
      </c>
      <c r="Q725" s="12">
        <v>97.62</v>
      </c>
      <c r="R725" s="12">
        <v>97.62</v>
      </c>
      <c r="S725" s="12">
        <v>97.62</v>
      </c>
      <c r="T725" s="12">
        <v>97.62</v>
      </c>
      <c r="U725" s="12">
        <v>97.62</v>
      </c>
      <c r="V725" s="12">
        <v>97.62</v>
      </c>
      <c r="W725" s="12">
        <v>97.62</v>
      </c>
      <c r="X725" s="12">
        <v>97.62</v>
      </c>
      <c r="Y725" s="12">
        <v>97.62</v>
      </c>
    </row>
    <row r="726" spans="1:25" x14ac:dyDescent="0.35">
      <c r="A726" s="12" t="s">
        <v>3367</v>
      </c>
      <c r="B726" s="12" t="s">
        <v>1779</v>
      </c>
      <c r="C726" s="12" t="s">
        <v>619</v>
      </c>
      <c r="D726" s="52">
        <v>0</v>
      </c>
      <c r="E726" s="12" t="s">
        <v>620</v>
      </c>
      <c r="F726" s="12" t="s">
        <v>621</v>
      </c>
      <c r="G726" s="12" t="s">
        <v>632</v>
      </c>
      <c r="H726" s="12"/>
      <c r="I726" s="12">
        <v>83.2</v>
      </c>
      <c r="J726" s="12">
        <v>83.2</v>
      </c>
      <c r="K726" s="12" t="s">
        <v>633</v>
      </c>
      <c r="L726" s="12" t="s">
        <v>620</v>
      </c>
      <c r="M726" s="12" t="s">
        <v>620</v>
      </c>
      <c r="N726" s="12">
        <v>0</v>
      </c>
      <c r="O726" s="12">
        <v>0</v>
      </c>
      <c r="P726" s="12">
        <v>0</v>
      </c>
      <c r="Q726" s="12">
        <v>0</v>
      </c>
      <c r="R726" s="12">
        <v>0</v>
      </c>
      <c r="S726" s="12">
        <v>0</v>
      </c>
      <c r="T726" s="12">
        <v>0</v>
      </c>
      <c r="U726" s="12">
        <v>0</v>
      </c>
      <c r="V726" s="12">
        <v>0</v>
      </c>
      <c r="W726" s="12">
        <v>0</v>
      </c>
      <c r="X726" s="12">
        <v>0</v>
      </c>
      <c r="Y726" s="12">
        <v>0</v>
      </c>
    </row>
    <row r="727" spans="1:25" x14ac:dyDescent="0.35">
      <c r="A727" s="12" t="s">
        <v>3134</v>
      </c>
      <c r="B727" s="12" t="s">
        <v>3135</v>
      </c>
      <c r="C727" s="12" t="s">
        <v>619</v>
      </c>
      <c r="D727" s="52">
        <v>0</v>
      </c>
      <c r="E727" s="12" t="s">
        <v>620</v>
      </c>
      <c r="F727" s="12" t="s">
        <v>621</v>
      </c>
      <c r="G727" s="12" t="s">
        <v>632</v>
      </c>
      <c r="H727" s="12"/>
      <c r="I727" s="12">
        <v>83.2</v>
      </c>
      <c r="J727" s="12">
        <v>83.2</v>
      </c>
      <c r="K727" s="12" t="s">
        <v>633</v>
      </c>
      <c r="L727" s="12" t="s">
        <v>620</v>
      </c>
      <c r="M727" s="12" t="s">
        <v>620</v>
      </c>
      <c r="N727" s="12">
        <v>0</v>
      </c>
      <c r="O727" s="12">
        <v>0</v>
      </c>
      <c r="P727" s="12">
        <v>0</v>
      </c>
      <c r="Q727" s="12">
        <v>0</v>
      </c>
      <c r="R727" s="12">
        <v>0</v>
      </c>
      <c r="S727" s="12">
        <v>0</v>
      </c>
      <c r="T727" s="12">
        <v>0</v>
      </c>
      <c r="U727" s="12">
        <v>0</v>
      </c>
      <c r="V727" s="12">
        <v>0</v>
      </c>
      <c r="W727" s="12">
        <v>0</v>
      </c>
      <c r="X727" s="12">
        <v>0</v>
      </c>
      <c r="Y727" s="12">
        <v>0</v>
      </c>
    </row>
    <row r="728" spans="1:25" x14ac:dyDescent="0.35">
      <c r="A728" s="12" t="s">
        <v>1232</v>
      </c>
      <c r="B728" s="12" t="s">
        <v>1233</v>
      </c>
      <c r="C728" s="12" t="s">
        <v>619</v>
      </c>
      <c r="D728" s="52">
        <v>41151</v>
      </c>
      <c r="E728" s="12">
        <v>2012</v>
      </c>
      <c r="F728" s="12" t="s">
        <v>625</v>
      </c>
      <c r="G728" s="12" t="s">
        <v>626</v>
      </c>
      <c r="H728" s="12"/>
      <c r="I728" s="12">
        <v>20</v>
      </c>
      <c r="J728" s="12">
        <v>20</v>
      </c>
      <c r="K728" s="12" t="s">
        <v>633</v>
      </c>
      <c r="L728" s="12" t="s">
        <v>627</v>
      </c>
      <c r="M728" s="12" t="s">
        <v>628</v>
      </c>
      <c r="N728" s="12">
        <v>0.08</v>
      </c>
      <c r="O728" s="12">
        <v>0.6</v>
      </c>
      <c r="P728" s="12">
        <v>0.7</v>
      </c>
      <c r="Q728" s="12">
        <v>0.88</v>
      </c>
      <c r="R728" s="12">
        <v>1.28</v>
      </c>
      <c r="S728" s="12">
        <v>2.62</v>
      </c>
      <c r="T728" s="12">
        <v>2.88</v>
      </c>
      <c r="U728" s="12">
        <v>2.48</v>
      </c>
      <c r="V728" s="12">
        <v>2.2200000000000002</v>
      </c>
      <c r="W728" s="12">
        <v>1.48</v>
      </c>
      <c r="X728" s="12">
        <v>1.1399999999999999</v>
      </c>
      <c r="Y728" s="12">
        <v>0.7</v>
      </c>
    </row>
    <row r="729" spans="1:25" x14ac:dyDescent="0.35">
      <c r="A729" s="12" t="s">
        <v>1369</v>
      </c>
      <c r="B729" s="12" t="s">
        <v>1370</v>
      </c>
      <c r="C729" s="12" t="s">
        <v>619</v>
      </c>
      <c r="D729" s="52">
        <v>0</v>
      </c>
      <c r="E729" s="12" t="s">
        <v>620</v>
      </c>
      <c r="F729" s="12" t="s">
        <v>653</v>
      </c>
      <c r="G729" s="12" t="s">
        <v>616</v>
      </c>
      <c r="H729" s="12"/>
      <c r="I729" s="12">
        <v>141.6</v>
      </c>
      <c r="J729" s="12">
        <v>141.6</v>
      </c>
      <c r="K729" s="12">
        <v>0</v>
      </c>
      <c r="L729" s="12" t="s">
        <v>620</v>
      </c>
      <c r="M729" s="12" t="s">
        <v>620</v>
      </c>
      <c r="N729" s="12">
        <v>0</v>
      </c>
      <c r="O729" s="12">
        <v>0</v>
      </c>
      <c r="P729" s="12">
        <v>0</v>
      </c>
      <c r="Q729" s="12">
        <v>0</v>
      </c>
      <c r="R729" s="12">
        <v>0</v>
      </c>
      <c r="S729" s="12">
        <v>0</v>
      </c>
      <c r="T729" s="12">
        <v>0</v>
      </c>
      <c r="U729" s="12">
        <v>0</v>
      </c>
      <c r="V729" s="12">
        <v>0</v>
      </c>
      <c r="W729" s="12">
        <v>0</v>
      </c>
      <c r="X729" s="12">
        <v>0</v>
      </c>
      <c r="Y729" s="12">
        <v>0</v>
      </c>
    </row>
    <row r="730" spans="1:25" x14ac:dyDescent="0.35">
      <c r="A730" s="12" t="s">
        <v>3235</v>
      </c>
      <c r="B730" s="12" t="s">
        <v>3236</v>
      </c>
      <c r="C730" s="12" t="s">
        <v>619</v>
      </c>
      <c r="D730" s="52">
        <v>0</v>
      </c>
      <c r="E730" s="12" t="s">
        <v>620</v>
      </c>
      <c r="F730" s="12" t="s">
        <v>653</v>
      </c>
      <c r="G730" s="12" t="s">
        <v>616</v>
      </c>
      <c r="H730" s="12"/>
      <c r="I730" s="12">
        <v>132.19999999999999</v>
      </c>
      <c r="J730" s="12">
        <v>132.19999999999999</v>
      </c>
      <c r="K730" s="12">
        <v>0</v>
      </c>
      <c r="L730" s="12" t="s">
        <v>620</v>
      </c>
      <c r="M730" s="12" t="s">
        <v>620</v>
      </c>
      <c r="N730" s="12">
        <v>0</v>
      </c>
      <c r="O730" s="12">
        <v>0</v>
      </c>
      <c r="P730" s="12">
        <v>0</v>
      </c>
      <c r="Q730" s="12">
        <v>0</v>
      </c>
      <c r="R730" s="12">
        <v>0</v>
      </c>
      <c r="S730" s="12">
        <v>0</v>
      </c>
      <c r="T730" s="12">
        <v>0</v>
      </c>
      <c r="U730" s="12">
        <v>0</v>
      </c>
      <c r="V730" s="12">
        <v>0</v>
      </c>
      <c r="W730" s="12">
        <v>0</v>
      </c>
      <c r="X730" s="12">
        <v>0</v>
      </c>
      <c r="Y730" s="12">
        <v>0</v>
      </c>
    </row>
    <row r="731" spans="1:25" x14ac:dyDescent="0.35">
      <c r="A731" s="12" t="s">
        <v>2215</v>
      </c>
      <c r="B731" s="12" t="s">
        <v>2216</v>
      </c>
      <c r="C731" s="12" t="s">
        <v>619</v>
      </c>
      <c r="D731" s="52">
        <v>0</v>
      </c>
      <c r="E731" s="12" t="s">
        <v>620</v>
      </c>
      <c r="F731" s="12" t="s">
        <v>653</v>
      </c>
      <c r="G731" s="12" t="s">
        <v>616</v>
      </c>
      <c r="H731" s="12"/>
      <c r="I731" s="12">
        <v>141.6</v>
      </c>
      <c r="J731" s="12">
        <v>141.6</v>
      </c>
      <c r="K731" s="12">
        <v>0</v>
      </c>
      <c r="L731" s="12" t="s">
        <v>620</v>
      </c>
      <c r="M731" s="12" t="s">
        <v>620</v>
      </c>
      <c r="N731" s="12">
        <v>0</v>
      </c>
      <c r="O731" s="12">
        <v>0</v>
      </c>
      <c r="P731" s="12">
        <v>0</v>
      </c>
      <c r="Q731" s="12">
        <v>0</v>
      </c>
      <c r="R731" s="12">
        <v>0</v>
      </c>
      <c r="S731" s="12">
        <v>0</v>
      </c>
      <c r="T731" s="12">
        <v>0</v>
      </c>
      <c r="U731" s="12">
        <v>0</v>
      </c>
      <c r="V731" s="12">
        <v>0</v>
      </c>
      <c r="W731" s="12">
        <v>0</v>
      </c>
      <c r="X731" s="12">
        <v>0</v>
      </c>
      <c r="Y731" s="12">
        <v>0</v>
      </c>
    </row>
    <row r="732" spans="1:25" x14ac:dyDescent="0.35">
      <c r="A732" s="12" t="s">
        <v>1969</v>
      </c>
      <c r="B732" s="12" t="s">
        <v>1970</v>
      </c>
      <c r="C732" s="12" t="s">
        <v>619</v>
      </c>
      <c r="D732" s="52">
        <v>0</v>
      </c>
      <c r="E732" s="12" t="s">
        <v>620</v>
      </c>
      <c r="F732" s="12" t="s">
        <v>653</v>
      </c>
      <c r="G732" s="12" t="s">
        <v>616</v>
      </c>
      <c r="H732" s="12"/>
      <c r="I732" s="12">
        <v>132.19999999999999</v>
      </c>
      <c r="J732" s="12">
        <v>132.19999999999999</v>
      </c>
      <c r="K732" s="12">
        <v>0</v>
      </c>
      <c r="L732" s="12" t="s">
        <v>620</v>
      </c>
      <c r="M732" s="12" t="s">
        <v>620</v>
      </c>
      <c r="N732" s="12">
        <v>0</v>
      </c>
      <c r="O732" s="12">
        <v>0</v>
      </c>
      <c r="P732" s="12">
        <v>0</v>
      </c>
      <c r="Q732" s="12">
        <v>0</v>
      </c>
      <c r="R732" s="12">
        <v>0</v>
      </c>
      <c r="S732" s="12">
        <v>0</v>
      </c>
      <c r="T732" s="12">
        <v>0</v>
      </c>
      <c r="U732" s="12">
        <v>0</v>
      </c>
      <c r="V732" s="12">
        <v>0</v>
      </c>
      <c r="W732" s="12">
        <v>0</v>
      </c>
      <c r="X732" s="12">
        <v>0</v>
      </c>
      <c r="Y732" s="12">
        <v>0</v>
      </c>
    </row>
    <row r="733" spans="1:25" x14ac:dyDescent="0.35">
      <c r="A733" s="12" t="s">
        <v>2108</v>
      </c>
      <c r="B733" s="12" t="s">
        <v>2109</v>
      </c>
      <c r="C733" s="12" t="s">
        <v>619</v>
      </c>
      <c r="D733" s="52">
        <v>0</v>
      </c>
      <c r="E733" s="12" t="s">
        <v>620</v>
      </c>
      <c r="F733" s="12" t="s">
        <v>653</v>
      </c>
      <c r="G733" s="12" t="s">
        <v>616</v>
      </c>
      <c r="H733" s="12"/>
      <c r="I733" s="12">
        <v>141.6</v>
      </c>
      <c r="J733" s="12">
        <v>141.6</v>
      </c>
      <c r="K733" s="12">
        <v>0</v>
      </c>
      <c r="L733" s="12" t="s">
        <v>620</v>
      </c>
      <c r="M733" s="12" t="s">
        <v>620</v>
      </c>
      <c r="N733" s="12">
        <v>0</v>
      </c>
      <c r="O733" s="12">
        <v>0</v>
      </c>
      <c r="P733" s="12">
        <v>0</v>
      </c>
      <c r="Q733" s="12">
        <v>0</v>
      </c>
      <c r="R733" s="12">
        <v>0</v>
      </c>
      <c r="S733" s="12">
        <v>0</v>
      </c>
      <c r="T733" s="12">
        <v>0</v>
      </c>
      <c r="U733" s="12">
        <v>0</v>
      </c>
      <c r="V733" s="12">
        <v>0</v>
      </c>
      <c r="W733" s="12">
        <v>0</v>
      </c>
      <c r="X733" s="12">
        <v>0</v>
      </c>
      <c r="Y733" s="12">
        <v>0</v>
      </c>
    </row>
    <row r="734" spans="1:25" x14ac:dyDescent="0.35">
      <c r="A734" s="12" t="s">
        <v>1796</v>
      </c>
      <c r="B734" s="12" t="s">
        <v>1797</v>
      </c>
      <c r="C734" s="12" t="s">
        <v>619</v>
      </c>
      <c r="D734" s="52">
        <v>0</v>
      </c>
      <c r="E734" s="12" t="s">
        <v>620</v>
      </c>
      <c r="F734" s="12" t="s">
        <v>653</v>
      </c>
      <c r="G734" s="12" t="s">
        <v>616</v>
      </c>
      <c r="H734" s="12"/>
      <c r="I734" s="12">
        <v>132.19999999999999</v>
      </c>
      <c r="J734" s="12">
        <v>132.19999999999999</v>
      </c>
      <c r="K734" s="12">
        <v>0</v>
      </c>
      <c r="L734" s="12" t="s">
        <v>620</v>
      </c>
      <c r="M734" s="12" t="s">
        <v>620</v>
      </c>
      <c r="N734" s="12">
        <v>0</v>
      </c>
      <c r="O734" s="12">
        <v>0</v>
      </c>
      <c r="P734" s="12">
        <v>0</v>
      </c>
      <c r="Q734" s="12">
        <v>0</v>
      </c>
      <c r="R734" s="12">
        <v>0</v>
      </c>
      <c r="S734" s="12">
        <v>0</v>
      </c>
      <c r="T734" s="12">
        <v>0</v>
      </c>
      <c r="U734" s="12">
        <v>0</v>
      </c>
      <c r="V734" s="12">
        <v>0</v>
      </c>
      <c r="W734" s="12">
        <v>0</v>
      </c>
      <c r="X734" s="12">
        <v>0</v>
      </c>
      <c r="Y734" s="12">
        <v>0</v>
      </c>
    </row>
    <row r="735" spans="1:25" x14ac:dyDescent="0.35">
      <c r="A735" s="12" t="s">
        <v>3027</v>
      </c>
      <c r="B735" s="12" t="s">
        <v>3028</v>
      </c>
      <c r="C735" s="12" t="s">
        <v>619</v>
      </c>
      <c r="D735" s="52">
        <v>24838</v>
      </c>
      <c r="E735" s="12">
        <v>1968</v>
      </c>
      <c r="F735" s="12" t="s">
        <v>653</v>
      </c>
      <c r="G735" s="12" t="s">
        <v>616</v>
      </c>
      <c r="H735" s="12"/>
      <c r="I735" s="12">
        <v>933.1</v>
      </c>
      <c r="J735" s="12">
        <v>0</v>
      </c>
      <c r="K735" s="12" t="s">
        <v>633</v>
      </c>
      <c r="L735" s="12" t="s">
        <v>627</v>
      </c>
      <c r="M735" s="12" t="s">
        <v>628</v>
      </c>
      <c r="N735" s="12">
        <v>56.34</v>
      </c>
      <c r="O735" s="12">
        <v>149.29</v>
      </c>
      <c r="P735" s="12">
        <v>371.98</v>
      </c>
      <c r="Q735" s="12">
        <v>238.3</v>
      </c>
      <c r="R735" s="12">
        <v>220.41</v>
      </c>
      <c r="S735" s="12">
        <v>291.85000000000002</v>
      </c>
      <c r="T735" s="12">
        <v>632.49</v>
      </c>
      <c r="U735" s="12">
        <v>567.91999999999996</v>
      </c>
      <c r="V735" s="12">
        <v>501.49</v>
      </c>
      <c r="W735" s="12">
        <v>283.45</v>
      </c>
      <c r="X735" s="12">
        <v>199.11</v>
      </c>
      <c r="Y735" s="12">
        <v>303.10000000000002</v>
      </c>
    </row>
    <row r="736" spans="1:25" x14ac:dyDescent="0.35">
      <c r="A736" s="12" t="s">
        <v>3074</v>
      </c>
      <c r="B736" s="12" t="s">
        <v>3075</v>
      </c>
      <c r="C736" s="12" t="s">
        <v>619</v>
      </c>
      <c r="D736" s="52">
        <v>31048</v>
      </c>
      <c r="E736" s="12">
        <v>1985</v>
      </c>
      <c r="F736" s="12" t="s">
        <v>635</v>
      </c>
      <c r="G736" s="12" t="s">
        <v>635</v>
      </c>
      <c r="H736" s="12"/>
      <c r="I736" s="12">
        <v>0.5</v>
      </c>
      <c r="J736" s="12">
        <v>1</v>
      </c>
      <c r="K736" s="12" t="s">
        <v>633</v>
      </c>
      <c r="L736" s="12" t="s">
        <v>627</v>
      </c>
      <c r="M736" s="12" t="s">
        <v>628</v>
      </c>
      <c r="N736" s="12">
        <v>0.01</v>
      </c>
      <c r="O736" s="12">
        <v>0.02</v>
      </c>
      <c r="P736" s="12">
        <v>0.02</v>
      </c>
      <c r="Q736" s="12">
        <v>0.01</v>
      </c>
      <c r="R736" s="12">
        <v>0.01</v>
      </c>
      <c r="S736" s="12">
        <v>0.01</v>
      </c>
      <c r="T736" s="12">
        <v>0.02</v>
      </c>
      <c r="U736" s="12">
        <v>0.01</v>
      </c>
      <c r="V736" s="12">
        <v>0.01</v>
      </c>
      <c r="W736" s="12">
        <v>0.01</v>
      </c>
      <c r="X736" s="12">
        <v>0.01</v>
      </c>
      <c r="Y736" s="12">
        <v>0.01</v>
      </c>
    </row>
    <row r="737" spans="1:25" x14ac:dyDescent="0.35">
      <c r="A737" s="12" t="s">
        <v>2838</v>
      </c>
      <c r="B737" s="12" t="s">
        <v>2839</v>
      </c>
      <c r="C737" s="12" t="s">
        <v>619</v>
      </c>
      <c r="D737" s="52">
        <v>37153</v>
      </c>
      <c r="E737" s="12">
        <v>2001</v>
      </c>
      <c r="F737" s="12" t="s">
        <v>621</v>
      </c>
      <c r="G737" s="12" t="s">
        <v>622</v>
      </c>
      <c r="H737" s="12"/>
      <c r="I737" s="12">
        <v>45.3</v>
      </c>
      <c r="J737" s="12">
        <v>45.3</v>
      </c>
      <c r="K737" s="12" t="s">
        <v>1</v>
      </c>
      <c r="L737" s="12" t="s">
        <v>627</v>
      </c>
      <c r="M737" s="12" t="s">
        <v>628</v>
      </c>
      <c r="N737" s="12">
        <v>45.3</v>
      </c>
      <c r="O737" s="12">
        <v>45.3</v>
      </c>
      <c r="P737" s="12">
        <v>45.3</v>
      </c>
      <c r="Q737" s="12">
        <v>45.3</v>
      </c>
      <c r="R737" s="12">
        <v>45.3</v>
      </c>
      <c r="S737" s="12">
        <v>45.3</v>
      </c>
      <c r="T737" s="12">
        <v>45.3</v>
      </c>
      <c r="U737" s="12">
        <v>45.3</v>
      </c>
      <c r="V737" s="12">
        <v>45.3</v>
      </c>
      <c r="W737" s="12">
        <v>45.3</v>
      </c>
      <c r="X737" s="12">
        <v>45.3</v>
      </c>
      <c r="Y737" s="12">
        <v>45.3</v>
      </c>
    </row>
    <row r="738" spans="1:25" x14ac:dyDescent="0.35">
      <c r="A738" s="12" t="s">
        <v>3309</v>
      </c>
      <c r="B738" s="12" t="s">
        <v>3310</v>
      </c>
      <c r="C738" s="12" t="s">
        <v>619</v>
      </c>
      <c r="D738" s="52">
        <v>37153</v>
      </c>
      <c r="E738" s="12">
        <v>2001</v>
      </c>
      <c r="F738" s="12" t="s">
        <v>621</v>
      </c>
      <c r="G738" s="12" t="s">
        <v>622</v>
      </c>
      <c r="H738" s="12"/>
      <c r="I738" s="12">
        <v>45.3</v>
      </c>
      <c r="J738" s="12">
        <v>45.3</v>
      </c>
      <c r="K738" s="12" t="s">
        <v>1</v>
      </c>
      <c r="L738" s="12" t="s">
        <v>627</v>
      </c>
      <c r="M738" s="12" t="s">
        <v>628</v>
      </c>
      <c r="N738" s="12">
        <v>45.3</v>
      </c>
      <c r="O738" s="12">
        <v>45.3</v>
      </c>
      <c r="P738" s="12">
        <v>45.3</v>
      </c>
      <c r="Q738" s="12">
        <v>45.3</v>
      </c>
      <c r="R738" s="12">
        <v>45.3</v>
      </c>
      <c r="S738" s="12">
        <v>45.3</v>
      </c>
      <c r="T738" s="12">
        <v>45.3</v>
      </c>
      <c r="U738" s="12">
        <v>45.3</v>
      </c>
      <c r="V738" s="12">
        <v>45.3</v>
      </c>
      <c r="W738" s="12">
        <v>45.3</v>
      </c>
      <c r="X738" s="12">
        <v>45.3</v>
      </c>
      <c r="Y738" s="12">
        <v>45.3</v>
      </c>
    </row>
    <row r="739" spans="1:25" x14ac:dyDescent="0.35">
      <c r="A739" s="12" t="s">
        <v>1224</v>
      </c>
      <c r="B739" s="12" t="s">
        <v>1225</v>
      </c>
      <c r="C739" s="12" t="s">
        <v>619</v>
      </c>
      <c r="D739" s="52">
        <v>37153</v>
      </c>
      <c r="E739" s="12">
        <v>2001</v>
      </c>
      <c r="F739" s="12" t="s">
        <v>621</v>
      </c>
      <c r="G739" s="12" t="s">
        <v>622</v>
      </c>
      <c r="H739" s="12"/>
      <c r="I739" s="12">
        <v>45.3</v>
      </c>
      <c r="J739" s="12">
        <v>45.3</v>
      </c>
      <c r="K739" s="12" t="s">
        <v>1</v>
      </c>
      <c r="L739" s="12" t="s">
        <v>627</v>
      </c>
      <c r="M739" s="12" t="s">
        <v>628</v>
      </c>
      <c r="N739" s="12">
        <v>45.3</v>
      </c>
      <c r="O739" s="12">
        <v>45.3</v>
      </c>
      <c r="P739" s="12">
        <v>45.3</v>
      </c>
      <c r="Q739" s="12">
        <v>45.3</v>
      </c>
      <c r="R739" s="12">
        <v>45.3</v>
      </c>
      <c r="S739" s="12">
        <v>45.3</v>
      </c>
      <c r="T739" s="12">
        <v>45.3</v>
      </c>
      <c r="U739" s="12">
        <v>45.3</v>
      </c>
      <c r="V739" s="12">
        <v>45.3</v>
      </c>
      <c r="W739" s="12">
        <v>45.3</v>
      </c>
      <c r="X739" s="12">
        <v>45.3</v>
      </c>
      <c r="Y739" s="12">
        <v>45.3</v>
      </c>
    </row>
    <row r="740" spans="1:25" x14ac:dyDescent="0.35">
      <c r="A740" s="12" t="s">
        <v>2232</v>
      </c>
      <c r="B740" s="12" t="s">
        <v>2233</v>
      </c>
      <c r="C740" s="12" t="s">
        <v>619</v>
      </c>
      <c r="D740" s="52">
        <v>30574</v>
      </c>
      <c r="E740" s="12">
        <v>1983</v>
      </c>
      <c r="F740" s="12" t="s">
        <v>653</v>
      </c>
      <c r="G740" s="12" t="s">
        <v>616</v>
      </c>
      <c r="H740" s="12"/>
      <c r="I740" s="12">
        <v>3.01</v>
      </c>
      <c r="J740" s="12">
        <v>5</v>
      </c>
      <c r="K740" s="12" t="s">
        <v>633</v>
      </c>
      <c r="L740" s="12" t="s">
        <v>627</v>
      </c>
      <c r="M740" s="12" t="s">
        <v>628</v>
      </c>
      <c r="N740" s="12">
        <v>0</v>
      </c>
      <c r="O740" s="12">
        <v>0</v>
      </c>
      <c r="P740" s="12">
        <v>0.53</v>
      </c>
      <c r="Q740" s="12">
        <v>1.03</v>
      </c>
      <c r="R740" s="12">
        <v>1.01</v>
      </c>
      <c r="S740" s="12">
        <v>0.71</v>
      </c>
      <c r="T740" s="12">
        <v>0.62</v>
      </c>
      <c r="U740" s="12">
        <v>0.61</v>
      </c>
      <c r="V740" s="12">
        <v>0.56000000000000005</v>
      </c>
      <c r="W740" s="12">
        <v>0.02</v>
      </c>
      <c r="X740" s="12">
        <v>0</v>
      </c>
      <c r="Y740" s="12">
        <v>0</v>
      </c>
    </row>
    <row r="741" spans="1:25" x14ac:dyDescent="0.35">
      <c r="A741" s="12" t="s">
        <v>958</v>
      </c>
      <c r="B741" s="12" t="s">
        <v>959</v>
      </c>
      <c r="C741" s="12" t="s">
        <v>619</v>
      </c>
      <c r="D741" s="52">
        <v>0</v>
      </c>
      <c r="E741" s="12" t="s">
        <v>620</v>
      </c>
      <c r="F741" s="12">
        <v>0</v>
      </c>
      <c r="G741" s="12">
        <v>0</v>
      </c>
      <c r="H741" s="12"/>
      <c r="I741" s="12">
        <v>83</v>
      </c>
      <c r="J741" s="12">
        <v>83</v>
      </c>
      <c r="K741" s="12">
        <v>0</v>
      </c>
      <c r="L741" s="12" t="s">
        <v>620</v>
      </c>
      <c r="M741" s="12" t="s">
        <v>620</v>
      </c>
      <c r="N741" s="12">
        <v>0</v>
      </c>
      <c r="O741" s="12">
        <v>0</v>
      </c>
      <c r="P741" s="12">
        <v>0</v>
      </c>
      <c r="Q741" s="12">
        <v>0</v>
      </c>
      <c r="R741" s="12">
        <v>0</v>
      </c>
      <c r="S741" s="12">
        <v>0</v>
      </c>
      <c r="T741" s="12">
        <v>0</v>
      </c>
      <c r="U741" s="12">
        <v>0</v>
      </c>
      <c r="V741" s="12">
        <v>0</v>
      </c>
      <c r="W741" s="12">
        <v>0</v>
      </c>
      <c r="X741" s="12">
        <v>0</v>
      </c>
      <c r="Y741" s="12">
        <v>0</v>
      </c>
    </row>
    <row r="742" spans="1:25" x14ac:dyDescent="0.35">
      <c r="A742" s="12" t="s">
        <v>2836</v>
      </c>
      <c r="B742" s="12" t="s">
        <v>2837</v>
      </c>
      <c r="C742" s="12" t="s">
        <v>619</v>
      </c>
      <c r="D742" s="52">
        <v>0</v>
      </c>
      <c r="E742" s="12" t="s">
        <v>620</v>
      </c>
      <c r="F742" s="12">
        <v>0</v>
      </c>
      <c r="G742" s="12">
        <v>0</v>
      </c>
      <c r="H742" s="12"/>
      <c r="I742" s="12">
        <v>83</v>
      </c>
      <c r="J742" s="12">
        <v>83</v>
      </c>
      <c r="K742" s="12">
        <v>0</v>
      </c>
      <c r="L742" s="12" t="s">
        <v>620</v>
      </c>
      <c r="M742" s="12" t="s">
        <v>620</v>
      </c>
      <c r="N742" s="12">
        <v>0</v>
      </c>
      <c r="O742" s="12">
        <v>0</v>
      </c>
      <c r="P742" s="12">
        <v>0</v>
      </c>
      <c r="Q742" s="12">
        <v>0</v>
      </c>
      <c r="R742" s="12">
        <v>0</v>
      </c>
      <c r="S742" s="12">
        <v>0</v>
      </c>
      <c r="T742" s="12">
        <v>0</v>
      </c>
      <c r="U742" s="12">
        <v>0</v>
      </c>
      <c r="V742" s="12">
        <v>0</v>
      </c>
      <c r="W742" s="12">
        <v>0</v>
      </c>
      <c r="X742" s="12">
        <v>0</v>
      </c>
      <c r="Y742" s="12">
        <v>0</v>
      </c>
    </row>
    <row r="743" spans="1:25" x14ac:dyDescent="0.35">
      <c r="A743" s="12" t="s">
        <v>2734</v>
      </c>
      <c r="B743" s="12" t="s">
        <v>2735</v>
      </c>
      <c r="C743" s="12" t="s">
        <v>619</v>
      </c>
      <c r="D743" s="52">
        <v>0</v>
      </c>
      <c r="E743" s="12" t="s">
        <v>620</v>
      </c>
      <c r="F743" s="12">
        <v>0</v>
      </c>
      <c r="G743" s="12">
        <v>0</v>
      </c>
      <c r="H743" s="12"/>
      <c r="I743" s="12">
        <v>45</v>
      </c>
      <c r="J743" s="12">
        <v>45</v>
      </c>
      <c r="K743" s="12">
        <v>0</v>
      </c>
      <c r="L743" s="12" t="s">
        <v>620</v>
      </c>
      <c r="M743" s="12" t="s">
        <v>620</v>
      </c>
      <c r="N743" s="12">
        <v>0</v>
      </c>
      <c r="O743" s="12">
        <v>0</v>
      </c>
      <c r="P743" s="12">
        <v>0</v>
      </c>
      <c r="Q743" s="12">
        <v>0</v>
      </c>
      <c r="R743" s="12">
        <v>0</v>
      </c>
      <c r="S743" s="12">
        <v>0</v>
      </c>
      <c r="T743" s="12">
        <v>0</v>
      </c>
      <c r="U743" s="12">
        <v>0</v>
      </c>
      <c r="V743" s="12">
        <v>0</v>
      </c>
      <c r="W743" s="12">
        <v>0</v>
      </c>
      <c r="X743" s="12">
        <v>0</v>
      </c>
      <c r="Y743" s="12">
        <v>0</v>
      </c>
    </row>
    <row r="744" spans="1:25" x14ac:dyDescent="0.35">
      <c r="A744" s="12" t="s">
        <v>884</v>
      </c>
      <c r="B744" s="12" t="s">
        <v>885</v>
      </c>
      <c r="C744" s="12" t="s">
        <v>619</v>
      </c>
      <c r="D744" s="52">
        <v>0</v>
      </c>
      <c r="E744" s="12" t="s">
        <v>620</v>
      </c>
      <c r="F744" s="12">
        <v>0</v>
      </c>
      <c r="G744" s="12">
        <v>0</v>
      </c>
      <c r="H744" s="12"/>
      <c r="I744" s="12">
        <v>47.8</v>
      </c>
      <c r="J744" s="12">
        <v>47.8</v>
      </c>
      <c r="K744" s="12">
        <v>0</v>
      </c>
      <c r="L744" s="12" t="s">
        <v>620</v>
      </c>
      <c r="M744" s="12" t="s">
        <v>620</v>
      </c>
      <c r="N744" s="12">
        <v>0</v>
      </c>
      <c r="O744" s="12">
        <v>0</v>
      </c>
      <c r="P744" s="12">
        <v>0</v>
      </c>
      <c r="Q744" s="12">
        <v>0</v>
      </c>
      <c r="R744" s="12">
        <v>0</v>
      </c>
      <c r="S744" s="12">
        <v>0</v>
      </c>
      <c r="T744" s="12">
        <v>0</v>
      </c>
      <c r="U744" s="12">
        <v>0</v>
      </c>
      <c r="V744" s="12">
        <v>0</v>
      </c>
      <c r="W744" s="12">
        <v>0</v>
      </c>
      <c r="X744" s="12">
        <v>0</v>
      </c>
      <c r="Y744" s="12">
        <v>0</v>
      </c>
    </row>
    <row r="745" spans="1:25" x14ac:dyDescent="0.35">
      <c r="A745" s="12" t="s">
        <v>1776</v>
      </c>
      <c r="B745" s="12" t="s">
        <v>1777</v>
      </c>
      <c r="C745" s="12" t="s">
        <v>619</v>
      </c>
      <c r="D745" s="52">
        <v>0</v>
      </c>
      <c r="E745" s="12" t="s">
        <v>620</v>
      </c>
      <c r="F745" s="12">
        <v>0</v>
      </c>
      <c r="G745" s="12">
        <v>0</v>
      </c>
      <c r="H745" s="12"/>
      <c r="I745" s="12">
        <v>45</v>
      </c>
      <c r="J745" s="12">
        <v>45</v>
      </c>
      <c r="K745" s="12">
        <v>0</v>
      </c>
      <c r="L745" s="12" t="s">
        <v>620</v>
      </c>
      <c r="M745" s="12" t="s">
        <v>620</v>
      </c>
      <c r="N745" s="12">
        <v>0</v>
      </c>
      <c r="O745" s="12">
        <v>0</v>
      </c>
      <c r="P745" s="12">
        <v>0</v>
      </c>
      <c r="Q745" s="12">
        <v>0</v>
      </c>
      <c r="R745" s="12">
        <v>0</v>
      </c>
      <c r="S745" s="12">
        <v>0</v>
      </c>
      <c r="T745" s="12">
        <v>0</v>
      </c>
      <c r="U745" s="12">
        <v>0</v>
      </c>
      <c r="V745" s="12">
        <v>0</v>
      </c>
      <c r="W745" s="12">
        <v>0</v>
      </c>
      <c r="X745" s="12">
        <v>0</v>
      </c>
      <c r="Y745" s="12">
        <v>0</v>
      </c>
    </row>
    <row r="746" spans="1:25" x14ac:dyDescent="0.35">
      <c r="A746" s="12" t="s">
        <v>2055</v>
      </c>
      <c r="B746" s="12" t="s">
        <v>2056</v>
      </c>
      <c r="C746" s="12" t="s">
        <v>619</v>
      </c>
      <c r="D746" s="52">
        <v>38899</v>
      </c>
      <c r="E746" s="12">
        <v>2006</v>
      </c>
      <c r="F746" s="12" t="s">
        <v>653</v>
      </c>
      <c r="G746" s="12" t="s">
        <v>616</v>
      </c>
      <c r="H746" s="12"/>
      <c r="I746" s="12">
        <v>405</v>
      </c>
      <c r="J746" s="12">
        <v>0</v>
      </c>
      <c r="K746" s="12" t="s">
        <v>633</v>
      </c>
      <c r="L746" s="12" t="s">
        <v>627</v>
      </c>
      <c r="M746" s="12" t="s">
        <v>628</v>
      </c>
      <c r="N746" s="12">
        <v>307</v>
      </c>
      <c r="O746" s="12">
        <v>307</v>
      </c>
      <c r="P746" s="12">
        <v>307</v>
      </c>
      <c r="Q746" s="12">
        <v>307</v>
      </c>
      <c r="R746" s="12">
        <v>307</v>
      </c>
      <c r="S746" s="12">
        <v>307</v>
      </c>
      <c r="T746" s="12">
        <v>307</v>
      </c>
      <c r="U746" s="12">
        <v>307</v>
      </c>
      <c r="V746" s="12">
        <v>239</v>
      </c>
      <c r="W746" s="12">
        <v>300</v>
      </c>
      <c r="X746" s="12">
        <v>307</v>
      </c>
      <c r="Y746" s="12">
        <v>307</v>
      </c>
    </row>
    <row r="747" spans="1:25" x14ac:dyDescent="0.35">
      <c r="A747" s="12" t="s">
        <v>1142</v>
      </c>
      <c r="B747" s="12" t="s">
        <v>813</v>
      </c>
      <c r="C747" s="12" t="s">
        <v>656</v>
      </c>
      <c r="D747" s="52">
        <v>0</v>
      </c>
      <c r="E747" s="12" t="s">
        <v>620</v>
      </c>
      <c r="F747" s="12" t="s">
        <v>814</v>
      </c>
      <c r="G747" s="12" t="s">
        <v>647</v>
      </c>
      <c r="H747" s="12"/>
      <c r="I747" s="12">
        <v>234</v>
      </c>
      <c r="J747" s="12">
        <v>0</v>
      </c>
      <c r="K747" s="12" t="s">
        <v>1</v>
      </c>
      <c r="L747" s="12" t="s">
        <v>620</v>
      </c>
      <c r="M747" s="12" t="s">
        <v>620</v>
      </c>
      <c r="N747" s="12">
        <v>0</v>
      </c>
      <c r="O747" s="12">
        <v>0</v>
      </c>
      <c r="P747" s="12">
        <v>0</v>
      </c>
      <c r="Q747" s="12">
        <v>0</v>
      </c>
      <c r="R747" s="12">
        <v>0</v>
      </c>
      <c r="S747" s="12">
        <v>0</v>
      </c>
      <c r="T747" s="12">
        <v>0</v>
      </c>
      <c r="U747" s="12">
        <v>0</v>
      </c>
      <c r="V747" s="12">
        <v>0</v>
      </c>
      <c r="W747" s="12">
        <v>0</v>
      </c>
      <c r="X747" s="12">
        <v>0</v>
      </c>
      <c r="Y747" s="12">
        <v>0</v>
      </c>
    </row>
    <row r="748" spans="1:25" x14ac:dyDescent="0.35">
      <c r="A748" s="12" t="s">
        <v>812</v>
      </c>
      <c r="B748" s="12" t="s">
        <v>813</v>
      </c>
      <c r="C748" s="12" t="s">
        <v>656</v>
      </c>
      <c r="D748" s="52">
        <v>0</v>
      </c>
      <c r="E748" s="12" t="s">
        <v>620</v>
      </c>
      <c r="F748" s="12" t="s">
        <v>814</v>
      </c>
      <c r="G748" s="12" t="s">
        <v>647</v>
      </c>
      <c r="H748" s="12"/>
      <c r="I748" s="12">
        <v>107</v>
      </c>
      <c r="J748" s="12">
        <v>0</v>
      </c>
      <c r="K748" s="12" t="s">
        <v>1</v>
      </c>
      <c r="L748" s="12" t="s">
        <v>620</v>
      </c>
      <c r="M748" s="12" t="s">
        <v>620</v>
      </c>
      <c r="N748" s="12">
        <v>0</v>
      </c>
      <c r="O748" s="12">
        <v>0</v>
      </c>
      <c r="P748" s="12">
        <v>0</v>
      </c>
      <c r="Q748" s="12">
        <v>0</v>
      </c>
      <c r="R748" s="12">
        <v>0</v>
      </c>
      <c r="S748" s="12">
        <v>0</v>
      </c>
      <c r="T748" s="12">
        <v>0</v>
      </c>
      <c r="U748" s="12">
        <v>0</v>
      </c>
      <c r="V748" s="12">
        <v>0</v>
      </c>
      <c r="W748" s="12">
        <v>0</v>
      </c>
      <c r="X748" s="12">
        <v>0</v>
      </c>
      <c r="Y748" s="12">
        <v>0</v>
      </c>
    </row>
    <row r="749" spans="1:25" x14ac:dyDescent="0.35">
      <c r="A749" s="12" t="s">
        <v>2420</v>
      </c>
      <c r="B749" s="12" t="s">
        <v>2421</v>
      </c>
      <c r="C749" s="12" t="s">
        <v>656</v>
      </c>
      <c r="D749" s="52">
        <v>0</v>
      </c>
      <c r="E749" s="12" t="s">
        <v>620</v>
      </c>
      <c r="F749" s="12" t="s">
        <v>814</v>
      </c>
      <c r="G749" s="12" t="s">
        <v>647</v>
      </c>
      <c r="H749" s="12"/>
      <c r="I749" s="12">
        <v>136</v>
      </c>
      <c r="J749" s="12">
        <v>0</v>
      </c>
      <c r="K749" s="12" t="s">
        <v>1</v>
      </c>
      <c r="L749" s="12" t="s">
        <v>620</v>
      </c>
      <c r="M749" s="12" t="s">
        <v>620</v>
      </c>
      <c r="N749" s="12">
        <v>0</v>
      </c>
      <c r="O749" s="12">
        <v>0</v>
      </c>
      <c r="P749" s="12">
        <v>0</v>
      </c>
      <c r="Q749" s="12">
        <v>0</v>
      </c>
      <c r="R749" s="12">
        <v>0</v>
      </c>
      <c r="S749" s="12">
        <v>0</v>
      </c>
      <c r="T749" s="12">
        <v>0</v>
      </c>
      <c r="U749" s="12">
        <v>0</v>
      </c>
      <c r="V749" s="12">
        <v>0</v>
      </c>
      <c r="W749" s="12">
        <v>0</v>
      </c>
      <c r="X749" s="12">
        <v>0</v>
      </c>
      <c r="Y749" s="12">
        <v>0</v>
      </c>
    </row>
    <row r="750" spans="1:25" x14ac:dyDescent="0.35">
      <c r="A750" s="12" t="s">
        <v>18</v>
      </c>
      <c r="B750" s="12" t="s">
        <v>1288</v>
      </c>
      <c r="C750" s="12" t="s">
        <v>619</v>
      </c>
      <c r="D750" s="52">
        <v>0</v>
      </c>
      <c r="E750" s="12" t="s">
        <v>620</v>
      </c>
      <c r="F750" s="12" t="s">
        <v>697</v>
      </c>
      <c r="G750" s="12" t="s">
        <v>697</v>
      </c>
      <c r="H750" s="12"/>
      <c r="I750" s="12">
        <v>18.399999999999999</v>
      </c>
      <c r="J750" s="12">
        <v>21.3</v>
      </c>
      <c r="K750" s="12" t="s">
        <v>633</v>
      </c>
      <c r="L750" s="12" t="s">
        <v>627</v>
      </c>
      <c r="M750" s="12" t="s">
        <v>628</v>
      </c>
      <c r="N750" s="12">
        <v>6.04</v>
      </c>
      <c r="O750" s="12">
        <v>6.48</v>
      </c>
      <c r="P750" s="12">
        <v>5.78</v>
      </c>
      <c r="Q750" s="12">
        <v>6.11</v>
      </c>
      <c r="R750" s="12">
        <v>6.32</v>
      </c>
      <c r="S750" s="12">
        <v>4.66</v>
      </c>
      <c r="T750" s="12">
        <v>4.1500000000000004</v>
      </c>
      <c r="U750" s="12">
        <v>3.89</v>
      </c>
      <c r="V750" s="12">
        <v>4</v>
      </c>
      <c r="W750" s="12">
        <v>3.35</v>
      </c>
      <c r="X750" s="12">
        <v>4.2300000000000004</v>
      </c>
      <c r="Y750" s="12">
        <v>5.41</v>
      </c>
    </row>
    <row r="751" spans="1:25" x14ac:dyDescent="0.35">
      <c r="A751" s="12" t="s">
        <v>3293</v>
      </c>
      <c r="B751" s="12" t="s">
        <v>3294</v>
      </c>
      <c r="C751" s="12" t="s">
        <v>619</v>
      </c>
      <c r="D751" s="52">
        <v>41595</v>
      </c>
      <c r="E751" s="12">
        <v>2013</v>
      </c>
      <c r="F751" s="12" t="s">
        <v>625</v>
      </c>
      <c r="G751" s="12" t="s">
        <v>647</v>
      </c>
      <c r="H751" s="12"/>
      <c r="I751" s="12">
        <v>126</v>
      </c>
      <c r="J751" s="12">
        <v>126</v>
      </c>
      <c r="K751" s="12" t="s">
        <v>1</v>
      </c>
      <c r="L751" s="12" t="s">
        <v>627</v>
      </c>
      <c r="M751" s="12" t="s">
        <v>628</v>
      </c>
      <c r="N751" s="12">
        <v>0.5</v>
      </c>
      <c r="O751" s="12">
        <v>3.78</v>
      </c>
      <c r="P751" s="12">
        <v>4.41</v>
      </c>
      <c r="Q751" s="12">
        <v>5.54</v>
      </c>
      <c r="R751" s="12">
        <v>8.06</v>
      </c>
      <c r="S751" s="12">
        <v>16.510000000000002</v>
      </c>
      <c r="T751" s="12">
        <v>18.14</v>
      </c>
      <c r="U751" s="12">
        <v>15.62</v>
      </c>
      <c r="V751" s="12">
        <v>13.99</v>
      </c>
      <c r="W751" s="12">
        <v>9.32</v>
      </c>
      <c r="X751" s="12">
        <v>7.18</v>
      </c>
      <c r="Y751" s="12">
        <v>4.41</v>
      </c>
    </row>
    <row r="752" spans="1:25" x14ac:dyDescent="0.35">
      <c r="A752" s="12" t="s">
        <v>3489</v>
      </c>
      <c r="B752" s="12" t="s">
        <v>3490</v>
      </c>
      <c r="C752" s="12" t="s">
        <v>619</v>
      </c>
      <c r="D752" s="52">
        <v>41638</v>
      </c>
      <c r="E752" s="12">
        <v>2013</v>
      </c>
      <c r="F752" s="12" t="s">
        <v>625</v>
      </c>
      <c r="G752" s="12" t="s">
        <v>647</v>
      </c>
      <c r="H752" s="12"/>
      <c r="I752" s="12">
        <v>133</v>
      </c>
      <c r="J752" s="12">
        <v>133.4</v>
      </c>
      <c r="K752" s="12" t="s">
        <v>1</v>
      </c>
      <c r="L752" s="12" t="s">
        <v>627</v>
      </c>
      <c r="M752" s="12" t="s">
        <v>628</v>
      </c>
      <c r="N752" s="12">
        <v>0.53</v>
      </c>
      <c r="O752" s="12">
        <v>3.99</v>
      </c>
      <c r="P752" s="12">
        <v>4.66</v>
      </c>
      <c r="Q752" s="12">
        <v>5.85</v>
      </c>
      <c r="R752" s="12">
        <v>8.51</v>
      </c>
      <c r="S752" s="12">
        <v>17.420000000000002</v>
      </c>
      <c r="T752" s="12">
        <v>19.149999999999999</v>
      </c>
      <c r="U752" s="12">
        <v>16.489999999999998</v>
      </c>
      <c r="V752" s="12">
        <v>14.76</v>
      </c>
      <c r="W752" s="12">
        <v>9.84</v>
      </c>
      <c r="X752" s="12">
        <v>7.58</v>
      </c>
      <c r="Y752" s="12">
        <v>4.66</v>
      </c>
    </row>
    <row r="753" spans="1:25" x14ac:dyDescent="0.35">
      <c r="A753" s="12" t="s">
        <v>2703</v>
      </c>
      <c r="B753" s="12" t="s">
        <v>2704</v>
      </c>
      <c r="C753" s="12" t="s">
        <v>619</v>
      </c>
      <c r="D753" s="52">
        <v>41634</v>
      </c>
      <c r="E753" s="12">
        <v>2013</v>
      </c>
      <c r="F753" s="12" t="s">
        <v>625</v>
      </c>
      <c r="G753" s="12" t="s">
        <v>647</v>
      </c>
      <c r="H753" s="12"/>
      <c r="I753" s="12">
        <v>133</v>
      </c>
      <c r="J753" s="12">
        <v>133.4</v>
      </c>
      <c r="K753" s="12" t="s">
        <v>1</v>
      </c>
      <c r="L753" s="12" t="s">
        <v>627</v>
      </c>
      <c r="M753" s="12" t="s">
        <v>628</v>
      </c>
      <c r="N753" s="12">
        <v>0.53</v>
      </c>
      <c r="O753" s="12">
        <v>3.99</v>
      </c>
      <c r="P753" s="12">
        <v>4.66</v>
      </c>
      <c r="Q753" s="12">
        <v>5.85</v>
      </c>
      <c r="R753" s="12">
        <v>8.51</v>
      </c>
      <c r="S753" s="12">
        <v>17.420000000000002</v>
      </c>
      <c r="T753" s="12">
        <v>19.149999999999999</v>
      </c>
      <c r="U753" s="12">
        <v>16.489999999999998</v>
      </c>
      <c r="V753" s="12">
        <v>14.76</v>
      </c>
      <c r="W753" s="12">
        <v>9.84</v>
      </c>
      <c r="X753" s="12">
        <v>7.58</v>
      </c>
      <c r="Y753" s="12">
        <v>4.66</v>
      </c>
    </row>
    <row r="754" spans="1:25" x14ac:dyDescent="0.35">
      <c r="A754" s="12" t="s">
        <v>1782</v>
      </c>
      <c r="B754" s="12" t="s">
        <v>1783</v>
      </c>
      <c r="C754" s="12" t="s">
        <v>619</v>
      </c>
      <c r="D754" s="52">
        <v>43805</v>
      </c>
      <c r="E754" s="12">
        <v>2019</v>
      </c>
      <c r="F754" s="12" t="s">
        <v>625</v>
      </c>
      <c r="G754" s="12" t="s">
        <v>626</v>
      </c>
      <c r="H754" s="12"/>
      <c r="I754" s="12">
        <v>150</v>
      </c>
      <c r="J754" s="12">
        <v>150</v>
      </c>
      <c r="K754" s="12" t="s">
        <v>5</v>
      </c>
      <c r="L754" s="12" t="s">
        <v>627</v>
      </c>
      <c r="M754" s="12" t="s">
        <v>628</v>
      </c>
      <c r="N754" s="12">
        <v>0.6</v>
      </c>
      <c r="O754" s="12">
        <v>4.5</v>
      </c>
      <c r="P754" s="12">
        <v>5.25</v>
      </c>
      <c r="Q754" s="12">
        <v>6.6</v>
      </c>
      <c r="R754" s="12">
        <v>9.6</v>
      </c>
      <c r="S754" s="12">
        <v>19.649999999999999</v>
      </c>
      <c r="T754" s="12">
        <v>21.6</v>
      </c>
      <c r="U754" s="12">
        <v>18.600000000000001</v>
      </c>
      <c r="V754" s="12">
        <v>16.649999999999999</v>
      </c>
      <c r="W754" s="12">
        <v>11.1</v>
      </c>
      <c r="X754" s="12">
        <v>8.5500000000000007</v>
      </c>
      <c r="Y754" s="12">
        <v>5.25</v>
      </c>
    </row>
    <row r="755" spans="1:25" x14ac:dyDescent="0.35">
      <c r="A755" s="12" t="s">
        <v>1226</v>
      </c>
      <c r="B755" s="12" t="s">
        <v>1227</v>
      </c>
      <c r="C755" s="12" t="s">
        <v>619</v>
      </c>
      <c r="D755" s="52">
        <v>41575</v>
      </c>
      <c r="E755" s="12">
        <v>2013</v>
      </c>
      <c r="F755" s="12" t="s">
        <v>625</v>
      </c>
      <c r="G755" s="12" t="s">
        <v>626</v>
      </c>
      <c r="H755" s="12"/>
      <c r="I755" s="12">
        <v>200</v>
      </c>
      <c r="J755" s="12">
        <v>200</v>
      </c>
      <c r="K755" s="12" t="s">
        <v>5</v>
      </c>
      <c r="L755" s="12" t="s">
        <v>627</v>
      </c>
      <c r="M755" s="12" t="s">
        <v>628</v>
      </c>
      <c r="N755" s="12">
        <v>0.8</v>
      </c>
      <c r="O755" s="12">
        <v>6</v>
      </c>
      <c r="P755" s="12">
        <v>7</v>
      </c>
      <c r="Q755" s="12">
        <v>8.8000000000000007</v>
      </c>
      <c r="R755" s="12">
        <v>12.8</v>
      </c>
      <c r="S755" s="12">
        <v>26.2</v>
      </c>
      <c r="T755" s="12">
        <v>28.8</v>
      </c>
      <c r="U755" s="12">
        <v>24.8</v>
      </c>
      <c r="V755" s="12">
        <v>22.2</v>
      </c>
      <c r="W755" s="12">
        <v>14.8</v>
      </c>
      <c r="X755" s="12">
        <v>11.4</v>
      </c>
      <c r="Y755" s="12">
        <v>7</v>
      </c>
    </row>
    <row r="756" spans="1:25" x14ac:dyDescent="0.35">
      <c r="A756" s="12" t="s">
        <v>2677</v>
      </c>
      <c r="B756" s="12" t="s">
        <v>2678</v>
      </c>
      <c r="C756" s="12" t="s">
        <v>619</v>
      </c>
      <c r="D756" s="52">
        <v>42277</v>
      </c>
      <c r="E756" s="12">
        <v>2015</v>
      </c>
      <c r="F756" s="12" t="s">
        <v>625</v>
      </c>
      <c r="G756" s="12" t="s">
        <v>626</v>
      </c>
      <c r="H756" s="12"/>
      <c r="I756" s="12">
        <v>150</v>
      </c>
      <c r="J756" s="12">
        <v>0</v>
      </c>
      <c r="K756" s="12" t="s">
        <v>5</v>
      </c>
      <c r="L756" s="12" t="s">
        <v>627</v>
      </c>
      <c r="M756" s="12" t="s">
        <v>628</v>
      </c>
      <c r="N756" s="12">
        <v>0.6</v>
      </c>
      <c r="O756" s="12">
        <v>4.5</v>
      </c>
      <c r="P756" s="12">
        <v>5.25</v>
      </c>
      <c r="Q756" s="12">
        <v>6.6</v>
      </c>
      <c r="R756" s="12">
        <v>9.6</v>
      </c>
      <c r="S756" s="12">
        <v>19.649999999999999</v>
      </c>
      <c r="T756" s="12">
        <v>21.6</v>
      </c>
      <c r="U756" s="12">
        <v>18.600000000000001</v>
      </c>
      <c r="V756" s="12">
        <v>16.649999999999999</v>
      </c>
      <c r="W756" s="12">
        <v>11.1</v>
      </c>
      <c r="X756" s="12">
        <v>8.5500000000000007</v>
      </c>
      <c r="Y756" s="12">
        <v>5.25</v>
      </c>
    </row>
    <row r="757" spans="1:25" x14ac:dyDescent="0.35">
      <c r="A757" s="12" t="s">
        <v>2644</v>
      </c>
      <c r="B757" s="12" t="s">
        <v>2644</v>
      </c>
      <c r="C757" s="12" t="s">
        <v>619</v>
      </c>
      <c r="D757" s="52">
        <v>0</v>
      </c>
      <c r="E757" s="12" t="s">
        <v>620</v>
      </c>
      <c r="F757" s="12" t="s">
        <v>625</v>
      </c>
      <c r="G757" s="12" t="s">
        <v>626</v>
      </c>
      <c r="H757" s="12"/>
      <c r="I757" s="12">
        <v>75</v>
      </c>
      <c r="J757" s="12">
        <v>75</v>
      </c>
      <c r="K757" s="12">
        <v>0</v>
      </c>
      <c r="L757" s="12" t="s">
        <v>620</v>
      </c>
      <c r="M757" s="12" t="s">
        <v>620</v>
      </c>
      <c r="N757" s="12">
        <v>0</v>
      </c>
      <c r="O757" s="12">
        <v>0</v>
      </c>
      <c r="P757" s="12">
        <v>0</v>
      </c>
      <c r="Q757" s="12">
        <v>0</v>
      </c>
      <c r="R757" s="12">
        <v>0</v>
      </c>
      <c r="S757" s="12">
        <v>0</v>
      </c>
      <c r="T757" s="12">
        <v>0</v>
      </c>
      <c r="U757" s="12">
        <v>0</v>
      </c>
      <c r="V757" s="12">
        <v>0</v>
      </c>
      <c r="W757" s="12">
        <v>0</v>
      </c>
      <c r="X757" s="12">
        <v>0</v>
      </c>
      <c r="Y757" s="12">
        <v>0</v>
      </c>
    </row>
    <row r="758" spans="1:25" x14ac:dyDescent="0.35">
      <c r="A758" s="12" t="s">
        <v>3204</v>
      </c>
      <c r="B758" s="12" t="s">
        <v>3204</v>
      </c>
      <c r="C758" s="12" t="s">
        <v>619</v>
      </c>
      <c r="D758" s="52">
        <v>0</v>
      </c>
      <c r="E758" s="12" t="s">
        <v>620</v>
      </c>
      <c r="F758" s="12" t="s">
        <v>625</v>
      </c>
      <c r="G758" s="12" t="s">
        <v>626</v>
      </c>
      <c r="H758" s="12"/>
      <c r="I758" s="12">
        <v>75</v>
      </c>
      <c r="J758" s="12">
        <v>75</v>
      </c>
      <c r="K758" s="12">
        <v>0</v>
      </c>
      <c r="L758" s="12" t="s">
        <v>620</v>
      </c>
      <c r="M758" s="12" t="s">
        <v>620</v>
      </c>
      <c r="N758" s="12">
        <v>0</v>
      </c>
      <c r="O758" s="12">
        <v>0</v>
      </c>
      <c r="P758" s="12">
        <v>0</v>
      </c>
      <c r="Q758" s="12">
        <v>0</v>
      </c>
      <c r="R758" s="12">
        <v>0</v>
      </c>
      <c r="S758" s="12">
        <v>0</v>
      </c>
      <c r="T758" s="12">
        <v>0</v>
      </c>
      <c r="U758" s="12">
        <v>0</v>
      </c>
      <c r="V758" s="12">
        <v>0</v>
      </c>
      <c r="W758" s="12">
        <v>0</v>
      </c>
      <c r="X758" s="12">
        <v>0</v>
      </c>
      <c r="Y758" s="12">
        <v>0</v>
      </c>
    </row>
    <row r="759" spans="1:25" x14ac:dyDescent="0.35">
      <c r="A759" s="12" t="s">
        <v>707</v>
      </c>
      <c r="B759" s="12" t="s">
        <v>708</v>
      </c>
      <c r="C759" s="12" t="s">
        <v>619</v>
      </c>
      <c r="D759" s="52">
        <v>42941</v>
      </c>
      <c r="E759" s="12">
        <v>2017</v>
      </c>
      <c r="F759" s="12" t="s">
        <v>625</v>
      </c>
      <c r="G759" s="12" t="s">
        <v>626</v>
      </c>
      <c r="H759" s="12"/>
      <c r="I759" s="12">
        <v>20</v>
      </c>
      <c r="J759" s="12">
        <v>19.7</v>
      </c>
      <c r="K759" s="12" t="s">
        <v>5</v>
      </c>
      <c r="L759" s="12" t="s">
        <v>627</v>
      </c>
      <c r="M759" s="12" t="s">
        <v>628</v>
      </c>
      <c r="N759" s="12">
        <v>0.08</v>
      </c>
      <c r="O759" s="12">
        <v>0.6</v>
      </c>
      <c r="P759" s="12">
        <v>0.7</v>
      </c>
      <c r="Q759" s="12">
        <v>0.88</v>
      </c>
      <c r="R759" s="12">
        <v>1.28</v>
      </c>
      <c r="S759" s="12">
        <v>2.62</v>
      </c>
      <c r="T759" s="12">
        <v>2.88</v>
      </c>
      <c r="U759" s="12">
        <v>2.48</v>
      </c>
      <c r="V759" s="12">
        <v>2.2200000000000002</v>
      </c>
      <c r="W759" s="12">
        <v>1.48</v>
      </c>
      <c r="X759" s="12">
        <v>1.1399999999999999</v>
      </c>
      <c r="Y759" s="12">
        <v>0.7</v>
      </c>
    </row>
    <row r="760" spans="1:25" x14ac:dyDescent="0.35">
      <c r="A760" s="12" t="s">
        <v>302</v>
      </c>
      <c r="B760" s="12" t="s">
        <v>303</v>
      </c>
      <c r="C760" s="12" t="s">
        <v>619</v>
      </c>
      <c r="D760" s="52">
        <v>44552</v>
      </c>
      <c r="E760" s="12">
        <v>2021</v>
      </c>
      <c r="F760" s="12" t="s">
        <v>681</v>
      </c>
      <c r="G760" s="12" t="s">
        <v>635</v>
      </c>
      <c r="H760" s="12"/>
      <c r="I760" s="12">
        <v>1.75</v>
      </c>
      <c r="J760" s="12">
        <v>1.8</v>
      </c>
      <c r="K760" s="12" t="s">
        <v>633</v>
      </c>
      <c r="L760" s="12" t="s">
        <v>620</v>
      </c>
      <c r="M760" s="12" t="s">
        <v>620</v>
      </c>
      <c r="N760" s="12">
        <v>0</v>
      </c>
      <c r="O760" s="12">
        <v>0</v>
      </c>
      <c r="P760" s="12">
        <v>0</v>
      </c>
      <c r="Q760" s="12">
        <v>0</v>
      </c>
      <c r="R760" s="12">
        <v>0</v>
      </c>
      <c r="S760" s="12">
        <v>0</v>
      </c>
      <c r="T760" s="12">
        <v>0</v>
      </c>
      <c r="U760" s="12">
        <v>0</v>
      </c>
      <c r="V760" s="12">
        <v>0</v>
      </c>
      <c r="W760" s="12">
        <v>0</v>
      </c>
      <c r="X760" s="12">
        <v>0</v>
      </c>
      <c r="Y760" s="12">
        <v>0</v>
      </c>
    </row>
    <row r="761" spans="1:25" x14ac:dyDescent="0.35">
      <c r="A761" s="12" t="s">
        <v>351</v>
      </c>
      <c r="B761" s="12" t="s">
        <v>758</v>
      </c>
      <c r="C761" s="12" t="s">
        <v>619</v>
      </c>
      <c r="D761" s="52">
        <v>44883</v>
      </c>
      <c r="E761" s="12">
        <v>2022</v>
      </c>
      <c r="F761" s="12" t="s">
        <v>625</v>
      </c>
      <c r="G761" s="12" t="s">
        <v>626</v>
      </c>
      <c r="H761" s="12"/>
      <c r="I761" s="12">
        <v>13.5</v>
      </c>
      <c r="J761" s="12">
        <v>14</v>
      </c>
      <c r="K761" s="12" t="s">
        <v>633</v>
      </c>
      <c r="L761" s="12" t="s">
        <v>627</v>
      </c>
      <c r="M761" s="12" t="s">
        <v>641</v>
      </c>
      <c r="N761" s="12">
        <v>0.05</v>
      </c>
      <c r="O761" s="12">
        <v>0.41</v>
      </c>
      <c r="P761" s="12">
        <v>0.47</v>
      </c>
      <c r="Q761" s="12">
        <v>0.59</v>
      </c>
      <c r="R761" s="12">
        <v>0.86</v>
      </c>
      <c r="S761" s="12">
        <v>1.77</v>
      </c>
      <c r="T761" s="12">
        <v>1.94</v>
      </c>
      <c r="U761" s="12">
        <v>1.67</v>
      </c>
      <c r="V761" s="12">
        <v>1.5</v>
      </c>
      <c r="W761" s="12">
        <v>1</v>
      </c>
      <c r="X761" s="12">
        <v>0.77</v>
      </c>
      <c r="Y761" s="12">
        <v>0.47</v>
      </c>
    </row>
    <row r="762" spans="1:25" x14ac:dyDescent="0.35">
      <c r="A762" s="12" t="s">
        <v>3323</v>
      </c>
      <c r="B762" s="12" t="s">
        <v>3324</v>
      </c>
      <c r="C762" s="12" t="s">
        <v>619</v>
      </c>
      <c r="D762" s="52">
        <v>41251</v>
      </c>
      <c r="E762" s="12">
        <v>2012</v>
      </c>
      <c r="F762" s="12" t="s">
        <v>697</v>
      </c>
      <c r="G762" s="12" t="s">
        <v>697</v>
      </c>
      <c r="H762" s="12"/>
      <c r="I762" s="12">
        <v>160</v>
      </c>
      <c r="J762" s="12">
        <v>162</v>
      </c>
      <c r="K762" s="12" t="s">
        <v>1</v>
      </c>
      <c r="L762" s="12" t="s">
        <v>627</v>
      </c>
      <c r="M762" s="12" t="s">
        <v>628</v>
      </c>
      <c r="N762" s="12">
        <v>28.27</v>
      </c>
      <c r="O762" s="12">
        <v>30.07</v>
      </c>
      <c r="P762" s="12">
        <v>26.42</v>
      </c>
      <c r="Q762" s="12">
        <v>25.31</v>
      </c>
      <c r="R762" s="12">
        <v>26.92</v>
      </c>
      <c r="S762" s="12">
        <v>24.67</v>
      </c>
      <c r="T762" s="12">
        <v>22.92</v>
      </c>
      <c r="U762" s="12">
        <v>17.420000000000002</v>
      </c>
      <c r="V762" s="12">
        <v>17.989999999999998</v>
      </c>
      <c r="W762" s="12">
        <v>16.690000000000001</v>
      </c>
      <c r="X762" s="12">
        <v>22.5</v>
      </c>
      <c r="Y762" s="12">
        <v>27.25</v>
      </c>
    </row>
    <row r="763" spans="1:25" x14ac:dyDescent="0.35">
      <c r="A763" s="12" t="s">
        <v>129</v>
      </c>
      <c r="B763" s="12" t="s">
        <v>260</v>
      </c>
      <c r="C763" s="12" t="s">
        <v>619</v>
      </c>
      <c r="D763" s="52">
        <v>44440</v>
      </c>
      <c r="E763" s="12">
        <v>2021</v>
      </c>
      <c r="F763" s="12" t="s">
        <v>697</v>
      </c>
      <c r="G763" s="12" t="s">
        <v>697</v>
      </c>
      <c r="H763" s="12"/>
      <c r="I763" s="12">
        <v>30</v>
      </c>
      <c r="J763" s="12">
        <v>30</v>
      </c>
      <c r="K763" s="12" t="s">
        <v>1</v>
      </c>
      <c r="L763" s="12" t="s">
        <v>627</v>
      </c>
      <c r="M763" s="12" t="s">
        <v>628</v>
      </c>
      <c r="N763" s="12">
        <v>6.55</v>
      </c>
      <c r="O763" s="12">
        <v>6.71</v>
      </c>
      <c r="P763" s="12">
        <v>6.9</v>
      </c>
      <c r="Q763" s="12">
        <v>12.14</v>
      </c>
      <c r="R763" s="12">
        <v>13.03</v>
      </c>
      <c r="S763" s="12">
        <v>11.56</v>
      </c>
      <c r="T763" s="12">
        <v>9.8699999999999992</v>
      </c>
      <c r="U763" s="12">
        <v>8.67</v>
      </c>
      <c r="V763" s="12">
        <v>6.42</v>
      </c>
      <c r="W763" s="12">
        <v>6.84</v>
      </c>
      <c r="X763" s="12">
        <v>7.36</v>
      </c>
      <c r="Y763" s="12">
        <v>6.74</v>
      </c>
    </row>
    <row r="764" spans="1:25" x14ac:dyDescent="0.35">
      <c r="A764" s="12" t="s">
        <v>258</v>
      </c>
      <c r="B764" s="12" t="s">
        <v>259</v>
      </c>
      <c r="C764" s="12" t="s">
        <v>619</v>
      </c>
      <c r="D764" s="52">
        <v>44456</v>
      </c>
      <c r="E764" s="12">
        <v>2021</v>
      </c>
      <c r="F764" s="12" t="s">
        <v>697</v>
      </c>
      <c r="G764" s="12" t="s">
        <v>697</v>
      </c>
      <c r="H764" s="12"/>
      <c r="I764" s="12">
        <v>30.2</v>
      </c>
      <c r="J764" s="12">
        <v>30.2</v>
      </c>
      <c r="K764" s="12" t="s">
        <v>1</v>
      </c>
      <c r="L764" s="12" t="s">
        <v>627</v>
      </c>
      <c r="M764" s="12" t="s">
        <v>628</v>
      </c>
      <c r="N764" s="12">
        <v>5.34</v>
      </c>
      <c r="O764" s="12">
        <v>5.68</v>
      </c>
      <c r="P764" s="12">
        <v>4.99</v>
      </c>
      <c r="Q764" s="12">
        <v>4.78</v>
      </c>
      <c r="R764" s="12">
        <v>5.08</v>
      </c>
      <c r="S764" s="12">
        <v>4.66</v>
      </c>
      <c r="T764" s="12">
        <v>4.33</v>
      </c>
      <c r="U764" s="12">
        <v>3.29</v>
      </c>
      <c r="V764" s="12">
        <v>3.4</v>
      </c>
      <c r="W764" s="12">
        <v>3.15</v>
      </c>
      <c r="X764" s="12">
        <v>4.25</v>
      </c>
      <c r="Y764" s="12">
        <v>5.14</v>
      </c>
    </row>
    <row r="765" spans="1:25" x14ac:dyDescent="0.35">
      <c r="A765" s="12" t="s">
        <v>821</v>
      </c>
      <c r="B765" s="12" t="s">
        <v>822</v>
      </c>
      <c r="C765" s="12" t="s">
        <v>619</v>
      </c>
      <c r="D765" s="52">
        <v>41684</v>
      </c>
      <c r="E765" s="12">
        <v>2014</v>
      </c>
      <c r="F765" s="12" t="s">
        <v>625</v>
      </c>
      <c r="G765" s="12" t="s">
        <v>626</v>
      </c>
      <c r="H765" s="12"/>
      <c r="I765" s="12">
        <v>18</v>
      </c>
      <c r="J765" s="12">
        <v>18</v>
      </c>
      <c r="K765" s="12" t="s">
        <v>633</v>
      </c>
      <c r="L765" s="12" t="s">
        <v>627</v>
      </c>
      <c r="M765" s="12" t="s">
        <v>641</v>
      </c>
      <c r="N765" s="12">
        <v>7.0000000000000007E-2</v>
      </c>
      <c r="O765" s="12">
        <v>0.54</v>
      </c>
      <c r="P765" s="12">
        <v>0.63</v>
      </c>
      <c r="Q765" s="12">
        <v>0.79</v>
      </c>
      <c r="R765" s="12">
        <v>1.1499999999999999</v>
      </c>
      <c r="S765" s="12">
        <v>2.36</v>
      </c>
      <c r="T765" s="12">
        <v>2.59</v>
      </c>
      <c r="U765" s="12">
        <v>2.23</v>
      </c>
      <c r="V765" s="12">
        <v>2</v>
      </c>
      <c r="W765" s="12">
        <v>1.33</v>
      </c>
      <c r="X765" s="12">
        <v>1.03</v>
      </c>
      <c r="Y765" s="12">
        <v>0.63</v>
      </c>
    </row>
    <row r="766" spans="1:25" x14ac:dyDescent="0.35">
      <c r="A766" s="12" t="s">
        <v>443</v>
      </c>
      <c r="B766" s="12" t="s">
        <v>444</v>
      </c>
      <c r="C766" s="12" t="s">
        <v>619</v>
      </c>
      <c r="D766" s="52">
        <v>45079</v>
      </c>
      <c r="E766" s="12">
        <v>2023</v>
      </c>
      <c r="F766" s="12" t="s">
        <v>634</v>
      </c>
      <c r="G766" s="12" t="s">
        <v>635</v>
      </c>
      <c r="H766" s="12"/>
      <c r="I766" s="12">
        <v>40</v>
      </c>
      <c r="J766" s="12">
        <v>40</v>
      </c>
      <c r="K766" s="12" t="s">
        <v>1</v>
      </c>
      <c r="L766" s="12" t="s">
        <v>627</v>
      </c>
      <c r="M766" s="12" t="s">
        <v>628</v>
      </c>
      <c r="N766" s="12">
        <v>40</v>
      </c>
      <c r="O766" s="12">
        <v>40</v>
      </c>
      <c r="P766" s="12">
        <v>40</v>
      </c>
      <c r="Q766" s="12">
        <v>40</v>
      </c>
      <c r="R766" s="12">
        <v>40</v>
      </c>
      <c r="S766" s="12">
        <v>40</v>
      </c>
      <c r="T766" s="12">
        <v>40</v>
      </c>
      <c r="U766" s="12">
        <v>40</v>
      </c>
      <c r="V766" s="12">
        <v>40</v>
      </c>
      <c r="W766" s="12">
        <v>40</v>
      </c>
      <c r="X766" s="12">
        <v>40</v>
      </c>
      <c r="Y766" s="12">
        <v>40</v>
      </c>
    </row>
    <row r="767" spans="1:25" x14ac:dyDescent="0.35">
      <c r="A767" s="12" t="s">
        <v>19</v>
      </c>
      <c r="B767" s="12" t="s">
        <v>20</v>
      </c>
      <c r="C767" s="12" t="s">
        <v>619</v>
      </c>
      <c r="D767" s="52">
        <v>44358</v>
      </c>
      <c r="E767" s="12">
        <v>2021</v>
      </c>
      <c r="F767" s="12" t="s">
        <v>634</v>
      </c>
      <c r="G767" s="12" t="s">
        <v>635</v>
      </c>
      <c r="H767" s="12"/>
      <c r="I767" s="12">
        <v>20</v>
      </c>
      <c r="J767" s="12">
        <v>20</v>
      </c>
      <c r="K767" s="12" t="s">
        <v>1</v>
      </c>
      <c r="L767" s="12" t="s">
        <v>627</v>
      </c>
      <c r="M767" s="12" t="s">
        <v>628</v>
      </c>
      <c r="N767" s="12">
        <v>20</v>
      </c>
      <c r="O767" s="12">
        <v>20</v>
      </c>
      <c r="P767" s="12">
        <v>20</v>
      </c>
      <c r="Q767" s="12">
        <v>20</v>
      </c>
      <c r="R767" s="12">
        <v>20</v>
      </c>
      <c r="S767" s="12">
        <v>20</v>
      </c>
      <c r="T767" s="12">
        <v>20</v>
      </c>
      <c r="U767" s="12">
        <v>20</v>
      </c>
      <c r="V767" s="12">
        <v>20</v>
      </c>
      <c r="W767" s="12">
        <v>20</v>
      </c>
      <c r="X767" s="12">
        <v>20</v>
      </c>
      <c r="Y767" s="12">
        <v>20</v>
      </c>
    </row>
    <row r="768" spans="1:25" x14ac:dyDescent="0.35">
      <c r="A768" s="12" t="s">
        <v>314</v>
      </c>
      <c r="B768" s="12" t="s">
        <v>315</v>
      </c>
      <c r="C768" s="12" t="s">
        <v>619</v>
      </c>
      <c r="D768" s="52">
        <v>44718</v>
      </c>
      <c r="E768" s="12">
        <v>2022</v>
      </c>
      <c r="F768" s="12" t="s">
        <v>634</v>
      </c>
      <c r="G768" s="12" t="s">
        <v>635</v>
      </c>
      <c r="H768" s="12"/>
      <c r="I768" s="12">
        <v>20</v>
      </c>
      <c r="J768" s="12">
        <v>20</v>
      </c>
      <c r="K768" s="12" t="s">
        <v>1</v>
      </c>
      <c r="L768" s="12" t="s">
        <v>627</v>
      </c>
      <c r="M768" s="12" t="s">
        <v>628</v>
      </c>
      <c r="N768" s="12">
        <v>20</v>
      </c>
      <c r="O768" s="12">
        <v>20</v>
      </c>
      <c r="P768" s="12">
        <v>20</v>
      </c>
      <c r="Q768" s="12">
        <v>20</v>
      </c>
      <c r="R768" s="12">
        <v>20</v>
      </c>
      <c r="S768" s="12">
        <v>20</v>
      </c>
      <c r="T768" s="12">
        <v>20</v>
      </c>
      <c r="U768" s="12">
        <v>20</v>
      </c>
      <c r="V768" s="12">
        <v>20</v>
      </c>
      <c r="W768" s="12">
        <v>20</v>
      </c>
      <c r="X768" s="12">
        <v>20</v>
      </c>
      <c r="Y768" s="12">
        <v>20</v>
      </c>
    </row>
    <row r="769" spans="1:25" x14ac:dyDescent="0.35">
      <c r="A769" s="12" t="s">
        <v>158</v>
      </c>
      <c r="B769" s="12" t="s">
        <v>159</v>
      </c>
      <c r="C769" s="12" t="s">
        <v>619</v>
      </c>
      <c r="D769" s="52">
        <v>44498</v>
      </c>
      <c r="E769" s="12">
        <v>2021</v>
      </c>
      <c r="F769" s="12" t="s">
        <v>634</v>
      </c>
      <c r="G769" s="12" t="s">
        <v>635</v>
      </c>
      <c r="H769" s="12"/>
      <c r="I769" s="12">
        <v>10</v>
      </c>
      <c r="J769" s="12">
        <v>10</v>
      </c>
      <c r="K769" s="12" t="s">
        <v>1</v>
      </c>
      <c r="L769" s="12" t="s">
        <v>627</v>
      </c>
      <c r="M769" s="12" t="s">
        <v>628</v>
      </c>
      <c r="N769" s="12">
        <v>10</v>
      </c>
      <c r="O769" s="12">
        <v>10</v>
      </c>
      <c r="P769" s="12">
        <v>10</v>
      </c>
      <c r="Q769" s="12">
        <v>10</v>
      </c>
      <c r="R769" s="12">
        <v>10</v>
      </c>
      <c r="S769" s="12">
        <v>10</v>
      </c>
      <c r="T769" s="12">
        <v>10</v>
      </c>
      <c r="U769" s="12">
        <v>10</v>
      </c>
      <c r="V769" s="12">
        <v>10</v>
      </c>
      <c r="W769" s="12">
        <v>10</v>
      </c>
      <c r="X769" s="12">
        <v>10</v>
      </c>
      <c r="Y769" s="12">
        <v>10</v>
      </c>
    </row>
    <row r="770" spans="1:25" x14ac:dyDescent="0.35">
      <c r="A770" s="12" t="s">
        <v>154</v>
      </c>
      <c r="B770" s="12" t="s">
        <v>155</v>
      </c>
      <c r="C770" s="12" t="s">
        <v>619</v>
      </c>
      <c r="D770" s="52">
        <v>44498</v>
      </c>
      <c r="E770" s="12">
        <v>2021</v>
      </c>
      <c r="F770" s="12" t="s">
        <v>634</v>
      </c>
      <c r="G770" s="12" t="s">
        <v>635</v>
      </c>
      <c r="H770" s="12"/>
      <c r="I770" s="12">
        <v>10</v>
      </c>
      <c r="J770" s="12">
        <v>10</v>
      </c>
      <c r="K770" s="12" t="s">
        <v>1</v>
      </c>
      <c r="L770" s="12" t="s">
        <v>627</v>
      </c>
      <c r="M770" s="12" t="s">
        <v>628</v>
      </c>
      <c r="N770" s="12">
        <v>10</v>
      </c>
      <c r="O770" s="12">
        <v>10</v>
      </c>
      <c r="P770" s="12">
        <v>10</v>
      </c>
      <c r="Q770" s="12">
        <v>10</v>
      </c>
      <c r="R770" s="12">
        <v>10</v>
      </c>
      <c r="S770" s="12">
        <v>10</v>
      </c>
      <c r="T770" s="12">
        <v>10</v>
      </c>
      <c r="U770" s="12">
        <v>10</v>
      </c>
      <c r="V770" s="12">
        <v>10</v>
      </c>
      <c r="W770" s="12">
        <v>10</v>
      </c>
      <c r="X770" s="12">
        <v>10</v>
      </c>
      <c r="Y770" s="12">
        <v>10</v>
      </c>
    </row>
    <row r="771" spans="1:25" x14ac:dyDescent="0.35">
      <c r="A771" s="12" t="s">
        <v>225</v>
      </c>
      <c r="B771" s="12" t="s">
        <v>226</v>
      </c>
      <c r="C771" s="12" t="s">
        <v>619</v>
      </c>
      <c r="D771" s="52">
        <v>44537</v>
      </c>
      <c r="E771" s="12">
        <v>2021</v>
      </c>
      <c r="F771" s="12" t="s">
        <v>634</v>
      </c>
      <c r="G771" s="12" t="s">
        <v>635</v>
      </c>
      <c r="H771" s="12"/>
      <c r="I771" s="12">
        <v>9</v>
      </c>
      <c r="J771" s="12">
        <v>9</v>
      </c>
      <c r="K771" s="12" t="s">
        <v>1</v>
      </c>
      <c r="L771" s="12" t="s">
        <v>627</v>
      </c>
      <c r="M771" s="12" t="s">
        <v>628</v>
      </c>
      <c r="N771" s="12">
        <v>9</v>
      </c>
      <c r="O771" s="12">
        <v>9</v>
      </c>
      <c r="P771" s="12">
        <v>9</v>
      </c>
      <c r="Q771" s="12">
        <v>9</v>
      </c>
      <c r="R771" s="12">
        <v>9</v>
      </c>
      <c r="S771" s="12">
        <v>9</v>
      </c>
      <c r="T771" s="12">
        <v>9</v>
      </c>
      <c r="U771" s="12">
        <v>9</v>
      </c>
      <c r="V771" s="12">
        <v>9</v>
      </c>
      <c r="W771" s="12">
        <v>9</v>
      </c>
      <c r="X771" s="12">
        <v>9</v>
      </c>
      <c r="Y771" s="12">
        <v>9</v>
      </c>
    </row>
    <row r="772" spans="1:25" x14ac:dyDescent="0.35">
      <c r="A772" s="12" t="s">
        <v>203</v>
      </c>
      <c r="B772" s="12" t="s">
        <v>204</v>
      </c>
      <c r="C772" s="12" t="s">
        <v>619</v>
      </c>
      <c r="D772" s="52">
        <v>44537</v>
      </c>
      <c r="E772" s="12">
        <v>2021</v>
      </c>
      <c r="F772" s="12" t="s">
        <v>634</v>
      </c>
      <c r="G772" s="12" t="s">
        <v>635</v>
      </c>
      <c r="H772" s="12"/>
      <c r="I772" s="12">
        <v>6</v>
      </c>
      <c r="J772" s="12">
        <v>6</v>
      </c>
      <c r="K772" s="12" t="s">
        <v>1</v>
      </c>
      <c r="L772" s="12" t="s">
        <v>627</v>
      </c>
      <c r="M772" s="12" t="s">
        <v>628</v>
      </c>
      <c r="N772" s="12">
        <v>6</v>
      </c>
      <c r="O772" s="12">
        <v>6</v>
      </c>
      <c r="P772" s="12">
        <v>6</v>
      </c>
      <c r="Q772" s="12">
        <v>6</v>
      </c>
      <c r="R772" s="12">
        <v>6</v>
      </c>
      <c r="S772" s="12">
        <v>6</v>
      </c>
      <c r="T772" s="12">
        <v>6</v>
      </c>
      <c r="U772" s="12">
        <v>6</v>
      </c>
      <c r="V772" s="12">
        <v>6</v>
      </c>
      <c r="W772" s="12">
        <v>6</v>
      </c>
      <c r="X772" s="12">
        <v>6</v>
      </c>
      <c r="Y772" s="12">
        <v>6</v>
      </c>
    </row>
    <row r="773" spans="1:25" x14ac:dyDescent="0.35">
      <c r="A773" s="12" t="s">
        <v>339</v>
      </c>
      <c r="B773" s="12" t="s">
        <v>340</v>
      </c>
      <c r="C773" s="12" t="s">
        <v>619</v>
      </c>
      <c r="D773" s="52">
        <v>0</v>
      </c>
      <c r="E773" s="12" t="s">
        <v>620</v>
      </c>
      <c r="F773" s="12" t="s">
        <v>634</v>
      </c>
      <c r="G773" s="12" t="s">
        <v>635</v>
      </c>
      <c r="H773" s="12"/>
      <c r="I773" s="12">
        <v>1.4</v>
      </c>
      <c r="J773" s="12">
        <v>1.4</v>
      </c>
      <c r="K773" s="12" t="s">
        <v>1</v>
      </c>
      <c r="L773" s="12" t="s">
        <v>620</v>
      </c>
      <c r="M773" s="12" t="s">
        <v>620</v>
      </c>
      <c r="N773" s="12">
        <v>0</v>
      </c>
      <c r="O773" s="12">
        <v>0</v>
      </c>
      <c r="P773" s="12">
        <v>0</v>
      </c>
      <c r="Q773" s="12">
        <v>0</v>
      </c>
      <c r="R773" s="12">
        <v>0</v>
      </c>
      <c r="S773" s="12">
        <v>0</v>
      </c>
      <c r="T773" s="12">
        <v>0</v>
      </c>
      <c r="U773" s="12">
        <v>0</v>
      </c>
      <c r="V773" s="12">
        <v>0</v>
      </c>
      <c r="W773" s="12">
        <v>0</v>
      </c>
      <c r="X773" s="12">
        <v>0</v>
      </c>
      <c r="Y773" s="12">
        <v>0</v>
      </c>
    </row>
    <row r="774" spans="1:25" x14ac:dyDescent="0.35">
      <c r="A774" s="12" t="s">
        <v>3239</v>
      </c>
      <c r="B774" s="12" t="s">
        <v>3240</v>
      </c>
      <c r="C774" s="12" t="s">
        <v>619</v>
      </c>
      <c r="D774" s="52">
        <v>41431</v>
      </c>
      <c r="E774" s="12">
        <v>2013</v>
      </c>
      <c r="F774" s="12" t="s">
        <v>625</v>
      </c>
      <c r="G774" s="12" t="s">
        <v>626</v>
      </c>
      <c r="H774" s="12"/>
      <c r="I774" s="12">
        <v>20</v>
      </c>
      <c r="J774" s="12">
        <v>20</v>
      </c>
      <c r="K774" s="12" t="s">
        <v>633</v>
      </c>
      <c r="L774" s="12" t="s">
        <v>627</v>
      </c>
      <c r="M774" s="12" t="s">
        <v>641</v>
      </c>
      <c r="N774" s="12">
        <v>0.08</v>
      </c>
      <c r="O774" s="12">
        <v>0.6</v>
      </c>
      <c r="P774" s="12">
        <v>0.7</v>
      </c>
      <c r="Q774" s="12">
        <v>0.88</v>
      </c>
      <c r="R774" s="12">
        <v>1.28</v>
      </c>
      <c r="S774" s="12">
        <v>2.62</v>
      </c>
      <c r="T774" s="12">
        <v>2.88</v>
      </c>
      <c r="U774" s="12">
        <v>2.48</v>
      </c>
      <c r="V774" s="12">
        <v>2.2200000000000002</v>
      </c>
      <c r="W774" s="12">
        <v>1.48</v>
      </c>
      <c r="X774" s="12">
        <v>1.1399999999999999</v>
      </c>
      <c r="Y774" s="12">
        <v>0.7</v>
      </c>
    </row>
    <row r="775" spans="1:25" x14ac:dyDescent="0.35">
      <c r="A775" s="12" t="s">
        <v>266</v>
      </c>
      <c r="B775" s="12" t="s">
        <v>267</v>
      </c>
      <c r="C775" s="12" t="s">
        <v>619</v>
      </c>
      <c r="D775" s="52">
        <v>44630</v>
      </c>
      <c r="E775" s="12">
        <v>2022</v>
      </c>
      <c r="F775" s="12" t="s">
        <v>634</v>
      </c>
      <c r="G775" s="12" t="s">
        <v>635</v>
      </c>
      <c r="H775" s="12"/>
      <c r="I775" s="12">
        <v>10</v>
      </c>
      <c r="J775" s="12">
        <v>10</v>
      </c>
      <c r="K775" s="12" t="s">
        <v>5</v>
      </c>
      <c r="L775" s="12" t="s">
        <v>627</v>
      </c>
      <c r="M775" s="12" t="s">
        <v>628</v>
      </c>
      <c r="N775" s="12">
        <v>10</v>
      </c>
      <c r="O775" s="12">
        <v>10</v>
      </c>
      <c r="P775" s="12">
        <v>10</v>
      </c>
      <c r="Q775" s="12">
        <v>10</v>
      </c>
      <c r="R775" s="12">
        <v>10</v>
      </c>
      <c r="S775" s="12">
        <v>10</v>
      </c>
      <c r="T775" s="12">
        <v>10</v>
      </c>
      <c r="U775" s="12">
        <v>10</v>
      </c>
      <c r="V775" s="12">
        <v>10</v>
      </c>
      <c r="W775" s="12">
        <v>10</v>
      </c>
      <c r="X775" s="12">
        <v>10</v>
      </c>
      <c r="Y775" s="12">
        <v>10</v>
      </c>
    </row>
    <row r="776" spans="1:25" x14ac:dyDescent="0.35">
      <c r="A776" s="12" t="s">
        <v>290</v>
      </c>
      <c r="B776" s="12" t="s">
        <v>291</v>
      </c>
      <c r="C776" s="12" t="s">
        <v>619</v>
      </c>
      <c r="D776" s="52">
        <v>44630</v>
      </c>
      <c r="E776" s="12">
        <v>2022</v>
      </c>
      <c r="F776" s="12" t="s">
        <v>634</v>
      </c>
      <c r="G776" s="12" t="s">
        <v>635</v>
      </c>
      <c r="H776" s="12"/>
      <c r="I776" s="12">
        <v>10</v>
      </c>
      <c r="J776" s="12">
        <v>10</v>
      </c>
      <c r="K776" s="12" t="s">
        <v>5</v>
      </c>
      <c r="L776" s="12" t="s">
        <v>627</v>
      </c>
      <c r="M776" s="12" t="s">
        <v>628</v>
      </c>
      <c r="N776" s="12">
        <v>10</v>
      </c>
      <c r="O776" s="12">
        <v>10</v>
      </c>
      <c r="P776" s="12">
        <v>10</v>
      </c>
      <c r="Q776" s="12">
        <v>10</v>
      </c>
      <c r="R776" s="12">
        <v>10</v>
      </c>
      <c r="S776" s="12">
        <v>10</v>
      </c>
      <c r="T776" s="12">
        <v>10</v>
      </c>
      <c r="U776" s="12">
        <v>10</v>
      </c>
      <c r="V776" s="12">
        <v>10</v>
      </c>
      <c r="W776" s="12">
        <v>10</v>
      </c>
      <c r="X776" s="12">
        <v>10</v>
      </c>
      <c r="Y776" s="12">
        <v>10</v>
      </c>
    </row>
    <row r="777" spans="1:25" x14ac:dyDescent="0.35">
      <c r="A777" s="12" t="s">
        <v>3227</v>
      </c>
      <c r="B777" s="12" t="s">
        <v>3228</v>
      </c>
      <c r="C777" s="12" t="s">
        <v>619</v>
      </c>
      <c r="D777" s="52">
        <v>32869</v>
      </c>
      <c r="E777" s="12">
        <v>1989</v>
      </c>
      <c r="F777" s="12" t="s">
        <v>653</v>
      </c>
      <c r="G777" s="12" t="s">
        <v>616</v>
      </c>
      <c r="H777" s="12"/>
      <c r="I777" s="12">
        <v>5.5</v>
      </c>
      <c r="J777" s="12">
        <v>6</v>
      </c>
      <c r="K777" s="12" t="s">
        <v>633</v>
      </c>
      <c r="L777" s="12" t="s">
        <v>627</v>
      </c>
      <c r="M777" s="12" t="s">
        <v>628</v>
      </c>
      <c r="N777" s="12">
        <v>0</v>
      </c>
      <c r="O777" s="12">
        <v>0</v>
      </c>
      <c r="P777" s="12">
        <v>0</v>
      </c>
      <c r="Q777" s="12">
        <v>0</v>
      </c>
      <c r="R777" s="12">
        <v>0</v>
      </c>
      <c r="S777" s="12">
        <v>0</v>
      </c>
      <c r="T777" s="12">
        <v>0</v>
      </c>
      <c r="U777" s="12">
        <v>0</v>
      </c>
      <c r="V777" s="12">
        <v>0</v>
      </c>
      <c r="W777" s="12">
        <v>0</v>
      </c>
      <c r="X777" s="12">
        <v>0</v>
      </c>
      <c r="Y777" s="12">
        <v>0</v>
      </c>
    </row>
    <row r="778" spans="1:25" x14ac:dyDescent="0.35">
      <c r="A778" s="12" t="s">
        <v>3140</v>
      </c>
      <c r="B778" s="12" t="s">
        <v>643</v>
      </c>
      <c r="C778" s="12" t="s">
        <v>619</v>
      </c>
      <c r="D778" s="52">
        <v>0</v>
      </c>
      <c r="E778" s="12" t="s">
        <v>620</v>
      </c>
      <c r="F778" s="12" t="s">
        <v>621</v>
      </c>
      <c r="G778" s="12" t="s">
        <v>622</v>
      </c>
      <c r="H778" s="12"/>
      <c r="I778" s="12">
        <v>49.4</v>
      </c>
      <c r="J778" s="12">
        <v>49.4</v>
      </c>
      <c r="K778" s="12">
        <v>0</v>
      </c>
      <c r="L778" s="12" t="s">
        <v>620</v>
      </c>
      <c r="M778" s="12" t="s">
        <v>620</v>
      </c>
      <c r="N778" s="12">
        <v>0</v>
      </c>
      <c r="O778" s="12">
        <v>0</v>
      </c>
      <c r="P778" s="12">
        <v>0</v>
      </c>
      <c r="Q778" s="12">
        <v>0</v>
      </c>
      <c r="R778" s="12">
        <v>0</v>
      </c>
      <c r="S778" s="12">
        <v>0</v>
      </c>
      <c r="T778" s="12">
        <v>0</v>
      </c>
      <c r="U778" s="12">
        <v>0</v>
      </c>
      <c r="V778" s="12">
        <v>0</v>
      </c>
      <c r="W778" s="12">
        <v>0</v>
      </c>
      <c r="X778" s="12">
        <v>0</v>
      </c>
      <c r="Y778" s="12">
        <v>0</v>
      </c>
    </row>
    <row r="779" spans="1:25" x14ac:dyDescent="0.35">
      <c r="A779" s="12" t="s">
        <v>1172</v>
      </c>
      <c r="B779" s="12" t="s">
        <v>643</v>
      </c>
      <c r="C779" s="12" t="s">
        <v>619</v>
      </c>
      <c r="D779" s="52">
        <v>0</v>
      </c>
      <c r="E779" s="12" t="s">
        <v>620</v>
      </c>
      <c r="F779" s="12" t="s">
        <v>621</v>
      </c>
      <c r="G779" s="12" t="s">
        <v>622</v>
      </c>
      <c r="H779" s="12"/>
      <c r="I779" s="12">
        <v>49.4</v>
      </c>
      <c r="J779" s="12">
        <v>49.4</v>
      </c>
      <c r="K779" s="12">
        <v>0</v>
      </c>
      <c r="L779" s="12" t="s">
        <v>620</v>
      </c>
      <c r="M779" s="12" t="s">
        <v>620</v>
      </c>
      <c r="N779" s="12">
        <v>0</v>
      </c>
      <c r="O779" s="12">
        <v>0</v>
      </c>
      <c r="P779" s="12">
        <v>0</v>
      </c>
      <c r="Q779" s="12">
        <v>0</v>
      </c>
      <c r="R779" s="12">
        <v>0</v>
      </c>
      <c r="S779" s="12">
        <v>0</v>
      </c>
      <c r="T779" s="12">
        <v>0</v>
      </c>
      <c r="U779" s="12">
        <v>0</v>
      </c>
      <c r="V779" s="12">
        <v>0</v>
      </c>
      <c r="W779" s="12">
        <v>0</v>
      </c>
      <c r="X779" s="12">
        <v>0</v>
      </c>
      <c r="Y779" s="12">
        <v>0</v>
      </c>
    </row>
    <row r="780" spans="1:25" x14ac:dyDescent="0.35">
      <c r="A780" s="12" t="s">
        <v>1083</v>
      </c>
      <c r="B780" s="12" t="s">
        <v>1084</v>
      </c>
      <c r="C780" s="12" t="s">
        <v>619</v>
      </c>
      <c r="D780" s="52">
        <v>41183</v>
      </c>
      <c r="E780" s="12">
        <v>2012</v>
      </c>
      <c r="F780" s="12" t="s">
        <v>621</v>
      </c>
      <c r="G780" s="12" t="s">
        <v>622</v>
      </c>
      <c r="H780" s="12"/>
      <c r="I780" s="12">
        <v>198.03</v>
      </c>
      <c r="J780" s="12">
        <v>0</v>
      </c>
      <c r="K780" s="12" t="s">
        <v>633</v>
      </c>
      <c r="L780" s="12" t="s">
        <v>627</v>
      </c>
      <c r="M780" s="12" t="s">
        <v>628</v>
      </c>
      <c r="N780" s="12">
        <v>198.03</v>
      </c>
      <c r="O780" s="12">
        <v>198.03</v>
      </c>
      <c r="P780" s="12">
        <v>198.03</v>
      </c>
      <c r="Q780" s="12">
        <v>198.03</v>
      </c>
      <c r="R780" s="12">
        <v>198.03</v>
      </c>
      <c r="S780" s="12">
        <v>198.03</v>
      </c>
      <c r="T780" s="12">
        <v>198.03</v>
      </c>
      <c r="U780" s="12">
        <v>198.03</v>
      </c>
      <c r="V780" s="12">
        <v>198.03</v>
      </c>
      <c r="W780" s="12">
        <v>198.03</v>
      </c>
      <c r="X780" s="12">
        <v>198.03</v>
      </c>
      <c r="Y780" s="12">
        <v>198.03</v>
      </c>
    </row>
    <row r="781" spans="1:25" x14ac:dyDescent="0.35">
      <c r="A781" s="12" t="s">
        <v>1503</v>
      </c>
      <c r="B781" s="12" t="s">
        <v>643</v>
      </c>
      <c r="C781" s="12" t="s">
        <v>619</v>
      </c>
      <c r="D781" s="52">
        <v>0</v>
      </c>
      <c r="E781" s="12" t="s">
        <v>620</v>
      </c>
      <c r="F781" s="12" t="s">
        <v>621</v>
      </c>
      <c r="G781" s="12" t="s">
        <v>622</v>
      </c>
      <c r="H781" s="12"/>
      <c r="I781" s="12">
        <v>49.4</v>
      </c>
      <c r="J781" s="12">
        <v>49.4</v>
      </c>
      <c r="K781" s="12">
        <v>0</v>
      </c>
      <c r="L781" s="12" t="s">
        <v>620</v>
      </c>
      <c r="M781" s="12" t="s">
        <v>620</v>
      </c>
      <c r="N781" s="12">
        <v>0</v>
      </c>
      <c r="O781" s="12">
        <v>0</v>
      </c>
      <c r="P781" s="12">
        <v>0</v>
      </c>
      <c r="Q781" s="12">
        <v>0</v>
      </c>
      <c r="R781" s="12">
        <v>0</v>
      </c>
      <c r="S781" s="12">
        <v>0</v>
      </c>
      <c r="T781" s="12">
        <v>0</v>
      </c>
      <c r="U781" s="12">
        <v>0</v>
      </c>
      <c r="V781" s="12">
        <v>0</v>
      </c>
      <c r="W781" s="12">
        <v>0</v>
      </c>
      <c r="X781" s="12">
        <v>0</v>
      </c>
      <c r="Y781" s="12">
        <v>0</v>
      </c>
    </row>
    <row r="782" spans="1:25" x14ac:dyDescent="0.35">
      <c r="A782" s="12" t="s">
        <v>642</v>
      </c>
      <c r="B782" s="12" t="s">
        <v>643</v>
      </c>
      <c r="C782" s="12" t="s">
        <v>619</v>
      </c>
      <c r="D782" s="52">
        <v>0</v>
      </c>
      <c r="E782" s="12" t="s">
        <v>620</v>
      </c>
      <c r="F782" s="12" t="s">
        <v>621</v>
      </c>
      <c r="G782" s="12" t="s">
        <v>622</v>
      </c>
      <c r="H782" s="12"/>
      <c r="I782" s="12">
        <v>49.4</v>
      </c>
      <c r="J782" s="12">
        <v>49.4</v>
      </c>
      <c r="K782" s="12">
        <v>0</v>
      </c>
      <c r="L782" s="12" t="s">
        <v>620</v>
      </c>
      <c r="M782" s="12" t="s">
        <v>620</v>
      </c>
      <c r="N782" s="12">
        <v>0</v>
      </c>
      <c r="O782" s="12">
        <v>0</v>
      </c>
      <c r="P782" s="12">
        <v>0</v>
      </c>
      <c r="Q782" s="12">
        <v>0</v>
      </c>
      <c r="R782" s="12">
        <v>0</v>
      </c>
      <c r="S782" s="12">
        <v>0</v>
      </c>
      <c r="T782" s="12">
        <v>0</v>
      </c>
      <c r="U782" s="12">
        <v>0</v>
      </c>
      <c r="V782" s="12">
        <v>0</v>
      </c>
      <c r="W782" s="12">
        <v>0</v>
      </c>
      <c r="X782" s="12">
        <v>0</v>
      </c>
      <c r="Y782" s="12">
        <v>0</v>
      </c>
    </row>
    <row r="783" spans="1:25" x14ac:dyDescent="0.35">
      <c r="A783" s="12" t="s">
        <v>117</v>
      </c>
      <c r="B783" s="12" t="s">
        <v>2497</v>
      </c>
      <c r="C783" s="12" t="s">
        <v>619</v>
      </c>
      <c r="D783" s="52">
        <v>23012</v>
      </c>
      <c r="E783" s="12">
        <v>1963</v>
      </c>
      <c r="F783" s="12" t="s">
        <v>653</v>
      </c>
      <c r="G783" s="12" t="s">
        <v>616</v>
      </c>
      <c r="H783" s="12"/>
      <c r="I783" s="12">
        <v>11</v>
      </c>
      <c r="J783" s="12">
        <v>11</v>
      </c>
      <c r="K783" s="12" t="s">
        <v>633</v>
      </c>
      <c r="L783" s="12" t="s">
        <v>627</v>
      </c>
      <c r="M783" s="12" t="s">
        <v>628</v>
      </c>
      <c r="N783" s="12">
        <v>11</v>
      </c>
      <c r="O783" s="12">
        <v>11</v>
      </c>
      <c r="P783" s="12">
        <v>11</v>
      </c>
      <c r="Q783" s="12">
        <v>11</v>
      </c>
      <c r="R783" s="12">
        <v>11</v>
      </c>
      <c r="S783" s="12">
        <v>11</v>
      </c>
      <c r="T783" s="12">
        <v>11</v>
      </c>
      <c r="U783" s="12">
        <v>11</v>
      </c>
      <c r="V783" s="12">
        <v>11</v>
      </c>
      <c r="W783" s="12">
        <v>11</v>
      </c>
      <c r="X783" s="12">
        <v>11</v>
      </c>
      <c r="Y783" s="12">
        <v>11</v>
      </c>
    </row>
    <row r="784" spans="1:25" x14ac:dyDescent="0.35">
      <c r="A784" s="12" t="s">
        <v>2374</v>
      </c>
      <c r="B784" s="12" t="s">
        <v>2375</v>
      </c>
      <c r="C784" s="12" t="s">
        <v>619</v>
      </c>
      <c r="D784" s="52">
        <v>30317</v>
      </c>
      <c r="E784" s="12">
        <v>1983</v>
      </c>
      <c r="F784" s="12" t="s">
        <v>653</v>
      </c>
      <c r="G784" s="12" t="s">
        <v>616</v>
      </c>
      <c r="H784" s="12"/>
      <c r="I784" s="12">
        <v>153.9</v>
      </c>
      <c r="J784" s="12">
        <v>153.9</v>
      </c>
      <c r="K784" s="12" t="s">
        <v>633</v>
      </c>
      <c r="L784" s="12" t="s">
        <v>627</v>
      </c>
      <c r="M784" s="12" t="s">
        <v>628</v>
      </c>
      <c r="N784" s="12">
        <v>7.79</v>
      </c>
      <c r="O784" s="12">
        <v>22.24</v>
      </c>
      <c r="P784" s="12">
        <v>36</v>
      </c>
      <c r="Q784" s="12">
        <v>36</v>
      </c>
      <c r="R784" s="12">
        <v>96.67</v>
      </c>
      <c r="S784" s="12">
        <v>74.8</v>
      </c>
      <c r="T784" s="12">
        <v>75.8</v>
      </c>
      <c r="U784" s="12">
        <v>75</v>
      </c>
      <c r="V784" s="12">
        <v>75</v>
      </c>
      <c r="W784" s="12">
        <v>0</v>
      </c>
      <c r="X784" s="12">
        <v>0</v>
      </c>
      <c r="Y784" s="12">
        <v>4</v>
      </c>
    </row>
    <row r="785" spans="1:25" x14ac:dyDescent="0.35">
      <c r="A785" s="12" t="s">
        <v>2966</v>
      </c>
      <c r="B785" s="12" t="s">
        <v>2967</v>
      </c>
      <c r="C785" s="12" t="s">
        <v>619</v>
      </c>
      <c r="D785" s="52">
        <v>42298</v>
      </c>
      <c r="E785" s="12">
        <v>2015</v>
      </c>
      <c r="F785" s="12" t="s">
        <v>625</v>
      </c>
      <c r="G785" s="12" t="s">
        <v>626</v>
      </c>
      <c r="H785" s="12"/>
      <c r="I785" s="12">
        <v>1.5</v>
      </c>
      <c r="J785" s="12">
        <v>1.5</v>
      </c>
      <c r="K785" s="12" t="s">
        <v>633</v>
      </c>
      <c r="L785" s="12" t="s">
        <v>627</v>
      </c>
      <c r="M785" s="12" t="s">
        <v>139</v>
      </c>
      <c r="N785" s="12">
        <v>0</v>
      </c>
      <c r="O785" s="12">
        <v>0</v>
      </c>
      <c r="P785" s="12">
        <v>0</v>
      </c>
      <c r="Q785" s="12">
        <v>0</v>
      </c>
      <c r="R785" s="12">
        <v>0</v>
      </c>
      <c r="S785" s="12">
        <v>0</v>
      </c>
      <c r="T785" s="12">
        <v>0</v>
      </c>
      <c r="U785" s="12">
        <v>0</v>
      </c>
      <c r="V785" s="12">
        <v>0</v>
      </c>
      <c r="W785" s="12">
        <v>0</v>
      </c>
      <c r="X785" s="12">
        <v>0</v>
      </c>
      <c r="Y785" s="12">
        <v>0</v>
      </c>
    </row>
    <row r="786" spans="1:25" x14ac:dyDescent="0.35">
      <c r="A786" s="12" t="s">
        <v>3427</v>
      </c>
      <c r="B786" s="12" t="s">
        <v>3428</v>
      </c>
      <c r="C786" s="12" t="s">
        <v>619</v>
      </c>
      <c r="D786" s="52">
        <v>42297</v>
      </c>
      <c r="E786" s="12">
        <v>2015</v>
      </c>
      <c r="F786" s="12" t="s">
        <v>625</v>
      </c>
      <c r="G786" s="12" t="s">
        <v>626</v>
      </c>
      <c r="H786" s="12"/>
      <c r="I786" s="12">
        <v>1.5</v>
      </c>
      <c r="J786" s="12">
        <v>1.5</v>
      </c>
      <c r="K786" s="12" t="s">
        <v>633</v>
      </c>
      <c r="L786" s="12" t="s">
        <v>627</v>
      </c>
      <c r="M786" s="12" t="s">
        <v>139</v>
      </c>
      <c r="N786" s="12">
        <v>0</v>
      </c>
      <c r="O786" s="12">
        <v>0</v>
      </c>
      <c r="P786" s="12">
        <v>0</v>
      </c>
      <c r="Q786" s="12">
        <v>0</v>
      </c>
      <c r="R786" s="12">
        <v>0</v>
      </c>
      <c r="S786" s="12">
        <v>0</v>
      </c>
      <c r="T786" s="12">
        <v>0</v>
      </c>
      <c r="U786" s="12">
        <v>0</v>
      </c>
      <c r="V786" s="12">
        <v>0</v>
      </c>
      <c r="W786" s="12">
        <v>0</v>
      </c>
      <c r="X786" s="12">
        <v>0</v>
      </c>
      <c r="Y786" s="12">
        <v>0</v>
      </c>
    </row>
    <row r="787" spans="1:25" x14ac:dyDescent="0.35">
      <c r="A787" s="12" t="s">
        <v>496</v>
      </c>
      <c r="B787" s="12" t="s">
        <v>460</v>
      </c>
      <c r="C787" s="12" t="s">
        <v>619</v>
      </c>
      <c r="D787" s="52">
        <v>0</v>
      </c>
      <c r="E787" s="12" t="s">
        <v>620</v>
      </c>
      <c r="F787" s="12" t="s">
        <v>625</v>
      </c>
      <c r="G787" s="12" t="s">
        <v>626</v>
      </c>
      <c r="H787" s="12"/>
      <c r="I787" s="12">
        <v>10</v>
      </c>
      <c r="J787" s="12">
        <v>10</v>
      </c>
      <c r="K787" s="12" t="s">
        <v>633</v>
      </c>
      <c r="L787" s="12" t="s">
        <v>620</v>
      </c>
      <c r="M787" s="12" t="s">
        <v>620</v>
      </c>
      <c r="N787" s="12">
        <v>0</v>
      </c>
      <c r="O787" s="12">
        <v>0</v>
      </c>
      <c r="P787" s="12">
        <v>0</v>
      </c>
      <c r="Q787" s="12">
        <v>0</v>
      </c>
      <c r="R787" s="12">
        <v>0</v>
      </c>
      <c r="S787" s="12">
        <v>0</v>
      </c>
      <c r="T787" s="12">
        <v>0</v>
      </c>
      <c r="U787" s="12">
        <v>0</v>
      </c>
      <c r="V787" s="12">
        <v>0</v>
      </c>
      <c r="W787" s="12">
        <v>0</v>
      </c>
      <c r="X787" s="12">
        <v>0</v>
      </c>
      <c r="Y787" s="12">
        <v>0</v>
      </c>
    </row>
    <row r="788" spans="1:25" x14ac:dyDescent="0.35">
      <c r="A788" s="12" t="s">
        <v>2030</v>
      </c>
      <c r="B788" s="12" t="s">
        <v>2031</v>
      </c>
      <c r="C788" s="12" t="s">
        <v>619</v>
      </c>
      <c r="D788" s="52">
        <v>32515</v>
      </c>
      <c r="E788" s="12">
        <v>1989</v>
      </c>
      <c r="F788" s="12" t="s">
        <v>621</v>
      </c>
      <c r="G788" s="12" t="s">
        <v>622</v>
      </c>
      <c r="H788" s="12"/>
      <c r="I788" s="12">
        <v>52.4</v>
      </c>
      <c r="J788" s="12">
        <v>60</v>
      </c>
      <c r="K788" s="12" t="s">
        <v>633</v>
      </c>
      <c r="L788" s="12" t="s">
        <v>627</v>
      </c>
      <c r="M788" s="12" t="s">
        <v>628</v>
      </c>
      <c r="N788" s="12">
        <v>52.4</v>
      </c>
      <c r="O788" s="12">
        <v>52.4</v>
      </c>
      <c r="P788" s="12">
        <v>52.4</v>
      </c>
      <c r="Q788" s="12">
        <v>52.4</v>
      </c>
      <c r="R788" s="12">
        <v>52.4</v>
      </c>
      <c r="S788" s="12">
        <v>52.4</v>
      </c>
      <c r="T788" s="12">
        <v>52.4</v>
      </c>
      <c r="U788" s="12">
        <v>52.4</v>
      </c>
      <c r="V788" s="12">
        <v>52.4</v>
      </c>
      <c r="W788" s="12">
        <v>52.4</v>
      </c>
      <c r="X788" s="12">
        <v>52.4</v>
      </c>
      <c r="Y788" s="12">
        <v>52.4</v>
      </c>
    </row>
    <row r="789" spans="1:25" x14ac:dyDescent="0.35">
      <c r="A789" s="12" t="s">
        <v>1553</v>
      </c>
      <c r="B789" s="12" t="s">
        <v>1554</v>
      </c>
      <c r="C789" s="12" t="s">
        <v>619</v>
      </c>
      <c r="D789" s="52">
        <v>31048</v>
      </c>
      <c r="E789" s="12">
        <v>1985</v>
      </c>
      <c r="F789" s="12" t="s">
        <v>621</v>
      </c>
      <c r="G789" s="12" t="s">
        <v>622</v>
      </c>
      <c r="H789" s="12"/>
      <c r="I789" s="12">
        <v>55.2</v>
      </c>
      <c r="J789" s="12">
        <v>69.599999999999994</v>
      </c>
      <c r="K789" s="12" t="s">
        <v>633</v>
      </c>
      <c r="L789" s="12" t="s">
        <v>627</v>
      </c>
      <c r="M789" s="12" t="s">
        <v>628</v>
      </c>
      <c r="N789" s="12">
        <v>0.87</v>
      </c>
      <c r="O789" s="12">
        <v>0.44</v>
      </c>
      <c r="P789" s="12">
        <v>0.21</v>
      </c>
      <c r="Q789" s="12">
        <v>0.87</v>
      </c>
      <c r="R789" s="12">
        <v>0.79</v>
      </c>
      <c r="S789" s="12">
        <v>0.79</v>
      </c>
      <c r="T789" s="12">
        <v>0.68</v>
      </c>
      <c r="U789" s="12">
        <v>0.62</v>
      </c>
      <c r="V789" s="12">
        <v>0.46</v>
      </c>
      <c r="W789" s="12">
        <v>0.46</v>
      </c>
      <c r="X789" s="12">
        <v>0.84</v>
      </c>
      <c r="Y789" s="12">
        <v>0.98</v>
      </c>
    </row>
    <row r="790" spans="1:25" x14ac:dyDescent="0.35">
      <c r="A790" s="12" t="s">
        <v>1079</v>
      </c>
      <c r="B790" s="12" t="s">
        <v>1080</v>
      </c>
      <c r="C790" s="12" t="s">
        <v>619</v>
      </c>
      <c r="D790" s="52">
        <v>2558</v>
      </c>
      <c r="E790" s="12">
        <v>1907</v>
      </c>
      <c r="F790" s="12" t="s">
        <v>653</v>
      </c>
      <c r="G790" s="12" t="s">
        <v>616</v>
      </c>
      <c r="H790" s="12"/>
      <c r="I790" s="12">
        <v>25.6</v>
      </c>
      <c r="J790" s="12">
        <v>26.3</v>
      </c>
      <c r="K790" s="12" t="s">
        <v>1</v>
      </c>
      <c r="L790" s="12" t="s">
        <v>627</v>
      </c>
      <c r="M790" s="12" t="s">
        <v>628</v>
      </c>
      <c r="N790" s="12">
        <v>10</v>
      </c>
      <c r="O790" s="12">
        <v>11.97</v>
      </c>
      <c r="P790" s="12">
        <v>16.940000000000001</v>
      </c>
      <c r="Q790" s="12">
        <v>24.01</v>
      </c>
      <c r="R790" s="12">
        <v>24</v>
      </c>
      <c r="S790" s="12">
        <v>23.81</v>
      </c>
      <c r="T790" s="12">
        <v>21.4</v>
      </c>
      <c r="U790" s="12">
        <v>15.54</v>
      </c>
      <c r="V790" s="12">
        <v>8.0299999999999994</v>
      </c>
      <c r="W790" s="12">
        <v>8.06</v>
      </c>
      <c r="X790" s="12">
        <v>8.7200000000000006</v>
      </c>
      <c r="Y790" s="12">
        <v>9.66</v>
      </c>
    </row>
    <row r="791" spans="1:25" x14ac:dyDescent="0.35">
      <c r="A791" s="12" t="s">
        <v>134</v>
      </c>
      <c r="B791" s="12" t="s">
        <v>2396</v>
      </c>
      <c r="C791" s="12" t="s">
        <v>619</v>
      </c>
      <c r="D791" s="52">
        <v>33212</v>
      </c>
      <c r="E791" s="12">
        <v>1990</v>
      </c>
      <c r="F791" s="12" t="s">
        <v>621</v>
      </c>
      <c r="G791" s="12" t="s">
        <v>622</v>
      </c>
      <c r="H791" s="12"/>
      <c r="I791" s="12">
        <v>34.5</v>
      </c>
      <c r="J791" s="12">
        <v>34.5</v>
      </c>
      <c r="K791" s="12" t="s">
        <v>633</v>
      </c>
      <c r="L791" s="12" t="s">
        <v>627</v>
      </c>
      <c r="M791" s="12" t="s">
        <v>628</v>
      </c>
      <c r="N791" s="12">
        <v>34.5</v>
      </c>
      <c r="O791" s="12">
        <v>34.5</v>
      </c>
      <c r="P791" s="12">
        <v>34.5</v>
      </c>
      <c r="Q791" s="12">
        <v>34.5</v>
      </c>
      <c r="R791" s="12">
        <v>34.5</v>
      </c>
      <c r="S791" s="12">
        <v>34.5</v>
      </c>
      <c r="T791" s="12">
        <v>34.5</v>
      </c>
      <c r="U791" s="12">
        <v>34.5</v>
      </c>
      <c r="V791" s="12">
        <v>34.5</v>
      </c>
      <c r="W791" s="12">
        <v>34.5</v>
      </c>
      <c r="X791" s="12">
        <v>34.5</v>
      </c>
      <c r="Y791" s="12">
        <v>34.5</v>
      </c>
    </row>
    <row r="792" spans="1:25" x14ac:dyDescent="0.35">
      <c r="A792" s="12" t="s">
        <v>1049</v>
      </c>
      <c r="B792" s="12" t="s">
        <v>1050</v>
      </c>
      <c r="C792" s="12" t="s">
        <v>619</v>
      </c>
      <c r="D792" s="52">
        <v>22647</v>
      </c>
      <c r="E792" s="12">
        <v>1962</v>
      </c>
      <c r="F792" s="12" t="s">
        <v>653</v>
      </c>
      <c r="G792" s="12" t="s">
        <v>616</v>
      </c>
      <c r="H792" s="12"/>
      <c r="I792" s="12">
        <v>51.2</v>
      </c>
      <c r="J792" s="12">
        <v>51.2</v>
      </c>
      <c r="K792" s="12" t="s">
        <v>633</v>
      </c>
      <c r="L792" s="12" t="s">
        <v>627</v>
      </c>
      <c r="M792" s="12" t="s">
        <v>628</v>
      </c>
      <c r="N792" s="12">
        <v>38.979999999999997</v>
      </c>
      <c r="O792" s="12">
        <v>32</v>
      </c>
      <c r="P792" s="12">
        <v>11.2</v>
      </c>
      <c r="Q792" s="12">
        <v>32</v>
      </c>
      <c r="R792" s="12">
        <v>11.2</v>
      </c>
      <c r="S792" s="12">
        <v>40.96</v>
      </c>
      <c r="T792" s="12">
        <v>39.03</v>
      </c>
      <c r="U792" s="12">
        <v>40.799999999999997</v>
      </c>
      <c r="V792" s="12">
        <v>42.96</v>
      </c>
      <c r="W792" s="12">
        <v>40.96</v>
      </c>
      <c r="X792" s="12">
        <v>40.96</v>
      </c>
      <c r="Y792" s="12">
        <v>40.96</v>
      </c>
    </row>
    <row r="793" spans="1:25" x14ac:dyDescent="0.35">
      <c r="A793" s="12" t="s">
        <v>3127</v>
      </c>
      <c r="B793" s="12" t="s">
        <v>3128</v>
      </c>
      <c r="C793" s="12" t="s">
        <v>619</v>
      </c>
      <c r="D793" s="52">
        <v>40026</v>
      </c>
      <c r="E793" s="12">
        <v>2009</v>
      </c>
      <c r="F793" s="12" t="s">
        <v>631</v>
      </c>
      <c r="G793" s="12" t="s">
        <v>632</v>
      </c>
      <c r="H793" s="12"/>
      <c r="I793" s="12">
        <v>3.56</v>
      </c>
      <c r="J793" s="12">
        <v>3.8</v>
      </c>
      <c r="K793" s="12" t="s">
        <v>633</v>
      </c>
      <c r="L793" s="12" t="s">
        <v>627</v>
      </c>
      <c r="M793" s="12" t="s">
        <v>628</v>
      </c>
      <c r="N793" s="12">
        <v>3.48</v>
      </c>
      <c r="O793" s="12">
        <v>3.51</v>
      </c>
      <c r="P793" s="12">
        <v>3.56</v>
      </c>
      <c r="Q793" s="12">
        <v>3.42</v>
      </c>
      <c r="R793" s="12">
        <v>3.56</v>
      </c>
      <c r="S793" s="12">
        <v>3.56</v>
      </c>
      <c r="T793" s="12">
        <v>3.55</v>
      </c>
      <c r="U793" s="12">
        <v>3.41</v>
      </c>
      <c r="V793" s="12">
        <v>3.55</v>
      </c>
      <c r="W793" s="12">
        <v>3.56</v>
      </c>
      <c r="X793" s="12">
        <v>3.56</v>
      </c>
      <c r="Y793" s="12">
        <v>3.56</v>
      </c>
    </row>
    <row r="794" spans="1:25" x14ac:dyDescent="0.35">
      <c r="A794" s="12" t="s">
        <v>3120</v>
      </c>
      <c r="B794" s="12" t="s">
        <v>3121</v>
      </c>
      <c r="C794" s="12" t="s">
        <v>619</v>
      </c>
      <c r="D794" s="52">
        <v>42490</v>
      </c>
      <c r="E794" s="12">
        <v>2016</v>
      </c>
      <c r="F794" s="12" t="s">
        <v>625</v>
      </c>
      <c r="G794" s="12" t="s">
        <v>626</v>
      </c>
      <c r="H794" s="12"/>
      <c r="I794" s="12">
        <v>20</v>
      </c>
      <c r="J794" s="12">
        <v>20</v>
      </c>
      <c r="K794" s="12" t="s">
        <v>1</v>
      </c>
      <c r="L794" s="12" t="s">
        <v>627</v>
      </c>
      <c r="M794" s="12" t="s">
        <v>628</v>
      </c>
      <c r="N794" s="12">
        <v>0.08</v>
      </c>
      <c r="O794" s="12">
        <v>0.6</v>
      </c>
      <c r="P794" s="12">
        <v>0.7</v>
      </c>
      <c r="Q794" s="12">
        <v>0.88</v>
      </c>
      <c r="R794" s="12">
        <v>1.28</v>
      </c>
      <c r="S794" s="12">
        <v>2.62</v>
      </c>
      <c r="T794" s="12">
        <v>2.88</v>
      </c>
      <c r="U794" s="12">
        <v>2.48</v>
      </c>
      <c r="V794" s="12">
        <v>2.2200000000000002</v>
      </c>
      <c r="W794" s="12">
        <v>1.48</v>
      </c>
      <c r="X794" s="12">
        <v>1.1399999999999999</v>
      </c>
      <c r="Y794" s="12">
        <v>0.7</v>
      </c>
    </row>
    <row r="795" spans="1:25" x14ac:dyDescent="0.35">
      <c r="A795" s="12" t="s">
        <v>2106</v>
      </c>
      <c r="B795" s="12" t="s">
        <v>2107</v>
      </c>
      <c r="C795" s="12" t="s">
        <v>619</v>
      </c>
      <c r="D795" s="52">
        <v>42490</v>
      </c>
      <c r="E795" s="12">
        <v>2016</v>
      </c>
      <c r="F795" s="12" t="s">
        <v>625</v>
      </c>
      <c r="G795" s="12" t="s">
        <v>626</v>
      </c>
      <c r="H795" s="12"/>
      <c r="I795" s="12">
        <v>20</v>
      </c>
      <c r="J795" s="12">
        <v>20</v>
      </c>
      <c r="K795" s="12" t="s">
        <v>1</v>
      </c>
      <c r="L795" s="12" t="s">
        <v>627</v>
      </c>
      <c r="M795" s="12" t="s">
        <v>628</v>
      </c>
      <c r="N795" s="12">
        <v>0.08</v>
      </c>
      <c r="O795" s="12">
        <v>0.6</v>
      </c>
      <c r="P795" s="12">
        <v>0.7</v>
      </c>
      <c r="Q795" s="12">
        <v>0.88</v>
      </c>
      <c r="R795" s="12">
        <v>1.28</v>
      </c>
      <c r="S795" s="12">
        <v>2.62</v>
      </c>
      <c r="T795" s="12">
        <v>2.88</v>
      </c>
      <c r="U795" s="12">
        <v>2.48</v>
      </c>
      <c r="V795" s="12">
        <v>2.2200000000000002</v>
      </c>
      <c r="W795" s="12">
        <v>1.48</v>
      </c>
      <c r="X795" s="12">
        <v>1.1399999999999999</v>
      </c>
      <c r="Y795" s="12">
        <v>0.7</v>
      </c>
    </row>
    <row r="796" spans="1:25" x14ac:dyDescent="0.35">
      <c r="A796" s="12" t="s">
        <v>2295</v>
      </c>
      <c r="B796" s="12" t="s">
        <v>2296</v>
      </c>
      <c r="C796" s="12" t="s">
        <v>619</v>
      </c>
      <c r="D796" s="52">
        <v>41614</v>
      </c>
      <c r="E796" s="12">
        <v>2013</v>
      </c>
      <c r="F796" s="12" t="s">
        <v>625</v>
      </c>
      <c r="G796" s="12" t="s">
        <v>626</v>
      </c>
      <c r="H796" s="12"/>
      <c r="I796" s="12">
        <v>1.5</v>
      </c>
      <c r="J796" s="12">
        <v>1.5</v>
      </c>
      <c r="K796" s="12" t="s">
        <v>633</v>
      </c>
      <c r="L796" s="12" t="s">
        <v>627</v>
      </c>
      <c r="M796" s="12" t="s">
        <v>139</v>
      </c>
      <c r="N796" s="12">
        <v>0</v>
      </c>
      <c r="O796" s="12">
        <v>0</v>
      </c>
      <c r="P796" s="12">
        <v>0</v>
      </c>
      <c r="Q796" s="12">
        <v>0</v>
      </c>
      <c r="R796" s="12">
        <v>0</v>
      </c>
      <c r="S796" s="12">
        <v>0</v>
      </c>
      <c r="T796" s="12">
        <v>0</v>
      </c>
      <c r="U796" s="12">
        <v>0</v>
      </c>
      <c r="V796" s="12">
        <v>0</v>
      </c>
      <c r="W796" s="12">
        <v>0</v>
      </c>
      <c r="X796" s="12">
        <v>0</v>
      </c>
      <c r="Y796" s="12">
        <v>0</v>
      </c>
    </row>
    <row r="797" spans="1:25" x14ac:dyDescent="0.35">
      <c r="A797" s="12" t="s">
        <v>3231</v>
      </c>
      <c r="B797" s="12" t="s">
        <v>3232</v>
      </c>
      <c r="C797" s="12" t="s">
        <v>619</v>
      </c>
      <c r="D797" s="52">
        <v>41614</v>
      </c>
      <c r="E797" s="12">
        <v>2013</v>
      </c>
      <c r="F797" s="12" t="s">
        <v>625</v>
      </c>
      <c r="G797" s="12" t="s">
        <v>626</v>
      </c>
      <c r="H797" s="12"/>
      <c r="I797" s="12">
        <v>1.5</v>
      </c>
      <c r="J797" s="12">
        <v>1.5</v>
      </c>
      <c r="K797" s="12" t="s">
        <v>633</v>
      </c>
      <c r="L797" s="12" t="s">
        <v>627</v>
      </c>
      <c r="M797" s="12" t="s">
        <v>139</v>
      </c>
      <c r="N797" s="12">
        <v>0</v>
      </c>
      <c r="O797" s="12">
        <v>0</v>
      </c>
      <c r="P797" s="12">
        <v>0</v>
      </c>
      <c r="Q797" s="12">
        <v>0</v>
      </c>
      <c r="R797" s="12">
        <v>0</v>
      </c>
      <c r="S797" s="12">
        <v>0</v>
      </c>
      <c r="T797" s="12">
        <v>0</v>
      </c>
      <c r="U797" s="12">
        <v>0</v>
      </c>
      <c r="V797" s="12">
        <v>0</v>
      </c>
      <c r="W797" s="12">
        <v>0</v>
      </c>
      <c r="X797" s="12">
        <v>0</v>
      </c>
      <c r="Y797" s="12">
        <v>0</v>
      </c>
    </row>
    <row r="798" spans="1:25" x14ac:dyDescent="0.35">
      <c r="A798" s="12" t="s">
        <v>1957</v>
      </c>
      <c r="B798" s="12" t="s">
        <v>1958</v>
      </c>
      <c r="C798" s="12" t="s">
        <v>619</v>
      </c>
      <c r="D798" s="52">
        <v>37270</v>
      </c>
      <c r="E798" s="12">
        <v>2002</v>
      </c>
      <c r="F798" s="12" t="s">
        <v>621</v>
      </c>
      <c r="G798" s="12" t="s">
        <v>622</v>
      </c>
      <c r="H798" s="12"/>
      <c r="I798" s="12">
        <v>44.6</v>
      </c>
      <c r="J798" s="12">
        <v>49.9</v>
      </c>
      <c r="K798" s="12" t="s">
        <v>633</v>
      </c>
      <c r="L798" s="12" t="s">
        <v>627</v>
      </c>
      <c r="M798" s="12" t="s">
        <v>628</v>
      </c>
      <c r="N798" s="12">
        <v>44.6</v>
      </c>
      <c r="O798" s="12">
        <v>44.6</v>
      </c>
      <c r="P798" s="12">
        <v>44.6</v>
      </c>
      <c r="Q798" s="12">
        <v>44.6</v>
      </c>
      <c r="R798" s="12">
        <v>44.6</v>
      </c>
      <c r="S798" s="12">
        <v>44.6</v>
      </c>
      <c r="T798" s="12">
        <v>44.6</v>
      </c>
      <c r="U798" s="12">
        <v>44.6</v>
      </c>
      <c r="V798" s="12">
        <v>44.6</v>
      </c>
      <c r="W798" s="12">
        <v>44.6</v>
      </c>
      <c r="X798" s="12">
        <v>44.6</v>
      </c>
      <c r="Y798" s="12">
        <v>44.6</v>
      </c>
    </row>
    <row r="799" spans="1:25" x14ac:dyDescent="0.35">
      <c r="A799" s="12" t="s">
        <v>1977</v>
      </c>
      <c r="B799" s="12" t="s">
        <v>1978</v>
      </c>
      <c r="C799" s="12" t="s">
        <v>619</v>
      </c>
      <c r="D799" s="52">
        <v>41997</v>
      </c>
      <c r="E799" s="12">
        <v>2014</v>
      </c>
      <c r="F799" s="12" t="s">
        <v>625</v>
      </c>
      <c r="G799" s="12" t="s">
        <v>626</v>
      </c>
      <c r="H799" s="12"/>
      <c r="I799" s="12">
        <v>20</v>
      </c>
      <c r="J799" s="12">
        <v>20</v>
      </c>
      <c r="K799" s="12" t="s">
        <v>633</v>
      </c>
      <c r="L799" s="12" t="s">
        <v>627</v>
      </c>
      <c r="M799" s="12" t="s">
        <v>641</v>
      </c>
      <c r="N799" s="12">
        <v>0.08</v>
      </c>
      <c r="O799" s="12">
        <v>0.6</v>
      </c>
      <c r="P799" s="12">
        <v>0.7</v>
      </c>
      <c r="Q799" s="12">
        <v>0.88</v>
      </c>
      <c r="R799" s="12">
        <v>1.28</v>
      </c>
      <c r="S799" s="12">
        <v>2.62</v>
      </c>
      <c r="T799" s="12">
        <v>2.88</v>
      </c>
      <c r="U799" s="12">
        <v>2.48</v>
      </c>
      <c r="V799" s="12">
        <v>2.2200000000000002</v>
      </c>
      <c r="W799" s="12">
        <v>1.48</v>
      </c>
      <c r="X799" s="12">
        <v>1.1399999999999999</v>
      </c>
      <c r="Y799" s="12">
        <v>0.7</v>
      </c>
    </row>
    <row r="800" spans="1:25" x14ac:dyDescent="0.35">
      <c r="A800" s="12" t="s">
        <v>436</v>
      </c>
      <c r="B800" s="12" t="s">
        <v>2556</v>
      </c>
      <c r="C800" s="12" t="s">
        <v>619</v>
      </c>
      <c r="D800" s="52">
        <v>45195</v>
      </c>
      <c r="E800" s="12">
        <v>2023</v>
      </c>
      <c r="F800" s="12" t="s">
        <v>625</v>
      </c>
      <c r="G800" s="12" t="s">
        <v>626</v>
      </c>
      <c r="H800" s="12"/>
      <c r="I800" s="12">
        <v>19.88</v>
      </c>
      <c r="J800" s="12">
        <v>20</v>
      </c>
      <c r="K800" s="12" t="s">
        <v>633</v>
      </c>
      <c r="L800" s="12" t="s">
        <v>620</v>
      </c>
      <c r="M800" s="12" t="s">
        <v>620</v>
      </c>
      <c r="N800" s="12">
        <v>0</v>
      </c>
      <c r="O800" s="12">
        <v>0</v>
      </c>
      <c r="P800" s="12">
        <v>0</v>
      </c>
      <c r="Q800" s="12">
        <v>0</v>
      </c>
      <c r="R800" s="12">
        <v>0</v>
      </c>
      <c r="S800" s="12">
        <v>0</v>
      </c>
      <c r="T800" s="12">
        <v>0</v>
      </c>
      <c r="U800" s="12">
        <v>0</v>
      </c>
      <c r="V800" s="12">
        <v>0</v>
      </c>
      <c r="W800" s="12">
        <v>0</v>
      </c>
      <c r="X800" s="12">
        <v>0</v>
      </c>
      <c r="Y800" s="12">
        <v>0</v>
      </c>
    </row>
    <row r="801" spans="1:25" x14ac:dyDescent="0.35">
      <c r="A801" s="12" t="s">
        <v>1657</v>
      </c>
      <c r="B801" s="12" t="s">
        <v>406</v>
      </c>
      <c r="C801" s="12" t="s">
        <v>619</v>
      </c>
      <c r="D801" s="52">
        <v>0</v>
      </c>
      <c r="E801" s="12" t="s">
        <v>620</v>
      </c>
      <c r="F801" s="12" t="s">
        <v>634</v>
      </c>
      <c r="G801" s="12" t="s">
        <v>635</v>
      </c>
      <c r="H801" s="12"/>
      <c r="I801" s="12">
        <v>25</v>
      </c>
      <c r="J801" s="12">
        <v>25</v>
      </c>
      <c r="K801" s="12">
        <v>0</v>
      </c>
      <c r="L801" s="12" t="s">
        <v>620</v>
      </c>
      <c r="M801" s="12" t="s">
        <v>620</v>
      </c>
      <c r="N801" s="12">
        <v>0</v>
      </c>
      <c r="O801" s="12">
        <v>0</v>
      </c>
      <c r="P801" s="12">
        <v>0</v>
      </c>
      <c r="Q801" s="12">
        <v>0</v>
      </c>
      <c r="R801" s="12">
        <v>0</v>
      </c>
      <c r="S801" s="12">
        <v>0</v>
      </c>
      <c r="T801" s="12">
        <v>0</v>
      </c>
      <c r="U801" s="12">
        <v>0</v>
      </c>
      <c r="V801" s="12">
        <v>0</v>
      </c>
      <c r="W801" s="12">
        <v>0</v>
      </c>
      <c r="X801" s="12">
        <v>0</v>
      </c>
      <c r="Y801" s="12">
        <v>0</v>
      </c>
    </row>
    <row r="802" spans="1:25" x14ac:dyDescent="0.35">
      <c r="A802" s="12" t="s">
        <v>1285</v>
      </c>
      <c r="B802" s="12" t="s">
        <v>406</v>
      </c>
      <c r="C802" s="12" t="s">
        <v>619</v>
      </c>
      <c r="D802" s="52">
        <v>0</v>
      </c>
      <c r="E802" s="12" t="s">
        <v>620</v>
      </c>
      <c r="F802" s="12" t="s">
        <v>634</v>
      </c>
      <c r="G802" s="12" t="s">
        <v>635</v>
      </c>
      <c r="H802" s="12"/>
      <c r="I802" s="12">
        <v>25</v>
      </c>
      <c r="J802" s="12">
        <v>25</v>
      </c>
      <c r="K802" s="12">
        <v>0</v>
      </c>
      <c r="L802" s="12" t="s">
        <v>620</v>
      </c>
      <c r="M802" s="12" t="s">
        <v>620</v>
      </c>
      <c r="N802" s="12">
        <v>0</v>
      </c>
      <c r="O802" s="12">
        <v>0</v>
      </c>
      <c r="P802" s="12">
        <v>0</v>
      </c>
      <c r="Q802" s="12">
        <v>0</v>
      </c>
      <c r="R802" s="12">
        <v>0</v>
      </c>
      <c r="S802" s="12">
        <v>0</v>
      </c>
      <c r="T802" s="12">
        <v>0</v>
      </c>
      <c r="U802" s="12">
        <v>0</v>
      </c>
      <c r="V802" s="12">
        <v>0</v>
      </c>
      <c r="W802" s="12">
        <v>0</v>
      </c>
      <c r="X802" s="12">
        <v>0</v>
      </c>
      <c r="Y802" s="12">
        <v>0</v>
      </c>
    </row>
    <row r="803" spans="1:25" x14ac:dyDescent="0.35">
      <c r="A803" s="12" t="s">
        <v>1566</v>
      </c>
      <c r="B803" s="12" t="s">
        <v>406</v>
      </c>
      <c r="C803" s="12" t="s">
        <v>619</v>
      </c>
      <c r="D803" s="52">
        <v>0</v>
      </c>
      <c r="E803" s="12" t="s">
        <v>620</v>
      </c>
      <c r="F803" s="12" t="s">
        <v>634</v>
      </c>
      <c r="G803" s="12" t="s">
        <v>635</v>
      </c>
      <c r="H803" s="12"/>
      <c r="I803" s="12">
        <v>25</v>
      </c>
      <c r="J803" s="12">
        <v>25</v>
      </c>
      <c r="K803" s="12">
        <v>0</v>
      </c>
      <c r="L803" s="12" t="s">
        <v>620</v>
      </c>
      <c r="M803" s="12" t="s">
        <v>620</v>
      </c>
      <c r="N803" s="12">
        <v>0</v>
      </c>
      <c r="O803" s="12">
        <v>0</v>
      </c>
      <c r="P803" s="12">
        <v>0</v>
      </c>
      <c r="Q803" s="12">
        <v>0</v>
      </c>
      <c r="R803" s="12">
        <v>0</v>
      </c>
      <c r="S803" s="12">
        <v>0</v>
      </c>
      <c r="T803" s="12">
        <v>0</v>
      </c>
      <c r="U803" s="12">
        <v>0</v>
      </c>
      <c r="V803" s="12">
        <v>0</v>
      </c>
      <c r="W803" s="12">
        <v>0</v>
      </c>
      <c r="X803" s="12">
        <v>0</v>
      </c>
      <c r="Y803" s="12">
        <v>0</v>
      </c>
    </row>
    <row r="804" spans="1:25" x14ac:dyDescent="0.35">
      <c r="A804" s="12" t="s">
        <v>405</v>
      </c>
      <c r="B804" s="12" t="s">
        <v>406</v>
      </c>
      <c r="C804" s="12" t="s">
        <v>619</v>
      </c>
      <c r="D804" s="52">
        <v>45108</v>
      </c>
      <c r="E804" s="12">
        <v>2023</v>
      </c>
      <c r="F804" s="12" t="s">
        <v>634</v>
      </c>
      <c r="G804" s="12" t="s">
        <v>635</v>
      </c>
      <c r="H804" s="12"/>
      <c r="I804" s="12">
        <v>75</v>
      </c>
      <c r="J804" s="12">
        <v>0</v>
      </c>
      <c r="K804" s="12" t="s">
        <v>1</v>
      </c>
      <c r="L804" s="12" t="s">
        <v>627</v>
      </c>
      <c r="M804" s="12" t="s">
        <v>628</v>
      </c>
      <c r="N804" s="12">
        <v>75</v>
      </c>
      <c r="O804" s="12">
        <v>75</v>
      </c>
      <c r="P804" s="12">
        <v>75</v>
      </c>
      <c r="Q804" s="12">
        <v>75</v>
      </c>
      <c r="R804" s="12">
        <v>75</v>
      </c>
      <c r="S804" s="12">
        <v>75</v>
      </c>
      <c r="T804" s="12">
        <v>75</v>
      </c>
      <c r="U804" s="12">
        <v>75</v>
      </c>
      <c r="V804" s="12">
        <v>75</v>
      </c>
      <c r="W804" s="12">
        <v>75</v>
      </c>
      <c r="X804" s="12">
        <v>75</v>
      </c>
      <c r="Y804" s="12">
        <v>75</v>
      </c>
    </row>
    <row r="805" spans="1:25" x14ac:dyDescent="0.35">
      <c r="A805" s="12" t="s">
        <v>1406</v>
      </c>
      <c r="B805" s="12" t="s">
        <v>408</v>
      </c>
      <c r="C805" s="12" t="s">
        <v>619</v>
      </c>
      <c r="D805" s="52">
        <v>0</v>
      </c>
      <c r="E805" s="12" t="s">
        <v>620</v>
      </c>
      <c r="F805" s="12" t="s">
        <v>625</v>
      </c>
      <c r="G805" s="12" t="s">
        <v>626</v>
      </c>
      <c r="H805" s="12"/>
      <c r="I805" s="12">
        <v>30</v>
      </c>
      <c r="J805" s="12">
        <v>30</v>
      </c>
      <c r="K805" s="12">
        <v>0</v>
      </c>
      <c r="L805" s="12" t="s">
        <v>620</v>
      </c>
      <c r="M805" s="12" t="s">
        <v>620</v>
      </c>
      <c r="N805" s="12">
        <v>0</v>
      </c>
      <c r="O805" s="12">
        <v>0</v>
      </c>
      <c r="P805" s="12">
        <v>0</v>
      </c>
      <c r="Q805" s="12">
        <v>0</v>
      </c>
      <c r="R805" s="12">
        <v>0</v>
      </c>
      <c r="S805" s="12">
        <v>0</v>
      </c>
      <c r="T805" s="12">
        <v>0</v>
      </c>
      <c r="U805" s="12">
        <v>0</v>
      </c>
      <c r="V805" s="12">
        <v>0</v>
      </c>
      <c r="W805" s="12">
        <v>0</v>
      </c>
      <c r="X805" s="12">
        <v>0</v>
      </c>
      <c r="Y805" s="12">
        <v>0</v>
      </c>
    </row>
    <row r="806" spans="1:25" x14ac:dyDescent="0.35">
      <c r="A806" s="12" t="s">
        <v>3166</v>
      </c>
      <c r="B806" s="12" t="s">
        <v>408</v>
      </c>
      <c r="C806" s="12" t="s">
        <v>619</v>
      </c>
      <c r="D806" s="52">
        <v>0</v>
      </c>
      <c r="E806" s="12" t="s">
        <v>620</v>
      </c>
      <c r="F806" s="12" t="s">
        <v>625</v>
      </c>
      <c r="G806" s="12" t="s">
        <v>626</v>
      </c>
      <c r="H806" s="12"/>
      <c r="I806" s="12">
        <v>30</v>
      </c>
      <c r="J806" s="12">
        <v>30</v>
      </c>
      <c r="K806" s="12">
        <v>0</v>
      </c>
      <c r="L806" s="12" t="s">
        <v>620</v>
      </c>
      <c r="M806" s="12" t="s">
        <v>620</v>
      </c>
      <c r="N806" s="12">
        <v>0</v>
      </c>
      <c r="O806" s="12">
        <v>0</v>
      </c>
      <c r="P806" s="12">
        <v>0</v>
      </c>
      <c r="Q806" s="12">
        <v>0</v>
      </c>
      <c r="R806" s="12">
        <v>0</v>
      </c>
      <c r="S806" s="12">
        <v>0</v>
      </c>
      <c r="T806" s="12">
        <v>0</v>
      </c>
      <c r="U806" s="12">
        <v>0</v>
      </c>
      <c r="V806" s="12">
        <v>0</v>
      </c>
      <c r="W806" s="12">
        <v>0</v>
      </c>
      <c r="X806" s="12">
        <v>0</v>
      </c>
      <c r="Y806" s="12">
        <v>0</v>
      </c>
    </row>
    <row r="807" spans="1:25" x14ac:dyDescent="0.35">
      <c r="A807" s="12" t="s">
        <v>3214</v>
      </c>
      <c r="B807" s="12" t="s">
        <v>408</v>
      </c>
      <c r="C807" s="12" t="s">
        <v>619</v>
      </c>
      <c r="D807" s="52">
        <v>0</v>
      </c>
      <c r="E807" s="12" t="s">
        <v>620</v>
      </c>
      <c r="F807" s="12" t="s">
        <v>625</v>
      </c>
      <c r="G807" s="12" t="s">
        <v>626</v>
      </c>
      <c r="H807" s="12"/>
      <c r="I807" s="12">
        <v>30</v>
      </c>
      <c r="J807" s="12">
        <v>30</v>
      </c>
      <c r="K807" s="12">
        <v>0</v>
      </c>
      <c r="L807" s="12" t="s">
        <v>620</v>
      </c>
      <c r="M807" s="12" t="s">
        <v>620</v>
      </c>
      <c r="N807" s="12">
        <v>0</v>
      </c>
      <c r="O807" s="12">
        <v>0</v>
      </c>
      <c r="P807" s="12">
        <v>0</v>
      </c>
      <c r="Q807" s="12">
        <v>0</v>
      </c>
      <c r="R807" s="12">
        <v>0</v>
      </c>
      <c r="S807" s="12">
        <v>0</v>
      </c>
      <c r="T807" s="12">
        <v>0</v>
      </c>
      <c r="U807" s="12">
        <v>0</v>
      </c>
      <c r="V807" s="12">
        <v>0</v>
      </c>
      <c r="W807" s="12">
        <v>0</v>
      </c>
      <c r="X807" s="12">
        <v>0</v>
      </c>
      <c r="Y807" s="12">
        <v>0</v>
      </c>
    </row>
    <row r="808" spans="1:25" x14ac:dyDescent="0.35">
      <c r="A808" s="12" t="s">
        <v>407</v>
      </c>
      <c r="B808" s="12" t="s">
        <v>408</v>
      </c>
      <c r="C808" s="12" t="s">
        <v>619</v>
      </c>
      <c r="D808" s="52">
        <v>45140</v>
      </c>
      <c r="E808" s="12">
        <v>2023</v>
      </c>
      <c r="F808" s="12" t="s">
        <v>625</v>
      </c>
      <c r="G808" s="12" t="s">
        <v>626</v>
      </c>
      <c r="H808" s="12"/>
      <c r="I808" s="12">
        <v>90</v>
      </c>
      <c r="J808" s="12">
        <v>0</v>
      </c>
      <c r="K808" s="12" t="s">
        <v>1</v>
      </c>
      <c r="L808" s="12" t="s">
        <v>627</v>
      </c>
      <c r="M808" s="12" t="s">
        <v>628</v>
      </c>
      <c r="N808" s="12">
        <v>0.12</v>
      </c>
      <c r="O808" s="12">
        <v>1.35</v>
      </c>
      <c r="P808" s="12">
        <v>1.68</v>
      </c>
      <c r="Q808" s="12">
        <v>2.42</v>
      </c>
      <c r="R808" s="12">
        <v>3.72</v>
      </c>
      <c r="S808" s="12">
        <v>7.67</v>
      </c>
      <c r="T808" s="12">
        <v>8.2899999999999991</v>
      </c>
      <c r="U808" s="12">
        <v>6.9</v>
      </c>
      <c r="V808" s="12">
        <v>5.76</v>
      </c>
      <c r="W808" s="12">
        <v>3.42</v>
      </c>
      <c r="X808" s="12">
        <v>2.09</v>
      </c>
      <c r="Y808" s="12">
        <v>0.56999999999999995</v>
      </c>
    </row>
    <row r="809" spans="1:25" x14ac:dyDescent="0.35">
      <c r="A809" s="12" t="s">
        <v>1070</v>
      </c>
      <c r="B809" s="12" t="s">
        <v>413</v>
      </c>
      <c r="C809" s="12" t="s">
        <v>619</v>
      </c>
      <c r="D809" s="52">
        <v>0</v>
      </c>
      <c r="E809" s="12" t="s">
        <v>620</v>
      </c>
      <c r="F809" s="12" t="s">
        <v>634</v>
      </c>
      <c r="G809" s="12" t="s">
        <v>635</v>
      </c>
      <c r="H809" s="12"/>
      <c r="I809" s="12">
        <v>20</v>
      </c>
      <c r="J809" s="12">
        <v>20</v>
      </c>
      <c r="K809" s="12">
        <v>0</v>
      </c>
      <c r="L809" s="12" t="s">
        <v>620</v>
      </c>
      <c r="M809" s="12" t="s">
        <v>620</v>
      </c>
      <c r="N809" s="12">
        <v>0</v>
      </c>
      <c r="O809" s="12">
        <v>0</v>
      </c>
      <c r="P809" s="12">
        <v>0</v>
      </c>
      <c r="Q809" s="12">
        <v>0</v>
      </c>
      <c r="R809" s="12">
        <v>0</v>
      </c>
      <c r="S809" s="12">
        <v>0</v>
      </c>
      <c r="T809" s="12">
        <v>0</v>
      </c>
      <c r="U809" s="12">
        <v>0</v>
      </c>
      <c r="V809" s="12">
        <v>0</v>
      </c>
      <c r="W809" s="12">
        <v>0</v>
      </c>
      <c r="X809" s="12">
        <v>0</v>
      </c>
      <c r="Y809" s="12">
        <v>0</v>
      </c>
    </row>
    <row r="810" spans="1:25" x14ac:dyDescent="0.35">
      <c r="A810" s="12" t="s">
        <v>1193</v>
      </c>
      <c r="B810" s="12" t="s">
        <v>413</v>
      </c>
      <c r="C810" s="12" t="s">
        <v>619</v>
      </c>
      <c r="D810" s="52">
        <v>0</v>
      </c>
      <c r="E810" s="12" t="s">
        <v>620</v>
      </c>
      <c r="F810" s="12" t="s">
        <v>634</v>
      </c>
      <c r="G810" s="12" t="s">
        <v>635</v>
      </c>
      <c r="H810" s="12"/>
      <c r="I810" s="12">
        <v>20</v>
      </c>
      <c r="J810" s="12">
        <v>20</v>
      </c>
      <c r="K810" s="12">
        <v>0</v>
      </c>
      <c r="L810" s="12" t="s">
        <v>620</v>
      </c>
      <c r="M810" s="12" t="s">
        <v>620</v>
      </c>
      <c r="N810" s="12">
        <v>0</v>
      </c>
      <c r="O810" s="12">
        <v>0</v>
      </c>
      <c r="P810" s="12">
        <v>0</v>
      </c>
      <c r="Q810" s="12">
        <v>0</v>
      </c>
      <c r="R810" s="12">
        <v>0</v>
      </c>
      <c r="S810" s="12">
        <v>0</v>
      </c>
      <c r="T810" s="12">
        <v>0</v>
      </c>
      <c r="U810" s="12">
        <v>0</v>
      </c>
      <c r="V810" s="12">
        <v>0</v>
      </c>
      <c r="W810" s="12">
        <v>0</v>
      </c>
      <c r="X810" s="12">
        <v>0</v>
      </c>
      <c r="Y810" s="12">
        <v>0</v>
      </c>
    </row>
    <row r="811" spans="1:25" x14ac:dyDescent="0.35">
      <c r="A811" s="12" t="s">
        <v>479</v>
      </c>
      <c r="B811" s="12" t="s">
        <v>413</v>
      </c>
      <c r="C811" s="12" t="s">
        <v>619</v>
      </c>
      <c r="D811" s="52">
        <v>45168</v>
      </c>
      <c r="E811" s="12">
        <v>2023</v>
      </c>
      <c r="F811" s="12" t="s">
        <v>634</v>
      </c>
      <c r="G811" s="12" t="s">
        <v>635</v>
      </c>
      <c r="H811" s="12"/>
      <c r="I811" s="12">
        <v>40</v>
      </c>
      <c r="J811" s="12">
        <v>0</v>
      </c>
      <c r="K811" s="12" t="s">
        <v>1</v>
      </c>
      <c r="L811" s="12" t="s">
        <v>627</v>
      </c>
      <c r="M811" s="12" t="s">
        <v>628</v>
      </c>
      <c r="N811" s="12">
        <v>40</v>
      </c>
      <c r="O811" s="12">
        <v>40</v>
      </c>
      <c r="P811" s="12">
        <v>40</v>
      </c>
      <c r="Q811" s="12">
        <v>40</v>
      </c>
      <c r="R811" s="12">
        <v>40</v>
      </c>
      <c r="S811" s="12">
        <v>40</v>
      </c>
      <c r="T811" s="12">
        <v>40</v>
      </c>
      <c r="U811" s="12">
        <v>40</v>
      </c>
      <c r="V811" s="12">
        <v>40</v>
      </c>
      <c r="W811" s="12">
        <v>40</v>
      </c>
      <c r="X811" s="12">
        <v>40</v>
      </c>
      <c r="Y811" s="12">
        <v>40</v>
      </c>
    </row>
    <row r="812" spans="1:25" x14ac:dyDescent="0.35">
      <c r="A812" s="12" t="s">
        <v>2098</v>
      </c>
      <c r="B812" s="12" t="s">
        <v>414</v>
      </c>
      <c r="C812" s="12" t="s">
        <v>619</v>
      </c>
      <c r="D812" s="52">
        <v>0</v>
      </c>
      <c r="E812" s="12" t="s">
        <v>620</v>
      </c>
      <c r="F812" s="12" t="s">
        <v>625</v>
      </c>
      <c r="G812" s="12" t="s">
        <v>626</v>
      </c>
      <c r="H812" s="12"/>
      <c r="I812" s="12">
        <v>24</v>
      </c>
      <c r="J812" s="12">
        <v>24</v>
      </c>
      <c r="K812" s="12">
        <v>0</v>
      </c>
      <c r="L812" s="12" t="s">
        <v>620</v>
      </c>
      <c r="M812" s="12" t="s">
        <v>620</v>
      </c>
      <c r="N812" s="12">
        <v>0</v>
      </c>
      <c r="O812" s="12">
        <v>0</v>
      </c>
      <c r="P812" s="12">
        <v>0</v>
      </c>
      <c r="Q812" s="12">
        <v>0</v>
      </c>
      <c r="R812" s="12">
        <v>0</v>
      </c>
      <c r="S812" s="12">
        <v>0</v>
      </c>
      <c r="T812" s="12">
        <v>0</v>
      </c>
      <c r="U812" s="12">
        <v>0</v>
      </c>
      <c r="V812" s="12">
        <v>0</v>
      </c>
      <c r="W812" s="12">
        <v>0</v>
      </c>
      <c r="X812" s="12">
        <v>0</v>
      </c>
      <c r="Y812" s="12">
        <v>0</v>
      </c>
    </row>
    <row r="813" spans="1:25" x14ac:dyDescent="0.35">
      <c r="A813" s="12" t="s">
        <v>2180</v>
      </c>
      <c r="B813" s="12" t="s">
        <v>414</v>
      </c>
      <c r="C813" s="12" t="s">
        <v>619</v>
      </c>
      <c r="D813" s="52">
        <v>0</v>
      </c>
      <c r="E813" s="12" t="s">
        <v>620</v>
      </c>
      <c r="F813" s="12" t="s">
        <v>625</v>
      </c>
      <c r="G813" s="12" t="s">
        <v>626</v>
      </c>
      <c r="H813" s="12"/>
      <c r="I813" s="12">
        <v>24</v>
      </c>
      <c r="J813" s="12">
        <v>24</v>
      </c>
      <c r="K813" s="12">
        <v>0</v>
      </c>
      <c r="L813" s="12" t="s">
        <v>620</v>
      </c>
      <c r="M813" s="12" t="s">
        <v>620</v>
      </c>
      <c r="N813" s="12">
        <v>0</v>
      </c>
      <c r="O813" s="12">
        <v>0</v>
      </c>
      <c r="P813" s="12">
        <v>0</v>
      </c>
      <c r="Q813" s="12">
        <v>0</v>
      </c>
      <c r="R813" s="12">
        <v>0</v>
      </c>
      <c r="S813" s="12">
        <v>0</v>
      </c>
      <c r="T813" s="12">
        <v>0</v>
      </c>
      <c r="U813" s="12">
        <v>0</v>
      </c>
      <c r="V813" s="12">
        <v>0</v>
      </c>
      <c r="W813" s="12">
        <v>0</v>
      </c>
      <c r="X813" s="12">
        <v>0</v>
      </c>
      <c r="Y813" s="12">
        <v>0</v>
      </c>
    </row>
    <row r="814" spans="1:25" x14ac:dyDescent="0.35">
      <c r="A814" s="12" t="s">
        <v>480</v>
      </c>
      <c r="B814" s="12" t="s">
        <v>414</v>
      </c>
      <c r="C814" s="12" t="s">
        <v>619</v>
      </c>
      <c r="D814" s="52">
        <v>45183</v>
      </c>
      <c r="E814" s="12">
        <v>2023</v>
      </c>
      <c r="F814" s="12" t="s">
        <v>625</v>
      </c>
      <c r="G814" s="12" t="s">
        <v>626</v>
      </c>
      <c r="H814" s="12"/>
      <c r="I814" s="12">
        <v>48</v>
      </c>
      <c r="J814" s="12">
        <v>0</v>
      </c>
      <c r="K814" s="12" t="s">
        <v>1</v>
      </c>
      <c r="L814" s="12" t="s">
        <v>627</v>
      </c>
      <c r="M814" s="12" t="s">
        <v>628</v>
      </c>
      <c r="N814" s="12">
        <v>0.06</v>
      </c>
      <c r="O814" s="12">
        <v>0.72</v>
      </c>
      <c r="P814" s="12">
        <v>0.9</v>
      </c>
      <c r="Q814" s="12">
        <v>1.29</v>
      </c>
      <c r="R814" s="12">
        <v>1.98</v>
      </c>
      <c r="S814" s="12">
        <v>4.09</v>
      </c>
      <c r="T814" s="12">
        <v>4.42</v>
      </c>
      <c r="U814" s="12">
        <v>3.68</v>
      </c>
      <c r="V814" s="12">
        <v>3.07</v>
      </c>
      <c r="W814" s="12">
        <v>1.83</v>
      </c>
      <c r="X814" s="12">
        <v>1.1100000000000001</v>
      </c>
      <c r="Y814" s="12">
        <v>0.3</v>
      </c>
    </row>
    <row r="815" spans="1:25" x14ac:dyDescent="0.35">
      <c r="A815" s="12" t="s">
        <v>49</v>
      </c>
      <c r="B815" s="12" t="s">
        <v>248</v>
      </c>
      <c r="C815" s="12" t="s">
        <v>619</v>
      </c>
      <c r="D815" s="52">
        <v>44309</v>
      </c>
      <c r="E815" s="12">
        <v>2021</v>
      </c>
      <c r="F815" s="12" t="s">
        <v>625</v>
      </c>
      <c r="G815" s="12" t="s">
        <v>647</v>
      </c>
      <c r="H815" s="12"/>
      <c r="I815" s="12">
        <v>80</v>
      </c>
      <c r="J815" s="12">
        <v>92</v>
      </c>
      <c r="K815" s="12" t="s">
        <v>1</v>
      </c>
      <c r="L815" s="12" t="s">
        <v>627</v>
      </c>
      <c r="M815" s="12" t="s">
        <v>628</v>
      </c>
      <c r="N815" s="12">
        <v>0.32</v>
      </c>
      <c r="O815" s="12">
        <v>2.4</v>
      </c>
      <c r="P815" s="12">
        <v>2.8</v>
      </c>
      <c r="Q815" s="12">
        <v>3.52</v>
      </c>
      <c r="R815" s="12">
        <v>5.12</v>
      </c>
      <c r="S815" s="12">
        <v>10.48</v>
      </c>
      <c r="T815" s="12">
        <v>11.52</v>
      </c>
      <c r="U815" s="12">
        <v>9.92</v>
      </c>
      <c r="V815" s="12">
        <v>8.8800000000000008</v>
      </c>
      <c r="W815" s="12">
        <v>5.92</v>
      </c>
      <c r="X815" s="12">
        <v>4.5599999999999996</v>
      </c>
      <c r="Y815" s="12">
        <v>2.8</v>
      </c>
    </row>
    <row r="816" spans="1:25" x14ac:dyDescent="0.35">
      <c r="A816" s="12" t="s">
        <v>3537</v>
      </c>
      <c r="B816" s="12" t="s">
        <v>3538</v>
      </c>
      <c r="C816" s="12" t="s">
        <v>619</v>
      </c>
      <c r="D816" s="52">
        <v>44356</v>
      </c>
      <c r="E816" s="12">
        <v>2021</v>
      </c>
      <c r="F816" s="12" t="s">
        <v>653</v>
      </c>
      <c r="G816" s="12" t="s">
        <v>616</v>
      </c>
      <c r="H816" s="12"/>
      <c r="I816" s="12">
        <v>10.6</v>
      </c>
      <c r="J816" s="12">
        <v>11.5</v>
      </c>
      <c r="K816" s="12" t="s">
        <v>633</v>
      </c>
      <c r="L816" s="12" t="s">
        <v>627</v>
      </c>
      <c r="M816" s="12" t="s">
        <v>628</v>
      </c>
      <c r="N816" s="12">
        <v>3.38</v>
      </c>
      <c r="O816" s="12">
        <v>3.56</v>
      </c>
      <c r="P816" s="12">
        <v>4.1399999999999997</v>
      </c>
      <c r="Q816" s="12">
        <v>7.52</v>
      </c>
      <c r="R816" s="12">
        <v>6.88</v>
      </c>
      <c r="S816" s="12">
        <v>6.16</v>
      </c>
      <c r="T816" s="12">
        <v>5.47</v>
      </c>
      <c r="U816" s="12">
        <v>3.36</v>
      </c>
      <c r="V816" s="12">
        <v>2.21</v>
      </c>
      <c r="W816" s="12">
        <v>1.51</v>
      </c>
      <c r="X816" s="12">
        <v>1.61</v>
      </c>
      <c r="Y816" s="12">
        <v>1.55</v>
      </c>
    </row>
    <row r="817" spans="1:25" x14ac:dyDescent="0.35">
      <c r="A817" s="12" t="s">
        <v>52</v>
      </c>
      <c r="B817" s="12" t="s">
        <v>53</v>
      </c>
      <c r="C817" s="12" t="s">
        <v>619</v>
      </c>
      <c r="D817" s="52">
        <v>43874</v>
      </c>
      <c r="E817" s="12">
        <v>2020</v>
      </c>
      <c r="F817" s="12" t="s">
        <v>634</v>
      </c>
      <c r="G817" s="12" t="s">
        <v>635</v>
      </c>
      <c r="H817" s="12"/>
      <c r="I817" s="12">
        <v>1</v>
      </c>
      <c r="J817" s="12">
        <v>1</v>
      </c>
      <c r="K817" s="12" t="s">
        <v>5</v>
      </c>
      <c r="L817" s="12" t="s">
        <v>627</v>
      </c>
      <c r="M817" s="12" t="s">
        <v>139</v>
      </c>
      <c r="N817" s="12">
        <v>0</v>
      </c>
      <c r="O817" s="12">
        <v>0</v>
      </c>
      <c r="P817" s="12">
        <v>0</v>
      </c>
      <c r="Q817" s="12">
        <v>0</v>
      </c>
      <c r="R817" s="12">
        <v>0</v>
      </c>
      <c r="S817" s="12">
        <v>0</v>
      </c>
      <c r="T817" s="12">
        <v>0</v>
      </c>
      <c r="U817" s="12">
        <v>0</v>
      </c>
      <c r="V817" s="12">
        <v>0</v>
      </c>
      <c r="W817" s="12">
        <v>0</v>
      </c>
      <c r="X817" s="12">
        <v>0</v>
      </c>
      <c r="Y817" s="12">
        <v>0</v>
      </c>
    </row>
    <row r="818" spans="1:25" x14ac:dyDescent="0.35">
      <c r="A818" s="12" t="s">
        <v>3177</v>
      </c>
      <c r="B818" s="12" t="s">
        <v>3178</v>
      </c>
      <c r="C818" s="12" t="s">
        <v>619</v>
      </c>
      <c r="D818" s="52">
        <v>29952</v>
      </c>
      <c r="E818" s="12">
        <v>1982</v>
      </c>
      <c r="F818" s="12" t="s">
        <v>653</v>
      </c>
      <c r="G818" s="12" t="s">
        <v>616</v>
      </c>
      <c r="H818" s="12"/>
      <c r="I818" s="12">
        <v>9.9499999999999993</v>
      </c>
      <c r="J818" s="12">
        <v>10.1</v>
      </c>
      <c r="K818" s="12" t="s">
        <v>1</v>
      </c>
      <c r="L818" s="12" t="s">
        <v>627</v>
      </c>
      <c r="M818" s="12" t="s">
        <v>628</v>
      </c>
      <c r="N818" s="12">
        <v>0</v>
      </c>
      <c r="O818" s="12">
        <v>0</v>
      </c>
      <c r="P818" s="12">
        <v>0</v>
      </c>
      <c r="Q818" s="12">
        <v>0</v>
      </c>
      <c r="R818" s="12">
        <v>0</v>
      </c>
      <c r="S818" s="12">
        <v>0</v>
      </c>
      <c r="T818" s="12">
        <v>0</v>
      </c>
      <c r="U818" s="12">
        <v>0</v>
      </c>
      <c r="V818" s="12">
        <v>0</v>
      </c>
      <c r="W818" s="12">
        <v>0</v>
      </c>
      <c r="X818" s="12">
        <v>0</v>
      </c>
      <c r="Y818" s="12">
        <v>0</v>
      </c>
    </row>
    <row r="819" spans="1:25" x14ac:dyDescent="0.35">
      <c r="A819" s="12" t="s">
        <v>1343</v>
      </c>
      <c r="B819" s="12" t="s">
        <v>1344</v>
      </c>
      <c r="C819" s="12" t="s">
        <v>619</v>
      </c>
      <c r="D819" s="52">
        <v>0</v>
      </c>
      <c r="E819" s="12" t="s">
        <v>620</v>
      </c>
      <c r="F819" s="12" t="s">
        <v>634</v>
      </c>
      <c r="G819" s="12" t="s">
        <v>635</v>
      </c>
      <c r="H819" s="12"/>
      <c r="I819" s="12">
        <v>100</v>
      </c>
      <c r="J819" s="12">
        <v>100</v>
      </c>
      <c r="K819" s="12" t="s">
        <v>1</v>
      </c>
      <c r="L819" s="12" t="s">
        <v>620</v>
      </c>
      <c r="M819" s="12" t="s">
        <v>620</v>
      </c>
      <c r="N819" s="12">
        <v>0</v>
      </c>
      <c r="O819" s="12">
        <v>0</v>
      </c>
      <c r="P819" s="12">
        <v>0</v>
      </c>
      <c r="Q819" s="12">
        <v>0</v>
      </c>
      <c r="R819" s="12">
        <v>0</v>
      </c>
      <c r="S819" s="12">
        <v>0</v>
      </c>
      <c r="T819" s="12">
        <v>0</v>
      </c>
      <c r="U819" s="12">
        <v>0</v>
      </c>
      <c r="V819" s="12">
        <v>0</v>
      </c>
      <c r="W819" s="12">
        <v>0</v>
      </c>
      <c r="X819" s="12">
        <v>0</v>
      </c>
      <c r="Y819" s="12">
        <v>0</v>
      </c>
    </row>
    <row r="820" spans="1:25" x14ac:dyDescent="0.35">
      <c r="A820" s="12" t="s">
        <v>1066</v>
      </c>
      <c r="B820" s="12" t="s">
        <v>1067</v>
      </c>
      <c r="C820" s="12" t="s">
        <v>619</v>
      </c>
      <c r="D820" s="52">
        <v>41147</v>
      </c>
      <c r="E820" s="12">
        <v>2012</v>
      </c>
      <c r="F820" s="12" t="s">
        <v>653</v>
      </c>
      <c r="G820" s="12" t="s">
        <v>684</v>
      </c>
      <c r="H820" s="12"/>
      <c r="I820" s="12">
        <v>20</v>
      </c>
      <c r="J820" s="12">
        <v>20.399999999999999</v>
      </c>
      <c r="K820" s="12" t="s">
        <v>5</v>
      </c>
      <c r="L820" s="12" t="s">
        <v>627</v>
      </c>
      <c r="M820" s="12" t="s">
        <v>628</v>
      </c>
      <c r="N820" s="12">
        <v>20</v>
      </c>
      <c r="O820" s="12">
        <v>20</v>
      </c>
      <c r="P820" s="12">
        <v>20</v>
      </c>
      <c r="Q820" s="12">
        <v>20</v>
      </c>
      <c r="R820" s="12">
        <v>20</v>
      </c>
      <c r="S820" s="12">
        <v>20</v>
      </c>
      <c r="T820" s="12">
        <v>20</v>
      </c>
      <c r="U820" s="12">
        <v>20</v>
      </c>
      <c r="V820" s="12">
        <v>20</v>
      </c>
      <c r="W820" s="12">
        <v>20</v>
      </c>
      <c r="X820" s="12">
        <v>20</v>
      </c>
      <c r="Y820" s="12">
        <v>20</v>
      </c>
    </row>
    <row r="821" spans="1:25" x14ac:dyDescent="0.35">
      <c r="A821" s="12" t="s">
        <v>2664</v>
      </c>
      <c r="B821" s="12" t="s">
        <v>2665</v>
      </c>
      <c r="C821" s="12" t="s">
        <v>619</v>
      </c>
      <c r="D821" s="52">
        <v>41147</v>
      </c>
      <c r="E821" s="12">
        <v>2012</v>
      </c>
      <c r="F821" s="12" t="s">
        <v>653</v>
      </c>
      <c r="G821" s="12" t="s">
        <v>684</v>
      </c>
      <c r="H821" s="12"/>
      <c r="I821" s="12">
        <v>20</v>
      </c>
      <c r="J821" s="12">
        <v>20.399999999999999</v>
      </c>
      <c r="K821" s="12" t="s">
        <v>5</v>
      </c>
      <c r="L821" s="12" t="s">
        <v>627</v>
      </c>
      <c r="M821" s="12" t="s">
        <v>628</v>
      </c>
      <c r="N821" s="12">
        <v>20</v>
      </c>
      <c r="O821" s="12">
        <v>20</v>
      </c>
      <c r="P821" s="12">
        <v>20</v>
      </c>
      <c r="Q821" s="12">
        <v>20</v>
      </c>
      <c r="R821" s="12">
        <v>20</v>
      </c>
      <c r="S821" s="12">
        <v>20</v>
      </c>
      <c r="T821" s="12">
        <v>20</v>
      </c>
      <c r="U821" s="12">
        <v>20</v>
      </c>
      <c r="V821" s="12">
        <v>20</v>
      </c>
      <c r="W821" s="12">
        <v>20</v>
      </c>
      <c r="X821" s="12">
        <v>20</v>
      </c>
      <c r="Y821" s="12">
        <v>20</v>
      </c>
    </row>
    <row r="822" spans="1:25" x14ac:dyDescent="0.35">
      <c r="A822" s="12" t="s">
        <v>1619</v>
      </c>
      <c r="B822" s="12" t="s">
        <v>1620</v>
      </c>
      <c r="C822" s="12" t="s">
        <v>619</v>
      </c>
      <c r="D822" s="52">
        <v>41884</v>
      </c>
      <c r="E822" s="12">
        <v>2014</v>
      </c>
      <c r="F822" s="12" t="s">
        <v>625</v>
      </c>
      <c r="G822" s="12" t="s">
        <v>626</v>
      </c>
      <c r="H822" s="12"/>
      <c r="I822" s="12">
        <v>60</v>
      </c>
      <c r="J822" s="12">
        <v>60</v>
      </c>
      <c r="K822" s="12" t="s">
        <v>633</v>
      </c>
      <c r="L822" s="12" t="s">
        <v>627</v>
      </c>
      <c r="M822" s="12" t="s">
        <v>628</v>
      </c>
      <c r="N822" s="12">
        <v>0.24</v>
      </c>
      <c r="O822" s="12">
        <v>1.8</v>
      </c>
      <c r="P822" s="12">
        <v>2.1</v>
      </c>
      <c r="Q822" s="12">
        <v>2.64</v>
      </c>
      <c r="R822" s="12">
        <v>3.84</v>
      </c>
      <c r="S822" s="12">
        <v>7.86</v>
      </c>
      <c r="T822" s="12">
        <v>8.64</v>
      </c>
      <c r="U822" s="12">
        <v>7.44</v>
      </c>
      <c r="V822" s="12">
        <v>6.66</v>
      </c>
      <c r="W822" s="12">
        <v>4.4400000000000004</v>
      </c>
      <c r="X822" s="12">
        <v>3.42</v>
      </c>
      <c r="Y822" s="12">
        <v>2.1</v>
      </c>
    </row>
    <row r="823" spans="1:25" x14ac:dyDescent="0.35">
      <c r="A823" s="12" t="s">
        <v>837</v>
      </c>
      <c r="B823" s="12" t="s">
        <v>838</v>
      </c>
      <c r="C823" s="12" t="s">
        <v>619</v>
      </c>
      <c r="D823" s="52">
        <v>43106</v>
      </c>
      <c r="E823" s="12">
        <v>2018</v>
      </c>
      <c r="F823" s="12" t="s">
        <v>625</v>
      </c>
      <c r="G823" s="12" t="s">
        <v>626</v>
      </c>
      <c r="H823" s="12"/>
      <c r="I823" s="12">
        <v>20</v>
      </c>
      <c r="J823" s="12">
        <v>20</v>
      </c>
      <c r="K823" s="12" t="s">
        <v>633</v>
      </c>
      <c r="L823" s="12" t="s">
        <v>627</v>
      </c>
      <c r="M823" s="12" t="s">
        <v>628</v>
      </c>
      <c r="N823" s="12">
        <v>0.08</v>
      </c>
      <c r="O823" s="12">
        <v>0.6</v>
      </c>
      <c r="P823" s="12">
        <v>0.7</v>
      </c>
      <c r="Q823" s="12">
        <v>0.88</v>
      </c>
      <c r="R823" s="12">
        <v>1.28</v>
      </c>
      <c r="S823" s="12">
        <v>2.62</v>
      </c>
      <c r="T823" s="12">
        <v>2.88</v>
      </c>
      <c r="U823" s="12">
        <v>2.48</v>
      </c>
      <c r="V823" s="12">
        <v>2.2200000000000002</v>
      </c>
      <c r="W823" s="12">
        <v>1.48</v>
      </c>
      <c r="X823" s="12">
        <v>1.1399999999999999</v>
      </c>
      <c r="Y823" s="12">
        <v>0.7</v>
      </c>
    </row>
    <row r="824" spans="1:25" x14ac:dyDescent="0.35">
      <c r="A824" s="12" t="s">
        <v>776</v>
      </c>
      <c r="B824" s="12" t="s">
        <v>777</v>
      </c>
      <c r="C824" s="12" t="s">
        <v>619</v>
      </c>
      <c r="D824" s="52">
        <v>42361</v>
      </c>
      <c r="E824" s="12">
        <v>2015</v>
      </c>
      <c r="F824" s="12" t="s">
        <v>625</v>
      </c>
      <c r="G824" s="12" t="s">
        <v>626</v>
      </c>
      <c r="H824" s="12"/>
      <c r="I824" s="12">
        <v>14.99</v>
      </c>
      <c r="J824" s="12">
        <v>15</v>
      </c>
      <c r="K824" s="12" t="s">
        <v>633</v>
      </c>
      <c r="L824" s="12" t="s">
        <v>627</v>
      </c>
      <c r="M824" s="12" t="s">
        <v>628</v>
      </c>
      <c r="N824" s="12">
        <v>0.06</v>
      </c>
      <c r="O824" s="12">
        <v>0.45</v>
      </c>
      <c r="P824" s="12">
        <v>0.52</v>
      </c>
      <c r="Q824" s="12">
        <v>0.66</v>
      </c>
      <c r="R824" s="12">
        <v>0.96</v>
      </c>
      <c r="S824" s="12">
        <v>1.96</v>
      </c>
      <c r="T824" s="12">
        <v>2.16</v>
      </c>
      <c r="U824" s="12">
        <v>1.86</v>
      </c>
      <c r="V824" s="12">
        <v>1.66</v>
      </c>
      <c r="W824" s="12">
        <v>1.1100000000000001</v>
      </c>
      <c r="X824" s="12">
        <v>0.85</v>
      </c>
      <c r="Y824" s="12">
        <v>0.52</v>
      </c>
    </row>
    <row r="825" spans="1:25" x14ac:dyDescent="0.35">
      <c r="A825" s="12" t="s">
        <v>1923</v>
      </c>
      <c r="B825" s="12" t="s">
        <v>1924</v>
      </c>
      <c r="C825" s="12" t="s">
        <v>619</v>
      </c>
      <c r="D825" s="52">
        <v>42361</v>
      </c>
      <c r="E825" s="12">
        <v>2015</v>
      </c>
      <c r="F825" s="12" t="s">
        <v>625</v>
      </c>
      <c r="G825" s="12" t="s">
        <v>626</v>
      </c>
      <c r="H825" s="12"/>
      <c r="I825" s="12">
        <v>26.66</v>
      </c>
      <c r="J825" s="12">
        <v>27</v>
      </c>
      <c r="K825" s="12" t="s">
        <v>633</v>
      </c>
      <c r="L825" s="12" t="s">
        <v>627</v>
      </c>
      <c r="M825" s="12" t="s">
        <v>628</v>
      </c>
      <c r="N825" s="12">
        <v>6.73</v>
      </c>
      <c r="O825" s="12">
        <v>10.6</v>
      </c>
      <c r="P825" s="12">
        <v>12.92</v>
      </c>
      <c r="Q825" s="12">
        <v>16.98</v>
      </c>
      <c r="R825" s="12">
        <v>18.760000000000002</v>
      </c>
      <c r="S825" s="12">
        <v>19.440000000000001</v>
      </c>
      <c r="T825" s="12">
        <v>18.53</v>
      </c>
      <c r="U825" s="12">
        <v>17.37</v>
      </c>
      <c r="V825" s="12">
        <v>11.77</v>
      </c>
      <c r="W825" s="12">
        <v>9.69</v>
      </c>
      <c r="X825" s="12">
        <v>6.36</v>
      </c>
      <c r="Y825" s="12">
        <v>4.4000000000000004</v>
      </c>
    </row>
    <row r="826" spans="1:25" x14ac:dyDescent="0.35">
      <c r="A826" s="12" t="s">
        <v>1137</v>
      </c>
      <c r="B826" s="12" t="s">
        <v>1138</v>
      </c>
      <c r="C826" s="12" t="s">
        <v>619</v>
      </c>
      <c r="D826" s="52">
        <v>42307</v>
      </c>
      <c r="E826" s="12">
        <v>2015</v>
      </c>
      <c r="F826" s="12" t="s">
        <v>625</v>
      </c>
      <c r="G826" s="12" t="s">
        <v>626</v>
      </c>
      <c r="H826" s="12"/>
      <c r="I826" s="12">
        <v>16.66</v>
      </c>
      <c r="J826" s="12">
        <v>20</v>
      </c>
      <c r="K826" s="12" t="s">
        <v>633</v>
      </c>
      <c r="L826" s="12" t="s">
        <v>627</v>
      </c>
      <c r="M826" s="12" t="s">
        <v>628</v>
      </c>
      <c r="N826" s="12">
        <v>7.0000000000000007E-2</v>
      </c>
      <c r="O826" s="12">
        <v>0.5</v>
      </c>
      <c r="P826" s="12">
        <v>0.57999999999999996</v>
      </c>
      <c r="Q826" s="12">
        <v>0.73</v>
      </c>
      <c r="R826" s="12">
        <v>1.07</v>
      </c>
      <c r="S826" s="12">
        <v>2.1800000000000002</v>
      </c>
      <c r="T826" s="12">
        <v>2.4</v>
      </c>
      <c r="U826" s="12">
        <v>2.0699999999999998</v>
      </c>
      <c r="V826" s="12">
        <v>1.85</v>
      </c>
      <c r="W826" s="12">
        <v>1.23</v>
      </c>
      <c r="X826" s="12">
        <v>0.95</v>
      </c>
      <c r="Y826" s="12">
        <v>0.57999999999999996</v>
      </c>
    </row>
    <row r="827" spans="1:25" x14ac:dyDescent="0.35">
      <c r="A827" s="12" t="s">
        <v>1238</v>
      </c>
      <c r="B827" s="12" t="s">
        <v>1239</v>
      </c>
      <c r="C827" s="12" t="s">
        <v>619</v>
      </c>
      <c r="D827" s="52">
        <v>37631</v>
      </c>
      <c r="E827" s="12">
        <v>2003</v>
      </c>
      <c r="F827" s="12" t="s">
        <v>621</v>
      </c>
      <c r="G827" s="12" t="s">
        <v>757</v>
      </c>
      <c r="H827" s="12"/>
      <c r="I827" s="12">
        <v>267</v>
      </c>
      <c r="J827" s="12">
        <v>295</v>
      </c>
      <c r="K827" s="12" t="s">
        <v>633</v>
      </c>
      <c r="L827" s="12" t="s">
        <v>627</v>
      </c>
      <c r="M827" s="12" t="s">
        <v>628</v>
      </c>
      <c r="N827" s="12">
        <v>267</v>
      </c>
      <c r="O827" s="12">
        <v>267</v>
      </c>
      <c r="P827" s="12">
        <v>267</v>
      </c>
      <c r="Q827" s="12">
        <v>267</v>
      </c>
      <c r="R827" s="12">
        <v>267</v>
      </c>
      <c r="S827" s="12">
        <v>267</v>
      </c>
      <c r="T827" s="12">
        <v>267</v>
      </c>
      <c r="U827" s="12">
        <v>267</v>
      </c>
      <c r="V827" s="12">
        <v>267</v>
      </c>
      <c r="W827" s="12">
        <v>267</v>
      </c>
      <c r="X827" s="12">
        <v>267</v>
      </c>
      <c r="Y827" s="12">
        <v>267</v>
      </c>
    </row>
    <row r="828" spans="1:25" x14ac:dyDescent="0.35">
      <c r="A828" s="12" t="s">
        <v>1933</v>
      </c>
      <c r="B828" s="12" t="s">
        <v>1934</v>
      </c>
      <c r="C828" s="12" t="s">
        <v>619</v>
      </c>
      <c r="D828" s="52">
        <v>37685</v>
      </c>
      <c r="E828" s="12">
        <v>2003</v>
      </c>
      <c r="F828" s="12" t="s">
        <v>621</v>
      </c>
      <c r="G828" s="12" t="s">
        <v>757</v>
      </c>
      <c r="H828" s="12"/>
      <c r="I828" s="12">
        <v>266</v>
      </c>
      <c r="J828" s="12">
        <v>295</v>
      </c>
      <c r="K828" s="12" t="s">
        <v>633</v>
      </c>
      <c r="L828" s="12" t="s">
        <v>627</v>
      </c>
      <c r="M828" s="12" t="s">
        <v>628</v>
      </c>
      <c r="N828" s="12">
        <v>266</v>
      </c>
      <c r="O828" s="12">
        <v>266</v>
      </c>
      <c r="P828" s="12">
        <v>266</v>
      </c>
      <c r="Q828" s="12">
        <v>266</v>
      </c>
      <c r="R828" s="12">
        <v>266</v>
      </c>
      <c r="S828" s="12">
        <v>266</v>
      </c>
      <c r="T828" s="12">
        <v>266</v>
      </c>
      <c r="U828" s="12">
        <v>266</v>
      </c>
      <c r="V828" s="12">
        <v>266</v>
      </c>
      <c r="W828" s="12">
        <v>266</v>
      </c>
      <c r="X828" s="12">
        <v>266</v>
      </c>
      <c r="Y828" s="12">
        <v>266</v>
      </c>
    </row>
    <row r="829" spans="1:25" x14ac:dyDescent="0.35">
      <c r="A829" s="12" t="s">
        <v>2826</v>
      </c>
      <c r="B829" s="12" t="s">
        <v>2827</v>
      </c>
      <c r="C829" s="12" t="s">
        <v>619</v>
      </c>
      <c r="D829" s="52">
        <v>37634</v>
      </c>
      <c r="E829" s="12">
        <v>2003</v>
      </c>
      <c r="F829" s="12" t="s">
        <v>621</v>
      </c>
      <c r="G829" s="12" t="s">
        <v>757</v>
      </c>
      <c r="H829" s="12"/>
      <c r="I829" s="12">
        <v>266</v>
      </c>
      <c r="J829" s="12">
        <v>295</v>
      </c>
      <c r="K829" s="12" t="s">
        <v>633</v>
      </c>
      <c r="L829" s="12" t="s">
        <v>627</v>
      </c>
      <c r="M829" s="12" t="s">
        <v>628</v>
      </c>
      <c r="N829" s="12">
        <v>266</v>
      </c>
      <c r="O829" s="12">
        <v>266</v>
      </c>
      <c r="P829" s="12">
        <v>266</v>
      </c>
      <c r="Q829" s="12">
        <v>266</v>
      </c>
      <c r="R829" s="12">
        <v>266</v>
      </c>
      <c r="S829" s="12">
        <v>266</v>
      </c>
      <c r="T829" s="12">
        <v>266</v>
      </c>
      <c r="U829" s="12">
        <v>266</v>
      </c>
      <c r="V829" s="12">
        <v>266</v>
      </c>
      <c r="W829" s="12">
        <v>266</v>
      </c>
      <c r="X829" s="12">
        <v>266</v>
      </c>
      <c r="Y829" s="12">
        <v>266</v>
      </c>
    </row>
    <row r="830" spans="1:25" x14ac:dyDescent="0.35">
      <c r="A830" s="12" t="s">
        <v>3012</v>
      </c>
      <c r="B830" s="12" t="s">
        <v>3013</v>
      </c>
      <c r="C830" s="12" t="s">
        <v>619</v>
      </c>
      <c r="D830" s="52">
        <v>37685</v>
      </c>
      <c r="E830" s="12">
        <v>2003</v>
      </c>
      <c r="F830" s="12" t="s">
        <v>621</v>
      </c>
      <c r="G830" s="12" t="s">
        <v>757</v>
      </c>
      <c r="H830" s="12"/>
      <c r="I830" s="12">
        <v>267</v>
      </c>
      <c r="J830" s="12">
        <v>295</v>
      </c>
      <c r="K830" s="12" t="s">
        <v>633</v>
      </c>
      <c r="L830" s="12" t="s">
        <v>627</v>
      </c>
      <c r="M830" s="12" t="s">
        <v>628</v>
      </c>
      <c r="N830" s="12">
        <v>267</v>
      </c>
      <c r="O830" s="12">
        <v>267</v>
      </c>
      <c r="P830" s="12">
        <v>267</v>
      </c>
      <c r="Q830" s="12">
        <v>267</v>
      </c>
      <c r="R830" s="12">
        <v>267</v>
      </c>
      <c r="S830" s="12">
        <v>267</v>
      </c>
      <c r="T830" s="12">
        <v>267</v>
      </c>
      <c r="U830" s="12">
        <v>267</v>
      </c>
      <c r="V830" s="12">
        <v>267</v>
      </c>
      <c r="W830" s="12">
        <v>267</v>
      </c>
      <c r="X830" s="12">
        <v>267</v>
      </c>
      <c r="Y830" s="12">
        <v>267</v>
      </c>
    </row>
    <row r="831" spans="1:25" x14ac:dyDescent="0.35">
      <c r="A831" s="12" t="s">
        <v>678</v>
      </c>
      <c r="B831" s="12" t="s">
        <v>679</v>
      </c>
      <c r="C831" s="12" t="s">
        <v>619</v>
      </c>
      <c r="D831" s="52">
        <v>37147</v>
      </c>
      <c r="E831" s="12">
        <v>2001</v>
      </c>
      <c r="F831" s="12" t="s">
        <v>621</v>
      </c>
      <c r="G831" s="12" t="s">
        <v>622</v>
      </c>
      <c r="H831" s="12"/>
      <c r="I831" s="12">
        <v>49</v>
      </c>
      <c r="J831" s="12">
        <v>49</v>
      </c>
      <c r="K831" s="12" t="s">
        <v>5</v>
      </c>
      <c r="L831" s="12" t="s">
        <v>627</v>
      </c>
      <c r="M831" s="12" t="s">
        <v>628</v>
      </c>
      <c r="N831" s="12">
        <v>49</v>
      </c>
      <c r="O831" s="12">
        <v>49</v>
      </c>
      <c r="P831" s="12">
        <v>49</v>
      </c>
      <c r="Q831" s="12">
        <v>49</v>
      </c>
      <c r="R831" s="12">
        <v>49</v>
      </c>
      <c r="S831" s="12">
        <v>49</v>
      </c>
      <c r="T831" s="12">
        <v>49</v>
      </c>
      <c r="U831" s="12">
        <v>49</v>
      </c>
      <c r="V831" s="12">
        <v>49</v>
      </c>
      <c r="W831" s="12">
        <v>49</v>
      </c>
      <c r="X831" s="12">
        <v>49</v>
      </c>
      <c r="Y831" s="12">
        <v>49</v>
      </c>
    </row>
    <row r="832" spans="1:25" x14ac:dyDescent="0.35">
      <c r="A832" s="12" t="s">
        <v>1738</v>
      </c>
      <c r="B832" s="12" t="s">
        <v>1739</v>
      </c>
      <c r="C832" s="12" t="s">
        <v>619</v>
      </c>
      <c r="D832" s="52">
        <v>37147</v>
      </c>
      <c r="E832" s="12">
        <v>2001</v>
      </c>
      <c r="F832" s="12" t="s">
        <v>621</v>
      </c>
      <c r="G832" s="12" t="s">
        <v>622</v>
      </c>
      <c r="H832" s="12"/>
      <c r="I832" s="12">
        <v>49</v>
      </c>
      <c r="J832" s="12">
        <v>49</v>
      </c>
      <c r="K832" s="12" t="s">
        <v>5</v>
      </c>
      <c r="L832" s="12" t="s">
        <v>627</v>
      </c>
      <c r="M832" s="12" t="s">
        <v>628</v>
      </c>
      <c r="N832" s="12">
        <v>49</v>
      </c>
      <c r="O832" s="12">
        <v>49</v>
      </c>
      <c r="P832" s="12">
        <v>49</v>
      </c>
      <c r="Q832" s="12">
        <v>49</v>
      </c>
      <c r="R832" s="12">
        <v>49</v>
      </c>
      <c r="S832" s="12">
        <v>49</v>
      </c>
      <c r="T832" s="12">
        <v>49</v>
      </c>
      <c r="U832" s="12">
        <v>49</v>
      </c>
      <c r="V832" s="12">
        <v>49</v>
      </c>
      <c r="W832" s="12">
        <v>49</v>
      </c>
      <c r="X832" s="12">
        <v>49</v>
      </c>
      <c r="Y832" s="12">
        <v>49</v>
      </c>
    </row>
    <row r="833" spans="1:25" x14ac:dyDescent="0.35">
      <c r="A833" s="12" t="s">
        <v>3423</v>
      </c>
      <c r="B833" s="12" t="s">
        <v>3424</v>
      </c>
      <c r="C833" s="12" t="s">
        <v>619</v>
      </c>
      <c r="D833" s="52">
        <v>0</v>
      </c>
      <c r="E833" s="12" t="s">
        <v>620</v>
      </c>
      <c r="F833" s="12" t="s">
        <v>621</v>
      </c>
      <c r="G833" s="12" t="s">
        <v>622</v>
      </c>
      <c r="H833" s="12"/>
      <c r="I833" s="12">
        <v>181.5</v>
      </c>
      <c r="J833" s="12">
        <v>181.5</v>
      </c>
      <c r="K833" s="12">
        <v>0</v>
      </c>
      <c r="L833" s="12" t="s">
        <v>620</v>
      </c>
      <c r="M833" s="12" t="s">
        <v>620</v>
      </c>
      <c r="N833" s="12">
        <v>0</v>
      </c>
      <c r="O833" s="12">
        <v>0</v>
      </c>
      <c r="P833" s="12">
        <v>0</v>
      </c>
      <c r="Q833" s="12">
        <v>0</v>
      </c>
      <c r="R833" s="12">
        <v>0</v>
      </c>
      <c r="S833" s="12">
        <v>0</v>
      </c>
      <c r="T833" s="12">
        <v>0</v>
      </c>
      <c r="U833" s="12">
        <v>0</v>
      </c>
      <c r="V833" s="12">
        <v>0</v>
      </c>
      <c r="W833" s="12">
        <v>0</v>
      </c>
      <c r="X833" s="12">
        <v>0</v>
      </c>
      <c r="Y833" s="12">
        <v>0</v>
      </c>
    </row>
    <row r="834" spans="1:25" x14ac:dyDescent="0.35">
      <c r="A834" s="12" t="s">
        <v>1610</v>
      </c>
      <c r="B834" s="12" t="s">
        <v>1611</v>
      </c>
      <c r="C834" s="12" t="s">
        <v>619</v>
      </c>
      <c r="D834" s="52">
        <v>0</v>
      </c>
      <c r="E834" s="12" t="s">
        <v>620</v>
      </c>
      <c r="F834" s="12" t="s">
        <v>868</v>
      </c>
      <c r="G834" s="12" t="s">
        <v>647</v>
      </c>
      <c r="H834" s="12"/>
      <c r="I834" s="12">
        <v>155</v>
      </c>
      <c r="J834" s="12">
        <v>155</v>
      </c>
      <c r="K834" s="12">
        <v>0</v>
      </c>
      <c r="L834" s="12" t="s">
        <v>620</v>
      </c>
      <c r="M834" s="12" t="s">
        <v>620</v>
      </c>
      <c r="N834" s="12">
        <v>0</v>
      </c>
      <c r="O834" s="12">
        <v>0</v>
      </c>
      <c r="P834" s="12">
        <v>0</v>
      </c>
      <c r="Q834" s="12">
        <v>0</v>
      </c>
      <c r="R834" s="12">
        <v>0</v>
      </c>
      <c r="S834" s="12">
        <v>0</v>
      </c>
      <c r="T834" s="12">
        <v>0</v>
      </c>
      <c r="U834" s="12">
        <v>0</v>
      </c>
      <c r="V834" s="12">
        <v>0</v>
      </c>
      <c r="W834" s="12">
        <v>0</v>
      </c>
      <c r="X834" s="12">
        <v>0</v>
      </c>
      <c r="Y834" s="12">
        <v>0</v>
      </c>
    </row>
    <row r="835" spans="1:25" x14ac:dyDescent="0.35">
      <c r="A835" s="12" t="s">
        <v>3311</v>
      </c>
      <c r="B835" s="12" t="s">
        <v>3312</v>
      </c>
      <c r="C835" s="12" t="s">
        <v>619</v>
      </c>
      <c r="D835" s="52">
        <v>37824</v>
      </c>
      <c r="E835" s="12">
        <v>2003</v>
      </c>
      <c r="F835" s="12" t="s">
        <v>621</v>
      </c>
      <c r="G835" s="12" t="s">
        <v>757</v>
      </c>
      <c r="H835" s="12"/>
      <c r="I835" s="12">
        <v>322</v>
      </c>
      <c r="J835" s="12">
        <v>0</v>
      </c>
      <c r="K835" s="12" t="s">
        <v>5</v>
      </c>
      <c r="L835" s="12" t="s">
        <v>627</v>
      </c>
      <c r="M835" s="12" t="s">
        <v>628</v>
      </c>
      <c r="N835" s="12">
        <v>322</v>
      </c>
      <c r="O835" s="12">
        <v>322</v>
      </c>
      <c r="P835" s="12">
        <v>322</v>
      </c>
      <c r="Q835" s="12">
        <v>322</v>
      </c>
      <c r="R835" s="12">
        <v>322</v>
      </c>
      <c r="S835" s="12">
        <v>322</v>
      </c>
      <c r="T835" s="12">
        <v>322</v>
      </c>
      <c r="U835" s="12">
        <v>322</v>
      </c>
      <c r="V835" s="12">
        <v>322</v>
      </c>
      <c r="W835" s="12">
        <v>322</v>
      </c>
      <c r="X835" s="12">
        <v>322</v>
      </c>
      <c r="Y835" s="12">
        <v>322</v>
      </c>
    </row>
    <row r="836" spans="1:25" x14ac:dyDescent="0.35">
      <c r="A836" s="12" t="s">
        <v>3504</v>
      </c>
      <c r="B836" s="12" t="s">
        <v>3505</v>
      </c>
      <c r="C836" s="12" t="s">
        <v>619</v>
      </c>
      <c r="D836" s="52">
        <v>42913</v>
      </c>
      <c r="E836" s="12">
        <v>2017</v>
      </c>
      <c r="F836" s="12" t="s">
        <v>646</v>
      </c>
      <c r="G836" s="12" t="s">
        <v>647</v>
      </c>
      <c r="H836" s="12"/>
      <c r="I836" s="12">
        <v>30</v>
      </c>
      <c r="J836" s="12">
        <v>50.4</v>
      </c>
      <c r="K836" s="12" t="s">
        <v>633</v>
      </c>
      <c r="L836" s="12" t="s">
        <v>627</v>
      </c>
      <c r="M836" s="12" t="s">
        <v>628</v>
      </c>
      <c r="N836" s="12">
        <v>30</v>
      </c>
      <c r="O836" s="12">
        <v>30</v>
      </c>
      <c r="P836" s="12">
        <v>30</v>
      </c>
      <c r="Q836" s="12">
        <v>30</v>
      </c>
      <c r="R836" s="12">
        <v>30</v>
      </c>
      <c r="S836" s="12">
        <v>30</v>
      </c>
      <c r="T836" s="12">
        <v>30</v>
      </c>
      <c r="U836" s="12">
        <v>30</v>
      </c>
      <c r="V836" s="12">
        <v>30</v>
      </c>
      <c r="W836" s="12">
        <v>30</v>
      </c>
      <c r="X836" s="12">
        <v>30</v>
      </c>
      <c r="Y836" s="12">
        <v>30</v>
      </c>
    </row>
    <row r="837" spans="1:25" x14ac:dyDescent="0.35">
      <c r="A837" s="12" t="s">
        <v>1380</v>
      </c>
      <c r="B837" s="12" t="s">
        <v>1381</v>
      </c>
      <c r="C837" s="12" t="s">
        <v>619</v>
      </c>
      <c r="D837" s="52">
        <v>36161</v>
      </c>
      <c r="E837" s="12">
        <v>1999</v>
      </c>
      <c r="F837" s="12" t="s">
        <v>631</v>
      </c>
      <c r="G837" s="12" t="s">
        <v>632</v>
      </c>
      <c r="H837" s="12"/>
      <c r="I837" s="12">
        <v>0.3</v>
      </c>
      <c r="J837" s="12">
        <v>1.6</v>
      </c>
      <c r="K837" s="12" t="s">
        <v>633</v>
      </c>
      <c r="L837" s="12" t="s">
        <v>627</v>
      </c>
      <c r="M837" s="12" t="s">
        <v>628</v>
      </c>
      <c r="N837" s="12">
        <v>0.11</v>
      </c>
      <c r="O837" s="12">
        <v>0.04</v>
      </c>
      <c r="P837" s="12">
        <v>7.0000000000000007E-2</v>
      </c>
      <c r="Q837" s="12">
        <v>0.14000000000000001</v>
      </c>
      <c r="R837" s="12">
        <v>0.16</v>
      </c>
      <c r="S837" s="12">
        <v>0.13</v>
      </c>
      <c r="T837" s="12">
        <v>0.12</v>
      </c>
      <c r="U837" s="12">
        <v>0.15</v>
      </c>
      <c r="V837" s="12">
        <v>0.13</v>
      </c>
      <c r="W837" s="12">
        <v>7.0000000000000007E-2</v>
      </c>
      <c r="X837" s="12">
        <v>0.09</v>
      </c>
      <c r="Y837" s="12">
        <v>0.18</v>
      </c>
    </row>
    <row r="838" spans="1:25" x14ac:dyDescent="0.35">
      <c r="A838" s="12" t="s">
        <v>2287</v>
      </c>
      <c r="B838" s="12" t="s">
        <v>574</v>
      </c>
      <c r="C838" s="12" t="s">
        <v>619</v>
      </c>
      <c r="D838" s="52">
        <v>0</v>
      </c>
      <c r="E838" s="12" t="s">
        <v>620</v>
      </c>
      <c r="F838" s="12" t="s">
        <v>634</v>
      </c>
      <c r="G838" s="12" t="s">
        <v>635</v>
      </c>
      <c r="H838" s="12"/>
      <c r="I838" s="12">
        <v>45</v>
      </c>
      <c r="J838" s="12">
        <v>45</v>
      </c>
      <c r="K838" s="12" t="s">
        <v>1</v>
      </c>
      <c r="L838" s="12" t="s">
        <v>620</v>
      </c>
      <c r="M838" s="12" t="s">
        <v>620</v>
      </c>
      <c r="N838" s="12">
        <v>0</v>
      </c>
      <c r="O838" s="12">
        <v>0</v>
      </c>
      <c r="P838" s="12">
        <v>0</v>
      </c>
      <c r="Q838" s="12">
        <v>0</v>
      </c>
      <c r="R838" s="12">
        <v>0</v>
      </c>
      <c r="S838" s="12">
        <v>0</v>
      </c>
      <c r="T838" s="12">
        <v>0</v>
      </c>
      <c r="U838" s="12">
        <v>0</v>
      </c>
      <c r="V838" s="12">
        <v>0</v>
      </c>
      <c r="W838" s="12">
        <v>0</v>
      </c>
      <c r="X838" s="12">
        <v>0</v>
      </c>
      <c r="Y838" s="12">
        <v>0</v>
      </c>
    </row>
    <row r="839" spans="1:25" x14ac:dyDescent="0.35">
      <c r="A839" s="12" t="s">
        <v>478</v>
      </c>
      <c r="B839" s="12" t="s">
        <v>501</v>
      </c>
      <c r="C839" s="12" t="s">
        <v>619</v>
      </c>
      <c r="D839" s="52">
        <v>45125</v>
      </c>
      <c r="E839" s="12">
        <v>2023</v>
      </c>
      <c r="F839" s="12" t="s">
        <v>625</v>
      </c>
      <c r="G839" s="12" t="s">
        <v>626</v>
      </c>
      <c r="H839" s="12"/>
      <c r="I839" s="12">
        <v>85</v>
      </c>
      <c r="J839" s="12">
        <v>85</v>
      </c>
      <c r="K839" s="12" t="s">
        <v>1</v>
      </c>
      <c r="L839" s="12" t="s">
        <v>627</v>
      </c>
      <c r="M839" s="12" t="s">
        <v>641</v>
      </c>
      <c r="N839" s="12">
        <v>0.34</v>
      </c>
      <c r="O839" s="12">
        <v>2.5499999999999998</v>
      </c>
      <c r="P839" s="12">
        <v>2.98</v>
      </c>
      <c r="Q839" s="12">
        <v>3.74</v>
      </c>
      <c r="R839" s="12">
        <v>5.44</v>
      </c>
      <c r="S839" s="12">
        <v>11.14</v>
      </c>
      <c r="T839" s="12">
        <v>12.24</v>
      </c>
      <c r="U839" s="12">
        <v>10.54</v>
      </c>
      <c r="V839" s="12">
        <v>9.44</v>
      </c>
      <c r="W839" s="12">
        <v>6.29</v>
      </c>
      <c r="X839" s="12">
        <v>4.84</v>
      </c>
      <c r="Y839" s="12">
        <v>2.98</v>
      </c>
    </row>
    <row r="840" spans="1:25" x14ac:dyDescent="0.35">
      <c r="A840" s="12" t="s">
        <v>519</v>
      </c>
      <c r="B840" s="12" t="s">
        <v>2181</v>
      </c>
      <c r="C840" s="12" t="s">
        <v>619</v>
      </c>
      <c r="D840" s="52">
        <v>45133</v>
      </c>
      <c r="E840" s="12">
        <v>2023</v>
      </c>
      <c r="F840" s="12" t="s">
        <v>625</v>
      </c>
      <c r="G840" s="12" t="s">
        <v>626</v>
      </c>
      <c r="H840" s="12"/>
      <c r="I840" s="12">
        <v>75</v>
      </c>
      <c r="J840" s="12">
        <v>75</v>
      </c>
      <c r="K840" s="12" t="s">
        <v>1</v>
      </c>
      <c r="L840" s="12" t="s">
        <v>627</v>
      </c>
      <c r="M840" s="12" t="s">
        <v>641</v>
      </c>
      <c r="N840" s="12">
        <v>0.3</v>
      </c>
      <c r="O840" s="12">
        <v>2.25</v>
      </c>
      <c r="P840" s="12">
        <v>2.63</v>
      </c>
      <c r="Q840" s="12">
        <v>3.3</v>
      </c>
      <c r="R840" s="12">
        <v>4.8</v>
      </c>
      <c r="S840" s="12">
        <v>9.83</v>
      </c>
      <c r="T840" s="12">
        <v>10.8</v>
      </c>
      <c r="U840" s="12">
        <v>9.3000000000000007</v>
      </c>
      <c r="V840" s="12">
        <v>8.32</v>
      </c>
      <c r="W840" s="12">
        <v>5.55</v>
      </c>
      <c r="X840" s="12">
        <v>4.28</v>
      </c>
      <c r="Y840" s="12">
        <v>2.63</v>
      </c>
    </row>
    <row r="841" spans="1:25" x14ac:dyDescent="0.35">
      <c r="A841" s="12" t="s">
        <v>2356</v>
      </c>
      <c r="B841" s="12" t="s">
        <v>2357</v>
      </c>
      <c r="C841" s="12" t="s">
        <v>619</v>
      </c>
      <c r="D841" s="52">
        <v>38476</v>
      </c>
      <c r="E841" s="12">
        <v>2005</v>
      </c>
      <c r="F841" s="12" t="s">
        <v>621</v>
      </c>
      <c r="G841" s="12" t="s">
        <v>757</v>
      </c>
      <c r="H841" s="12"/>
      <c r="I841" s="12">
        <v>799.47</v>
      </c>
      <c r="J841" s="12">
        <v>0</v>
      </c>
      <c r="K841" s="12" t="s">
        <v>1</v>
      </c>
      <c r="L841" s="12" t="s">
        <v>627</v>
      </c>
      <c r="M841" s="12" t="s">
        <v>628</v>
      </c>
      <c r="N841" s="12">
        <v>799.47</v>
      </c>
      <c r="O841" s="12">
        <v>799.47</v>
      </c>
      <c r="P841" s="12">
        <v>795</v>
      </c>
      <c r="Q841" s="12">
        <v>785</v>
      </c>
      <c r="R841" s="12">
        <v>775</v>
      </c>
      <c r="S841" s="12">
        <v>775</v>
      </c>
      <c r="T841" s="12">
        <v>775</v>
      </c>
      <c r="U841" s="12">
        <v>775</v>
      </c>
      <c r="V841" s="12">
        <v>775</v>
      </c>
      <c r="W841" s="12">
        <v>785</v>
      </c>
      <c r="X841" s="12">
        <v>799.47</v>
      </c>
      <c r="Y841" s="12">
        <v>799.47</v>
      </c>
    </row>
    <row r="842" spans="1:25" x14ac:dyDescent="0.35">
      <c r="A842" s="12" t="s">
        <v>3101</v>
      </c>
      <c r="B842" s="12" t="s">
        <v>3102</v>
      </c>
      <c r="C842" s="12" t="s">
        <v>619</v>
      </c>
      <c r="D842" s="52">
        <v>0</v>
      </c>
      <c r="E842" s="12" t="s">
        <v>620</v>
      </c>
      <c r="F842" s="12" t="s">
        <v>621</v>
      </c>
      <c r="G842" s="12" t="s">
        <v>622</v>
      </c>
      <c r="H842" s="12"/>
      <c r="I842" s="12">
        <v>198.9</v>
      </c>
      <c r="J842" s="12">
        <v>198.9</v>
      </c>
      <c r="K842" s="12">
        <v>0</v>
      </c>
      <c r="L842" s="12" t="s">
        <v>620</v>
      </c>
      <c r="M842" s="12" t="s">
        <v>620</v>
      </c>
      <c r="N842" s="12">
        <v>0</v>
      </c>
      <c r="O842" s="12">
        <v>0</v>
      </c>
      <c r="P842" s="12">
        <v>0</v>
      </c>
      <c r="Q842" s="12">
        <v>0</v>
      </c>
      <c r="R842" s="12">
        <v>0</v>
      </c>
      <c r="S842" s="12">
        <v>0</v>
      </c>
      <c r="T842" s="12">
        <v>0</v>
      </c>
      <c r="U842" s="12">
        <v>0</v>
      </c>
      <c r="V842" s="12">
        <v>0</v>
      </c>
      <c r="W842" s="12">
        <v>0</v>
      </c>
      <c r="X842" s="12">
        <v>0</v>
      </c>
      <c r="Y842" s="12">
        <v>0</v>
      </c>
    </row>
    <row r="843" spans="1:25" x14ac:dyDescent="0.35">
      <c r="A843" s="12" t="s">
        <v>2160</v>
      </c>
      <c r="B843" s="12" t="s">
        <v>2161</v>
      </c>
      <c r="C843" s="12" t="s">
        <v>619</v>
      </c>
      <c r="D843" s="52">
        <v>0</v>
      </c>
      <c r="E843" s="12" t="s">
        <v>620</v>
      </c>
      <c r="F843" s="12" t="s">
        <v>621</v>
      </c>
      <c r="G843" s="12" t="s">
        <v>622</v>
      </c>
      <c r="H843" s="12"/>
      <c r="I843" s="12">
        <v>198.9</v>
      </c>
      <c r="J843" s="12">
        <v>198.9</v>
      </c>
      <c r="K843" s="12">
        <v>0</v>
      </c>
      <c r="L843" s="12" t="s">
        <v>620</v>
      </c>
      <c r="M843" s="12" t="s">
        <v>620</v>
      </c>
      <c r="N843" s="12">
        <v>0</v>
      </c>
      <c r="O843" s="12">
        <v>0</v>
      </c>
      <c r="P843" s="12">
        <v>0</v>
      </c>
      <c r="Q843" s="12">
        <v>0</v>
      </c>
      <c r="R843" s="12">
        <v>0</v>
      </c>
      <c r="S843" s="12">
        <v>0</v>
      </c>
      <c r="T843" s="12">
        <v>0</v>
      </c>
      <c r="U843" s="12">
        <v>0</v>
      </c>
      <c r="V843" s="12">
        <v>0</v>
      </c>
      <c r="W843" s="12">
        <v>0</v>
      </c>
      <c r="X843" s="12">
        <v>0</v>
      </c>
      <c r="Y843" s="12">
        <v>0</v>
      </c>
    </row>
    <row r="844" spans="1:25" x14ac:dyDescent="0.35">
      <c r="A844" s="12" t="s">
        <v>2096</v>
      </c>
      <c r="B844" s="12" t="s">
        <v>2097</v>
      </c>
      <c r="C844" s="12" t="s">
        <v>619</v>
      </c>
      <c r="D844" s="52">
        <v>0</v>
      </c>
      <c r="E844" s="12" t="s">
        <v>620</v>
      </c>
      <c r="F844" s="12" t="s">
        <v>621</v>
      </c>
      <c r="G844" s="12" t="s">
        <v>622</v>
      </c>
      <c r="H844" s="12"/>
      <c r="I844" s="12">
        <v>198.9</v>
      </c>
      <c r="J844" s="12">
        <v>198.9</v>
      </c>
      <c r="K844" s="12">
        <v>0</v>
      </c>
      <c r="L844" s="12" t="s">
        <v>620</v>
      </c>
      <c r="M844" s="12" t="s">
        <v>620</v>
      </c>
      <c r="N844" s="12">
        <v>0</v>
      </c>
      <c r="O844" s="12">
        <v>0</v>
      </c>
      <c r="P844" s="12">
        <v>0</v>
      </c>
      <c r="Q844" s="12">
        <v>0</v>
      </c>
      <c r="R844" s="12">
        <v>0</v>
      </c>
      <c r="S844" s="12">
        <v>0</v>
      </c>
      <c r="T844" s="12">
        <v>0</v>
      </c>
      <c r="U844" s="12">
        <v>0</v>
      </c>
      <c r="V844" s="12">
        <v>0</v>
      </c>
      <c r="W844" s="12">
        <v>0</v>
      </c>
      <c r="X844" s="12">
        <v>0</v>
      </c>
      <c r="Y844" s="12">
        <v>0</v>
      </c>
    </row>
    <row r="845" spans="1:25" x14ac:dyDescent="0.35">
      <c r="A845" s="12" t="s">
        <v>1177</v>
      </c>
      <c r="B845" s="12" t="s">
        <v>1178</v>
      </c>
      <c r="C845" s="12" t="s">
        <v>619</v>
      </c>
      <c r="D845" s="52">
        <v>0</v>
      </c>
      <c r="E845" s="12" t="s">
        <v>620</v>
      </c>
      <c r="F845" s="12" t="s">
        <v>621</v>
      </c>
      <c r="G845" s="12" t="s">
        <v>647</v>
      </c>
      <c r="H845" s="12"/>
      <c r="I845" s="12">
        <v>184</v>
      </c>
      <c r="J845" s="12">
        <v>184</v>
      </c>
      <c r="K845" s="12">
        <v>0</v>
      </c>
      <c r="L845" s="12" t="s">
        <v>620</v>
      </c>
      <c r="M845" s="12" t="s">
        <v>620</v>
      </c>
      <c r="N845" s="12">
        <v>0</v>
      </c>
      <c r="O845" s="12">
        <v>0</v>
      </c>
      <c r="P845" s="12">
        <v>0</v>
      </c>
      <c r="Q845" s="12">
        <v>0</v>
      </c>
      <c r="R845" s="12">
        <v>0</v>
      </c>
      <c r="S845" s="12">
        <v>0</v>
      </c>
      <c r="T845" s="12">
        <v>0</v>
      </c>
      <c r="U845" s="12">
        <v>0</v>
      </c>
      <c r="V845" s="12">
        <v>0</v>
      </c>
      <c r="W845" s="12">
        <v>0</v>
      </c>
      <c r="X845" s="12">
        <v>0</v>
      </c>
      <c r="Y845" s="12">
        <v>0</v>
      </c>
    </row>
    <row r="846" spans="1:25" x14ac:dyDescent="0.35">
      <c r="A846" s="12" t="s">
        <v>2018</v>
      </c>
      <c r="B846" s="12" t="s">
        <v>2019</v>
      </c>
      <c r="C846" s="12" t="s">
        <v>619</v>
      </c>
      <c r="D846" s="52">
        <v>0</v>
      </c>
      <c r="E846" s="12" t="s">
        <v>620</v>
      </c>
      <c r="F846" s="12" t="s">
        <v>621</v>
      </c>
      <c r="G846" s="12" t="s">
        <v>647</v>
      </c>
      <c r="H846" s="12"/>
      <c r="I846" s="12">
        <v>92</v>
      </c>
      <c r="J846" s="12">
        <v>92</v>
      </c>
      <c r="K846" s="12">
        <v>0</v>
      </c>
      <c r="L846" s="12" t="s">
        <v>620</v>
      </c>
      <c r="M846" s="12" t="s">
        <v>620</v>
      </c>
      <c r="N846" s="12">
        <v>0</v>
      </c>
      <c r="O846" s="12">
        <v>0</v>
      </c>
      <c r="P846" s="12">
        <v>0</v>
      </c>
      <c r="Q846" s="12">
        <v>0</v>
      </c>
      <c r="R846" s="12">
        <v>0</v>
      </c>
      <c r="S846" s="12">
        <v>0</v>
      </c>
      <c r="T846" s="12">
        <v>0</v>
      </c>
      <c r="U846" s="12">
        <v>0</v>
      </c>
      <c r="V846" s="12">
        <v>0</v>
      </c>
      <c r="W846" s="12">
        <v>0</v>
      </c>
      <c r="X846" s="12">
        <v>0</v>
      </c>
      <c r="Y846" s="12">
        <v>0</v>
      </c>
    </row>
    <row r="847" spans="1:25" x14ac:dyDescent="0.35">
      <c r="A847" s="12" t="s">
        <v>3048</v>
      </c>
      <c r="B847" s="12" t="s">
        <v>3049</v>
      </c>
      <c r="C847" s="12" t="s">
        <v>619</v>
      </c>
      <c r="D847" s="52">
        <v>0</v>
      </c>
      <c r="E847" s="12" t="s">
        <v>620</v>
      </c>
      <c r="F847" s="12" t="s">
        <v>621</v>
      </c>
      <c r="G847" s="12" t="s">
        <v>622</v>
      </c>
      <c r="H847" s="12"/>
      <c r="I847" s="12">
        <v>49.9</v>
      </c>
      <c r="J847" s="12">
        <v>49.9</v>
      </c>
      <c r="K847" s="12">
        <v>0</v>
      </c>
      <c r="L847" s="12" t="s">
        <v>620</v>
      </c>
      <c r="M847" s="12" t="s">
        <v>620</v>
      </c>
      <c r="N847" s="12">
        <v>0</v>
      </c>
      <c r="O847" s="12">
        <v>0</v>
      </c>
      <c r="P847" s="12">
        <v>0</v>
      </c>
      <c r="Q847" s="12">
        <v>0</v>
      </c>
      <c r="R847" s="12">
        <v>0</v>
      </c>
      <c r="S847" s="12">
        <v>0</v>
      </c>
      <c r="T847" s="12">
        <v>0</v>
      </c>
      <c r="U847" s="12">
        <v>0</v>
      </c>
      <c r="V847" s="12">
        <v>0</v>
      </c>
      <c r="W847" s="12">
        <v>0</v>
      </c>
      <c r="X847" s="12">
        <v>0</v>
      </c>
      <c r="Y847" s="12">
        <v>0</v>
      </c>
    </row>
    <row r="848" spans="1:25" x14ac:dyDescent="0.35">
      <c r="A848" s="12" t="s">
        <v>2005</v>
      </c>
      <c r="B848" s="12" t="s">
        <v>2006</v>
      </c>
      <c r="C848" s="12" t="s">
        <v>619</v>
      </c>
      <c r="D848" s="52">
        <v>0</v>
      </c>
      <c r="E848" s="12" t="s">
        <v>620</v>
      </c>
      <c r="F848" s="12" t="s">
        <v>621</v>
      </c>
      <c r="G848" s="12" t="s">
        <v>622</v>
      </c>
      <c r="H848" s="12"/>
      <c r="I848" s="12">
        <v>49.9</v>
      </c>
      <c r="J848" s="12">
        <v>49.9</v>
      </c>
      <c r="K848" s="12">
        <v>0</v>
      </c>
      <c r="L848" s="12" t="s">
        <v>620</v>
      </c>
      <c r="M848" s="12" t="s">
        <v>620</v>
      </c>
      <c r="N848" s="12">
        <v>0</v>
      </c>
      <c r="O848" s="12">
        <v>0</v>
      </c>
      <c r="P848" s="12">
        <v>0</v>
      </c>
      <c r="Q848" s="12">
        <v>0</v>
      </c>
      <c r="R848" s="12">
        <v>0</v>
      </c>
      <c r="S848" s="12">
        <v>0</v>
      </c>
      <c r="T848" s="12">
        <v>0</v>
      </c>
      <c r="U848" s="12">
        <v>0</v>
      </c>
      <c r="V848" s="12">
        <v>0</v>
      </c>
      <c r="W848" s="12">
        <v>0</v>
      </c>
      <c r="X848" s="12">
        <v>0</v>
      </c>
      <c r="Y848" s="12">
        <v>0</v>
      </c>
    </row>
    <row r="849" spans="1:25" x14ac:dyDescent="0.35">
      <c r="A849" s="12" t="s">
        <v>2413</v>
      </c>
      <c r="B849" s="12" t="s">
        <v>2414</v>
      </c>
      <c r="C849" s="12" t="s">
        <v>619</v>
      </c>
      <c r="D849" s="52">
        <v>0</v>
      </c>
      <c r="E849" s="12" t="s">
        <v>620</v>
      </c>
      <c r="F849" s="12" t="s">
        <v>621</v>
      </c>
      <c r="G849" s="12" t="s">
        <v>622</v>
      </c>
      <c r="H849" s="12"/>
      <c r="I849" s="12">
        <v>49.9</v>
      </c>
      <c r="J849" s="12">
        <v>49.9</v>
      </c>
      <c r="K849" s="12">
        <v>0</v>
      </c>
      <c r="L849" s="12" t="s">
        <v>620</v>
      </c>
      <c r="M849" s="12" t="s">
        <v>620</v>
      </c>
      <c r="N849" s="12">
        <v>0</v>
      </c>
      <c r="O849" s="12">
        <v>0</v>
      </c>
      <c r="P849" s="12">
        <v>0</v>
      </c>
      <c r="Q849" s="12">
        <v>0</v>
      </c>
      <c r="R849" s="12">
        <v>0</v>
      </c>
      <c r="S849" s="12">
        <v>0</v>
      </c>
      <c r="T849" s="12">
        <v>0</v>
      </c>
      <c r="U849" s="12">
        <v>0</v>
      </c>
      <c r="V849" s="12">
        <v>0</v>
      </c>
      <c r="W849" s="12">
        <v>0</v>
      </c>
      <c r="X849" s="12">
        <v>0</v>
      </c>
      <c r="Y849" s="12">
        <v>0</v>
      </c>
    </row>
    <row r="850" spans="1:25" x14ac:dyDescent="0.35">
      <c r="A850" s="12" t="s">
        <v>1682</v>
      </c>
      <c r="B850" s="12" t="s">
        <v>1683</v>
      </c>
      <c r="C850" s="12" t="s">
        <v>619</v>
      </c>
      <c r="D850" s="52">
        <v>0</v>
      </c>
      <c r="E850" s="12" t="s">
        <v>620</v>
      </c>
      <c r="F850" s="12" t="s">
        <v>621</v>
      </c>
      <c r="G850" s="12" t="s">
        <v>622</v>
      </c>
      <c r="H850" s="12"/>
      <c r="I850" s="12">
        <v>49.9</v>
      </c>
      <c r="J850" s="12">
        <v>49.9</v>
      </c>
      <c r="K850" s="12">
        <v>0</v>
      </c>
      <c r="L850" s="12" t="s">
        <v>620</v>
      </c>
      <c r="M850" s="12" t="s">
        <v>620</v>
      </c>
      <c r="N850" s="12">
        <v>0</v>
      </c>
      <c r="O850" s="12">
        <v>0</v>
      </c>
      <c r="P850" s="12">
        <v>0</v>
      </c>
      <c r="Q850" s="12">
        <v>0</v>
      </c>
      <c r="R850" s="12">
        <v>0</v>
      </c>
      <c r="S850" s="12">
        <v>0</v>
      </c>
      <c r="T850" s="12">
        <v>0</v>
      </c>
      <c r="U850" s="12">
        <v>0</v>
      </c>
      <c r="V850" s="12">
        <v>0</v>
      </c>
      <c r="W850" s="12">
        <v>0</v>
      </c>
      <c r="X850" s="12">
        <v>0</v>
      </c>
      <c r="Y850" s="12">
        <v>0</v>
      </c>
    </row>
    <row r="851" spans="1:25" x14ac:dyDescent="0.35">
      <c r="A851" s="12" t="s">
        <v>1806</v>
      </c>
      <c r="B851" s="12" t="s">
        <v>1807</v>
      </c>
      <c r="C851" s="12" t="s">
        <v>619</v>
      </c>
      <c r="D851" s="52">
        <v>0</v>
      </c>
      <c r="E851" s="12" t="s">
        <v>620</v>
      </c>
      <c r="F851" s="12" t="s">
        <v>621</v>
      </c>
      <c r="G851" s="12" t="s">
        <v>647</v>
      </c>
      <c r="H851" s="12"/>
      <c r="I851" s="12">
        <v>120</v>
      </c>
      <c r="J851" s="12">
        <v>120</v>
      </c>
      <c r="K851" s="12">
        <v>0</v>
      </c>
      <c r="L851" s="12" t="s">
        <v>620</v>
      </c>
      <c r="M851" s="12" t="s">
        <v>620</v>
      </c>
      <c r="N851" s="12">
        <v>0</v>
      </c>
      <c r="O851" s="12">
        <v>0</v>
      </c>
      <c r="P851" s="12">
        <v>0</v>
      </c>
      <c r="Q851" s="12">
        <v>0</v>
      </c>
      <c r="R851" s="12">
        <v>0</v>
      </c>
      <c r="S851" s="12">
        <v>0</v>
      </c>
      <c r="T851" s="12">
        <v>0</v>
      </c>
      <c r="U851" s="12">
        <v>0</v>
      </c>
      <c r="V851" s="12">
        <v>0</v>
      </c>
      <c r="W851" s="12">
        <v>0</v>
      </c>
      <c r="X851" s="12">
        <v>0</v>
      </c>
      <c r="Y851" s="12">
        <v>0</v>
      </c>
    </row>
    <row r="852" spans="1:25" x14ac:dyDescent="0.35">
      <c r="A852" s="12" t="s">
        <v>2524</v>
      </c>
      <c r="B852" s="12" t="s">
        <v>2525</v>
      </c>
      <c r="C852" s="12" t="s">
        <v>619</v>
      </c>
      <c r="D852" s="52">
        <v>41486</v>
      </c>
      <c r="E852" s="12">
        <v>2013</v>
      </c>
      <c r="F852" s="12" t="s">
        <v>621</v>
      </c>
      <c r="G852" s="12" t="s">
        <v>757</v>
      </c>
      <c r="H852" s="12"/>
      <c r="I852" s="12">
        <v>309.83999999999997</v>
      </c>
      <c r="J852" s="12">
        <v>0</v>
      </c>
      <c r="K852" s="12" t="s">
        <v>633</v>
      </c>
      <c r="L852" s="12" t="s">
        <v>627</v>
      </c>
      <c r="M852" s="12" t="s">
        <v>628</v>
      </c>
      <c r="N852" s="12">
        <v>304</v>
      </c>
      <c r="O852" s="12">
        <v>304</v>
      </c>
      <c r="P852" s="12">
        <v>304</v>
      </c>
      <c r="Q852" s="12">
        <v>303</v>
      </c>
      <c r="R852" s="12">
        <v>303</v>
      </c>
      <c r="S852" s="12">
        <v>302</v>
      </c>
      <c r="T852" s="12">
        <v>302</v>
      </c>
      <c r="U852" s="12">
        <v>299</v>
      </c>
      <c r="V852" s="12">
        <v>302</v>
      </c>
      <c r="W852" s="12">
        <v>303</v>
      </c>
      <c r="X852" s="12">
        <v>303</v>
      </c>
      <c r="Y852" s="12">
        <v>303</v>
      </c>
    </row>
    <row r="853" spans="1:25" x14ac:dyDescent="0.35">
      <c r="A853" s="12" t="s">
        <v>320</v>
      </c>
      <c r="B853" s="12" t="s">
        <v>2895</v>
      </c>
      <c r="C853" s="12" t="s">
        <v>619</v>
      </c>
      <c r="D853" s="52">
        <v>44805</v>
      </c>
      <c r="E853" s="12">
        <v>2022</v>
      </c>
      <c r="F853" s="12" t="s">
        <v>634</v>
      </c>
      <c r="G853" s="12" t="s">
        <v>635</v>
      </c>
      <c r="H853" s="12"/>
      <c r="I853" s="12">
        <v>125</v>
      </c>
      <c r="J853" s="12">
        <v>125</v>
      </c>
      <c r="K853" s="12" t="s">
        <v>5</v>
      </c>
      <c r="L853" s="12" t="s">
        <v>627</v>
      </c>
      <c r="M853" s="12" t="s">
        <v>636</v>
      </c>
      <c r="N853" s="12">
        <v>40</v>
      </c>
      <c r="O853" s="12">
        <v>40</v>
      </c>
      <c r="P853" s="12">
        <v>40</v>
      </c>
      <c r="Q853" s="12">
        <v>40</v>
      </c>
      <c r="R853" s="12">
        <v>40</v>
      </c>
      <c r="S853" s="12">
        <v>40</v>
      </c>
      <c r="T853" s="12">
        <v>40</v>
      </c>
      <c r="U853" s="12">
        <v>40</v>
      </c>
      <c r="V853" s="12">
        <v>40</v>
      </c>
      <c r="W853" s="12">
        <v>40</v>
      </c>
      <c r="X853" s="12">
        <v>40</v>
      </c>
      <c r="Y853" s="12">
        <v>40</v>
      </c>
    </row>
    <row r="854" spans="1:25" x14ac:dyDescent="0.35">
      <c r="A854" s="12" t="s">
        <v>2539</v>
      </c>
      <c r="B854" s="12" t="s">
        <v>2540</v>
      </c>
      <c r="C854" s="12" t="s">
        <v>619</v>
      </c>
      <c r="D854" s="52">
        <v>41991</v>
      </c>
      <c r="E854" s="12">
        <v>2014</v>
      </c>
      <c r="F854" s="12" t="s">
        <v>625</v>
      </c>
      <c r="G854" s="12" t="s">
        <v>626</v>
      </c>
      <c r="H854" s="12"/>
      <c r="I854" s="12">
        <v>20</v>
      </c>
      <c r="J854" s="12">
        <v>20</v>
      </c>
      <c r="K854" s="12" t="s">
        <v>633</v>
      </c>
      <c r="L854" s="12" t="s">
        <v>627</v>
      </c>
      <c r="M854" s="12" t="s">
        <v>628</v>
      </c>
      <c r="N854" s="12">
        <v>0.08</v>
      </c>
      <c r="O854" s="12">
        <v>0.6</v>
      </c>
      <c r="P854" s="12">
        <v>0.7</v>
      </c>
      <c r="Q854" s="12">
        <v>0.88</v>
      </c>
      <c r="R854" s="12">
        <v>1.28</v>
      </c>
      <c r="S854" s="12">
        <v>2.62</v>
      </c>
      <c r="T854" s="12">
        <v>2.88</v>
      </c>
      <c r="U854" s="12">
        <v>2.48</v>
      </c>
      <c r="V854" s="12">
        <v>2.2200000000000002</v>
      </c>
      <c r="W854" s="12">
        <v>1.48</v>
      </c>
      <c r="X854" s="12">
        <v>1.1399999999999999</v>
      </c>
      <c r="Y854" s="12">
        <v>0.7</v>
      </c>
    </row>
    <row r="855" spans="1:25" x14ac:dyDescent="0.35">
      <c r="A855" s="12" t="s">
        <v>1430</v>
      </c>
      <c r="B855" s="12" t="s">
        <v>1431</v>
      </c>
      <c r="C855" s="12" t="s">
        <v>619</v>
      </c>
      <c r="D855" s="52">
        <v>32864</v>
      </c>
      <c r="E855" s="12">
        <v>1989</v>
      </c>
      <c r="F855" s="12" t="s">
        <v>621</v>
      </c>
      <c r="G855" s="12" t="s">
        <v>757</v>
      </c>
      <c r="H855" s="12"/>
      <c r="I855" s="12">
        <v>48</v>
      </c>
      <c r="J855" s="12">
        <v>54.7</v>
      </c>
      <c r="K855" s="12" t="s">
        <v>1</v>
      </c>
      <c r="L855" s="12" t="s">
        <v>627</v>
      </c>
      <c r="M855" s="12" t="s">
        <v>628</v>
      </c>
      <c r="N855" s="12">
        <v>48</v>
      </c>
      <c r="O855" s="12">
        <v>48</v>
      </c>
      <c r="P855" s="12">
        <v>48</v>
      </c>
      <c r="Q855" s="12">
        <v>48</v>
      </c>
      <c r="R855" s="12">
        <v>48</v>
      </c>
      <c r="S855" s="12">
        <v>48</v>
      </c>
      <c r="T855" s="12">
        <v>48</v>
      </c>
      <c r="U855" s="12">
        <v>48</v>
      </c>
      <c r="V855" s="12">
        <v>48</v>
      </c>
      <c r="W855" s="12">
        <v>48</v>
      </c>
      <c r="X855" s="12">
        <v>48</v>
      </c>
      <c r="Y855" s="12">
        <v>48</v>
      </c>
    </row>
    <row r="856" spans="1:25" x14ac:dyDescent="0.35">
      <c r="A856" s="12" t="s">
        <v>1158</v>
      </c>
      <c r="B856" s="12" t="s">
        <v>1159</v>
      </c>
      <c r="C856" s="12" t="s">
        <v>619</v>
      </c>
      <c r="D856" s="52">
        <v>42104</v>
      </c>
      <c r="E856" s="12">
        <v>2015</v>
      </c>
      <c r="F856" s="12" t="s">
        <v>625</v>
      </c>
      <c r="G856" s="12" t="s">
        <v>626</v>
      </c>
      <c r="H856" s="12"/>
      <c r="I856" s="12">
        <v>20</v>
      </c>
      <c r="J856" s="12">
        <v>20</v>
      </c>
      <c r="K856" s="12" t="s">
        <v>633</v>
      </c>
      <c r="L856" s="12" t="s">
        <v>627</v>
      </c>
      <c r="M856" s="12" t="s">
        <v>628</v>
      </c>
      <c r="N856" s="12">
        <v>0.08</v>
      </c>
      <c r="O856" s="12">
        <v>0.6</v>
      </c>
      <c r="P856" s="12">
        <v>0.7</v>
      </c>
      <c r="Q856" s="12">
        <v>0.88</v>
      </c>
      <c r="R856" s="12">
        <v>1.28</v>
      </c>
      <c r="S856" s="12">
        <v>2.62</v>
      </c>
      <c r="T856" s="12">
        <v>2.88</v>
      </c>
      <c r="U856" s="12">
        <v>2.48</v>
      </c>
      <c r="V856" s="12">
        <v>2.2200000000000002</v>
      </c>
      <c r="W856" s="12">
        <v>1.48</v>
      </c>
      <c r="X856" s="12">
        <v>1.1399999999999999</v>
      </c>
      <c r="Y856" s="12">
        <v>0.7</v>
      </c>
    </row>
    <row r="857" spans="1:25" x14ac:dyDescent="0.35">
      <c r="A857" s="12" t="s">
        <v>2561</v>
      </c>
      <c r="B857" s="12" t="s">
        <v>2562</v>
      </c>
      <c r="C857" s="12" t="s">
        <v>619</v>
      </c>
      <c r="D857" s="52">
        <v>42630</v>
      </c>
      <c r="E857" s="12">
        <v>2016</v>
      </c>
      <c r="F857" s="12" t="s">
        <v>625</v>
      </c>
      <c r="G857" s="12" t="s">
        <v>626</v>
      </c>
      <c r="H857" s="12"/>
      <c r="I857" s="12">
        <v>3</v>
      </c>
      <c r="J857" s="12">
        <v>3</v>
      </c>
      <c r="K857" s="12" t="s">
        <v>5</v>
      </c>
      <c r="L857" s="12" t="s">
        <v>627</v>
      </c>
      <c r="M857" s="12" t="s">
        <v>628</v>
      </c>
      <c r="N857" s="12">
        <v>0.01</v>
      </c>
      <c r="O857" s="12">
        <v>0.09</v>
      </c>
      <c r="P857" s="12">
        <v>0.11</v>
      </c>
      <c r="Q857" s="12">
        <v>0.13</v>
      </c>
      <c r="R857" s="12">
        <v>0.19</v>
      </c>
      <c r="S857" s="12">
        <v>0.39</v>
      </c>
      <c r="T857" s="12">
        <v>0.43</v>
      </c>
      <c r="U857" s="12">
        <v>0.37</v>
      </c>
      <c r="V857" s="12">
        <v>0.33</v>
      </c>
      <c r="W857" s="12">
        <v>0.22</v>
      </c>
      <c r="X857" s="12">
        <v>0.17</v>
      </c>
      <c r="Y857" s="12">
        <v>0.11</v>
      </c>
    </row>
    <row r="858" spans="1:25" x14ac:dyDescent="0.35">
      <c r="A858" s="12" t="s">
        <v>803</v>
      </c>
      <c r="B858" s="12" t="s">
        <v>804</v>
      </c>
      <c r="C858" s="12" t="s">
        <v>619</v>
      </c>
      <c r="D858" s="52">
        <v>43330</v>
      </c>
      <c r="E858" s="12">
        <v>2018</v>
      </c>
      <c r="F858" s="12" t="s">
        <v>625</v>
      </c>
      <c r="G858" s="12" t="s">
        <v>626</v>
      </c>
      <c r="H858" s="12"/>
      <c r="I858" s="12">
        <v>3</v>
      </c>
      <c r="J858" s="12">
        <v>3</v>
      </c>
      <c r="K858" s="12" t="s">
        <v>1</v>
      </c>
      <c r="L858" s="12" t="s">
        <v>627</v>
      </c>
      <c r="M858" s="12" t="s">
        <v>628</v>
      </c>
      <c r="N858" s="12">
        <v>0.01</v>
      </c>
      <c r="O858" s="12">
        <v>0.09</v>
      </c>
      <c r="P858" s="12">
        <v>0.11</v>
      </c>
      <c r="Q858" s="12">
        <v>0.13</v>
      </c>
      <c r="R858" s="12">
        <v>0.19</v>
      </c>
      <c r="S858" s="12">
        <v>0.39</v>
      </c>
      <c r="T858" s="12">
        <v>0.43</v>
      </c>
      <c r="U858" s="12">
        <v>0.37</v>
      </c>
      <c r="V858" s="12">
        <v>0.33</v>
      </c>
      <c r="W858" s="12">
        <v>0.22</v>
      </c>
      <c r="X858" s="12">
        <v>0.17</v>
      </c>
      <c r="Y858" s="12">
        <v>0.11</v>
      </c>
    </row>
    <row r="859" spans="1:25" x14ac:dyDescent="0.35">
      <c r="A859" s="12" t="s">
        <v>3112</v>
      </c>
      <c r="B859" s="12" t="s">
        <v>3113</v>
      </c>
      <c r="C859" s="12" t="s">
        <v>619</v>
      </c>
      <c r="D859" s="52">
        <v>41037</v>
      </c>
      <c r="E859" s="12">
        <v>2012</v>
      </c>
      <c r="F859" s="12" t="s">
        <v>625</v>
      </c>
      <c r="G859" s="12" t="s">
        <v>626</v>
      </c>
      <c r="H859" s="12"/>
      <c r="I859" s="12">
        <v>2</v>
      </c>
      <c r="J859" s="12">
        <v>2</v>
      </c>
      <c r="K859" s="12" t="s">
        <v>1</v>
      </c>
      <c r="L859" s="12" t="s">
        <v>627</v>
      </c>
      <c r="M859" s="12" t="s">
        <v>139</v>
      </c>
      <c r="N859" s="12">
        <v>0</v>
      </c>
      <c r="O859" s="12">
        <v>0</v>
      </c>
      <c r="P859" s="12">
        <v>0</v>
      </c>
      <c r="Q859" s="12">
        <v>0</v>
      </c>
      <c r="R859" s="12">
        <v>0</v>
      </c>
      <c r="S859" s="12">
        <v>0</v>
      </c>
      <c r="T859" s="12">
        <v>0</v>
      </c>
      <c r="U859" s="12">
        <v>0</v>
      </c>
      <c r="V859" s="12">
        <v>0</v>
      </c>
      <c r="W859" s="12">
        <v>0</v>
      </c>
      <c r="X859" s="12">
        <v>0</v>
      </c>
      <c r="Y859" s="12">
        <v>0</v>
      </c>
    </row>
    <row r="860" spans="1:25" x14ac:dyDescent="0.35">
      <c r="A860" s="12" t="s">
        <v>1742</v>
      </c>
      <c r="B860" s="12" t="s">
        <v>1743</v>
      </c>
      <c r="C860" s="12" t="s">
        <v>619</v>
      </c>
      <c r="D860" s="52">
        <v>42021</v>
      </c>
      <c r="E860" s="12">
        <v>2015</v>
      </c>
      <c r="F860" s="12" t="s">
        <v>625</v>
      </c>
      <c r="G860" s="12" t="s">
        <v>626</v>
      </c>
      <c r="H860" s="12"/>
      <c r="I860" s="12">
        <v>5</v>
      </c>
      <c r="J860" s="12">
        <v>5</v>
      </c>
      <c r="K860" s="12" t="s">
        <v>1</v>
      </c>
      <c r="L860" s="12" t="s">
        <v>627</v>
      </c>
      <c r="M860" s="12" t="s">
        <v>628</v>
      </c>
      <c r="N860" s="12">
        <v>0.02</v>
      </c>
      <c r="O860" s="12">
        <v>0.15</v>
      </c>
      <c r="P860" s="12">
        <v>0.18</v>
      </c>
      <c r="Q860" s="12">
        <v>0.22</v>
      </c>
      <c r="R860" s="12">
        <v>0.32</v>
      </c>
      <c r="S860" s="12">
        <v>0.66</v>
      </c>
      <c r="T860" s="12">
        <v>0.72</v>
      </c>
      <c r="U860" s="12">
        <v>0.62</v>
      </c>
      <c r="V860" s="12">
        <v>0.56000000000000005</v>
      </c>
      <c r="W860" s="12">
        <v>0.37</v>
      </c>
      <c r="X860" s="12">
        <v>0.28999999999999998</v>
      </c>
      <c r="Y860" s="12">
        <v>0.18</v>
      </c>
    </row>
    <row r="861" spans="1:25" x14ac:dyDescent="0.35">
      <c r="A861" s="12" t="s">
        <v>2726</v>
      </c>
      <c r="B861" s="12" t="s">
        <v>2727</v>
      </c>
      <c r="C861" s="12" t="s">
        <v>619</v>
      </c>
      <c r="D861" s="52">
        <v>42382</v>
      </c>
      <c r="E861" s="12">
        <v>2016</v>
      </c>
      <c r="F861" s="12" t="s">
        <v>625</v>
      </c>
      <c r="G861" s="12" t="s">
        <v>626</v>
      </c>
      <c r="H861" s="12"/>
      <c r="I861" s="12">
        <v>2</v>
      </c>
      <c r="J861" s="12">
        <v>2</v>
      </c>
      <c r="K861" s="12" t="s">
        <v>1</v>
      </c>
      <c r="L861" s="12" t="s">
        <v>627</v>
      </c>
      <c r="M861" s="12" t="s">
        <v>628</v>
      </c>
      <c r="N861" s="12">
        <v>0.01</v>
      </c>
      <c r="O861" s="12">
        <v>0.06</v>
      </c>
      <c r="P861" s="12">
        <v>7.0000000000000007E-2</v>
      </c>
      <c r="Q861" s="12">
        <v>0.09</v>
      </c>
      <c r="R861" s="12">
        <v>0.13</v>
      </c>
      <c r="S861" s="12">
        <v>0.26</v>
      </c>
      <c r="T861" s="12">
        <v>0.28999999999999998</v>
      </c>
      <c r="U861" s="12">
        <v>0.25</v>
      </c>
      <c r="V861" s="12">
        <v>0.22</v>
      </c>
      <c r="W861" s="12">
        <v>0.15</v>
      </c>
      <c r="X861" s="12">
        <v>0.11</v>
      </c>
      <c r="Y861" s="12">
        <v>7.0000000000000007E-2</v>
      </c>
    </row>
    <row r="862" spans="1:25" x14ac:dyDescent="0.35">
      <c r="A862" s="12" t="s">
        <v>2603</v>
      </c>
      <c r="B862" s="12" t="s">
        <v>2604</v>
      </c>
      <c r="C862" s="12" t="s">
        <v>619</v>
      </c>
      <c r="D862" s="52">
        <v>43008</v>
      </c>
      <c r="E862" s="12">
        <v>2017</v>
      </c>
      <c r="F862" s="12" t="s">
        <v>625</v>
      </c>
      <c r="G862" s="12" t="s">
        <v>626</v>
      </c>
      <c r="H862" s="12"/>
      <c r="I862" s="12">
        <v>2</v>
      </c>
      <c r="J862" s="12">
        <v>2</v>
      </c>
      <c r="K862" s="12" t="s">
        <v>1</v>
      </c>
      <c r="L862" s="12" t="s">
        <v>627</v>
      </c>
      <c r="M862" s="12" t="s">
        <v>628</v>
      </c>
      <c r="N862" s="12">
        <v>0.01</v>
      </c>
      <c r="O862" s="12">
        <v>0.06</v>
      </c>
      <c r="P862" s="12">
        <v>7.0000000000000007E-2</v>
      </c>
      <c r="Q862" s="12">
        <v>0.09</v>
      </c>
      <c r="R862" s="12">
        <v>0.13</v>
      </c>
      <c r="S862" s="12">
        <v>0.26</v>
      </c>
      <c r="T862" s="12">
        <v>0.28999999999999998</v>
      </c>
      <c r="U862" s="12">
        <v>0.25</v>
      </c>
      <c r="V862" s="12">
        <v>0.22</v>
      </c>
      <c r="W862" s="12">
        <v>0.15</v>
      </c>
      <c r="X862" s="12">
        <v>0.11</v>
      </c>
      <c r="Y862" s="12">
        <v>7.0000000000000007E-2</v>
      </c>
    </row>
    <row r="863" spans="1:25" x14ac:dyDescent="0.35">
      <c r="A863" s="12" t="s">
        <v>1675</v>
      </c>
      <c r="B863" s="12" t="s">
        <v>1676</v>
      </c>
      <c r="C863" s="12" t="s">
        <v>619</v>
      </c>
      <c r="D863" s="52">
        <v>42451</v>
      </c>
      <c r="E863" s="12">
        <v>2016</v>
      </c>
      <c r="F863" s="12" t="s">
        <v>625</v>
      </c>
      <c r="G863" s="12" t="s">
        <v>626</v>
      </c>
      <c r="H863" s="12"/>
      <c r="I863" s="12">
        <v>3</v>
      </c>
      <c r="J863" s="12">
        <v>3</v>
      </c>
      <c r="K863" s="12" t="s">
        <v>1</v>
      </c>
      <c r="L863" s="12" t="s">
        <v>627</v>
      </c>
      <c r="M863" s="12" t="s">
        <v>628</v>
      </c>
      <c r="N863" s="12">
        <v>0.01</v>
      </c>
      <c r="O863" s="12">
        <v>0.09</v>
      </c>
      <c r="P863" s="12">
        <v>0.11</v>
      </c>
      <c r="Q863" s="12">
        <v>0.13</v>
      </c>
      <c r="R863" s="12">
        <v>0.19</v>
      </c>
      <c r="S863" s="12">
        <v>0.39</v>
      </c>
      <c r="T863" s="12">
        <v>0.43</v>
      </c>
      <c r="U863" s="12">
        <v>0.37</v>
      </c>
      <c r="V863" s="12">
        <v>0.33</v>
      </c>
      <c r="W863" s="12">
        <v>0.22</v>
      </c>
      <c r="X863" s="12">
        <v>0.17</v>
      </c>
      <c r="Y863" s="12">
        <v>0.11</v>
      </c>
    </row>
    <row r="864" spans="1:25" x14ac:dyDescent="0.35">
      <c r="A864" s="12" t="s">
        <v>1250</v>
      </c>
      <c r="B864" s="12" t="s">
        <v>1251</v>
      </c>
      <c r="C864" s="12" t="s">
        <v>619</v>
      </c>
      <c r="D864" s="52">
        <v>41970</v>
      </c>
      <c r="E864" s="12">
        <v>2014</v>
      </c>
      <c r="F864" s="12" t="s">
        <v>625</v>
      </c>
      <c r="G864" s="12" t="s">
        <v>626</v>
      </c>
      <c r="H864" s="12"/>
      <c r="I864" s="12">
        <v>1.25</v>
      </c>
      <c r="J864" s="12">
        <v>1.3</v>
      </c>
      <c r="K864" s="12" t="s">
        <v>633</v>
      </c>
      <c r="L864" s="12" t="s">
        <v>627</v>
      </c>
      <c r="M864" s="12" t="s">
        <v>636</v>
      </c>
      <c r="N864" s="12">
        <v>0</v>
      </c>
      <c r="O864" s="12">
        <v>0.02</v>
      </c>
      <c r="P864" s="12">
        <v>0.02</v>
      </c>
      <c r="Q864" s="12">
        <v>0.02</v>
      </c>
      <c r="R864" s="12">
        <v>0.03</v>
      </c>
      <c r="S864" s="12">
        <v>0.06</v>
      </c>
      <c r="T864" s="12">
        <v>7.0000000000000007E-2</v>
      </c>
      <c r="U864" s="12">
        <v>0.06</v>
      </c>
      <c r="V864" s="12">
        <v>0.06</v>
      </c>
      <c r="W864" s="12">
        <v>0.04</v>
      </c>
      <c r="X864" s="12">
        <v>0.03</v>
      </c>
      <c r="Y864" s="12">
        <v>0.02</v>
      </c>
    </row>
    <row r="865" spans="1:25" x14ac:dyDescent="0.35">
      <c r="A865" s="12" t="s">
        <v>3241</v>
      </c>
      <c r="B865" s="12" t="s">
        <v>3242</v>
      </c>
      <c r="C865" s="12" t="s">
        <v>619</v>
      </c>
      <c r="D865" s="52">
        <v>33313</v>
      </c>
      <c r="E865" s="12">
        <v>1991</v>
      </c>
      <c r="F865" s="12" t="s">
        <v>621</v>
      </c>
      <c r="G865" s="12" t="s">
        <v>622</v>
      </c>
      <c r="H865" s="12"/>
      <c r="I865" s="12">
        <v>49.7</v>
      </c>
      <c r="J865" s="12">
        <v>55.3</v>
      </c>
      <c r="K865" s="12" t="s">
        <v>633</v>
      </c>
      <c r="L865" s="12" t="s">
        <v>627</v>
      </c>
      <c r="M865" s="12" t="s">
        <v>628</v>
      </c>
      <c r="N865" s="12">
        <v>49.7</v>
      </c>
      <c r="O865" s="12">
        <v>49.7</v>
      </c>
      <c r="P865" s="12">
        <v>49.7</v>
      </c>
      <c r="Q865" s="12">
        <v>49.7</v>
      </c>
      <c r="R865" s="12">
        <v>49.7</v>
      </c>
      <c r="S865" s="12">
        <v>49.7</v>
      </c>
      <c r="T865" s="12">
        <v>49.7</v>
      </c>
      <c r="U865" s="12">
        <v>49.7</v>
      </c>
      <c r="V865" s="12">
        <v>49.7</v>
      </c>
      <c r="W865" s="12">
        <v>49.7</v>
      </c>
      <c r="X865" s="12">
        <v>49.7</v>
      </c>
      <c r="Y865" s="12">
        <v>49.7</v>
      </c>
    </row>
    <row r="866" spans="1:25" x14ac:dyDescent="0.35">
      <c r="A866" s="12" t="s">
        <v>2567</v>
      </c>
      <c r="B866" s="12" t="s">
        <v>2568</v>
      </c>
      <c r="C866" s="12" t="s">
        <v>619</v>
      </c>
      <c r="D866" s="52">
        <v>37627</v>
      </c>
      <c r="E866" s="12">
        <v>2003</v>
      </c>
      <c r="F866" s="12" t="s">
        <v>621</v>
      </c>
      <c r="G866" s="12" t="s">
        <v>622</v>
      </c>
      <c r="H866" s="12"/>
      <c r="I866" s="12">
        <v>47.5</v>
      </c>
      <c r="J866" s="12">
        <v>49.9</v>
      </c>
      <c r="K866" s="12" t="s">
        <v>633</v>
      </c>
      <c r="L866" s="12" t="s">
        <v>627</v>
      </c>
      <c r="M866" s="12" t="s">
        <v>628</v>
      </c>
      <c r="N866" s="12">
        <v>47.5</v>
      </c>
      <c r="O866" s="12">
        <v>47.5</v>
      </c>
      <c r="P866" s="12">
        <v>47.5</v>
      </c>
      <c r="Q866" s="12">
        <v>47.5</v>
      </c>
      <c r="R866" s="12">
        <v>47.5</v>
      </c>
      <c r="S866" s="12">
        <v>47.5</v>
      </c>
      <c r="T866" s="12">
        <v>47.5</v>
      </c>
      <c r="U866" s="12">
        <v>47.5</v>
      </c>
      <c r="V866" s="12">
        <v>47.5</v>
      </c>
      <c r="W866" s="12">
        <v>47.5</v>
      </c>
      <c r="X866" s="12">
        <v>47.5</v>
      </c>
      <c r="Y866" s="12">
        <v>47.5</v>
      </c>
    </row>
    <row r="867" spans="1:25" x14ac:dyDescent="0.35">
      <c r="A867" s="12" t="s">
        <v>2307</v>
      </c>
      <c r="B867" s="12" t="s">
        <v>2308</v>
      </c>
      <c r="C867" s="12" t="s">
        <v>619</v>
      </c>
      <c r="D867" s="52">
        <v>37627</v>
      </c>
      <c r="E867" s="12">
        <v>2003</v>
      </c>
      <c r="F867" s="12" t="s">
        <v>621</v>
      </c>
      <c r="G867" s="12" t="s">
        <v>622</v>
      </c>
      <c r="H867" s="12"/>
      <c r="I867" s="12">
        <v>47.6</v>
      </c>
      <c r="J867" s="12">
        <v>49.9</v>
      </c>
      <c r="K867" s="12" t="s">
        <v>633</v>
      </c>
      <c r="L867" s="12" t="s">
        <v>627</v>
      </c>
      <c r="M867" s="12" t="s">
        <v>628</v>
      </c>
      <c r="N867" s="12">
        <v>47.6</v>
      </c>
      <c r="O867" s="12">
        <v>47.6</v>
      </c>
      <c r="P867" s="12">
        <v>47.6</v>
      </c>
      <c r="Q867" s="12">
        <v>47.6</v>
      </c>
      <c r="R867" s="12">
        <v>47.6</v>
      </c>
      <c r="S867" s="12">
        <v>47.6</v>
      </c>
      <c r="T867" s="12">
        <v>47.6</v>
      </c>
      <c r="U867" s="12">
        <v>47.6</v>
      </c>
      <c r="V867" s="12">
        <v>47.6</v>
      </c>
      <c r="W867" s="12">
        <v>47.6</v>
      </c>
      <c r="X867" s="12">
        <v>47.6</v>
      </c>
      <c r="Y867" s="12">
        <v>47.6</v>
      </c>
    </row>
    <row r="868" spans="1:25" x14ac:dyDescent="0.35">
      <c r="A868" s="12" t="s">
        <v>2896</v>
      </c>
      <c r="B868" s="12" t="s">
        <v>2897</v>
      </c>
      <c r="C868" s="12" t="s">
        <v>619</v>
      </c>
      <c r="D868" s="52">
        <v>37627</v>
      </c>
      <c r="E868" s="12">
        <v>2003</v>
      </c>
      <c r="F868" s="12" t="s">
        <v>621</v>
      </c>
      <c r="G868" s="12" t="s">
        <v>622</v>
      </c>
      <c r="H868" s="12"/>
      <c r="I868" s="12">
        <v>47.75</v>
      </c>
      <c r="J868" s="12">
        <v>49.9</v>
      </c>
      <c r="K868" s="12" t="s">
        <v>633</v>
      </c>
      <c r="L868" s="12" t="s">
        <v>627</v>
      </c>
      <c r="M868" s="12" t="s">
        <v>628</v>
      </c>
      <c r="N868" s="12">
        <v>47.75</v>
      </c>
      <c r="O868" s="12">
        <v>47.75</v>
      </c>
      <c r="P868" s="12">
        <v>47.75</v>
      </c>
      <c r="Q868" s="12">
        <v>47.75</v>
      </c>
      <c r="R868" s="12">
        <v>47.75</v>
      </c>
      <c r="S868" s="12">
        <v>47.75</v>
      </c>
      <c r="T868" s="12">
        <v>47.75</v>
      </c>
      <c r="U868" s="12">
        <v>47.75</v>
      </c>
      <c r="V868" s="12">
        <v>47.75</v>
      </c>
      <c r="W868" s="12">
        <v>47.75</v>
      </c>
      <c r="X868" s="12">
        <v>47.75</v>
      </c>
      <c r="Y868" s="12">
        <v>47.75</v>
      </c>
    </row>
    <row r="869" spans="1:25" x14ac:dyDescent="0.35">
      <c r="A869" s="12" t="s">
        <v>1901</v>
      </c>
      <c r="B869" s="12" t="s">
        <v>1902</v>
      </c>
      <c r="C869" s="12" t="s">
        <v>619</v>
      </c>
      <c r="D869" s="52">
        <v>0</v>
      </c>
      <c r="E869" s="12" t="s">
        <v>620</v>
      </c>
      <c r="F869" s="12" t="s">
        <v>621</v>
      </c>
      <c r="G869" s="12" t="s">
        <v>622</v>
      </c>
      <c r="H869" s="12"/>
      <c r="I869" s="12">
        <v>172</v>
      </c>
      <c r="J869" s="12">
        <v>172</v>
      </c>
      <c r="K869" s="12">
        <v>0</v>
      </c>
      <c r="L869" s="12" t="s">
        <v>620</v>
      </c>
      <c r="M869" s="12" t="s">
        <v>620</v>
      </c>
      <c r="N869" s="12">
        <v>0</v>
      </c>
      <c r="O869" s="12">
        <v>0</v>
      </c>
      <c r="P869" s="12">
        <v>0</v>
      </c>
      <c r="Q869" s="12">
        <v>0</v>
      </c>
      <c r="R869" s="12">
        <v>0</v>
      </c>
      <c r="S869" s="12">
        <v>0</v>
      </c>
      <c r="T869" s="12">
        <v>0</v>
      </c>
      <c r="U869" s="12">
        <v>0</v>
      </c>
      <c r="V869" s="12">
        <v>0</v>
      </c>
      <c r="W869" s="12">
        <v>0</v>
      </c>
      <c r="X869" s="12">
        <v>0</v>
      </c>
      <c r="Y869" s="12">
        <v>0</v>
      </c>
    </row>
    <row r="870" spans="1:25" x14ac:dyDescent="0.35">
      <c r="A870" s="12" t="s">
        <v>2573</v>
      </c>
      <c r="B870" s="12" t="s">
        <v>2574</v>
      </c>
      <c r="C870" s="12" t="s">
        <v>619</v>
      </c>
      <c r="D870" s="52">
        <v>0</v>
      </c>
      <c r="E870" s="12" t="s">
        <v>620</v>
      </c>
      <c r="F870" s="12" t="s">
        <v>621</v>
      </c>
      <c r="G870" s="12" t="s">
        <v>622</v>
      </c>
      <c r="H870" s="12"/>
      <c r="I870" s="12">
        <v>172</v>
      </c>
      <c r="J870" s="12">
        <v>172</v>
      </c>
      <c r="K870" s="12">
        <v>0</v>
      </c>
      <c r="L870" s="12" t="s">
        <v>620</v>
      </c>
      <c r="M870" s="12" t="s">
        <v>620</v>
      </c>
      <c r="N870" s="12">
        <v>0</v>
      </c>
      <c r="O870" s="12">
        <v>0</v>
      </c>
      <c r="P870" s="12">
        <v>0</v>
      </c>
      <c r="Q870" s="12">
        <v>0</v>
      </c>
      <c r="R870" s="12">
        <v>0</v>
      </c>
      <c r="S870" s="12">
        <v>0</v>
      </c>
      <c r="T870" s="12">
        <v>0</v>
      </c>
      <c r="U870" s="12">
        <v>0</v>
      </c>
      <c r="V870" s="12">
        <v>0</v>
      </c>
      <c r="W870" s="12">
        <v>0</v>
      </c>
      <c r="X870" s="12">
        <v>0</v>
      </c>
      <c r="Y870" s="12">
        <v>0</v>
      </c>
    </row>
    <row r="871" spans="1:25" x14ac:dyDescent="0.35">
      <c r="A871" s="12" t="s">
        <v>2990</v>
      </c>
      <c r="B871" s="12" t="s">
        <v>2991</v>
      </c>
      <c r="C871" s="12" t="s">
        <v>619</v>
      </c>
      <c r="D871" s="52">
        <v>37051</v>
      </c>
      <c r="E871" s="12">
        <v>2001</v>
      </c>
      <c r="F871" s="12" t="s">
        <v>621</v>
      </c>
      <c r="G871" s="12" t="s">
        <v>757</v>
      </c>
      <c r="H871" s="12"/>
      <c r="I871" s="12">
        <v>580</v>
      </c>
      <c r="J871" s="12">
        <v>0</v>
      </c>
      <c r="K871" s="12" t="s">
        <v>633</v>
      </c>
      <c r="L871" s="12" t="s">
        <v>627</v>
      </c>
      <c r="M871" s="12" t="s">
        <v>628</v>
      </c>
      <c r="N871" s="12">
        <v>580</v>
      </c>
      <c r="O871" s="12">
        <v>580</v>
      </c>
      <c r="P871" s="12">
        <v>580</v>
      </c>
      <c r="Q871" s="12">
        <v>580</v>
      </c>
      <c r="R871" s="12">
        <v>580</v>
      </c>
      <c r="S871" s="12">
        <v>580</v>
      </c>
      <c r="T871" s="12">
        <v>580</v>
      </c>
      <c r="U871" s="12">
        <v>580</v>
      </c>
      <c r="V871" s="12">
        <v>580</v>
      </c>
      <c r="W871" s="12">
        <v>580</v>
      </c>
      <c r="X871" s="12">
        <v>580</v>
      </c>
      <c r="Y871" s="12">
        <v>580</v>
      </c>
    </row>
    <row r="872" spans="1:25" x14ac:dyDescent="0.35">
      <c r="A872" s="12" t="s">
        <v>1746</v>
      </c>
      <c r="B872" s="12" t="s">
        <v>1747</v>
      </c>
      <c r="C872" s="12" t="s">
        <v>619</v>
      </c>
      <c r="D872" s="52">
        <v>0</v>
      </c>
      <c r="E872" s="12" t="s">
        <v>620</v>
      </c>
      <c r="F872" s="12" t="s">
        <v>868</v>
      </c>
      <c r="G872" s="12" t="s">
        <v>647</v>
      </c>
      <c r="H872" s="12"/>
      <c r="I872" s="12">
        <v>236</v>
      </c>
      <c r="J872" s="12">
        <v>236</v>
      </c>
      <c r="K872" s="12">
        <v>0</v>
      </c>
      <c r="L872" s="12" t="s">
        <v>620</v>
      </c>
      <c r="M872" s="12" t="s">
        <v>620</v>
      </c>
      <c r="N872" s="12">
        <v>0</v>
      </c>
      <c r="O872" s="12">
        <v>0</v>
      </c>
      <c r="P872" s="12">
        <v>0</v>
      </c>
      <c r="Q872" s="12">
        <v>0</v>
      </c>
      <c r="R872" s="12">
        <v>0</v>
      </c>
      <c r="S872" s="12">
        <v>0</v>
      </c>
      <c r="T872" s="12">
        <v>0</v>
      </c>
      <c r="U872" s="12">
        <v>0</v>
      </c>
      <c r="V872" s="12">
        <v>0</v>
      </c>
      <c r="W872" s="12">
        <v>0</v>
      </c>
      <c r="X872" s="12">
        <v>0</v>
      </c>
      <c r="Y872" s="12">
        <v>0</v>
      </c>
    </row>
    <row r="873" spans="1:25" x14ac:dyDescent="0.35">
      <c r="A873" s="12" t="s">
        <v>3571</v>
      </c>
      <c r="B873" s="12" t="s">
        <v>3572</v>
      </c>
      <c r="C873" s="12" t="s">
        <v>619</v>
      </c>
      <c r="D873" s="52">
        <v>42909</v>
      </c>
      <c r="E873" s="12">
        <v>2017</v>
      </c>
      <c r="F873" s="12" t="s">
        <v>625</v>
      </c>
      <c r="G873" s="12" t="s">
        <v>626</v>
      </c>
      <c r="H873" s="12"/>
      <c r="I873" s="12">
        <v>5.5</v>
      </c>
      <c r="J873" s="12">
        <v>5.7</v>
      </c>
      <c r="K873" s="12" t="s">
        <v>1</v>
      </c>
      <c r="L873" s="12" t="s">
        <v>627</v>
      </c>
      <c r="M873" s="12" t="s">
        <v>139</v>
      </c>
      <c r="N873" s="12">
        <v>0</v>
      </c>
      <c r="O873" s="12">
        <v>0</v>
      </c>
      <c r="P873" s="12">
        <v>0</v>
      </c>
      <c r="Q873" s="12">
        <v>0</v>
      </c>
      <c r="R873" s="12">
        <v>0</v>
      </c>
      <c r="S873" s="12">
        <v>0</v>
      </c>
      <c r="T873" s="12">
        <v>0</v>
      </c>
      <c r="U873" s="12">
        <v>0</v>
      </c>
      <c r="V873" s="12">
        <v>0</v>
      </c>
      <c r="W873" s="12">
        <v>0</v>
      </c>
      <c r="X873" s="12">
        <v>0</v>
      </c>
      <c r="Y873" s="12">
        <v>0</v>
      </c>
    </row>
    <row r="874" spans="1:25" x14ac:dyDescent="0.35">
      <c r="A874" s="12" t="s">
        <v>63</v>
      </c>
      <c r="B874" s="12" t="s">
        <v>64</v>
      </c>
      <c r="C874" s="12" t="s">
        <v>619</v>
      </c>
      <c r="D874" s="52">
        <v>44552</v>
      </c>
      <c r="E874" s="12">
        <v>2021</v>
      </c>
      <c r="F874" s="12" t="s">
        <v>681</v>
      </c>
      <c r="G874" s="12" t="s">
        <v>635</v>
      </c>
      <c r="H874" s="12"/>
      <c r="I874" s="12">
        <v>8.25</v>
      </c>
      <c r="J874" s="12">
        <v>8.25</v>
      </c>
      <c r="K874" s="12" t="s">
        <v>1</v>
      </c>
      <c r="L874" s="12" t="s">
        <v>627</v>
      </c>
      <c r="M874" s="12" t="s">
        <v>636</v>
      </c>
      <c r="N874" s="12">
        <v>6.9</v>
      </c>
      <c r="O874" s="12">
        <v>6.9</v>
      </c>
      <c r="P874" s="12">
        <v>6.9</v>
      </c>
      <c r="Q874" s="12">
        <v>6.9</v>
      </c>
      <c r="R874" s="12">
        <v>6.9</v>
      </c>
      <c r="S874" s="12">
        <v>6.9</v>
      </c>
      <c r="T874" s="12">
        <v>6.9</v>
      </c>
      <c r="U874" s="12">
        <v>6.9</v>
      </c>
      <c r="V874" s="12">
        <v>6.9</v>
      </c>
      <c r="W874" s="12">
        <v>6.9</v>
      </c>
      <c r="X874" s="12">
        <v>6.9</v>
      </c>
      <c r="Y874" s="12">
        <v>6.9</v>
      </c>
    </row>
    <row r="875" spans="1:25" x14ac:dyDescent="0.35">
      <c r="A875" s="12" t="s">
        <v>3372</v>
      </c>
      <c r="B875" s="12" t="s">
        <v>3373</v>
      </c>
      <c r="C875" s="12" t="s">
        <v>619</v>
      </c>
      <c r="D875" s="52">
        <v>41675</v>
      </c>
      <c r="E875" s="12">
        <v>2014</v>
      </c>
      <c r="F875" s="12" t="s">
        <v>625</v>
      </c>
      <c r="G875" s="12" t="s">
        <v>626</v>
      </c>
      <c r="H875" s="12"/>
      <c r="I875" s="12">
        <v>1.5</v>
      </c>
      <c r="J875" s="12">
        <v>2.5</v>
      </c>
      <c r="K875" s="12" t="s">
        <v>633</v>
      </c>
      <c r="L875" s="12" t="s">
        <v>627</v>
      </c>
      <c r="M875" s="12" t="s">
        <v>628</v>
      </c>
      <c r="N875" s="12">
        <v>0.01</v>
      </c>
      <c r="O875" s="12">
        <v>0.05</v>
      </c>
      <c r="P875" s="12">
        <v>0.05</v>
      </c>
      <c r="Q875" s="12">
        <v>7.0000000000000007E-2</v>
      </c>
      <c r="R875" s="12">
        <v>0.1</v>
      </c>
      <c r="S875" s="12">
        <v>0.2</v>
      </c>
      <c r="T875" s="12">
        <v>0.22</v>
      </c>
      <c r="U875" s="12">
        <v>0.19</v>
      </c>
      <c r="V875" s="12">
        <v>0.17</v>
      </c>
      <c r="W875" s="12">
        <v>0.11</v>
      </c>
      <c r="X875" s="12">
        <v>0.09</v>
      </c>
      <c r="Y875" s="12">
        <v>0.05</v>
      </c>
    </row>
    <row r="876" spans="1:25" x14ac:dyDescent="0.35">
      <c r="A876" s="12" t="s">
        <v>3525</v>
      </c>
      <c r="B876" s="12" t="s">
        <v>3526</v>
      </c>
      <c r="C876" s="12" t="s">
        <v>619</v>
      </c>
      <c r="D876" s="52">
        <v>41712</v>
      </c>
      <c r="E876" s="12">
        <v>2014</v>
      </c>
      <c r="F876" s="12" t="s">
        <v>625</v>
      </c>
      <c r="G876" s="12" t="s">
        <v>626</v>
      </c>
      <c r="H876" s="12"/>
      <c r="I876" s="12">
        <v>1</v>
      </c>
      <c r="J876" s="12">
        <v>1</v>
      </c>
      <c r="K876" s="12" t="s">
        <v>633</v>
      </c>
      <c r="L876" s="12" t="s">
        <v>627</v>
      </c>
      <c r="M876" s="12" t="s">
        <v>628</v>
      </c>
      <c r="N876" s="12">
        <v>0</v>
      </c>
      <c r="O876" s="12">
        <v>0.03</v>
      </c>
      <c r="P876" s="12">
        <v>0.04</v>
      </c>
      <c r="Q876" s="12">
        <v>0.04</v>
      </c>
      <c r="R876" s="12">
        <v>0.06</v>
      </c>
      <c r="S876" s="12">
        <v>0.13</v>
      </c>
      <c r="T876" s="12">
        <v>0.14000000000000001</v>
      </c>
      <c r="U876" s="12">
        <v>0.12</v>
      </c>
      <c r="V876" s="12">
        <v>0.11</v>
      </c>
      <c r="W876" s="12">
        <v>7.0000000000000007E-2</v>
      </c>
      <c r="X876" s="12">
        <v>0.06</v>
      </c>
      <c r="Y876" s="12">
        <v>0.04</v>
      </c>
    </row>
    <row r="877" spans="1:25" x14ac:dyDescent="0.35">
      <c r="A877" s="12" t="s">
        <v>2911</v>
      </c>
      <c r="B877" s="12" t="s">
        <v>2912</v>
      </c>
      <c r="C877" s="12" t="s">
        <v>619</v>
      </c>
      <c r="D877" s="52">
        <v>31413</v>
      </c>
      <c r="E877" s="12">
        <v>1986</v>
      </c>
      <c r="F877" s="12" t="s">
        <v>621</v>
      </c>
      <c r="G877" s="12" t="s">
        <v>714</v>
      </c>
      <c r="H877" s="12"/>
      <c r="I877" s="12">
        <v>25</v>
      </c>
      <c r="J877" s="12">
        <v>25.4</v>
      </c>
      <c r="K877" s="12" t="s">
        <v>633</v>
      </c>
      <c r="L877" s="12" t="s">
        <v>627</v>
      </c>
      <c r="M877" s="12" t="s">
        <v>628</v>
      </c>
      <c r="N877" s="12">
        <v>23.8</v>
      </c>
      <c r="O877" s="12">
        <v>23.8</v>
      </c>
      <c r="P877" s="12">
        <v>23.8</v>
      </c>
      <c r="Q877" s="12">
        <v>23.8</v>
      </c>
      <c r="R877" s="12">
        <v>23.8</v>
      </c>
      <c r="S877" s="12">
        <v>23.8</v>
      </c>
      <c r="T877" s="12">
        <v>23.8</v>
      </c>
      <c r="U877" s="12">
        <v>23.8</v>
      </c>
      <c r="V877" s="12">
        <v>23.8</v>
      </c>
      <c r="W877" s="12">
        <v>23.8</v>
      </c>
      <c r="X877" s="12">
        <v>23.8</v>
      </c>
      <c r="Y877" s="12">
        <v>23.8</v>
      </c>
    </row>
    <row r="878" spans="1:25" x14ac:dyDescent="0.35">
      <c r="A878" s="12" t="s">
        <v>546</v>
      </c>
      <c r="B878" s="12" t="s">
        <v>1579</v>
      </c>
      <c r="C878" s="12" t="s">
        <v>619</v>
      </c>
      <c r="D878" s="52">
        <v>0</v>
      </c>
      <c r="E878" s="12" t="s">
        <v>620</v>
      </c>
      <c r="F878" s="12" t="s">
        <v>621</v>
      </c>
      <c r="G878" s="12" t="s">
        <v>714</v>
      </c>
      <c r="H878" s="12"/>
      <c r="I878" s="12">
        <v>47.97</v>
      </c>
      <c r="J878" s="12">
        <v>47.97</v>
      </c>
      <c r="K878" s="12" t="s">
        <v>633</v>
      </c>
      <c r="L878" s="12" t="s">
        <v>620</v>
      </c>
      <c r="M878" s="12" t="s">
        <v>620</v>
      </c>
      <c r="N878" s="12">
        <v>0</v>
      </c>
      <c r="O878" s="12">
        <v>0</v>
      </c>
      <c r="P878" s="12">
        <v>0</v>
      </c>
      <c r="Q878" s="12">
        <v>0</v>
      </c>
      <c r="R878" s="12">
        <v>0</v>
      </c>
      <c r="S878" s="12">
        <v>0</v>
      </c>
      <c r="T878" s="12">
        <v>0</v>
      </c>
      <c r="U878" s="12">
        <v>0</v>
      </c>
      <c r="V878" s="12">
        <v>0</v>
      </c>
      <c r="W878" s="12">
        <v>0</v>
      </c>
      <c r="X878" s="12">
        <v>0</v>
      </c>
      <c r="Y878" s="12">
        <v>0</v>
      </c>
    </row>
    <row r="879" spans="1:25" x14ac:dyDescent="0.35">
      <c r="A879" s="12" t="s">
        <v>1421</v>
      </c>
      <c r="B879" s="12" t="s">
        <v>1422</v>
      </c>
      <c r="C879" s="12" t="s">
        <v>619</v>
      </c>
      <c r="D879" s="52">
        <v>0</v>
      </c>
      <c r="E879" s="12" t="s">
        <v>620</v>
      </c>
      <c r="F879" s="12" t="s">
        <v>621</v>
      </c>
      <c r="G879" s="12" t="s">
        <v>622</v>
      </c>
      <c r="H879" s="12"/>
      <c r="I879" s="12">
        <v>220</v>
      </c>
      <c r="J879" s="12">
        <v>220</v>
      </c>
      <c r="K879" s="12">
        <v>0</v>
      </c>
      <c r="L879" s="12" t="s">
        <v>620</v>
      </c>
      <c r="M879" s="12" t="s">
        <v>620</v>
      </c>
      <c r="N879" s="12">
        <v>0</v>
      </c>
      <c r="O879" s="12">
        <v>0</v>
      </c>
      <c r="P879" s="12">
        <v>0</v>
      </c>
      <c r="Q879" s="12">
        <v>0</v>
      </c>
      <c r="R879" s="12">
        <v>0</v>
      </c>
      <c r="S879" s="12">
        <v>0</v>
      </c>
      <c r="T879" s="12">
        <v>0</v>
      </c>
      <c r="U879" s="12">
        <v>0</v>
      </c>
      <c r="V879" s="12">
        <v>0</v>
      </c>
      <c r="W879" s="12">
        <v>0</v>
      </c>
      <c r="X879" s="12">
        <v>0</v>
      </c>
      <c r="Y879" s="12">
        <v>0</v>
      </c>
    </row>
    <row r="880" spans="1:25" x14ac:dyDescent="0.35">
      <c r="A880" s="12" t="s">
        <v>2693</v>
      </c>
      <c r="B880" s="12" t="s">
        <v>1422</v>
      </c>
      <c r="C880" s="12" t="s">
        <v>619</v>
      </c>
      <c r="D880" s="52">
        <v>41240</v>
      </c>
      <c r="E880" s="12">
        <v>2012</v>
      </c>
      <c r="F880" s="12" t="s">
        <v>621</v>
      </c>
      <c r="G880" s="12" t="s">
        <v>757</v>
      </c>
      <c r="H880" s="12"/>
      <c r="I880" s="12">
        <v>302.58</v>
      </c>
      <c r="J880" s="12">
        <v>0</v>
      </c>
      <c r="K880" s="12" t="s">
        <v>633</v>
      </c>
      <c r="L880" s="12" t="s">
        <v>627</v>
      </c>
      <c r="M880" s="12" t="s">
        <v>628</v>
      </c>
      <c r="N880" s="12">
        <v>302.58</v>
      </c>
      <c r="O880" s="12">
        <v>302.58</v>
      </c>
      <c r="P880" s="12">
        <v>302.58</v>
      </c>
      <c r="Q880" s="12">
        <v>302.58</v>
      </c>
      <c r="R880" s="12">
        <v>302.58</v>
      </c>
      <c r="S880" s="12">
        <v>302.58</v>
      </c>
      <c r="T880" s="12">
        <v>302.58</v>
      </c>
      <c r="U880" s="12">
        <v>302.58</v>
      </c>
      <c r="V880" s="12">
        <v>302.58</v>
      </c>
      <c r="W880" s="12">
        <v>302.58</v>
      </c>
      <c r="X880" s="12">
        <v>302.58</v>
      </c>
      <c r="Y880" s="12">
        <v>302.58</v>
      </c>
    </row>
    <row r="881" spans="1:25" x14ac:dyDescent="0.35">
      <c r="A881" s="12" t="s">
        <v>3100</v>
      </c>
      <c r="B881" s="12" t="s">
        <v>1422</v>
      </c>
      <c r="C881" s="12" t="s">
        <v>619</v>
      </c>
      <c r="D881" s="52">
        <v>0</v>
      </c>
      <c r="E881" s="12" t="s">
        <v>620</v>
      </c>
      <c r="F881" s="12" t="s">
        <v>621</v>
      </c>
      <c r="G881" s="12" t="s">
        <v>647</v>
      </c>
      <c r="H881" s="12"/>
      <c r="I881" s="12">
        <v>116.9</v>
      </c>
      <c r="J881" s="12">
        <v>116.9</v>
      </c>
      <c r="K881" s="12">
        <v>0</v>
      </c>
      <c r="L881" s="12" t="s">
        <v>620</v>
      </c>
      <c r="M881" s="12" t="s">
        <v>620</v>
      </c>
      <c r="N881" s="12">
        <v>0</v>
      </c>
      <c r="O881" s="12">
        <v>0</v>
      </c>
      <c r="P881" s="12">
        <v>0</v>
      </c>
      <c r="Q881" s="12">
        <v>0</v>
      </c>
      <c r="R881" s="12">
        <v>0</v>
      </c>
      <c r="S881" s="12">
        <v>0</v>
      </c>
      <c r="T881" s="12">
        <v>0</v>
      </c>
      <c r="U881" s="12">
        <v>0</v>
      </c>
      <c r="V881" s="12">
        <v>0</v>
      </c>
      <c r="W881" s="12">
        <v>0</v>
      </c>
      <c r="X881" s="12">
        <v>0</v>
      </c>
      <c r="Y881" s="12">
        <v>0</v>
      </c>
    </row>
    <row r="882" spans="1:25" x14ac:dyDescent="0.35">
      <c r="A882" s="12" t="s">
        <v>125</v>
      </c>
      <c r="B882" s="12" t="s">
        <v>126</v>
      </c>
      <c r="C882" s="12" t="s">
        <v>619</v>
      </c>
      <c r="D882" s="52">
        <v>43981</v>
      </c>
      <c r="E882" s="12">
        <v>2020</v>
      </c>
      <c r="F882" s="12" t="s">
        <v>625</v>
      </c>
      <c r="G882" s="12" t="s">
        <v>626</v>
      </c>
      <c r="H882" s="12"/>
      <c r="I882" s="12">
        <v>50</v>
      </c>
      <c r="J882" s="12">
        <v>50</v>
      </c>
      <c r="K882" s="12" t="s">
        <v>633</v>
      </c>
      <c r="L882" s="12" t="s">
        <v>627</v>
      </c>
      <c r="M882" s="12" t="s">
        <v>628</v>
      </c>
      <c r="N882" s="12">
        <v>0.2</v>
      </c>
      <c r="O882" s="12">
        <v>1.5</v>
      </c>
      <c r="P882" s="12">
        <v>1.75</v>
      </c>
      <c r="Q882" s="12">
        <v>2.2000000000000002</v>
      </c>
      <c r="R882" s="12">
        <v>3.2</v>
      </c>
      <c r="S882" s="12">
        <v>6.55</v>
      </c>
      <c r="T882" s="12">
        <v>7.2</v>
      </c>
      <c r="U882" s="12">
        <v>6.2</v>
      </c>
      <c r="V882" s="12">
        <v>5.55</v>
      </c>
      <c r="W882" s="12">
        <v>3.7</v>
      </c>
      <c r="X882" s="12">
        <v>2.85</v>
      </c>
      <c r="Y882" s="12">
        <v>1.75</v>
      </c>
    </row>
    <row r="883" spans="1:25" x14ac:dyDescent="0.35">
      <c r="A883" s="12" t="s">
        <v>1634</v>
      </c>
      <c r="B883" s="12" t="s">
        <v>1635</v>
      </c>
      <c r="C883" s="12" t="s">
        <v>619</v>
      </c>
      <c r="D883" s="52">
        <v>32196</v>
      </c>
      <c r="E883" s="12">
        <v>1988</v>
      </c>
      <c r="F883" s="12" t="s">
        <v>653</v>
      </c>
      <c r="G883" s="12" t="s">
        <v>616</v>
      </c>
      <c r="H883" s="12"/>
      <c r="I883" s="12">
        <v>0.99</v>
      </c>
      <c r="J883" s="12">
        <v>1</v>
      </c>
      <c r="K883" s="12" t="s">
        <v>633</v>
      </c>
      <c r="L883" s="12" t="s">
        <v>627</v>
      </c>
      <c r="M883" s="12" t="s">
        <v>628</v>
      </c>
      <c r="N883" s="12">
        <v>0.4</v>
      </c>
      <c r="O883" s="12">
        <v>0.33</v>
      </c>
      <c r="P883" s="12">
        <v>0.13</v>
      </c>
      <c r="Q883" s="12">
        <v>0.24</v>
      </c>
      <c r="R883" s="12">
        <v>0.19</v>
      </c>
      <c r="S883" s="12">
        <v>0</v>
      </c>
      <c r="T883" s="12">
        <v>0</v>
      </c>
      <c r="U883" s="12">
        <v>0</v>
      </c>
      <c r="V883" s="12">
        <v>0</v>
      </c>
      <c r="W883" s="12">
        <v>0.05</v>
      </c>
      <c r="X883" s="12">
        <v>0.04</v>
      </c>
      <c r="Y883" s="12">
        <v>0.1</v>
      </c>
    </row>
    <row r="884" spans="1:25" x14ac:dyDescent="0.35">
      <c r="A884" s="12" t="s">
        <v>1528</v>
      </c>
      <c r="B884" s="12" t="s">
        <v>1529</v>
      </c>
      <c r="C884" s="12" t="s">
        <v>619</v>
      </c>
      <c r="D884" s="52">
        <v>42865</v>
      </c>
      <c r="E884" s="12">
        <v>2017</v>
      </c>
      <c r="F884" s="12" t="s">
        <v>653</v>
      </c>
      <c r="G884" s="12" t="s">
        <v>616</v>
      </c>
      <c r="H884" s="12"/>
      <c r="I884" s="12">
        <v>1.35</v>
      </c>
      <c r="J884" s="12">
        <v>3.5</v>
      </c>
      <c r="K884" s="12" t="s">
        <v>633</v>
      </c>
      <c r="L884" s="12" t="s">
        <v>627</v>
      </c>
      <c r="M884" s="12" t="s">
        <v>628</v>
      </c>
      <c r="N884" s="12">
        <v>0.66</v>
      </c>
      <c r="O884" s="12">
        <v>0.77</v>
      </c>
      <c r="P884" s="12">
        <v>0.59</v>
      </c>
      <c r="Q884" s="12">
        <v>0.67</v>
      </c>
      <c r="R884" s="12">
        <v>0.67</v>
      </c>
      <c r="S884" s="12">
        <v>0.33</v>
      </c>
      <c r="T884" s="12">
        <v>0.19</v>
      </c>
      <c r="U884" s="12">
        <v>0.14000000000000001</v>
      </c>
      <c r="V884" s="12">
        <v>0.3</v>
      </c>
      <c r="W884" s="12">
        <v>0.27</v>
      </c>
      <c r="X884" s="12">
        <v>0.71</v>
      </c>
      <c r="Y884" s="12">
        <v>0.49</v>
      </c>
    </row>
    <row r="885" spans="1:25" x14ac:dyDescent="0.35">
      <c r="A885" s="12" t="s">
        <v>88</v>
      </c>
      <c r="B885" s="12" t="s">
        <v>89</v>
      </c>
      <c r="C885" s="12" t="s">
        <v>619</v>
      </c>
      <c r="D885" s="52">
        <v>44168</v>
      </c>
      <c r="E885" s="12">
        <v>2020</v>
      </c>
      <c r="F885" s="12" t="s">
        <v>625</v>
      </c>
      <c r="G885" s="12" t="s">
        <v>626</v>
      </c>
      <c r="H885" s="12"/>
      <c r="I885" s="12">
        <v>20</v>
      </c>
      <c r="J885" s="12">
        <v>20</v>
      </c>
      <c r="K885" s="12" t="s">
        <v>633</v>
      </c>
      <c r="L885" s="12" t="s">
        <v>627</v>
      </c>
      <c r="M885" s="12" t="s">
        <v>641</v>
      </c>
      <c r="N885" s="12">
        <v>0.08</v>
      </c>
      <c r="O885" s="12">
        <v>0.6</v>
      </c>
      <c r="P885" s="12">
        <v>0.7</v>
      </c>
      <c r="Q885" s="12">
        <v>0.88</v>
      </c>
      <c r="R885" s="12">
        <v>1.28</v>
      </c>
      <c r="S885" s="12">
        <v>2.62</v>
      </c>
      <c r="T885" s="12">
        <v>2.88</v>
      </c>
      <c r="U885" s="12">
        <v>2.48</v>
      </c>
      <c r="V885" s="12">
        <v>2.2200000000000002</v>
      </c>
      <c r="W885" s="12">
        <v>1.48</v>
      </c>
      <c r="X885" s="12">
        <v>1.1399999999999999</v>
      </c>
      <c r="Y885" s="12">
        <v>0.7</v>
      </c>
    </row>
    <row r="886" spans="1:25" x14ac:dyDescent="0.35">
      <c r="A886" s="12" t="s">
        <v>24</v>
      </c>
      <c r="B886" s="12" t="s">
        <v>25</v>
      </c>
      <c r="C886" s="12" t="s">
        <v>619</v>
      </c>
      <c r="D886" s="52">
        <v>44168</v>
      </c>
      <c r="E886" s="12">
        <v>2020</v>
      </c>
      <c r="F886" s="12" t="s">
        <v>625</v>
      </c>
      <c r="G886" s="12" t="s">
        <v>626</v>
      </c>
      <c r="H886" s="12"/>
      <c r="I886" s="12">
        <v>50</v>
      </c>
      <c r="J886" s="12">
        <v>50</v>
      </c>
      <c r="K886" s="12" t="s">
        <v>633</v>
      </c>
      <c r="L886" s="12" t="s">
        <v>627</v>
      </c>
      <c r="M886" s="12" t="s">
        <v>641</v>
      </c>
      <c r="N886" s="12">
        <v>0.2</v>
      </c>
      <c r="O886" s="12">
        <v>1.5</v>
      </c>
      <c r="P886" s="12">
        <v>1.75</v>
      </c>
      <c r="Q886" s="12">
        <v>2.2000000000000002</v>
      </c>
      <c r="R886" s="12">
        <v>3.2</v>
      </c>
      <c r="S886" s="12">
        <v>6.55</v>
      </c>
      <c r="T886" s="12">
        <v>7.2</v>
      </c>
      <c r="U886" s="12">
        <v>6.2</v>
      </c>
      <c r="V886" s="12">
        <v>5.55</v>
      </c>
      <c r="W886" s="12">
        <v>3.7</v>
      </c>
      <c r="X886" s="12">
        <v>2.85</v>
      </c>
      <c r="Y886" s="12">
        <v>1.75</v>
      </c>
    </row>
    <row r="887" spans="1:25" x14ac:dyDescent="0.35">
      <c r="A887" s="12" t="s">
        <v>26</v>
      </c>
      <c r="B887" s="12" t="s">
        <v>3281</v>
      </c>
      <c r="C887" s="12" t="s">
        <v>619</v>
      </c>
      <c r="D887" s="52">
        <v>44168</v>
      </c>
      <c r="E887" s="12">
        <v>2020</v>
      </c>
      <c r="F887" s="12" t="s">
        <v>625</v>
      </c>
      <c r="G887" s="12" t="s">
        <v>626</v>
      </c>
      <c r="H887" s="12"/>
      <c r="I887" s="12">
        <v>50</v>
      </c>
      <c r="J887" s="12">
        <v>50</v>
      </c>
      <c r="K887" s="12" t="s">
        <v>633</v>
      </c>
      <c r="L887" s="12" t="s">
        <v>627</v>
      </c>
      <c r="M887" s="12" t="s">
        <v>641</v>
      </c>
      <c r="N887" s="12">
        <v>0.2</v>
      </c>
      <c r="O887" s="12">
        <v>1.5</v>
      </c>
      <c r="P887" s="12">
        <v>1.75</v>
      </c>
      <c r="Q887" s="12">
        <v>2.2000000000000002</v>
      </c>
      <c r="R887" s="12">
        <v>3.2</v>
      </c>
      <c r="S887" s="12">
        <v>6.55</v>
      </c>
      <c r="T887" s="12">
        <v>7.2</v>
      </c>
      <c r="U887" s="12">
        <v>6.2</v>
      </c>
      <c r="V887" s="12">
        <v>5.55</v>
      </c>
      <c r="W887" s="12">
        <v>3.7</v>
      </c>
      <c r="X887" s="12">
        <v>2.85</v>
      </c>
      <c r="Y887" s="12">
        <v>1.75</v>
      </c>
    </row>
    <row r="888" spans="1:25" x14ac:dyDescent="0.35">
      <c r="A888" s="12" t="s">
        <v>21</v>
      </c>
      <c r="B888" s="12" t="s">
        <v>22</v>
      </c>
      <c r="C888" s="12" t="s">
        <v>619</v>
      </c>
      <c r="D888" s="52">
        <v>44168</v>
      </c>
      <c r="E888" s="12">
        <v>2020</v>
      </c>
      <c r="F888" s="12" t="s">
        <v>625</v>
      </c>
      <c r="G888" s="12" t="s">
        <v>626</v>
      </c>
      <c r="H888" s="12"/>
      <c r="I888" s="12">
        <v>40</v>
      </c>
      <c r="J888" s="12">
        <v>40</v>
      </c>
      <c r="K888" s="12" t="s">
        <v>633</v>
      </c>
      <c r="L888" s="12" t="s">
        <v>627</v>
      </c>
      <c r="M888" s="12" t="s">
        <v>641</v>
      </c>
      <c r="N888" s="12">
        <v>0.16</v>
      </c>
      <c r="O888" s="12">
        <v>1.2</v>
      </c>
      <c r="P888" s="12">
        <v>1.4</v>
      </c>
      <c r="Q888" s="12">
        <v>1.76</v>
      </c>
      <c r="R888" s="12">
        <v>2.56</v>
      </c>
      <c r="S888" s="12">
        <v>5.24</v>
      </c>
      <c r="T888" s="12">
        <v>5.76</v>
      </c>
      <c r="U888" s="12">
        <v>4.96</v>
      </c>
      <c r="V888" s="12">
        <v>4.4400000000000004</v>
      </c>
      <c r="W888" s="12">
        <v>2.96</v>
      </c>
      <c r="X888" s="12">
        <v>2.2799999999999998</v>
      </c>
      <c r="Y888" s="12">
        <v>1.4</v>
      </c>
    </row>
    <row r="889" spans="1:25" x14ac:dyDescent="0.35">
      <c r="A889" s="12" t="s">
        <v>3305</v>
      </c>
      <c r="B889" s="12" t="s">
        <v>3306</v>
      </c>
      <c r="C889" s="12" t="s">
        <v>656</v>
      </c>
      <c r="D889" s="52">
        <v>43845</v>
      </c>
      <c r="E889" s="12">
        <v>2020</v>
      </c>
      <c r="F889" s="12" t="s">
        <v>621</v>
      </c>
      <c r="G889" s="12" t="s">
        <v>757</v>
      </c>
      <c r="H889" s="12"/>
      <c r="I889" s="12">
        <v>109</v>
      </c>
      <c r="J889" s="12">
        <v>0</v>
      </c>
      <c r="K889" s="12" t="s">
        <v>1</v>
      </c>
      <c r="L889" s="12" t="s">
        <v>620</v>
      </c>
      <c r="M889" s="12" t="s">
        <v>620</v>
      </c>
      <c r="N889" s="12">
        <v>0</v>
      </c>
      <c r="O889" s="12">
        <v>0</v>
      </c>
      <c r="P889" s="12">
        <v>0</v>
      </c>
      <c r="Q889" s="12">
        <v>0</v>
      </c>
      <c r="R889" s="12">
        <v>0</v>
      </c>
      <c r="S889" s="12">
        <v>0</v>
      </c>
      <c r="T889" s="12">
        <v>0</v>
      </c>
      <c r="U889" s="12">
        <v>0</v>
      </c>
      <c r="V889" s="12">
        <v>0</v>
      </c>
      <c r="W889" s="12">
        <v>0</v>
      </c>
      <c r="X889" s="12">
        <v>0</v>
      </c>
      <c r="Y889" s="12">
        <v>0</v>
      </c>
    </row>
    <row r="890" spans="1:25" x14ac:dyDescent="0.35">
      <c r="A890" s="12" t="s">
        <v>1612</v>
      </c>
      <c r="B890" s="12" t="s">
        <v>1613</v>
      </c>
      <c r="C890" s="12" t="s">
        <v>656</v>
      </c>
      <c r="D890" s="52">
        <v>43845</v>
      </c>
      <c r="E890" s="12">
        <v>2020</v>
      </c>
      <c r="F890" s="12" t="s">
        <v>621</v>
      </c>
      <c r="G890" s="12" t="s">
        <v>757</v>
      </c>
      <c r="H890" s="12"/>
      <c r="I890" s="12">
        <v>12</v>
      </c>
      <c r="J890" s="12">
        <v>0</v>
      </c>
      <c r="K890" s="12" t="s">
        <v>1</v>
      </c>
      <c r="L890" s="12" t="s">
        <v>620</v>
      </c>
      <c r="M890" s="12" t="s">
        <v>620</v>
      </c>
      <c r="N890" s="12">
        <v>0</v>
      </c>
      <c r="O890" s="12">
        <v>0</v>
      </c>
      <c r="P890" s="12">
        <v>0</v>
      </c>
      <c r="Q890" s="12">
        <v>0</v>
      </c>
      <c r="R890" s="12">
        <v>0</v>
      </c>
      <c r="S890" s="12">
        <v>0</v>
      </c>
      <c r="T890" s="12">
        <v>0</v>
      </c>
      <c r="U890" s="12">
        <v>0</v>
      </c>
      <c r="V890" s="12">
        <v>0</v>
      </c>
      <c r="W890" s="12">
        <v>0</v>
      </c>
      <c r="X890" s="12">
        <v>0</v>
      </c>
      <c r="Y890" s="12">
        <v>0</v>
      </c>
    </row>
    <row r="891" spans="1:25" x14ac:dyDescent="0.35">
      <c r="A891" s="12" t="s">
        <v>1975</v>
      </c>
      <c r="B891" s="12" t="s">
        <v>1976</v>
      </c>
      <c r="C891" s="12" t="s">
        <v>656</v>
      </c>
      <c r="D891" s="52">
        <v>43845</v>
      </c>
      <c r="E891" s="12">
        <v>2020</v>
      </c>
      <c r="F891" s="12" t="s">
        <v>621</v>
      </c>
      <c r="G891" s="12" t="s">
        <v>757</v>
      </c>
      <c r="H891" s="12"/>
      <c r="I891" s="12">
        <v>12</v>
      </c>
      <c r="J891" s="12">
        <v>0</v>
      </c>
      <c r="K891" s="12" t="s">
        <v>1</v>
      </c>
      <c r="L891" s="12" t="s">
        <v>620</v>
      </c>
      <c r="M891" s="12" t="s">
        <v>620</v>
      </c>
      <c r="N891" s="12">
        <v>0</v>
      </c>
      <c r="O891" s="12">
        <v>0</v>
      </c>
      <c r="P891" s="12">
        <v>0</v>
      </c>
      <c r="Q891" s="12">
        <v>0</v>
      </c>
      <c r="R891" s="12">
        <v>0</v>
      </c>
      <c r="S891" s="12">
        <v>0</v>
      </c>
      <c r="T891" s="12">
        <v>0</v>
      </c>
      <c r="U891" s="12">
        <v>0</v>
      </c>
      <c r="V891" s="12">
        <v>0</v>
      </c>
      <c r="W891" s="12">
        <v>0</v>
      </c>
      <c r="X891" s="12">
        <v>0</v>
      </c>
      <c r="Y891" s="12">
        <v>0</v>
      </c>
    </row>
    <row r="892" spans="1:25" x14ac:dyDescent="0.35">
      <c r="A892" s="12" t="s">
        <v>1961</v>
      </c>
      <c r="B892" s="12" t="s">
        <v>1962</v>
      </c>
      <c r="C892" s="12" t="s">
        <v>656</v>
      </c>
      <c r="D892" s="52">
        <v>43845</v>
      </c>
      <c r="E892" s="12">
        <v>2020</v>
      </c>
      <c r="F892" s="12" t="s">
        <v>621</v>
      </c>
      <c r="G892" s="12" t="s">
        <v>757</v>
      </c>
      <c r="H892" s="12"/>
      <c r="I892" s="12">
        <v>18</v>
      </c>
      <c r="J892" s="12">
        <v>0</v>
      </c>
      <c r="K892" s="12" t="s">
        <v>1</v>
      </c>
      <c r="L892" s="12" t="s">
        <v>620</v>
      </c>
      <c r="M892" s="12" t="s">
        <v>620</v>
      </c>
      <c r="N892" s="12">
        <v>0</v>
      </c>
      <c r="O892" s="12">
        <v>0</v>
      </c>
      <c r="P892" s="12">
        <v>0</v>
      </c>
      <c r="Q892" s="12">
        <v>0</v>
      </c>
      <c r="R892" s="12">
        <v>0</v>
      </c>
      <c r="S892" s="12">
        <v>0</v>
      </c>
      <c r="T892" s="12">
        <v>0</v>
      </c>
      <c r="U892" s="12">
        <v>0</v>
      </c>
      <c r="V892" s="12">
        <v>0</v>
      </c>
      <c r="W892" s="12">
        <v>0</v>
      </c>
      <c r="X892" s="12">
        <v>0</v>
      </c>
      <c r="Y892" s="12">
        <v>0</v>
      </c>
    </row>
    <row r="893" spans="1:25" x14ac:dyDescent="0.35">
      <c r="A893" s="12" t="s">
        <v>1120</v>
      </c>
      <c r="B893" s="12" t="s">
        <v>1121</v>
      </c>
      <c r="C893" s="12" t="s">
        <v>619</v>
      </c>
      <c r="D893" s="52">
        <v>43096</v>
      </c>
      <c r="E893" s="12">
        <v>2017</v>
      </c>
      <c r="F893" s="12" t="s">
        <v>625</v>
      </c>
      <c r="G893" s="12" t="s">
        <v>626</v>
      </c>
      <c r="H893" s="12"/>
      <c r="I893" s="12">
        <v>1</v>
      </c>
      <c r="J893" s="12">
        <v>1</v>
      </c>
      <c r="K893" s="12" t="s">
        <v>633</v>
      </c>
      <c r="L893" s="12" t="s">
        <v>627</v>
      </c>
      <c r="M893" s="12" t="s">
        <v>628</v>
      </c>
      <c r="N893" s="12">
        <v>0</v>
      </c>
      <c r="O893" s="12">
        <v>0.03</v>
      </c>
      <c r="P893" s="12">
        <v>0.04</v>
      </c>
      <c r="Q893" s="12">
        <v>0.04</v>
      </c>
      <c r="R893" s="12">
        <v>0.06</v>
      </c>
      <c r="S893" s="12">
        <v>0.13</v>
      </c>
      <c r="T893" s="12">
        <v>0.14000000000000001</v>
      </c>
      <c r="U893" s="12">
        <v>0.12</v>
      </c>
      <c r="V893" s="12">
        <v>0.11</v>
      </c>
      <c r="W893" s="12">
        <v>7.0000000000000007E-2</v>
      </c>
      <c r="X893" s="12">
        <v>0.06</v>
      </c>
      <c r="Y893" s="12">
        <v>0.04</v>
      </c>
    </row>
    <row r="894" spans="1:25" x14ac:dyDescent="0.35">
      <c r="A894" s="12" t="s">
        <v>2685</v>
      </c>
      <c r="B894" s="12" t="s">
        <v>2686</v>
      </c>
      <c r="C894" s="12" t="s">
        <v>619</v>
      </c>
      <c r="D894" s="52">
        <v>43095</v>
      </c>
      <c r="E894" s="12">
        <v>2017</v>
      </c>
      <c r="F894" s="12" t="s">
        <v>625</v>
      </c>
      <c r="G894" s="12" t="s">
        <v>626</v>
      </c>
      <c r="H894" s="12"/>
      <c r="I894" s="12">
        <v>5.25</v>
      </c>
      <c r="J894" s="12">
        <v>5.3</v>
      </c>
      <c r="K894" s="12" t="s">
        <v>633</v>
      </c>
      <c r="L894" s="12" t="s">
        <v>627</v>
      </c>
      <c r="M894" s="12" t="s">
        <v>628</v>
      </c>
      <c r="N894" s="12">
        <v>0.02</v>
      </c>
      <c r="O894" s="12">
        <v>0.16</v>
      </c>
      <c r="P894" s="12">
        <v>0.18</v>
      </c>
      <c r="Q894" s="12">
        <v>0.23</v>
      </c>
      <c r="R894" s="12">
        <v>0.34</v>
      </c>
      <c r="S894" s="12">
        <v>0.69</v>
      </c>
      <c r="T894" s="12">
        <v>0.76</v>
      </c>
      <c r="U894" s="12">
        <v>0.65</v>
      </c>
      <c r="V894" s="12">
        <v>0.57999999999999996</v>
      </c>
      <c r="W894" s="12">
        <v>0.39</v>
      </c>
      <c r="X894" s="12">
        <v>0.3</v>
      </c>
      <c r="Y894" s="12">
        <v>0.18</v>
      </c>
    </row>
    <row r="895" spans="1:25" x14ac:dyDescent="0.35">
      <c r="A895" s="12" t="s">
        <v>1744</v>
      </c>
      <c r="B895" s="12" t="s">
        <v>130</v>
      </c>
      <c r="C895" s="12" t="s">
        <v>619</v>
      </c>
      <c r="D895" s="52">
        <v>38614</v>
      </c>
      <c r="E895" s="12">
        <v>2005</v>
      </c>
      <c r="F895" s="12" t="s">
        <v>621</v>
      </c>
      <c r="G895" s="12" t="s">
        <v>622</v>
      </c>
      <c r="H895" s="12"/>
      <c r="I895" s="12">
        <v>96.61</v>
      </c>
      <c r="J895" s="12">
        <v>0</v>
      </c>
      <c r="K895" s="12" t="s">
        <v>633</v>
      </c>
      <c r="L895" s="12" t="s">
        <v>627</v>
      </c>
      <c r="M895" s="12" t="s">
        <v>628</v>
      </c>
      <c r="N895" s="12">
        <v>96.61</v>
      </c>
      <c r="O895" s="12">
        <v>96.61</v>
      </c>
      <c r="P895" s="12">
        <v>96.61</v>
      </c>
      <c r="Q895" s="12">
        <v>96.61</v>
      </c>
      <c r="R895" s="12">
        <v>96.61</v>
      </c>
      <c r="S895" s="12">
        <v>96.61</v>
      </c>
      <c r="T895" s="12">
        <v>96.61</v>
      </c>
      <c r="U895" s="12">
        <v>96.61</v>
      </c>
      <c r="V895" s="12">
        <v>96.61</v>
      </c>
      <c r="W895" s="12">
        <v>96.61</v>
      </c>
      <c r="X895" s="12">
        <v>96.61</v>
      </c>
      <c r="Y895" s="12">
        <v>96.61</v>
      </c>
    </row>
    <row r="896" spans="1:25" x14ac:dyDescent="0.35">
      <c r="A896" s="12" t="s">
        <v>2878</v>
      </c>
      <c r="B896" s="12" t="s">
        <v>2879</v>
      </c>
      <c r="C896" s="12" t="s">
        <v>619</v>
      </c>
      <c r="D896" s="52">
        <v>0</v>
      </c>
      <c r="E896" s="12" t="s">
        <v>620</v>
      </c>
      <c r="F896" s="12" t="s">
        <v>621</v>
      </c>
      <c r="G896" s="12" t="s">
        <v>622</v>
      </c>
      <c r="H896" s="12"/>
      <c r="I896" s="12">
        <v>48.5</v>
      </c>
      <c r="J896" s="12">
        <v>48.5</v>
      </c>
      <c r="K896" s="12">
        <v>0</v>
      </c>
      <c r="L896" s="12" t="s">
        <v>620</v>
      </c>
      <c r="M896" s="12" t="s">
        <v>620</v>
      </c>
      <c r="N896" s="12">
        <v>0</v>
      </c>
      <c r="O896" s="12">
        <v>0</v>
      </c>
      <c r="P896" s="12">
        <v>0</v>
      </c>
      <c r="Q896" s="12">
        <v>0</v>
      </c>
      <c r="R896" s="12">
        <v>0</v>
      </c>
      <c r="S896" s="12">
        <v>0</v>
      </c>
      <c r="T896" s="12">
        <v>0</v>
      </c>
      <c r="U896" s="12">
        <v>0</v>
      </c>
      <c r="V896" s="12">
        <v>0</v>
      </c>
      <c r="W896" s="12">
        <v>0</v>
      </c>
      <c r="X896" s="12">
        <v>0</v>
      </c>
      <c r="Y896" s="12">
        <v>0</v>
      </c>
    </row>
    <row r="897" spans="1:25" x14ac:dyDescent="0.35">
      <c r="A897" s="12" t="s">
        <v>855</v>
      </c>
      <c r="B897" s="12" t="s">
        <v>856</v>
      </c>
      <c r="C897" s="12" t="s">
        <v>619</v>
      </c>
      <c r="D897" s="52">
        <v>0</v>
      </c>
      <c r="E897" s="12" t="s">
        <v>620</v>
      </c>
      <c r="F897" s="12" t="s">
        <v>621</v>
      </c>
      <c r="G897" s="12" t="s">
        <v>622</v>
      </c>
      <c r="H897" s="12"/>
      <c r="I897" s="12">
        <v>48.5</v>
      </c>
      <c r="J897" s="12">
        <v>48.5</v>
      </c>
      <c r="K897" s="12">
        <v>0</v>
      </c>
      <c r="L897" s="12" t="s">
        <v>620</v>
      </c>
      <c r="M897" s="12" t="s">
        <v>620</v>
      </c>
      <c r="N897" s="12">
        <v>0</v>
      </c>
      <c r="O897" s="12">
        <v>0</v>
      </c>
      <c r="P897" s="12">
        <v>0</v>
      </c>
      <c r="Q897" s="12">
        <v>0</v>
      </c>
      <c r="R897" s="12">
        <v>0</v>
      </c>
      <c r="S897" s="12">
        <v>0</v>
      </c>
      <c r="T897" s="12">
        <v>0</v>
      </c>
      <c r="U897" s="12">
        <v>0</v>
      </c>
      <c r="V897" s="12">
        <v>0</v>
      </c>
      <c r="W897" s="12">
        <v>0</v>
      </c>
      <c r="X897" s="12">
        <v>0</v>
      </c>
      <c r="Y897" s="12">
        <v>0</v>
      </c>
    </row>
    <row r="898" spans="1:25" x14ac:dyDescent="0.35">
      <c r="A898" s="12" t="s">
        <v>2656</v>
      </c>
      <c r="B898" s="12" t="s">
        <v>2657</v>
      </c>
      <c r="C898" s="12" t="s">
        <v>619</v>
      </c>
      <c r="D898" s="52">
        <v>32484</v>
      </c>
      <c r="E898" s="12">
        <v>1988</v>
      </c>
      <c r="F898" s="12" t="s">
        <v>653</v>
      </c>
      <c r="G898" s="12" t="s">
        <v>616</v>
      </c>
      <c r="H898" s="12"/>
      <c r="I898" s="12">
        <v>32.5</v>
      </c>
      <c r="J898" s="12">
        <v>32.5</v>
      </c>
      <c r="K898" s="12" t="s">
        <v>633</v>
      </c>
      <c r="L898" s="12" t="s">
        <v>627</v>
      </c>
      <c r="M898" s="12" t="s">
        <v>628</v>
      </c>
      <c r="N898" s="12">
        <v>10</v>
      </c>
      <c r="O898" s="12">
        <v>10.57</v>
      </c>
      <c r="P898" s="12">
        <v>3.98</v>
      </c>
      <c r="Q898" s="12">
        <v>4.18</v>
      </c>
      <c r="R898" s="12">
        <v>0.62</v>
      </c>
      <c r="S898" s="12">
        <v>0.09</v>
      </c>
      <c r="T898" s="12">
        <v>0.17</v>
      </c>
      <c r="U898" s="12">
        <v>0</v>
      </c>
      <c r="V898" s="12">
        <v>0</v>
      </c>
      <c r="W898" s="12">
        <v>0.26</v>
      </c>
      <c r="X898" s="12">
        <v>0.67</v>
      </c>
      <c r="Y898" s="12">
        <v>2.19</v>
      </c>
    </row>
    <row r="899" spans="1:25" x14ac:dyDescent="0.35">
      <c r="A899" s="12" t="s">
        <v>2894</v>
      </c>
      <c r="B899" s="12" t="s">
        <v>2894</v>
      </c>
      <c r="C899" s="12" t="s">
        <v>656</v>
      </c>
      <c r="D899" s="52">
        <v>0</v>
      </c>
      <c r="E899" s="12" t="s">
        <v>620</v>
      </c>
      <c r="F899" s="12" t="s">
        <v>653</v>
      </c>
      <c r="G899" s="12">
        <v>0</v>
      </c>
      <c r="H899" s="12"/>
      <c r="I899" s="12">
        <v>700</v>
      </c>
      <c r="J899" s="12">
        <v>0</v>
      </c>
      <c r="K899" s="12" t="s">
        <v>633</v>
      </c>
      <c r="L899" s="12" t="s">
        <v>620</v>
      </c>
      <c r="M899" s="12" t="s">
        <v>620</v>
      </c>
      <c r="N899" s="12">
        <v>0</v>
      </c>
      <c r="O899" s="12">
        <v>0</v>
      </c>
      <c r="P899" s="12">
        <v>0</v>
      </c>
      <c r="Q899" s="12">
        <v>0</v>
      </c>
      <c r="R899" s="12">
        <v>0</v>
      </c>
      <c r="S899" s="12">
        <v>0</v>
      </c>
      <c r="T899" s="12">
        <v>0</v>
      </c>
      <c r="U899" s="12">
        <v>0</v>
      </c>
      <c r="V899" s="12">
        <v>0</v>
      </c>
      <c r="W899" s="12">
        <v>0</v>
      </c>
      <c r="X899" s="12">
        <v>0</v>
      </c>
      <c r="Y899" s="12">
        <v>0</v>
      </c>
    </row>
    <row r="900" spans="1:25" x14ac:dyDescent="0.35">
      <c r="A900" s="12" t="s">
        <v>1056</v>
      </c>
      <c r="B900" s="12" t="s">
        <v>1057</v>
      </c>
      <c r="C900" s="12" t="s">
        <v>656</v>
      </c>
      <c r="D900" s="52">
        <v>43140</v>
      </c>
      <c r="E900" s="12">
        <v>2018</v>
      </c>
      <c r="F900" s="12" t="s">
        <v>653</v>
      </c>
      <c r="G900" s="12" t="s">
        <v>616</v>
      </c>
      <c r="H900" s="12"/>
      <c r="I900" s="12">
        <v>125</v>
      </c>
      <c r="J900" s="12">
        <v>0</v>
      </c>
      <c r="K900" s="12" t="s">
        <v>633</v>
      </c>
      <c r="L900" s="12" t="s">
        <v>620</v>
      </c>
      <c r="M900" s="12" t="s">
        <v>620</v>
      </c>
      <c r="N900" s="12">
        <v>0</v>
      </c>
      <c r="O900" s="12">
        <v>0</v>
      </c>
      <c r="P900" s="12">
        <v>0</v>
      </c>
      <c r="Q900" s="12">
        <v>0</v>
      </c>
      <c r="R900" s="12">
        <v>0</v>
      </c>
      <c r="S900" s="12">
        <v>0</v>
      </c>
      <c r="T900" s="12">
        <v>0</v>
      </c>
      <c r="U900" s="12">
        <v>0</v>
      </c>
      <c r="V900" s="12">
        <v>0</v>
      </c>
      <c r="W900" s="12">
        <v>0</v>
      </c>
      <c r="X900" s="12">
        <v>0</v>
      </c>
      <c r="Y900" s="12">
        <v>0</v>
      </c>
    </row>
    <row r="901" spans="1:25" x14ac:dyDescent="0.35">
      <c r="A901" s="12" t="s">
        <v>3174</v>
      </c>
      <c r="B901" s="12" t="s">
        <v>3174</v>
      </c>
      <c r="C901" s="12" t="s">
        <v>656</v>
      </c>
      <c r="D901" s="52">
        <v>44299</v>
      </c>
      <c r="E901" s="12">
        <v>2021</v>
      </c>
      <c r="F901" s="12" t="s">
        <v>621</v>
      </c>
      <c r="G901" s="12" t="s">
        <v>757</v>
      </c>
      <c r="H901" s="12"/>
      <c r="I901" s="12">
        <v>308</v>
      </c>
      <c r="J901" s="12">
        <v>0</v>
      </c>
      <c r="K901" s="12" t="s">
        <v>633</v>
      </c>
      <c r="L901" s="12" t="s">
        <v>620</v>
      </c>
      <c r="M901" s="12" t="s">
        <v>620</v>
      </c>
      <c r="N901" s="12">
        <v>0</v>
      </c>
      <c r="O901" s="12">
        <v>0</v>
      </c>
      <c r="P901" s="12">
        <v>0</v>
      </c>
      <c r="Q901" s="12">
        <v>0</v>
      </c>
      <c r="R901" s="12">
        <v>0</v>
      </c>
      <c r="S901" s="12">
        <v>0</v>
      </c>
      <c r="T901" s="12">
        <v>0</v>
      </c>
      <c r="U901" s="12">
        <v>0</v>
      </c>
      <c r="V901" s="12">
        <v>0</v>
      </c>
      <c r="W901" s="12">
        <v>0</v>
      </c>
      <c r="X901" s="12">
        <v>0</v>
      </c>
      <c r="Y901" s="12">
        <v>0</v>
      </c>
    </row>
    <row r="902" spans="1:25" x14ac:dyDescent="0.35">
      <c r="A902" s="12" t="s">
        <v>3562</v>
      </c>
      <c r="B902" s="12" t="s">
        <v>3563</v>
      </c>
      <c r="C902" s="12" t="s">
        <v>656</v>
      </c>
      <c r="D902" s="52">
        <v>0</v>
      </c>
      <c r="E902" s="12" t="s">
        <v>620</v>
      </c>
      <c r="F902" s="12" t="s">
        <v>697</v>
      </c>
      <c r="G902" s="12" t="s">
        <v>697</v>
      </c>
      <c r="H902" s="12"/>
      <c r="I902" s="12">
        <v>100</v>
      </c>
      <c r="J902" s="12">
        <v>0</v>
      </c>
      <c r="K902" s="12" t="s">
        <v>633</v>
      </c>
      <c r="L902" s="12" t="s">
        <v>620</v>
      </c>
      <c r="M902" s="12" t="s">
        <v>620</v>
      </c>
      <c r="N902" s="12">
        <v>0</v>
      </c>
      <c r="O902" s="12">
        <v>0</v>
      </c>
      <c r="P902" s="12">
        <v>0</v>
      </c>
      <c r="Q902" s="12">
        <v>0</v>
      </c>
      <c r="R902" s="12">
        <v>0</v>
      </c>
      <c r="S902" s="12">
        <v>0</v>
      </c>
      <c r="T902" s="12">
        <v>0</v>
      </c>
      <c r="U902" s="12">
        <v>0</v>
      </c>
      <c r="V902" s="12">
        <v>0</v>
      </c>
      <c r="W902" s="12">
        <v>0</v>
      </c>
      <c r="X902" s="12">
        <v>0</v>
      </c>
      <c r="Y902" s="12">
        <v>0</v>
      </c>
    </row>
    <row r="903" spans="1:25" x14ac:dyDescent="0.35">
      <c r="A903" s="12" t="s">
        <v>1027</v>
      </c>
      <c r="B903" s="12" t="s">
        <v>1028</v>
      </c>
      <c r="C903" s="12" t="s">
        <v>656</v>
      </c>
      <c r="D903" s="52">
        <v>0</v>
      </c>
      <c r="E903" s="12" t="s">
        <v>620</v>
      </c>
      <c r="F903" s="12" t="s">
        <v>697</v>
      </c>
      <c r="G903" s="12" t="s">
        <v>697</v>
      </c>
      <c r="H903" s="12"/>
      <c r="I903" s="12">
        <v>50</v>
      </c>
      <c r="J903" s="12">
        <v>0</v>
      </c>
      <c r="K903" s="12" t="s">
        <v>633</v>
      </c>
      <c r="L903" s="12" t="s">
        <v>620</v>
      </c>
      <c r="M903" s="12" t="s">
        <v>620</v>
      </c>
      <c r="N903" s="12">
        <v>0</v>
      </c>
      <c r="O903" s="12">
        <v>0</v>
      </c>
      <c r="P903" s="12">
        <v>0</v>
      </c>
      <c r="Q903" s="12">
        <v>0</v>
      </c>
      <c r="R903" s="12">
        <v>0</v>
      </c>
      <c r="S903" s="12">
        <v>0</v>
      </c>
      <c r="T903" s="12">
        <v>0</v>
      </c>
      <c r="U903" s="12">
        <v>0</v>
      </c>
      <c r="V903" s="12">
        <v>0</v>
      </c>
      <c r="W903" s="12">
        <v>0</v>
      </c>
      <c r="X903" s="12">
        <v>0</v>
      </c>
      <c r="Y903" s="12">
        <v>0</v>
      </c>
    </row>
    <row r="904" spans="1:25" x14ac:dyDescent="0.35">
      <c r="A904" s="12" t="s">
        <v>69</v>
      </c>
      <c r="B904" s="12" t="s">
        <v>70</v>
      </c>
      <c r="C904" s="12" t="s">
        <v>656</v>
      </c>
      <c r="D904" s="52">
        <v>0</v>
      </c>
      <c r="E904" s="12" t="s">
        <v>620</v>
      </c>
      <c r="F904" s="12" t="s">
        <v>697</v>
      </c>
      <c r="G904" s="12" t="s">
        <v>697</v>
      </c>
      <c r="H904" s="12"/>
      <c r="I904" s="12">
        <v>50</v>
      </c>
      <c r="J904" s="12">
        <v>0</v>
      </c>
      <c r="K904" s="12" t="s">
        <v>633</v>
      </c>
      <c r="L904" s="12" t="s">
        <v>620</v>
      </c>
      <c r="M904" s="12" t="s">
        <v>620</v>
      </c>
      <c r="N904" s="12">
        <v>0</v>
      </c>
      <c r="O904" s="12">
        <v>0</v>
      </c>
      <c r="P904" s="12">
        <v>0</v>
      </c>
      <c r="Q904" s="12">
        <v>0</v>
      </c>
      <c r="R904" s="12">
        <v>0</v>
      </c>
      <c r="S904" s="12">
        <v>0</v>
      </c>
      <c r="T904" s="12">
        <v>0</v>
      </c>
      <c r="U904" s="12">
        <v>0</v>
      </c>
      <c r="V904" s="12">
        <v>0</v>
      </c>
      <c r="W904" s="12">
        <v>0</v>
      </c>
      <c r="X904" s="12">
        <v>0</v>
      </c>
      <c r="Y904" s="12">
        <v>0</v>
      </c>
    </row>
    <row r="905" spans="1:25" x14ac:dyDescent="0.35">
      <c r="A905" s="12" t="s">
        <v>3475</v>
      </c>
      <c r="B905" s="12" t="s">
        <v>3476</v>
      </c>
      <c r="C905" s="12" t="s">
        <v>619</v>
      </c>
      <c r="D905" s="52">
        <v>0</v>
      </c>
      <c r="E905" s="12" t="s">
        <v>620</v>
      </c>
      <c r="F905" s="12" t="s">
        <v>653</v>
      </c>
      <c r="G905" s="12" t="s">
        <v>616</v>
      </c>
      <c r="H905" s="12"/>
      <c r="I905" s="12">
        <v>95</v>
      </c>
      <c r="J905" s="12">
        <v>95</v>
      </c>
      <c r="K905" s="12">
        <v>0</v>
      </c>
      <c r="L905" s="12" t="s">
        <v>620</v>
      </c>
      <c r="M905" s="12" t="s">
        <v>620</v>
      </c>
      <c r="N905" s="12">
        <v>0</v>
      </c>
      <c r="O905" s="12">
        <v>0</v>
      </c>
      <c r="P905" s="12">
        <v>0</v>
      </c>
      <c r="Q905" s="12">
        <v>0</v>
      </c>
      <c r="R905" s="12">
        <v>0</v>
      </c>
      <c r="S905" s="12">
        <v>0</v>
      </c>
      <c r="T905" s="12">
        <v>0</v>
      </c>
      <c r="U905" s="12">
        <v>0</v>
      </c>
      <c r="V905" s="12">
        <v>0</v>
      </c>
      <c r="W905" s="12">
        <v>0</v>
      </c>
      <c r="X905" s="12">
        <v>0</v>
      </c>
      <c r="Y905" s="12">
        <v>0</v>
      </c>
    </row>
    <row r="906" spans="1:25" x14ac:dyDescent="0.35">
      <c r="A906" s="12" t="s">
        <v>3053</v>
      </c>
      <c r="B906" s="12" t="s">
        <v>3054</v>
      </c>
      <c r="C906" s="12" t="s">
        <v>619</v>
      </c>
      <c r="D906" s="52">
        <v>0</v>
      </c>
      <c r="E906" s="12" t="s">
        <v>620</v>
      </c>
      <c r="F906" s="12" t="s">
        <v>653</v>
      </c>
      <c r="G906" s="12" t="s">
        <v>616</v>
      </c>
      <c r="H906" s="12"/>
      <c r="I906" s="12">
        <v>95</v>
      </c>
      <c r="J906" s="12">
        <v>95</v>
      </c>
      <c r="K906" s="12">
        <v>0</v>
      </c>
      <c r="L906" s="12" t="s">
        <v>620</v>
      </c>
      <c r="M906" s="12" t="s">
        <v>620</v>
      </c>
      <c r="N906" s="12">
        <v>0</v>
      </c>
      <c r="O906" s="12">
        <v>0</v>
      </c>
      <c r="P906" s="12">
        <v>0</v>
      </c>
      <c r="Q906" s="12">
        <v>0</v>
      </c>
      <c r="R906" s="12">
        <v>0</v>
      </c>
      <c r="S906" s="12">
        <v>0</v>
      </c>
      <c r="T906" s="12">
        <v>0</v>
      </c>
      <c r="U906" s="12">
        <v>0</v>
      </c>
      <c r="V906" s="12">
        <v>0</v>
      </c>
      <c r="W906" s="12">
        <v>0</v>
      </c>
      <c r="X906" s="12">
        <v>0</v>
      </c>
      <c r="Y906" s="12">
        <v>0</v>
      </c>
    </row>
    <row r="907" spans="1:25" x14ac:dyDescent="0.35">
      <c r="A907" s="12" t="s">
        <v>2446</v>
      </c>
      <c r="B907" s="12" t="s">
        <v>2447</v>
      </c>
      <c r="C907" s="12" t="s">
        <v>619</v>
      </c>
      <c r="D907" s="52">
        <v>43097</v>
      </c>
      <c r="E907" s="12">
        <v>2017</v>
      </c>
      <c r="F907" s="12" t="s">
        <v>625</v>
      </c>
      <c r="G907" s="12" t="s">
        <v>626</v>
      </c>
      <c r="H907" s="12"/>
      <c r="I907" s="12">
        <v>1</v>
      </c>
      <c r="J907" s="12">
        <v>1</v>
      </c>
      <c r="K907" s="12" t="s">
        <v>633</v>
      </c>
      <c r="L907" s="12" t="s">
        <v>627</v>
      </c>
      <c r="M907" s="12" t="s">
        <v>139</v>
      </c>
      <c r="N907" s="12">
        <v>0</v>
      </c>
      <c r="O907" s="12">
        <v>0</v>
      </c>
      <c r="P907" s="12">
        <v>0</v>
      </c>
      <c r="Q907" s="12">
        <v>0</v>
      </c>
      <c r="R907" s="12">
        <v>0</v>
      </c>
      <c r="S907" s="12">
        <v>0</v>
      </c>
      <c r="T907" s="12">
        <v>0</v>
      </c>
      <c r="U907" s="12">
        <v>0</v>
      </c>
      <c r="V907" s="12">
        <v>0</v>
      </c>
      <c r="W907" s="12">
        <v>0</v>
      </c>
      <c r="X907" s="12">
        <v>0</v>
      </c>
      <c r="Y907" s="12">
        <v>0</v>
      </c>
    </row>
    <row r="908" spans="1:25" x14ac:dyDescent="0.35">
      <c r="A908" s="12" t="s">
        <v>923</v>
      </c>
      <c r="B908" s="12" t="s">
        <v>924</v>
      </c>
      <c r="C908" s="12" t="s">
        <v>619</v>
      </c>
      <c r="D908" s="52">
        <v>41263</v>
      </c>
      <c r="E908" s="12">
        <v>2012</v>
      </c>
      <c r="F908" s="12" t="s">
        <v>697</v>
      </c>
      <c r="G908" s="12" t="s">
        <v>697</v>
      </c>
      <c r="H908" s="12"/>
      <c r="I908" s="12">
        <v>189</v>
      </c>
      <c r="J908" s="12">
        <v>300</v>
      </c>
      <c r="K908" s="12" t="s">
        <v>1</v>
      </c>
      <c r="L908" s="12" t="s">
        <v>627</v>
      </c>
      <c r="M908" s="12" t="s">
        <v>628</v>
      </c>
      <c r="N908" s="12">
        <v>33.4</v>
      </c>
      <c r="O908" s="12">
        <v>35.520000000000003</v>
      </c>
      <c r="P908" s="12">
        <v>31.21</v>
      </c>
      <c r="Q908" s="12">
        <v>29.9</v>
      </c>
      <c r="R908" s="12">
        <v>31.8</v>
      </c>
      <c r="S908" s="12">
        <v>29.14</v>
      </c>
      <c r="T908" s="12">
        <v>27.08</v>
      </c>
      <c r="U908" s="12">
        <v>20.57</v>
      </c>
      <c r="V908" s="12">
        <v>21.25</v>
      </c>
      <c r="W908" s="12">
        <v>19.72</v>
      </c>
      <c r="X908" s="12">
        <v>26.57</v>
      </c>
      <c r="Y908" s="12">
        <v>32.19</v>
      </c>
    </row>
    <row r="909" spans="1:25" x14ac:dyDescent="0.35">
      <c r="A909" s="12" t="s">
        <v>1064</v>
      </c>
      <c r="B909" s="12" t="s">
        <v>1065</v>
      </c>
      <c r="C909" s="12" t="s">
        <v>619</v>
      </c>
      <c r="D909" s="52">
        <v>42350</v>
      </c>
      <c r="E909" s="12">
        <v>2015</v>
      </c>
      <c r="F909" s="12" t="s">
        <v>625</v>
      </c>
      <c r="G909" s="12" t="s">
        <v>626</v>
      </c>
      <c r="H909" s="12"/>
      <c r="I909" s="12">
        <v>20</v>
      </c>
      <c r="J909" s="12">
        <v>20</v>
      </c>
      <c r="K909" s="12" t="s">
        <v>633</v>
      </c>
      <c r="L909" s="12" t="s">
        <v>627</v>
      </c>
      <c r="M909" s="12" t="s">
        <v>628</v>
      </c>
      <c r="N909" s="12">
        <v>0.08</v>
      </c>
      <c r="O909" s="12">
        <v>0.6</v>
      </c>
      <c r="P909" s="12">
        <v>0.7</v>
      </c>
      <c r="Q909" s="12">
        <v>0.88</v>
      </c>
      <c r="R909" s="12">
        <v>1.28</v>
      </c>
      <c r="S909" s="12">
        <v>2.62</v>
      </c>
      <c r="T909" s="12">
        <v>2.88</v>
      </c>
      <c r="U909" s="12">
        <v>2.48</v>
      </c>
      <c r="V909" s="12">
        <v>2.2200000000000002</v>
      </c>
      <c r="W909" s="12">
        <v>1.48</v>
      </c>
      <c r="X909" s="12">
        <v>1.1399999999999999</v>
      </c>
      <c r="Y909" s="12">
        <v>0.7</v>
      </c>
    </row>
    <row r="910" spans="1:25" x14ac:dyDescent="0.35">
      <c r="A910" s="12" t="s">
        <v>3138</v>
      </c>
      <c r="B910" s="12" t="s">
        <v>3139</v>
      </c>
      <c r="C910" s="12" t="s">
        <v>619</v>
      </c>
      <c r="D910" s="52">
        <v>40480</v>
      </c>
      <c r="E910" s="12">
        <v>2010</v>
      </c>
      <c r="F910" s="12" t="s">
        <v>625</v>
      </c>
      <c r="G910" s="12" t="s">
        <v>626</v>
      </c>
      <c r="H910" s="12"/>
      <c r="I910" s="12">
        <v>4.5</v>
      </c>
      <c r="J910" s="12">
        <v>4.5</v>
      </c>
      <c r="K910" s="12" t="s">
        <v>633</v>
      </c>
      <c r="L910" s="12" t="s">
        <v>627</v>
      </c>
      <c r="M910" s="12" t="s">
        <v>628</v>
      </c>
      <c r="N910" s="12">
        <v>0.02</v>
      </c>
      <c r="O910" s="12">
        <v>0.14000000000000001</v>
      </c>
      <c r="P910" s="12">
        <v>0.16</v>
      </c>
      <c r="Q910" s="12">
        <v>0.2</v>
      </c>
      <c r="R910" s="12">
        <v>0.28999999999999998</v>
      </c>
      <c r="S910" s="12">
        <v>0.59</v>
      </c>
      <c r="T910" s="12">
        <v>0.65</v>
      </c>
      <c r="U910" s="12">
        <v>0.56000000000000005</v>
      </c>
      <c r="V910" s="12">
        <v>0.5</v>
      </c>
      <c r="W910" s="12">
        <v>0.33</v>
      </c>
      <c r="X910" s="12">
        <v>0.26</v>
      </c>
      <c r="Y910" s="12">
        <v>0.16</v>
      </c>
    </row>
    <row r="911" spans="1:25" x14ac:dyDescent="0.35">
      <c r="A911" s="12" t="s">
        <v>693</v>
      </c>
      <c r="B911" s="12" t="s">
        <v>694</v>
      </c>
      <c r="C911" s="12" t="s">
        <v>619</v>
      </c>
      <c r="D911" s="52">
        <v>0</v>
      </c>
      <c r="E911" s="12" t="s">
        <v>620</v>
      </c>
      <c r="F911" s="12" t="s">
        <v>634</v>
      </c>
      <c r="G911" s="12" t="s">
        <v>635</v>
      </c>
      <c r="H911" s="12"/>
      <c r="I911" s="12">
        <v>162.5</v>
      </c>
      <c r="J911" s="12">
        <v>162.5</v>
      </c>
      <c r="K911" s="12">
        <v>0</v>
      </c>
      <c r="L911" s="12" t="s">
        <v>620</v>
      </c>
      <c r="M911" s="12" t="s">
        <v>620</v>
      </c>
      <c r="N911" s="12">
        <v>0</v>
      </c>
      <c r="O911" s="12">
        <v>0</v>
      </c>
      <c r="P911" s="12">
        <v>0</v>
      </c>
      <c r="Q911" s="12">
        <v>0</v>
      </c>
      <c r="R911" s="12">
        <v>0</v>
      </c>
      <c r="S911" s="12">
        <v>0</v>
      </c>
      <c r="T911" s="12">
        <v>0</v>
      </c>
      <c r="U911" s="12">
        <v>0</v>
      </c>
      <c r="V911" s="12">
        <v>0</v>
      </c>
      <c r="W911" s="12">
        <v>0</v>
      </c>
      <c r="X911" s="12">
        <v>0</v>
      </c>
      <c r="Y911" s="12">
        <v>0</v>
      </c>
    </row>
    <row r="912" spans="1:25" x14ac:dyDescent="0.35">
      <c r="A912" s="12" t="s">
        <v>3009</v>
      </c>
      <c r="B912" s="12" t="s">
        <v>694</v>
      </c>
      <c r="C912" s="12" t="s">
        <v>619</v>
      </c>
      <c r="D912" s="52">
        <v>0</v>
      </c>
      <c r="E912" s="12" t="s">
        <v>620</v>
      </c>
      <c r="F912" s="12" t="s">
        <v>634</v>
      </c>
      <c r="G912" s="12" t="s">
        <v>635</v>
      </c>
      <c r="H912" s="12"/>
      <c r="I912" s="12">
        <v>162.5</v>
      </c>
      <c r="J912" s="12">
        <v>162.5</v>
      </c>
      <c r="K912" s="12">
        <v>0</v>
      </c>
      <c r="L912" s="12" t="s">
        <v>620</v>
      </c>
      <c r="M912" s="12" t="s">
        <v>620</v>
      </c>
      <c r="N912" s="12">
        <v>0</v>
      </c>
      <c r="O912" s="12">
        <v>0</v>
      </c>
      <c r="P912" s="12">
        <v>0</v>
      </c>
      <c r="Q912" s="12">
        <v>0</v>
      </c>
      <c r="R912" s="12">
        <v>0</v>
      </c>
      <c r="S912" s="12">
        <v>0</v>
      </c>
      <c r="T912" s="12">
        <v>0</v>
      </c>
      <c r="U912" s="12">
        <v>0</v>
      </c>
      <c r="V912" s="12">
        <v>0</v>
      </c>
      <c r="W912" s="12">
        <v>0</v>
      </c>
      <c r="X912" s="12">
        <v>0</v>
      </c>
      <c r="Y912" s="12">
        <v>0</v>
      </c>
    </row>
    <row r="913" spans="1:25" x14ac:dyDescent="0.35">
      <c r="A913" s="12" t="s">
        <v>434</v>
      </c>
      <c r="B913" s="12" t="s">
        <v>2373</v>
      </c>
      <c r="C913" s="12" t="s">
        <v>619</v>
      </c>
      <c r="D913" s="52">
        <v>45131</v>
      </c>
      <c r="E913" s="12">
        <v>2023</v>
      </c>
      <c r="F913" s="12" t="s">
        <v>634</v>
      </c>
      <c r="G913" s="12" t="s">
        <v>635</v>
      </c>
      <c r="H913" s="12"/>
      <c r="I913" s="12">
        <v>74.94</v>
      </c>
      <c r="J913" s="12">
        <v>75</v>
      </c>
      <c r="K913" s="12" t="s">
        <v>1</v>
      </c>
      <c r="L913" s="12" t="s">
        <v>627</v>
      </c>
      <c r="M913" s="12" t="s">
        <v>641</v>
      </c>
      <c r="N913" s="12">
        <v>74.930000000000007</v>
      </c>
      <c r="O913" s="12">
        <v>74.930000000000007</v>
      </c>
      <c r="P913" s="12">
        <v>74.930000000000007</v>
      </c>
      <c r="Q913" s="12">
        <v>74.930000000000007</v>
      </c>
      <c r="R913" s="12">
        <v>74.930000000000007</v>
      </c>
      <c r="S913" s="12">
        <v>74.930000000000007</v>
      </c>
      <c r="T913" s="12">
        <v>74.930000000000007</v>
      </c>
      <c r="U913" s="12">
        <v>74.930000000000007</v>
      </c>
      <c r="V913" s="12">
        <v>74.930000000000007</v>
      </c>
      <c r="W913" s="12">
        <v>74.930000000000007</v>
      </c>
      <c r="X913" s="12">
        <v>74.930000000000007</v>
      </c>
      <c r="Y913" s="12">
        <v>74.930000000000007</v>
      </c>
    </row>
    <row r="914" spans="1:25" x14ac:dyDescent="0.35">
      <c r="A914" s="12" t="s">
        <v>433</v>
      </c>
      <c r="B914" s="12" t="s">
        <v>694</v>
      </c>
      <c r="C914" s="12" t="s">
        <v>619</v>
      </c>
      <c r="D914" s="52">
        <v>45125</v>
      </c>
      <c r="E914" s="12">
        <v>2023</v>
      </c>
      <c r="F914" s="12" t="s">
        <v>634</v>
      </c>
      <c r="G914" s="12" t="s">
        <v>635</v>
      </c>
      <c r="H914" s="12"/>
      <c r="I914" s="12">
        <v>325</v>
      </c>
      <c r="J914" s="12">
        <v>0</v>
      </c>
      <c r="K914" s="12" t="s">
        <v>1</v>
      </c>
      <c r="L914" s="12" t="s">
        <v>627</v>
      </c>
      <c r="M914" s="12" t="s">
        <v>641</v>
      </c>
      <c r="N914" s="12">
        <v>324.99</v>
      </c>
      <c r="O914" s="12">
        <v>324.99</v>
      </c>
      <c r="P914" s="12">
        <v>324.99</v>
      </c>
      <c r="Q914" s="12">
        <v>324.99</v>
      </c>
      <c r="R914" s="12">
        <v>324.99</v>
      </c>
      <c r="S914" s="12">
        <v>324.99</v>
      </c>
      <c r="T914" s="12">
        <v>324.99</v>
      </c>
      <c r="U914" s="12">
        <v>324.99</v>
      </c>
      <c r="V914" s="12">
        <v>324.99</v>
      </c>
      <c r="W914" s="12">
        <v>324.99</v>
      </c>
      <c r="X914" s="12">
        <v>324.99</v>
      </c>
      <c r="Y914" s="12">
        <v>324.99</v>
      </c>
    </row>
    <row r="915" spans="1:25" x14ac:dyDescent="0.35">
      <c r="A915" s="12" t="s">
        <v>2526</v>
      </c>
      <c r="B915" s="12" t="s">
        <v>2527</v>
      </c>
      <c r="C915" s="12" t="s">
        <v>619</v>
      </c>
      <c r="D915" s="52">
        <v>41703</v>
      </c>
      <c r="E915" s="12">
        <v>2014</v>
      </c>
      <c r="F915" s="12" t="s">
        <v>625</v>
      </c>
      <c r="G915" s="12" t="s">
        <v>626</v>
      </c>
      <c r="H915" s="12"/>
      <c r="I915" s="12">
        <v>1.5</v>
      </c>
      <c r="J915" s="12">
        <v>1.5</v>
      </c>
      <c r="K915" s="12" t="s">
        <v>633</v>
      </c>
      <c r="L915" s="12" t="s">
        <v>627</v>
      </c>
      <c r="M915" s="12" t="s">
        <v>641</v>
      </c>
      <c r="N915" s="12">
        <v>0.01</v>
      </c>
      <c r="O915" s="12">
        <v>0.05</v>
      </c>
      <c r="P915" s="12">
        <v>0.05</v>
      </c>
      <c r="Q915" s="12">
        <v>7.0000000000000007E-2</v>
      </c>
      <c r="R915" s="12">
        <v>0.1</v>
      </c>
      <c r="S915" s="12">
        <v>0.2</v>
      </c>
      <c r="T915" s="12">
        <v>0.22</v>
      </c>
      <c r="U915" s="12">
        <v>0.19</v>
      </c>
      <c r="V915" s="12">
        <v>0.17</v>
      </c>
      <c r="W915" s="12">
        <v>0.11</v>
      </c>
      <c r="X915" s="12">
        <v>0.09</v>
      </c>
      <c r="Y915" s="12">
        <v>0.05</v>
      </c>
    </row>
    <row r="916" spans="1:25" x14ac:dyDescent="0.35">
      <c r="A916" s="12" t="s">
        <v>2605</v>
      </c>
      <c r="B916" s="12" t="s">
        <v>2606</v>
      </c>
      <c r="C916" s="12" t="s">
        <v>619</v>
      </c>
      <c r="D916" s="52">
        <v>32874</v>
      </c>
      <c r="E916" s="12">
        <v>1990</v>
      </c>
      <c r="F916" s="12" t="s">
        <v>653</v>
      </c>
      <c r="G916" s="12" t="s">
        <v>616</v>
      </c>
      <c r="H916" s="12"/>
      <c r="I916" s="12">
        <v>0.52</v>
      </c>
      <c r="J916" s="12">
        <v>2.5</v>
      </c>
      <c r="K916" s="12" t="s">
        <v>633</v>
      </c>
      <c r="L916" s="12" t="s">
        <v>627</v>
      </c>
      <c r="M916" s="12" t="s">
        <v>628</v>
      </c>
      <c r="N916" s="12">
        <v>0.3</v>
      </c>
      <c r="O916" s="12">
        <v>0.39</v>
      </c>
      <c r="P916" s="12">
        <v>0.27</v>
      </c>
      <c r="Q916" s="12">
        <v>0.28999999999999998</v>
      </c>
      <c r="R916" s="12">
        <v>0.33</v>
      </c>
      <c r="S916" s="12">
        <v>0.32</v>
      </c>
      <c r="T916" s="12">
        <v>0.3</v>
      </c>
      <c r="U916" s="12">
        <v>0.2</v>
      </c>
      <c r="V916" s="12">
        <v>0.24</v>
      </c>
      <c r="W916" s="12">
        <v>0.35</v>
      </c>
      <c r="X916" s="12">
        <v>0.32</v>
      </c>
      <c r="Y916" s="12">
        <v>0.23</v>
      </c>
    </row>
    <row r="917" spans="1:25" x14ac:dyDescent="0.35">
      <c r="A917" s="12" t="s">
        <v>1230</v>
      </c>
      <c r="B917" s="12" t="s">
        <v>538</v>
      </c>
      <c r="C917" s="12" t="s">
        <v>656</v>
      </c>
      <c r="D917" s="52">
        <v>0</v>
      </c>
      <c r="E917" s="12" t="s">
        <v>620</v>
      </c>
      <c r="F917" s="12" t="s">
        <v>635</v>
      </c>
      <c r="G917" s="12" t="s">
        <v>635</v>
      </c>
      <c r="H917" s="12"/>
      <c r="I917" s="12">
        <v>6</v>
      </c>
      <c r="J917" s="12">
        <v>0</v>
      </c>
      <c r="K917" s="12" t="s">
        <v>1</v>
      </c>
      <c r="L917" s="12" t="s">
        <v>620</v>
      </c>
      <c r="M917" s="12" t="s">
        <v>620</v>
      </c>
      <c r="N917" s="12">
        <v>0</v>
      </c>
      <c r="O917" s="12">
        <v>0</v>
      </c>
      <c r="P917" s="12">
        <v>0</v>
      </c>
      <c r="Q917" s="12">
        <v>0</v>
      </c>
      <c r="R917" s="12">
        <v>0</v>
      </c>
      <c r="S917" s="12">
        <v>0</v>
      </c>
      <c r="T917" s="12">
        <v>0</v>
      </c>
      <c r="U917" s="12">
        <v>0</v>
      </c>
      <c r="V917" s="12">
        <v>0</v>
      </c>
      <c r="W917" s="12">
        <v>0</v>
      </c>
      <c r="X917" s="12">
        <v>0</v>
      </c>
      <c r="Y917" s="12">
        <v>0</v>
      </c>
    </row>
    <row r="918" spans="1:25" x14ac:dyDescent="0.35">
      <c r="A918" s="12" t="s">
        <v>537</v>
      </c>
      <c r="B918" s="12" t="s">
        <v>2553</v>
      </c>
      <c r="C918" s="12" t="s">
        <v>619</v>
      </c>
      <c r="D918" s="52">
        <v>45282</v>
      </c>
      <c r="E918" s="12">
        <v>2023</v>
      </c>
      <c r="F918" s="12" t="s">
        <v>634</v>
      </c>
      <c r="G918" s="12" t="s">
        <v>635</v>
      </c>
      <c r="H918" s="12"/>
      <c r="I918" s="12">
        <v>100</v>
      </c>
      <c r="J918" s="12">
        <v>100</v>
      </c>
      <c r="K918" s="12" t="s">
        <v>5</v>
      </c>
      <c r="L918" s="12" t="s">
        <v>627</v>
      </c>
      <c r="M918" s="12" t="s">
        <v>628</v>
      </c>
      <c r="N918" s="12" t="s">
        <v>620</v>
      </c>
      <c r="O918" s="12">
        <v>100</v>
      </c>
      <c r="P918" s="12">
        <v>100</v>
      </c>
      <c r="Q918" s="12">
        <v>100</v>
      </c>
      <c r="R918" s="12">
        <v>100</v>
      </c>
      <c r="S918" s="12">
        <v>100</v>
      </c>
      <c r="T918" s="12">
        <v>100</v>
      </c>
      <c r="U918" s="12">
        <v>100</v>
      </c>
      <c r="V918" s="12">
        <v>100</v>
      </c>
      <c r="W918" s="12">
        <v>100</v>
      </c>
      <c r="X918" s="12">
        <v>100</v>
      </c>
      <c r="Y918" s="12">
        <v>100</v>
      </c>
    </row>
    <row r="919" spans="1:25" x14ac:dyDescent="0.35">
      <c r="A919" s="12" t="s">
        <v>1139</v>
      </c>
      <c r="B919" s="12" t="s">
        <v>1140</v>
      </c>
      <c r="C919" s="12" t="s">
        <v>619</v>
      </c>
      <c r="D919" s="52">
        <v>45282</v>
      </c>
      <c r="E919" s="12">
        <v>2023</v>
      </c>
      <c r="F919" s="12" t="s">
        <v>625</v>
      </c>
      <c r="G919" s="12" t="s">
        <v>626</v>
      </c>
      <c r="H919" s="12"/>
      <c r="I919" s="12">
        <v>200</v>
      </c>
      <c r="J919" s="12">
        <v>200</v>
      </c>
      <c r="K919" s="12" t="s">
        <v>5</v>
      </c>
      <c r="L919" s="12" t="s">
        <v>620</v>
      </c>
      <c r="M919" s="12" t="s">
        <v>620</v>
      </c>
      <c r="N919" s="12">
        <v>0</v>
      </c>
      <c r="O919" s="12">
        <v>0</v>
      </c>
      <c r="P919" s="12">
        <v>0</v>
      </c>
      <c r="Q919" s="12">
        <v>0</v>
      </c>
      <c r="R919" s="12">
        <v>0</v>
      </c>
      <c r="S919" s="12">
        <v>0</v>
      </c>
      <c r="T919" s="12">
        <v>0</v>
      </c>
      <c r="U919" s="12">
        <v>0</v>
      </c>
      <c r="V919" s="12">
        <v>0</v>
      </c>
      <c r="W919" s="12">
        <v>0</v>
      </c>
      <c r="X919" s="12">
        <v>0</v>
      </c>
      <c r="Y919" s="12">
        <v>0</v>
      </c>
    </row>
    <row r="920" spans="1:25" x14ac:dyDescent="0.35">
      <c r="A920" s="12" t="s">
        <v>1712</v>
      </c>
      <c r="B920" s="12" t="s">
        <v>1713</v>
      </c>
      <c r="C920" s="12" t="s">
        <v>619</v>
      </c>
      <c r="D920" s="52">
        <v>0</v>
      </c>
      <c r="E920" s="12" t="s">
        <v>620</v>
      </c>
      <c r="F920" s="12" t="s">
        <v>634</v>
      </c>
      <c r="G920" s="12" t="s">
        <v>635</v>
      </c>
      <c r="H920" s="12"/>
      <c r="I920" s="12">
        <v>25</v>
      </c>
      <c r="J920" s="12">
        <v>25</v>
      </c>
      <c r="K920" s="12" t="s">
        <v>5</v>
      </c>
      <c r="L920" s="12" t="s">
        <v>620</v>
      </c>
      <c r="M920" s="12" t="s">
        <v>620</v>
      </c>
      <c r="N920" s="12">
        <v>0</v>
      </c>
      <c r="O920" s="12">
        <v>0</v>
      </c>
      <c r="P920" s="12">
        <v>0</v>
      </c>
      <c r="Q920" s="12">
        <v>0</v>
      </c>
      <c r="R920" s="12">
        <v>0</v>
      </c>
      <c r="S920" s="12">
        <v>0</v>
      </c>
      <c r="T920" s="12">
        <v>0</v>
      </c>
      <c r="U920" s="12">
        <v>0</v>
      </c>
      <c r="V920" s="12">
        <v>0</v>
      </c>
      <c r="W920" s="12">
        <v>0</v>
      </c>
      <c r="X920" s="12">
        <v>0</v>
      </c>
      <c r="Y920" s="12">
        <v>0</v>
      </c>
    </row>
    <row r="921" spans="1:25" x14ac:dyDescent="0.35">
      <c r="A921" s="12" t="s">
        <v>2101</v>
      </c>
      <c r="B921" s="12" t="s">
        <v>1713</v>
      </c>
      <c r="C921" s="12" t="s">
        <v>619</v>
      </c>
      <c r="D921" s="52">
        <v>0</v>
      </c>
      <c r="E921" s="12" t="s">
        <v>620</v>
      </c>
      <c r="F921" s="12" t="s">
        <v>634</v>
      </c>
      <c r="G921" s="12" t="s">
        <v>635</v>
      </c>
      <c r="H921" s="12"/>
      <c r="I921" s="12">
        <v>125</v>
      </c>
      <c r="J921" s="12">
        <v>125</v>
      </c>
      <c r="K921" s="12" t="s">
        <v>5</v>
      </c>
      <c r="L921" s="12" t="s">
        <v>620</v>
      </c>
      <c r="M921" s="12" t="s">
        <v>620</v>
      </c>
      <c r="N921" s="12">
        <v>0</v>
      </c>
      <c r="O921" s="12">
        <v>0</v>
      </c>
      <c r="P921" s="12">
        <v>0</v>
      </c>
      <c r="Q921" s="12">
        <v>0</v>
      </c>
      <c r="R921" s="12">
        <v>0</v>
      </c>
      <c r="S921" s="12">
        <v>0</v>
      </c>
      <c r="T921" s="12">
        <v>0</v>
      </c>
      <c r="U921" s="12">
        <v>0</v>
      </c>
      <c r="V921" s="12">
        <v>0</v>
      </c>
      <c r="W921" s="12">
        <v>0</v>
      </c>
      <c r="X921" s="12">
        <v>0</v>
      </c>
      <c r="Y921" s="12">
        <v>0</v>
      </c>
    </row>
    <row r="922" spans="1:25" x14ac:dyDescent="0.35">
      <c r="A922" s="12" t="s">
        <v>3322</v>
      </c>
      <c r="B922" s="12" t="s">
        <v>1713</v>
      </c>
      <c r="C922" s="12" t="s">
        <v>619</v>
      </c>
      <c r="D922" s="52">
        <v>0</v>
      </c>
      <c r="E922" s="12" t="s">
        <v>620</v>
      </c>
      <c r="F922" s="12" t="s">
        <v>634</v>
      </c>
      <c r="G922" s="12" t="s">
        <v>635</v>
      </c>
      <c r="H922" s="12"/>
      <c r="I922" s="12">
        <v>150</v>
      </c>
      <c r="J922" s="12">
        <v>0</v>
      </c>
      <c r="K922" s="12" t="s">
        <v>5</v>
      </c>
      <c r="L922" s="12" t="s">
        <v>620</v>
      </c>
      <c r="M922" s="12" t="s">
        <v>620</v>
      </c>
      <c r="N922" s="12">
        <v>0</v>
      </c>
      <c r="O922" s="12">
        <v>0</v>
      </c>
      <c r="P922" s="12">
        <v>0</v>
      </c>
      <c r="Q922" s="12">
        <v>0</v>
      </c>
      <c r="R922" s="12">
        <v>0</v>
      </c>
      <c r="S922" s="12">
        <v>0</v>
      </c>
      <c r="T922" s="12">
        <v>0</v>
      </c>
      <c r="U922" s="12">
        <v>0</v>
      </c>
      <c r="V922" s="12">
        <v>0</v>
      </c>
      <c r="W922" s="12">
        <v>0</v>
      </c>
      <c r="X922" s="12">
        <v>0</v>
      </c>
      <c r="Y922" s="12">
        <v>0</v>
      </c>
    </row>
    <row r="923" spans="1:25" x14ac:dyDescent="0.35">
      <c r="A923" s="12" t="s">
        <v>1351</v>
      </c>
      <c r="B923" s="12" t="s">
        <v>1032</v>
      </c>
      <c r="C923" s="12" t="s">
        <v>619</v>
      </c>
      <c r="D923" s="52">
        <v>0</v>
      </c>
      <c r="E923" s="12" t="s">
        <v>620</v>
      </c>
      <c r="F923" s="12" t="s">
        <v>625</v>
      </c>
      <c r="G923" s="12" t="s">
        <v>626</v>
      </c>
      <c r="H923" s="12"/>
      <c r="I923" s="12">
        <v>50</v>
      </c>
      <c r="J923" s="12">
        <v>50</v>
      </c>
      <c r="K923" s="12" t="s">
        <v>5</v>
      </c>
      <c r="L923" s="12" t="s">
        <v>620</v>
      </c>
      <c r="M923" s="12" t="s">
        <v>620</v>
      </c>
      <c r="N923" s="12">
        <v>0</v>
      </c>
      <c r="O923" s="12">
        <v>0</v>
      </c>
      <c r="P923" s="12">
        <v>0</v>
      </c>
      <c r="Q923" s="12">
        <v>0</v>
      </c>
      <c r="R923" s="12">
        <v>0</v>
      </c>
      <c r="S923" s="12">
        <v>0</v>
      </c>
      <c r="T923" s="12">
        <v>0</v>
      </c>
      <c r="U923" s="12">
        <v>0</v>
      </c>
      <c r="V923" s="12">
        <v>0</v>
      </c>
      <c r="W923" s="12">
        <v>0</v>
      </c>
      <c r="X923" s="12">
        <v>0</v>
      </c>
      <c r="Y923" s="12">
        <v>0</v>
      </c>
    </row>
    <row r="924" spans="1:25" x14ac:dyDescent="0.35">
      <c r="A924" s="12" t="s">
        <v>2010</v>
      </c>
      <c r="B924" s="12" t="s">
        <v>1032</v>
      </c>
      <c r="C924" s="12" t="s">
        <v>619</v>
      </c>
      <c r="D924" s="52">
        <v>0</v>
      </c>
      <c r="E924" s="12" t="s">
        <v>620</v>
      </c>
      <c r="F924" s="12" t="s">
        <v>625</v>
      </c>
      <c r="G924" s="12" t="s">
        <v>626</v>
      </c>
      <c r="H924" s="12"/>
      <c r="I924" s="12">
        <v>250</v>
      </c>
      <c r="J924" s="12">
        <v>250</v>
      </c>
      <c r="K924" s="12" t="s">
        <v>5</v>
      </c>
      <c r="L924" s="12" t="s">
        <v>620</v>
      </c>
      <c r="M924" s="12" t="s">
        <v>620</v>
      </c>
      <c r="N924" s="12">
        <v>0</v>
      </c>
      <c r="O924" s="12">
        <v>0</v>
      </c>
      <c r="P924" s="12">
        <v>0</v>
      </c>
      <c r="Q924" s="12">
        <v>0</v>
      </c>
      <c r="R924" s="12">
        <v>0</v>
      </c>
      <c r="S924" s="12">
        <v>0</v>
      </c>
      <c r="T924" s="12">
        <v>0</v>
      </c>
      <c r="U924" s="12">
        <v>0</v>
      </c>
      <c r="V924" s="12">
        <v>0</v>
      </c>
      <c r="W924" s="12">
        <v>0</v>
      </c>
      <c r="X924" s="12">
        <v>0</v>
      </c>
      <c r="Y924" s="12">
        <v>0</v>
      </c>
    </row>
    <row r="925" spans="1:25" x14ac:dyDescent="0.35">
      <c r="A925" s="12" t="s">
        <v>1031</v>
      </c>
      <c r="B925" s="12" t="s">
        <v>1032</v>
      </c>
      <c r="C925" s="12" t="s">
        <v>619</v>
      </c>
      <c r="D925" s="52">
        <v>0</v>
      </c>
      <c r="E925" s="12" t="s">
        <v>620</v>
      </c>
      <c r="F925" s="12" t="s">
        <v>625</v>
      </c>
      <c r="G925" s="12" t="s">
        <v>626</v>
      </c>
      <c r="H925" s="12"/>
      <c r="I925" s="12">
        <v>300</v>
      </c>
      <c r="J925" s="12">
        <v>0</v>
      </c>
      <c r="K925" s="12" t="s">
        <v>5</v>
      </c>
      <c r="L925" s="12" t="s">
        <v>620</v>
      </c>
      <c r="M925" s="12" t="s">
        <v>620</v>
      </c>
      <c r="N925" s="12">
        <v>0</v>
      </c>
      <c r="O925" s="12">
        <v>0</v>
      </c>
      <c r="P925" s="12">
        <v>0</v>
      </c>
      <c r="Q925" s="12">
        <v>0</v>
      </c>
      <c r="R925" s="12">
        <v>0</v>
      </c>
      <c r="S925" s="12">
        <v>0</v>
      </c>
      <c r="T925" s="12">
        <v>0</v>
      </c>
      <c r="U925" s="12">
        <v>0</v>
      </c>
      <c r="V925" s="12">
        <v>0</v>
      </c>
      <c r="W925" s="12">
        <v>0</v>
      </c>
      <c r="X925" s="12">
        <v>0</v>
      </c>
      <c r="Y925" s="12">
        <v>0</v>
      </c>
    </row>
    <row r="926" spans="1:25" x14ac:dyDescent="0.35">
      <c r="A926" s="12" t="s">
        <v>1360</v>
      </c>
      <c r="B926" s="12" t="s">
        <v>1361</v>
      </c>
      <c r="C926" s="12" t="s">
        <v>619</v>
      </c>
      <c r="D926" s="52">
        <v>24473</v>
      </c>
      <c r="E926" s="12">
        <v>1967</v>
      </c>
      <c r="F926" s="12" t="s">
        <v>653</v>
      </c>
      <c r="G926" s="12" t="s">
        <v>616</v>
      </c>
      <c r="H926" s="12"/>
      <c r="I926" s="12">
        <v>9</v>
      </c>
      <c r="J926" s="12">
        <v>10</v>
      </c>
      <c r="K926" s="12" t="s">
        <v>633</v>
      </c>
      <c r="L926" s="12" t="s">
        <v>627</v>
      </c>
      <c r="M926" s="12" t="s">
        <v>628</v>
      </c>
      <c r="N926" s="12">
        <v>9</v>
      </c>
      <c r="O926" s="12">
        <v>9</v>
      </c>
      <c r="P926" s="12">
        <v>9</v>
      </c>
      <c r="Q926" s="12">
        <v>9</v>
      </c>
      <c r="R926" s="12">
        <v>9</v>
      </c>
      <c r="S926" s="12">
        <v>9</v>
      </c>
      <c r="T926" s="12">
        <v>9</v>
      </c>
      <c r="U926" s="12">
        <v>9</v>
      </c>
      <c r="V926" s="12">
        <v>9</v>
      </c>
      <c r="W926" s="12">
        <v>9</v>
      </c>
      <c r="X926" s="12">
        <v>9</v>
      </c>
      <c r="Y926" s="12">
        <v>9</v>
      </c>
    </row>
    <row r="927" spans="1:25" x14ac:dyDescent="0.35">
      <c r="A927" s="12" t="s">
        <v>3014</v>
      </c>
      <c r="B927" s="12" t="s">
        <v>3015</v>
      </c>
      <c r="C927" s="12" t="s">
        <v>619</v>
      </c>
      <c r="D927" s="52">
        <v>24108</v>
      </c>
      <c r="E927" s="12">
        <v>1966</v>
      </c>
      <c r="F927" s="12" t="s">
        <v>653</v>
      </c>
      <c r="G927" s="12" t="s">
        <v>616</v>
      </c>
      <c r="H927" s="12"/>
      <c r="I927" s="12">
        <v>210</v>
      </c>
      <c r="J927" s="12">
        <v>0</v>
      </c>
      <c r="K927" s="12" t="s">
        <v>633</v>
      </c>
      <c r="L927" s="12" t="s">
        <v>627</v>
      </c>
      <c r="M927" s="12" t="s">
        <v>628</v>
      </c>
      <c r="N927" s="12">
        <v>210</v>
      </c>
      <c r="O927" s="12">
        <v>210</v>
      </c>
      <c r="P927" s="12">
        <v>210</v>
      </c>
      <c r="Q927" s="12">
        <v>210</v>
      </c>
      <c r="R927" s="12">
        <v>210</v>
      </c>
      <c r="S927" s="12">
        <v>210</v>
      </c>
      <c r="T927" s="12">
        <v>210</v>
      </c>
      <c r="U927" s="12">
        <v>210</v>
      </c>
      <c r="V927" s="12">
        <v>210</v>
      </c>
      <c r="W927" s="12">
        <v>210</v>
      </c>
      <c r="X927" s="12">
        <v>210</v>
      </c>
      <c r="Y927" s="12">
        <v>210</v>
      </c>
    </row>
    <row r="928" spans="1:25" x14ac:dyDescent="0.35">
      <c r="A928" s="12" t="s">
        <v>520</v>
      </c>
      <c r="B928" s="12" t="s">
        <v>2194</v>
      </c>
      <c r="C928" s="12" t="s">
        <v>619</v>
      </c>
      <c r="D928" s="52">
        <v>0</v>
      </c>
      <c r="E928" s="12" t="s">
        <v>620</v>
      </c>
      <c r="F928" s="12" t="s">
        <v>634</v>
      </c>
      <c r="G928" s="12" t="s">
        <v>635</v>
      </c>
      <c r="H928" s="12"/>
      <c r="I928" s="12">
        <v>10</v>
      </c>
      <c r="J928" s="12">
        <v>10</v>
      </c>
      <c r="K928" s="12" t="s">
        <v>5</v>
      </c>
      <c r="L928" s="12" t="s">
        <v>620</v>
      </c>
      <c r="M928" s="12" t="s">
        <v>620</v>
      </c>
      <c r="N928" s="12">
        <v>0</v>
      </c>
      <c r="O928" s="12">
        <v>0</v>
      </c>
      <c r="P928" s="12">
        <v>0</v>
      </c>
      <c r="Q928" s="12">
        <v>0</v>
      </c>
      <c r="R928" s="12">
        <v>0</v>
      </c>
      <c r="S928" s="12">
        <v>0</v>
      </c>
      <c r="T928" s="12">
        <v>0</v>
      </c>
      <c r="U928" s="12">
        <v>0</v>
      </c>
      <c r="V928" s="12">
        <v>0</v>
      </c>
      <c r="W928" s="12">
        <v>0</v>
      </c>
      <c r="X928" s="12">
        <v>0</v>
      </c>
      <c r="Y928" s="12">
        <v>0</v>
      </c>
    </row>
    <row r="929" spans="1:25" x14ac:dyDescent="0.35">
      <c r="A929" s="12" t="s">
        <v>524</v>
      </c>
      <c r="B929" s="12" t="s">
        <v>782</v>
      </c>
      <c r="C929" s="12" t="s">
        <v>619</v>
      </c>
      <c r="D929" s="52">
        <v>0</v>
      </c>
      <c r="E929" s="12" t="s">
        <v>620</v>
      </c>
      <c r="F929" s="12" t="s">
        <v>634</v>
      </c>
      <c r="G929" s="12" t="s">
        <v>635</v>
      </c>
      <c r="H929" s="12"/>
      <c r="I929" s="12">
        <v>10</v>
      </c>
      <c r="J929" s="12">
        <v>10</v>
      </c>
      <c r="K929" s="12" t="s">
        <v>5</v>
      </c>
      <c r="L929" s="12" t="s">
        <v>620</v>
      </c>
      <c r="M929" s="12" t="s">
        <v>620</v>
      </c>
      <c r="N929" s="12">
        <v>0</v>
      </c>
      <c r="O929" s="12">
        <v>0</v>
      </c>
      <c r="P929" s="12">
        <v>0</v>
      </c>
      <c r="Q929" s="12">
        <v>0</v>
      </c>
      <c r="R929" s="12">
        <v>0</v>
      </c>
      <c r="S929" s="12">
        <v>0</v>
      </c>
      <c r="T929" s="12">
        <v>0</v>
      </c>
      <c r="U929" s="12">
        <v>0</v>
      </c>
      <c r="V929" s="12">
        <v>0</v>
      </c>
      <c r="W929" s="12">
        <v>0</v>
      </c>
      <c r="X929" s="12">
        <v>0</v>
      </c>
      <c r="Y929" s="12">
        <v>0</v>
      </c>
    </row>
    <row r="930" spans="1:25" x14ac:dyDescent="0.35">
      <c r="A930" s="12" t="s">
        <v>1665</v>
      </c>
      <c r="B930" s="12" t="s">
        <v>1666</v>
      </c>
      <c r="C930" s="12" t="s">
        <v>619</v>
      </c>
      <c r="D930" s="52">
        <v>40298</v>
      </c>
      <c r="E930" s="12">
        <v>2010</v>
      </c>
      <c r="F930" s="12" t="s">
        <v>625</v>
      </c>
      <c r="G930" s="12" t="s">
        <v>626</v>
      </c>
      <c r="H930" s="12"/>
      <c r="I930" s="12">
        <v>5</v>
      </c>
      <c r="J930" s="12">
        <v>5</v>
      </c>
      <c r="K930" s="12" t="s">
        <v>633</v>
      </c>
      <c r="L930" s="12" t="s">
        <v>627</v>
      </c>
      <c r="M930" s="12" t="s">
        <v>628</v>
      </c>
      <c r="N930" s="12">
        <v>0.02</v>
      </c>
      <c r="O930" s="12">
        <v>0.15</v>
      </c>
      <c r="P930" s="12">
        <v>0.18</v>
      </c>
      <c r="Q930" s="12">
        <v>0.22</v>
      </c>
      <c r="R930" s="12">
        <v>0.32</v>
      </c>
      <c r="S930" s="12">
        <v>0.66</v>
      </c>
      <c r="T930" s="12">
        <v>0.72</v>
      </c>
      <c r="U930" s="12">
        <v>0.62</v>
      </c>
      <c r="V930" s="12">
        <v>0.56000000000000005</v>
      </c>
      <c r="W930" s="12">
        <v>0.37</v>
      </c>
      <c r="X930" s="12">
        <v>0.28999999999999998</v>
      </c>
      <c r="Y930" s="12">
        <v>0.18</v>
      </c>
    </row>
    <row r="931" spans="1:25" x14ac:dyDescent="0.35">
      <c r="A931" s="12" t="s">
        <v>3361</v>
      </c>
      <c r="B931" s="12" t="s">
        <v>3362</v>
      </c>
      <c r="C931" s="12" t="s">
        <v>619</v>
      </c>
      <c r="D931" s="52">
        <v>42147</v>
      </c>
      <c r="E931" s="12">
        <v>2015</v>
      </c>
      <c r="F931" s="12" t="s">
        <v>625</v>
      </c>
      <c r="G931" s="12" t="s">
        <v>626</v>
      </c>
      <c r="H931" s="12"/>
      <c r="I931" s="12">
        <v>1.5</v>
      </c>
      <c r="J931" s="12">
        <v>1.5</v>
      </c>
      <c r="K931" s="12" t="s">
        <v>633</v>
      </c>
      <c r="L931" s="12" t="s">
        <v>627</v>
      </c>
      <c r="M931" s="12" t="s">
        <v>139</v>
      </c>
      <c r="N931" s="12">
        <v>0</v>
      </c>
      <c r="O931" s="12">
        <v>0</v>
      </c>
      <c r="P931" s="12">
        <v>0</v>
      </c>
      <c r="Q931" s="12">
        <v>0</v>
      </c>
      <c r="R931" s="12">
        <v>0</v>
      </c>
      <c r="S931" s="12">
        <v>0</v>
      </c>
      <c r="T931" s="12">
        <v>0</v>
      </c>
      <c r="U931" s="12">
        <v>0</v>
      </c>
      <c r="V931" s="12">
        <v>0</v>
      </c>
      <c r="W931" s="12">
        <v>0</v>
      </c>
      <c r="X931" s="12">
        <v>0</v>
      </c>
      <c r="Y931" s="12">
        <v>0</v>
      </c>
    </row>
    <row r="932" spans="1:25" x14ac:dyDescent="0.35">
      <c r="A932" s="12" t="s">
        <v>2236</v>
      </c>
      <c r="B932" s="12" t="s">
        <v>2237</v>
      </c>
      <c r="C932" s="12" t="s">
        <v>619</v>
      </c>
      <c r="D932" s="52">
        <v>42136</v>
      </c>
      <c r="E932" s="12">
        <v>2015</v>
      </c>
      <c r="F932" s="12" t="s">
        <v>625</v>
      </c>
      <c r="G932" s="12" t="s">
        <v>626</v>
      </c>
      <c r="H932" s="12"/>
      <c r="I932" s="12">
        <v>1.5</v>
      </c>
      <c r="J932" s="12">
        <v>1.5</v>
      </c>
      <c r="K932" s="12" t="s">
        <v>633</v>
      </c>
      <c r="L932" s="12" t="s">
        <v>627</v>
      </c>
      <c r="M932" s="12" t="s">
        <v>139</v>
      </c>
      <c r="N932" s="12">
        <v>0</v>
      </c>
      <c r="O932" s="12">
        <v>0</v>
      </c>
      <c r="P932" s="12">
        <v>0</v>
      </c>
      <c r="Q932" s="12">
        <v>0</v>
      </c>
      <c r="R932" s="12">
        <v>0</v>
      </c>
      <c r="S932" s="12">
        <v>0</v>
      </c>
      <c r="T932" s="12">
        <v>0</v>
      </c>
      <c r="U932" s="12">
        <v>0</v>
      </c>
      <c r="V932" s="12">
        <v>0</v>
      </c>
      <c r="W932" s="12">
        <v>0</v>
      </c>
      <c r="X932" s="12">
        <v>0</v>
      </c>
      <c r="Y932" s="12">
        <v>0</v>
      </c>
    </row>
    <row r="933" spans="1:25" x14ac:dyDescent="0.35">
      <c r="A933" s="12" t="s">
        <v>1327</v>
      </c>
      <c r="B933" s="12" t="s">
        <v>1328</v>
      </c>
      <c r="C933" s="12" t="s">
        <v>619</v>
      </c>
      <c r="D933" s="52">
        <v>10959</v>
      </c>
      <c r="E933" s="12">
        <v>1930</v>
      </c>
      <c r="F933" s="12" t="s">
        <v>653</v>
      </c>
      <c r="G933" s="12" t="s">
        <v>616</v>
      </c>
      <c r="H933" s="12"/>
      <c r="I933" s="12">
        <v>3.5</v>
      </c>
      <c r="J933" s="12">
        <v>3.5</v>
      </c>
      <c r="K933" s="12" t="s">
        <v>633</v>
      </c>
      <c r="L933" s="12" t="s">
        <v>627</v>
      </c>
      <c r="M933" s="12" t="s">
        <v>628</v>
      </c>
      <c r="N933" s="12">
        <v>3.5</v>
      </c>
      <c r="O933" s="12">
        <v>3.5</v>
      </c>
      <c r="P933" s="12">
        <v>3.5</v>
      </c>
      <c r="Q933" s="12">
        <v>3.5</v>
      </c>
      <c r="R933" s="12">
        <v>3.5</v>
      </c>
      <c r="S933" s="12">
        <v>3.5</v>
      </c>
      <c r="T933" s="12">
        <v>3.5</v>
      </c>
      <c r="U933" s="12">
        <v>3.5</v>
      </c>
      <c r="V933" s="12">
        <v>3.5</v>
      </c>
      <c r="W933" s="12">
        <v>3.5</v>
      </c>
      <c r="X933" s="12">
        <v>3.5</v>
      </c>
      <c r="Y933" s="12">
        <v>3.5</v>
      </c>
    </row>
    <row r="934" spans="1:25" x14ac:dyDescent="0.35">
      <c r="A934" s="12" t="s">
        <v>954</v>
      </c>
      <c r="B934" s="12" t="s">
        <v>955</v>
      </c>
      <c r="C934" s="12" t="s">
        <v>619</v>
      </c>
      <c r="D934" s="52">
        <v>0</v>
      </c>
      <c r="E934" s="12" t="s">
        <v>620</v>
      </c>
      <c r="F934" s="12" t="s">
        <v>635</v>
      </c>
      <c r="G934" s="12" t="s">
        <v>635</v>
      </c>
      <c r="H934" s="12"/>
      <c r="I934" s="12">
        <v>1</v>
      </c>
      <c r="J934" s="12">
        <v>1</v>
      </c>
      <c r="K934" s="12" t="s">
        <v>633</v>
      </c>
      <c r="L934" s="12" t="s">
        <v>627</v>
      </c>
      <c r="M934" s="12" t="s">
        <v>628</v>
      </c>
      <c r="N934" s="12">
        <v>0</v>
      </c>
      <c r="O934" s="12">
        <v>0</v>
      </c>
      <c r="P934" s="12">
        <v>0</v>
      </c>
      <c r="Q934" s="12">
        <v>0</v>
      </c>
      <c r="R934" s="12">
        <v>0</v>
      </c>
      <c r="S934" s="12">
        <v>0</v>
      </c>
      <c r="T934" s="12">
        <v>0</v>
      </c>
      <c r="U934" s="12">
        <v>0</v>
      </c>
      <c r="V934" s="12">
        <v>0</v>
      </c>
      <c r="W934" s="12">
        <v>0</v>
      </c>
      <c r="X934" s="12">
        <v>0</v>
      </c>
      <c r="Y934" s="12">
        <v>0</v>
      </c>
    </row>
    <row r="935" spans="1:25" x14ac:dyDescent="0.35">
      <c r="A935" s="12" t="s">
        <v>428</v>
      </c>
      <c r="B935" s="12" t="s">
        <v>356</v>
      </c>
      <c r="C935" s="12" t="s">
        <v>619</v>
      </c>
      <c r="D935" s="52">
        <v>0</v>
      </c>
      <c r="E935" s="12" t="s">
        <v>620</v>
      </c>
      <c r="F935" s="12" t="s">
        <v>634</v>
      </c>
      <c r="G935" s="12" t="s">
        <v>635</v>
      </c>
      <c r="H935" s="12"/>
      <c r="I935" s="12">
        <v>3.5</v>
      </c>
      <c r="J935" s="12">
        <v>3.5</v>
      </c>
      <c r="K935" s="12" t="s">
        <v>1</v>
      </c>
      <c r="L935" s="12" t="s">
        <v>620</v>
      </c>
      <c r="M935" s="12" t="s">
        <v>620</v>
      </c>
      <c r="N935" s="12">
        <v>0</v>
      </c>
      <c r="O935" s="12">
        <v>0</v>
      </c>
      <c r="P935" s="12">
        <v>0</v>
      </c>
      <c r="Q935" s="12">
        <v>0</v>
      </c>
      <c r="R935" s="12">
        <v>0</v>
      </c>
      <c r="S935" s="12">
        <v>0</v>
      </c>
      <c r="T935" s="12">
        <v>0</v>
      </c>
      <c r="U935" s="12">
        <v>0</v>
      </c>
      <c r="V935" s="12">
        <v>0</v>
      </c>
      <c r="W935" s="12">
        <v>0</v>
      </c>
      <c r="X935" s="12">
        <v>0</v>
      </c>
      <c r="Y935" s="12">
        <v>0</v>
      </c>
    </row>
    <row r="936" spans="1:25" x14ac:dyDescent="0.35">
      <c r="A936" s="12" t="s">
        <v>429</v>
      </c>
      <c r="B936" s="12" t="s">
        <v>357</v>
      </c>
      <c r="C936" s="12" t="s">
        <v>619</v>
      </c>
      <c r="D936" s="52">
        <v>0</v>
      </c>
      <c r="E936" s="12" t="s">
        <v>620</v>
      </c>
      <c r="F936" s="12" t="s">
        <v>634</v>
      </c>
      <c r="G936" s="12" t="s">
        <v>635</v>
      </c>
      <c r="H936" s="12"/>
      <c r="I936" s="12">
        <v>3</v>
      </c>
      <c r="J936" s="12">
        <v>3</v>
      </c>
      <c r="K936" s="12" t="s">
        <v>1</v>
      </c>
      <c r="L936" s="12" t="s">
        <v>620</v>
      </c>
      <c r="M936" s="12" t="s">
        <v>620</v>
      </c>
      <c r="N936" s="12">
        <v>0</v>
      </c>
      <c r="O936" s="12">
        <v>0</v>
      </c>
      <c r="P936" s="12">
        <v>0</v>
      </c>
      <c r="Q936" s="12">
        <v>0</v>
      </c>
      <c r="R936" s="12">
        <v>0</v>
      </c>
      <c r="S936" s="12">
        <v>0</v>
      </c>
      <c r="T936" s="12">
        <v>0</v>
      </c>
      <c r="U936" s="12">
        <v>0</v>
      </c>
      <c r="V936" s="12">
        <v>0</v>
      </c>
      <c r="W936" s="12">
        <v>0</v>
      </c>
      <c r="X936" s="12">
        <v>0</v>
      </c>
      <c r="Y936" s="12">
        <v>0</v>
      </c>
    </row>
    <row r="937" spans="1:25" x14ac:dyDescent="0.35">
      <c r="A937" s="12" t="s">
        <v>832</v>
      </c>
      <c r="B937" s="12" t="s">
        <v>833</v>
      </c>
      <c r="C937" s="12" t="s">
        <v>619</v>
      </c>
      <c r="D937" s="52">
        <v>38499</v>
      </c>
      <c r="E937" s="12">
        <v>2005</v>
      </c>
      <c r="F937" s="12" t="s">
        <v>621</v>
      </c>
      <c r="G937" s="12" t="s">
        <v>757</v>
      </c>
      <c r="H937" s="12"/>
      <c r="I937" s="12">
        <v>597.04999999999995</v>
      </c>
      <c r="J937" s="12">
        <v>0</v>
      </c>
      <c r="K937" s="12" t="s">
        <v>633</v>
      </c>
      <c r="L937" s="12" t="s">
        <v>627</v>
      </c>
      <c r="M937" s="12" t="s">
        <v>628</v>
      </c>
      <c r="N937" s="12">
        <v>597.04999999999995</v>
      </c>
      <c r="O937" s="12">
        <v>597.04999999999995</v>
      </c>
      <c r="P937" s="12">
        <v>597.04999999999995</v>
      </c>
      <c r="Q937" s="12">
        <v>597.04999999999995</v>
      </c>
      <c r="R937" s="12">
        <v>597.04999999999995</v>
      </c>
      <c r="S937" s="12">
        <v>597.04999999999995</v>
      </c>
      <c r="T937" s="12">
        <v>597.04999999999995</v>
      </c>
      <c r="U937" s="12">
        <v>597.04999999999995</v>
      </c>
      <c r="V937" s="12">
        <v>597.04999999999995</v>
      </c>
      <c r="W937" s="12">
        <v>597.04999999999995</v>
      </c>
      <c r="X937" s="12">
        <v>597.04999999999995</v>
      </c>
      <c r="Y937" s="12">
        <v>597.04999999999995</v>
      </c>
    </row>
    <row r="938" spans="1:25" x14ac:dyDescent="0.35">
      <c r="A938" s="12" t="s">
        <v>2094</v>
      </c>
      <c r="B938" s="12" t="s">
        <v>2095</v>
      </c>
      <c r="C938" s="12" t="s">
        <v>619</v>
      </c>
      <c r="D938" s="52">
        <v>0</v>
      </c>
      <c r="E938" s="12" t="s">
        <v>620</v>
      </c>
      <c r="F938" s="12" t="s">
        <v>621</v>
      </c>
      <c r="G938" s="12" t="s">
        <v>622</v>
      </c>
      <c r="H938" s="12"/>
      <c r="I938" s="12">
        <v>193</v>
      </c>
      <c r="J938" s="12">
        <v>193</v>
      </c>
      <c r="K938" s="12">
        <v>0</v>
      </c>
      <c r="L938" s="12" t="s">
        <v>620</v>
      </c>
      <c r="M938" s="12" t="s">
        <v>620</v>
      </c>
      <c r="N938" s="12">
        <v>0</v>
      </c>
      <c r="O938" s="12">
        <v>0</v>
      </c>
      <c r="P938" s="12">
        <v>0</v>
      </c>
      <c r="Q938" s="12">
        <v>0</v>
      </c>
      <c r="R938" s="12">
        <v>0</v>
      </c>
      <c r="S938" s="12">
        <v>0</v>
      </c>
      <c r="T938" s="12">
        <v>0</v>
      </c>
      <c r="U938" s="12">
        <v>0</v>
      </c>
      <c r="V938" s="12">
        <v>0</v>
      </c>
      <c r="W938" s="12">
        <v>0</v>
      </c>
      <c r="X938" s="12">
        <v>0</v>
      </c>
      <c r="Y938" s="12">
        <v>0</v>
      </c>
    </row>
    <row r="939" spans="1:25" x14ac:dyDescent="0.35">
      <c r="A939" s="12" t="s">
        <v>1148</v>
      </c>
      <c r="B939" s="12" t="s">
        <v>1149</v>
      </c>
      <c r="C939" s="12" t="s">
        <v>619</v>
      </c>
      <c r="D939" s="52">
        <v>0</v>
      </c>
      <c r="E939" s="12" t="s">
        <v>620</v>
      </c>
      <c r="F939" s="12" t="s">
        <v>621</v>
      </c>
      <c r="G939" s="12" t="s">
        <v>622</v>
      </c>
      <c r="H939" s="12"/>
      <c r="I939" s="12">
        <v>193</v>
      </c>
      <c r="J939" s="12">
        <v>193</v>
      </c>
      <c r="K939" s="12">
        <v>0</v>
      </c>
      <c r="L939" s="12" t="s">
        <v>620</v>
      </c>
      <c r="M939" s="12" t="s">
        <v>620</v>
      </c>
      <c r="N939" s="12">
        <v>0</v>
      </c>
      <c r="O939" s="12">
        <v>0</v>
      </c>
      <c r="P939" s="12">
        <v>0</v>
      </c>
      <c r="Q939" s="12">
        <v>0</v>
      </c>
      <c r="R939" s="12">
        <v>0</v>
      </c>
      <c r="S939" s="12">
        <v>0</v>
      </c>
      <c r="T939" s="12">
        <v>0</v>
      </c>
      <c r="U939" s="12">
        <v>0</v>
      </c>
      <c r="V939" s="12">
        <v>0</v>
      </c>
      <c r="W939" s="12">
        <v>0</v>
      </c>
      <c r="X939" s="12">
        <v>0</v>
      </c>
      <c r="Y939" s="12">
        <v>0</v>
      </c>
    </row>
    <row r="940" spans="1:25" x14ac:dyDescent="0.35">
      <c r="A940" s="12" t="s">
        <v>2679</v>
      </c>
      <c r="B940" s="12" t="s">
        <v>2680</v>
      </c>
      <c r="C940" s="12" t="s">
        <v>619</v>
      </c>
      <c r="D940" s="52">
        <v>0</v>
      </c>
      <c r="E940" s="12" t="s">
        <v>620</v>
      </c>
      <c r="F940" s="12" t="s">
        <v>868</v>
      </c>
      <c r="G940" s="12" t="s">
        <v>647</v>
      </c>
      <c r="H940" s="12"/>
      <c r="I940" s="12">
        <v>231</v>
      </c>
      <c r="J940" s="12">
        <v>231</v>
      </c>
      <c r="K940" s="12">
        <v>0</v>
      </c>
      <c r="L940" s="12" t="s">
        <v>620</v>
      </c>
      <c r="M940" s="12" t="s">
        <v>620</v>
      </c>
      <c r="N940" s="12">
        <v>0</v>
      </c>
      <c r="O940" s="12">
        <v>0</v>
      </c>
      <c r="P940" s="12">
        <v>0</v>
      </c>
      <c r="Q940" s="12">
        <v>0</v>
      </c>
      <c r="R940" s="12">
        <v>0</v>
      </c>
      <c r="S940" s="12">
        <v>0</v>
      </c>
      <c r="T940" s="12">
        <v>0</v>
      </c>
      <c r="U940" s="12">
        <v>0</v>
      </c>
      <c r="V940" s="12">
        <v>0</v>
      </c>
      <c r="W940" s="12">
        <v>0</v>
      </c>
      <c r="X940" s="12">
        <v>0</v>
      </c>
      <c r="Y940" s="12">
        <v>0</v>
      </c>
    </row>
    <row r="941" spans="1:25" x14ac:dyDescent="0.35">
      <c r="A941" s="12" t="s">
        <v>1160</v>
      </c>
      <c r="B941" s="12" t="s">
        <v>1161</v>
      </c>
      <c r="C941" s="12" t="s">
        <v>619</v>
      </c>
      <c r="D941" s="52">
        <v>0</v>
      </c>
      <c r="E941" s="12" t="s">
        <v>620</v>
      </c>
      <c r="F941" s="12" t="s">
        <v>653</v>
      </c>
      <c r="G941" s="12" t="s">
        <v>616</v>
      </c>
      <c r="H941" s="12"/>
      <c r="I941" s="12">
        <v>65.7</v>
      </c>
      <c r="J941" s="12">
        <v>65.7</v>
      </c>
      <c r="K941" s="12">
        <v>0</v>
      </c>
      <c r="L941" s="12" t="s">
        <v>620</v>
      </c>
      <c r="M941" s="12" t="s">
        <v>620</v>
      </c>
      <c r="N941" s="12">
        <v>0</v>
      </c>
      <c r="O941" s="12">
        <v>0</v>
      </c>
      <c r="P941" s="12">
        <v>0</v>
      </c>
      <c r="Q941" s="12">
        <v>0</v>
      </c>
      <c r="R941" s="12">
        <v>0</v>
      </c>
      <c r="S941" s="12">
        <v>0</v>
      </c>
      <c r="T941" s="12">
        <v>0</v>
      </c>
      <c r="U941" s="12">
        <v>0</v>
      </c>
      <c r="V941" s="12">
        <v>0</v>
      </c>
      <c r="W941" s="12">
        <v>0</v>
      </c>
      <c r="X941" s="12">
        <v>0</v>
      </c>
      <c r="Y941" s="12">
        <v>0</v>
      </c>
    </row>
    <row r="942" spans="1:25" x14ac:dyDescent="0.35">
      <c r="A942" s="12" t="s">
        <v>1697</v>
      </c>
      <c r="B942" s="12" t="s">
        <v>1698</v>
      </c>
      <c r="C942" s="12" t="s">
        <v>619</v>
      </c>
      <c r="D942" s="52">
        <v>0</v>
      </c>
      <c r="E942" s="12" t="s">
        <v>620</v>
      </c>
      <c r="F942" s="12" t="s">
        <v>653</v>
      </c>
      <c r="G942" s="12" t="s">
        <v>616</v>
      </c>
      <c r="H942" s="12"/>
      <c r="I942" s="12">
        <v>69</v>
      </c>
      <c r="J942" s="12">
        <v>69</v>
      </c>
      <c r="K942" s="12">
        <v>0</v>
      </c>
      <c r="L942" s="12" t="s">
        <v>620</v>
      </c>
      <c r="M942" s="12" t="s">
        <v>620</v>
      </c>
      <c r="N942" s="12">
        <v>0</v>
      </c>
      <c r="O942" s="12">
        <v>0</v>
      </c>
      <c r="P942" s="12">
        <v>0</v>
      </c>
      <c r="Q942" s="12">
        <v>0</v>
      </c>
      <c r="R942" s="12">
        <v>0</v>
      </c>
      <c r="S942" s="12">
        <v>0</v>
      </c>
      <c r="T942" s="12">
        <v>0</v>
      </c>
      <c r="U942" s="12">
        <v>0</v>
      </c>
      <c r="V942" s="12">
        <v>0</v>
      </c>
      <c r="W942" s="12">
        <v>0</v>
      </c>
      <c r="X942" s="12">
        <v>0</v>
      </c>
      <c r="Y942" s="12">
        <v>0</v>
      </c>
    </row>
    <row r="943" spans="1:25" x14ac:dyDescent="0.35">
      <c r="A943" s="12" t="s">
        <v>1681</v>
      </c>
      <c r="B943" s="12" t="s">
        <v>1681</v>
      </c>
      <c r="C943" s="12" t="s">
        <v>619</v>
      </c>
      <c r="D943" s="52">
        <v>0</v>
      </c>
      <c r="E943" s="12" t="s">
        <v>620</v>
      </c>
      <c r="F943" s="12" t="s">
        <v>621</v>
      </c>
      <c r="G943" s="12" t="s">
        <v>622</v>
      </c>
      <c r="H943" s="12"/>
      <c r="I943" s="12">
        <v>4.8</v>
      </c>
      <c r="J943" s="12">
        <v>4.8</v>
      </c>
      <c r="K943" s="12">
        <v>0</v>
      </c>
      <c r="L943" s="12" t="s">
        <v>620</v>
      </c>
      <c r="M943" s="12" t="s">
        <v>620</v>
      </c>
      <c r="N943" s="12">
        <v>0</v>
      </c>
      <c r="O943" s="12">
        <v>0</v>
      </c>
      <c r="P943" s="12">
        <v>0</v>
      </c>
      <c r="Q943" s="12">
        <v>0</v>
      </c>
      <c r="R943" s="12">
        <v>0</v>
      </c>
      <c r="S943" s="12">
        <v>0</v>
      </c>
      <c r="T943" s="12">
        <v>0</v>
      </c>
      <c r="U943" s="12">
        <v>0</v>
      </c>
      <c r="V943" s="12">
        <v>0</v>
      </c>
      <c r="W943" s="12">
        <v>0</v>
      </c>
      <c r="X943" s="12">
        <v>0</v>
      </c>
      <c r="Y943" s="12">
        <v>0</v>
      </c>
    </row>
    <row r="944" spans="1:25" x14ac:dyDescent="0.35">
      <c r="A944" s="12" t="s">
        <v>1591</v>
      </c>
      <c r="B944" s="12" t="s">
        <v>1591</v>
      </c>
      <c r="C944" s="12" t="s">
        <v>619</v>
      </c>
      <c r="D944" s="52">
        <v>0</v>
      </c>
      <c r="E944" s="12" t="s">
        <v>620</v>
      </c>
      <c r="F944" s="12" t="s">
        <v>621</v>
      </c>
      <c r="G944" s="12" t="s">
        <v>622</v>
      </c>
      <c r="H944" s="12"/>
      <c r="I944" s="12">
        <v>4.8</v>
      </c>
      <c r="J944" s="12">
        <v>4.8</v>
      </c>
      <c r="K944" s="12">
        <v>0</v>
      </c>
      <c r="L944" s="12" t="s">
        <v>620</v>
      </c>
      <c r="M944" s="12" t="s">
        <v>620</v>
      </c>
      <c r="N944" s="12">
        <v>0</v>
      </c>
      <c r="O944" s="12">
        <v>0</v>
      </c>
      <c r="P944" s="12">
        <v>0</v>
      </c>
      <c r="Q944" s="12">
        <v>0</v>
      </c>
      <c r="R944" s="12">
        <v>0</v>
      </c>
      <c r="S944" s="12">
        <v>0</v>
      </c>
      <c r="T944" s="12">
        <v>0</v>
      </c>
      <c r="U944" s="12">
        <v>0</v>
      </c>
      <c r="V944" s="12">
        <v>0</v>
      </c>
      <c r="W944" s="12">
        <v>0</v>
      </c>
      <c r="X944" s="12">
        <v>0</v>
      </c>
      <c r="Y944" s="12">
        <v>0</v>
      </c>
    </row>
    <row r="945" spans="1:25" x14ac:dyDescent="0.35">
      <c r="A945" s="12" t="s">
        <v>317</v>
      </c>
      <c r="B945" s="12" t="s">
        <v>318</v>
      </c>
      <c r="C945" s="12" t="s">
        <v>619</v>
      </c>
      <c r="D945" s="52">
        <v>44637</v>
      </c>
      <c r="E945" s="12">
        <v>2022</v>
      </c>
      <c r="F945" s="12" t="s">
        <v>621</v>
      </c>
      <c r="G945" s="12" t="s">
        <v>622</v>
      </c>
      <c r="H945" s="12"/>
      <c r="I945" s="12">
        <v>9.6</v>
      </c>
      <c r="J945" s="12">
        <v>0</v>
      </c>
      <c r="K945" s="12" t="s">
        <v>633</v>
      </c>
      <c r="L945" s="12" t="s">
        <v>620</v>
      </c>
      <c r="M945" s="12" t="s">
        <v>620</v>
      </c>
      <c r="N945" s="12">
        <v>0</v>
      </c>
      <c r="O945" s="12">
        <v>0</v>
      </c>
      <c r="P945" s="12">
        <v>0</v>
      </c>
      <c r="Q945" s="12">
        <v>0</v>
      </c>
      <c r="R945" s="12">
        <v>0</v>
      </c>
      <c r="S945" s="12">
        <v>0</v>
      </c>
      <c r="T945" s="12">
        <v>0</v>
      </c>
      <c r="U945" s="12">
        <v>0</v>
      </c>
      <c r="V945" s="12">
        <v>0</v>
      </c>
      <c r="W945" s="12">
        <v>0</v>
      </c>
      <c r="X945" s="12">
        <v>0</v>
      </c>
      <c r="Y945" s="12">
        <v>0</v>
      </c>
    </row>
    <row r="946" spans="1:25" x14ac:dyDescent="0.35">
      <c r="A946" s="12" t="s">
        <v>3466</v>
      </c>
      <c r="B946" s="12" t="s">
        <v>3467</v>
      </c>
      <c r="C946" s="12" t="s">
        <v>619</v>
      </c>
      <c r="D946" s="52">
        <v>42361</v>
      </c>
      <c r="E946" s="12">
        <v>2015</v>
      </c>
      <c r="F946" s="12" t="s">
        <v>697</v>
      </c>
      <c r="G946" s="12" t="s">
        <v>697</v>
      </c>
      <c r="H946" s="12"/>
      <c r="I946" s="12">
        <v>3</v>
      </c>
      <c r="J946" s="12">
        <v>3</v>
      </c>
      <c r="K946" s="12" t="s">
        <v>1</v>
      </c>
      <c r="L946" s="12" t="s">
        <v>627</v>
      </c>
      <c r="M946" s="12" t="s">
        <v>628</v>
      </c>
      <c r="N946" s="12">
        <v>0.53</v>
      </c>
      <c r="O946" s="12">
        <v>0.56000000000000005</v>
      </c>
      <c r="P946" s="12">
        <v>0.5</v>
      </c>
      <c r="Q946" s="12">
        <v>0.47</v>
      </c>
      <c r="R946" s="12">
        <v>0.5</v>
      </c>
      <c r="S946" s="12">
        <v>0.46</v>
      </c>
      <c r="T946" s="12">
        <v>0.43</v>
      </c>
      <c r="U946" s="12">
        <v>0.33</v>
      </c>
      <c r="V946" s="12">
        <v>0.34</v>
      </c>
      <c r="W946" s="12">
        <v>0.31</v>
      </c>
      <c r="X946" s="12">
        <v>0.42</v>
      </c>
      <c r="Y946" s="12">
        <v>0.51</v>
      </c>
    </row>
    <row r="947" spans="1:25" x14ac:dyDescent="0.35">
      <c r="A947" s="12" t="s">
        <v>2608</v>
      </c>
      <c r="B947" s="12" t="s">
        <v>2609</v>
      </c>
      <c r="C947" s="12" t="s">
        <v>619</v>
      </c>
      <c r="D947" s="52">
        <v>30651</v>
      </c>
      <c r="E947" s="12">
        <v>1983</v>
      </c>
      <c r="F947" s="12" t="s">
        <v>697</v>
      </c>
      <c r="G947" s="12" t="s">
        <v>697</v>
      </c>
      <c r="H947" s="12"/>
      <c r="I947" s="12">
        <v>7.5</v>
      </c>
      <c r="J947" s="12">
        <v>7.5</v>
      </c>
      <c r="K947" s="12" t="s">
        <v>1</v>
      </c>
      <c r="L947" s="12" t="s">
        <v>627</v>
      </c>
      <c r="M947" s="12" t="s">
        <v>628</v>
      </c>
      <c r="N947" s="12">
        <v>1.33</v>
      </c>
      <c r="O947" s="12">
        <v>1.41</v>
      </c>
      <c r="P947" s="12">
        <v>1.24</v>
      </c>
      <c r="Q947" s="12">
        <v>1.19</v>
      </c>
      <c r="R947" s="12">
        <v>1.26</v>
      </c>
      <c r="S947" s="12">
        <v>1.1599999999999999</v>
      </c>
      <c r="T947" s="12">
        <v>1.07</v>
      </c>
      <c r="U947" s="12">
        <v>0.82</v>
      </c>
      <c r="V947" s="12">
        <v>0.84</v>
      </c>
      <c r="W947" s="12">
        <v>0.78</v>
      </c>
      <c r="X947" s="12">
        <v>1.05</v>
      </c>
      <c r="Y947" s="12">
        <v>1.28</v>
      </c>
    </row>
    <row r="948" spans="1:25" x14ac:dyDescent="0.35">
      <c r="A948" s="12" t="s">
        <v>2452</v>
      </c>
      <c r="B948" s="12" t="s">
        <v>2453</v>
      </c>
      <c r="C948" s="12" t="s">
        <v>656</v>
      </c>
      <c r="D948" s="52">
        <v>43349</v>
      </c>
      <c r="E948" s="12">
        <v>2018</v>
      </c>
      <c r="F948" s="12" t="s">
        <v>625</v>
      </c>
      <c r="G948" s="12" t="s">
        <v>626</v>
      </c>
      <c r="H948" s="12"/>
      <c r="I948" s="12">
        <v>20</v>
      </c>
      <c r="J948" s="12">
        <v>20</v>
      </c>
      <c r="K948" s="12" t="s">
        <v>5</v>
      </c>
      <c r="L948" s="12" t="s">
        <v>620</v>
      </c>
      <c r="M948" s="12" t="s">
        <v>620</v>
      </c>
      <c r="N948" s="12">
        <v>0</v>
      </c>
      <c r="O948" s="12">
        <v>0</v>
      </c>
      <c r="P948" s="12">
        <v>0</v>
      </c>
      <c r="Q948" s="12">
        <v>0</v>
      </c>
      <c r="R948" s="12">
        <v>0</v>
      </c>
      <c r="S948" s="12">
        <v>0</v>
      </c>
      <c r="T948" s="12">
        <v>0</v>
      </c>
      <c r="U948" s="12">
        <v>0</v>
      </c>
      <c r="V948" s="12">
        <v>0</v>
      </c>
      <c r="W948" s="12">
        <v>0</v>
      </c>
      <c r="X948" s="12">
        <v>0</v>
      </c>
      <c r="Y948" s="12">
        <v>0</v>
      </c>
    </row>
    <row r="949" spans="1:25" x14ac:dyDescent="0.35">
      <c r="A949" s="12" t="s">
        <v>2913</v>
      </c>
      <c r="B949" s="12" t="s">
        <v>2914</v>
      </c>
      <c r="C949" s="12" t="s">
        <v>656</v>
      </c>
      <c r="D949" s="52">
        <v>43113</v>
      </c>
      <c r="E949" s="12">
        <v>2018</v>
      </c>
      <c r="F949" s="12" t="s">
        <v>625</v>
      </c>
      <c r="G949" s="12" t="s">
        <v>626</v>
      </c>
      <c r="H949" s="12"/>
      <c r="I949" s="12">
        <v>49.9</v>
      </c>
      <c r="J949" s="12">
        <v>50</v>
      </c>
      <c r="K949" s="12" t="s">
        <v>1</v>
      </c>
      <c r="L949" s="12" t="s">
        <v>620</v>
      </c>
      <c r="M949" s="12" t="s">
        <v>620</v>
      </c>
      <c r="N949" s="12">
        <v>0</v>
      </c>
      <c r="O949" s="12">
        <v>0</v>
      </c>
      <c r="P949" s="12">
        <v>0</v>
      </c>
      <c r="Q949" s="12">
        <v>0</v>
      </c>
      <c r="R949" s="12">
        <v>0</v>
      </c>
      <c r="S949" s="12">
        <v>0</v>
      </c>
      <c r="T949" s="12">
        <v>0</v>
      </c>
      <c r="U949" s="12">
        <v>0</v>
      </c>
      <c r="V949" s="12">
        <v>0</v>
      </c>
      <c r="W949" s="12">
        <v>0</v>
      </c>
      <c r="X949" s="12">
        <v>0</v>
      </c>
      <c r="Y949" s="12">
        <v>0</v>
      </c>
    </row>
    <row r="950" spans="1:25" x14ac:dyDescent="0.35">
      <c r="A950" s="12" t="s">
        <v>991</v>
      </c>
      <c r="B950" s="12" t="s">
        <v>992</v>
      </c>
      <c r="C950" s="12" t="s">
        <v>656</v>
      </c>
      <c r="D950" s="52">
        <v>42430</v>
      </c>
      <c r="E950" s="12">
        <v>2016</v>
      </c>
      <c r="F950" s="12" t="s">
        <v>697</v>
      </c>
      <c r="G950" s="12" t="s">
        <v>697</v>
      </c>
      <c r="H950" s="12"/>
      <c r="I950" s="12">
        <v>5</v>
      </c>
      <c r="J950" s="12">
        <v>0</v>
      </c>
      <c r="K950" s="12" t="s">
        <v>1</v>
      </c>
      <c r="L950" s="12" t="s">
        <v>620</v>
      </c>
      <c r="M950" s="12" t="s">
        <v>620</v>
      </c>
      <c r="N950" s="12">
        <v>0</v>
      </c>
      <c r="O950" s="12">
        <v>0</v>
      </c>
      <c r="P950" s="12">
        <v>0</v>
      </c>
      <c r="Q950" s="12">
        <v>0</v>
      </c>
      <c r="R950" s="12">
        <v>0</v>
      </c>
      <c r="S950" s="12">
        <v>0</v>
      </c>
      <c r="T950" s="12">
        <v>0</v>
      </c>
      <c r="U950" s="12">
        <v>0</v>
      </c>
      <c r="V950" s="12">
        <v>0</v>
      </c>
      <c r="W950" s="12">
        <v>0</v>
      </c>
      <c r="X950" s="12">
        <v>0</v>
      </c>
      <c r="Y950" s="12">
        <v>0</v>
      </c>
    </row>
    <row r="951" spans="1:25" x14ac:dyDescent="0.35">
      <c r="A951" s="12" t="s">
        <v>3552</v>
      </c>
      <c r="B951" s="12" t="s">
        <v>3553</v>
      </c>
      <c r="C951" s="12" t="s">
        <v>619</v>
      </c>
      <c r="D951" s="52">
        <v>31778</v>
      </c>
      <c r="E951" s="12">
        <v>1987</v>
      </c>
      <c r="F951" s="12" t="s">
        <v>653</v>
      </c>
      <c r="G951" s="12" t="s">
        <v>616</v>
      </c>
      <c r="H951" s="12"/>
      <c r="I951" s="12">
        <v>2.85</v>
      </c>
      <c r="J951" s="12">
        <v>2.8</v>
      </c>
      <c r="K951" s="12" t="s">
        <v>1</v>
      </c>
      <c r="L951" s="12" t="s">
        <v>627</v>
      </c>
      <c r="M951" s="12" t="s">
        <v>628</v>
      </c>
      <c r="N951" s="12">
        <v>1.5</v>
      </c>
      <c r="O951" s="12">
        <v>0.98</v>
      </c>
      <c r="P951" s="12">
        <v>0.86</v>
      </c>
      <c r="Q951" s="12">
        <v>0.93</v>
      </c>
      <c r="R951" s="12">
        <v>1.85</v>
      </c>
      <c r="S951" s="12">
        <v>1.51</v>
      </c>
      <c r="T951" s="12">
        <v>0.33</v>
      </c>
      <c r="U951" s="12">
        <v>0.64</v>
      </c>
      <c r="V951" s="12">
        <v>0.53</v>
      </c>
      <c r="W951" s="12">
        <v>0.78</v>
      </c>
      <c r="X951" s="12">
        <v>0.82</v>
      </c>
      <c r="Y951" s="12">
        <v>1.24</v>
      </c>
    </row>
    <row r="952" spans="1:25" x14ac:dyDescent="0.35">
      <c r="A952" s="12" t="s">
        <v>2599</v>
      </c>
      <c r="B952" s="12" t="s">
        <v>2600</v>
      </c>
      <c r="C952" s="12" t="s">
        <v>619</v>
      </c>
      <c r="D952" s="52">
        <v>43915</v>
      </c>
      <c r="E952" s="12">
        <v>2020</v>
      </c>
      <c r="F952" s="12" t="s">
        <v>625</v>
      </c>
      <c r="G952" s="12" t="s">
        <v>626</v>
      </c>
      <c r="H952" s="12"/>
      <c r="I952" s="12">
        <v>1.5</v>
      </c>
      <c r="J952" s="12">
        <v>1.5</v>
      </c>
      <c r="K952" s="12" t="s">
        <v>1</v>
      </c>
      <c r="L952" s="12" t="s">
        <v>627</v>
      </c>
      <c r="M952" s="12" t="s">
        <v>139</v>
      </c>
      <c r="N952" s="12">
        <v>0</v>
      </c>
      <c r="O952" s="12">
        <v>0</v>
      </c>
      <c r="P952" s="12">
        <v>0</v>
      </c>
      <c r="Q952" s="12">
        <v>0</v>
      </c>
      <c r="R952" s="12">
        <v>0</v>
      </c>
      <c r="S952" s="12">
        <v>0</v>
      </c>
      <c r="T952" s="12">
        <v>0</v>
      </c>
      <c r="U952" s="12">
        <v>0</v>
      </c>
      <c r="V952" s="12">
        <v>0</v>
      </c>
      <c r="W952" s="12">
        <v>0</v>
      </c>
      <c r="X952" s="12">
        <v>0</v>
      </c>
      <c r="Y952" s="12">
        <v>0</v>
      </c>
    </row>
    <row r="953" spans="1:25" x14ac:dyDescent="0.35">
      <c r="A953" s="12" t="s">
        <v>3250</v>
      </c>
      <c r="B953" s="12" t="s">
        <v>3251</v>
      </c>
      <c r="C953" s="12" t="s">
        <v>619</v>
      </c>
      <c r="D953" s="52">
        <v>42909</v>
      </c>
      <c r="E953" s="12">
        <v>2017</v>
      </c>
      <c r="F953" s="12" t="s">
        <v>625</v>
      </c>
      <c r="G953" s="12" t="s">
        <v>626</v>
      </c>
      <c r="H953" s="12"/>
      <c r="I953" s="12">
        <v>3</v>
      </c>
      <c r="J953" s="12">
        <v>3</v>
      </c>
      <c r="K953" s="12" t="s">
        <v>1</v>
      </c>
      <c r="L953" s="12" t="s">
        <v>627</v>
      </c>
      <c r="M953" s="12" t="s">
        <v>628</v>
      </c>
      <c r="N953" s="12">
        <v>0.01</v>
      </c>
      <c r="O953" s="12">
        <v>0.09</v>
      </c>
      <c r="P953" s="12">
        <v>0.11</v>
      </c>
      <c r="Q953" s="12">
        <v>0.13</v>
      </c>
      <c r="R953" s="12">
        <v>0.19</v>
      </c>
      <c r="S953" s="12">
        <v>0.39</v>
      </c>
      <c r="T953" s="12">
        <v>0.43</v>
      </c>
      <c r="U953" s="12">
        <v>0.37</v>
      </c>
      <c r="V953" s="12">
        <v>0.33</v>
      </c>
      <c r="W953" s="12">
        <v>0.22</v>
      </c>
      <c r="X953" s="12">
        <v>0.17</v>
      </c>
      <c r="Y953" s="12">
        <v>0.11</v>
      </c>
    </row>
    <row r="954" spans="1:25" x14ac:dyDescent="0.35">
      <c r="A954" s="12" t="s">
        <v>1551</v>
      </c>
      <c r="B954" s="12" t="s">
        <v>1552</v>
      </c>
      <c r="C954" s="12" t="s">
        <v>619</v>
      </c>
      <c r="D954" s="52">
        <v>42734</v>
      </c>
      <c r="E954" s="12">
        <v>2016</v>
      </c>
      <c r="F954" s="12" t="s">
        <v>634</v>
      </c>
      <c r="G954" s="12" t="s">
        <v>635</v>
      </c>
      <c r="H954" s="12"/>
      <c r="I954" s="12">
        <v>10</v>
      </c>
      <c r="J954" s="12">
        <v>10</v>
      </c>
      <c r="K954" s="12" t="s">
        <v>1</v>
      </c>
      <c r="L954" s="12" t="s">
        <v>627</v>
      </c>
      <c r="M954" s="12" t="s">
        <v>628</v>
      </c>
      <c r="N954" s="12">
        <v>10</v>
      </c>
      <c r="O954" s="12">
        <v>10</v>
      </c>
      <c r="P954" s="12">
        <v>10</v>
      </c>
      <c r="Q954" s="12">
        <v>10</v>
      </c>
      <c r="R954" s="12">
        <v>10</v>
      </c>
      <c r="S954" s="12">
        <v>10</v>
      </c>
      <c r="T954" s="12">
        <v>10</v>
      </c>
      <c r="U954" s="12">
        <v>10</v>
      </c>
      <c r="V954" s="12">
        <v>10</v>
      </c>
      <c r="W954" s="12">
        <v>10</v>
      </c>
      <c r="X954" s="12">
        <v>10</v>
      </c>
      <c r="Y954" s="12">
        <v>10</v>
      </c>
    </row>
    <row r="955" spans="1:25" x14ac:dyDescent="0.35">
      <c r="A955" s="12" t="s">
        <v>2184</v>
      </c>
      <c r="B955" s="12" t="s">
        <v>2185</v>
      </c>
      <c r="C955" s="12" t="s">
        <v>619</v>
      </c>
      <c r="D955" s="52">
        <v>42734</v>
      </c>
      <c r="E955" s="12">
        <v>2016</v>
      </c>
      <c r="F955" s="12" t="s">
        <v>634</v>
      </c>
      <c r="G955" s="12" t="s">
        <v>635</v>
      </c>
      <c r="H955" s="12"/>
      <c r="I955" s="12">
        <v>10</v>
      </c>
      <c r="J955" s="12">
        <v>10</v>
      </c>
      <c r="K955" s="12" t="s">
        <v>1</v>
      </c>
      <c r="L955" s="12" t="s">
        <v>627</v>
      </c>
      <c r="M955" s="12" t="s">
        <v>628</v>
      </c>
      <c r="N955" s="12">
        <v>10</v>
      </c>
      <c r="O955" s="12">
        <v>10</v>
      </c>
      <c r="P955" s="12">
        <v>10</v>
      </c>
      <c r="Q955" s="12">
        <v>10</v>
      </c>
      <c r="R955" s="12">
        <v>10</v>
      </c>
      <c r="S955" s="12">
        <v>10</v>
      </c>
      <c r="T955" s="12">
        <v>10</v>
      </c>
      <c r="U955" s="12">
        <v>10</v>
      </c>
      <c r="V955" s="12">
        <v>10</v>
      </c>
      <c r="W955" s="12">
        <v>10</v>
      </c>
      <c r="X955" s="12">
        <v>10</v>
      </c>
      <c r="Y955" s="12">
        <v>10</v>
      </c>
    </row>
    <row r="956" spans="1:25" x14ac:dyDescent="0.35">
      <c r="A956" s="12" t="s">
        <v>1337</v>
      </c>
      <c r="B956" s="12" t="s">
        <v>1338</v>
      </c>
      <c r="C956" s="12" t="s">
        <v>619</v>
      </c>
      <c r="D956" s="52">
        <v>31778</v>
      </c>
      <c r="E956" s="12">
        <v>1987</v>
      </c>
      <c r="F956" s="12" t="s">
        <v>653</v>
      </c>
      <c r="G956" s="12" t="s">
        <v>616</v>
      </c>
      <c r="H956" s="12"/>
      <c r="I956" s="12">
        <v>2.85</v>
      </c>
      <c r="J956" s="12">
        <v>2.8</v>
      </c>
      <c r="K956" s="12" t="s">
        <v>1</v>
      </c>
      <c r="L956" s="12" t="s">
        <v>627</v>
      </c>
      <c r="M956" s="12" t="s">
        <v>628</v>
      </c>
      <c r="N956" s="12">
        <v>1.33</v>
      </c>
      <c r="O956" s="12">
        <v>0.57999999999999996</v>
      </c>
      <c r="P956" s="12">
        <v>1.07</v>
      </c>
      <c r="Q956" s="12">
        <v>1.65</v>
      </c>
      <c r="R956" s="12">
        <v>1.71</v>
      </c>
      <c r="S956" s="12">
        <v>1.01</v>
      </c>
      <c r="T956" s="12">
        <v>0.06</v>
      </c>
      <c r="U956" s="12">
        <v>0.77</v>
      </c>
      <c r="V956" s="12">
        <v>0.92</v>
      </c>
      <c r="W956" s="12">
        <v>0.73</v>
      </c>
      <c r="X956" s="12">
        <v>0.85</v>
      </c>
      <c r="Y956" s="12">
        <v>1.43</v>
      </c>
    </row>
    <row r="957" spans="1:25" x14ac:dyDescent="0.35">
      <c r="A957" s="12" t="s">
        <v>1199</v>
      </c>
      <c r="B957" s="12" t="s">
        <v>1200</v>
      </c>
      <c r="C957" s="12" t="s">
        <v>619</v>
      </c>
      <c r="D957" s="52">
        <v>39345</v>
      </c>
      <c r="E957" s="12">
        <v>2007</v>
      </c>
      <c r="F957" s="12" t="s">
        <v>621</v>
      </c>
      <c r="G957" s="12" t="s">
        <v>622</v>
      </c>
      <c r="H957" s="12"/>
      <c r="I957" s="12">
        <v>47.18</v>
      </c>
      <c r="J957" s="12">
        <v>59</v>
      </c>
      <c r="K957" s="12" t="s">
        <v>1</v>
      </c>
      <c r="L957" s="12" t="s">
        <v>627</v>
      </c>
      <c r="M957" s="12" t="s">
        <v>628</v>
      </c>
      <c r="N957" s="12">
        <v>47.18</v>
      </c>
      <c r="O957" s="12">
        <v>47.18</v>
      </c>
      <c r="P957" s="12">
        <v>47.18</v>
      </c>
      <c r="Q957" s="12">
        <v>47.18</v>
      </c>
      <c r="R957" s="12">
        <v>47.18</v>
      </c>
      <c r="S957" s="12">
        <v>47.18</v>
      </c>
      <c r="T957" s="12">
        <v>47.18</v>
      </c>
      <c r="U957" s="12">
        <v>47.18</v>
      </c>
      <c r="V957" s="12">
        <v>47.18</v>
      </c>
      <c r="W957" s="12">
        <v>47.18</v>
      </c>
      <c r="X957" s="12">
        <v>47.18</v>
      </c>
      <c r="Y957" s="12">
        <v>47.18</v>
      </c>
    </row>
    <row r="958" spans="1:25" x14ac:dyDescent="0.35">
      <c r="A958" s="12" t="s">
        <v>2430</v>
      </c>
      <c r="B958" s="12" t="s">
        <v>2431</v>
      </c>
      <c r="C958" s="12" t="s">
        <v>619</v>
      </c>
      <c r="D958" s="52">
        <v>29221</v>
      </c>
      <c r="E958" s="12">
        <v>1980</v>
      </c>
      <c r="F958" s="12" t="s">
        <v>653</v>
      </c>
      <c r="G958" s="12" t="s">
        <v>616</v>
      </c>
      <c r="H958" s="12"/>
      <c r="I958" s="12">
        <v>5</v>
      </c>
      <c r="J958" s="12">
        <v>5</v>
      </c>
      <c r="K958" s="12" t="s">
        <v>1</v>
      </c>
      <c r="L958" s="12" t="s">
        <v>627</v>
      </c>
      <c r="M958" s="12" t="s">
        <v>628</v>
      </c>
      <c r="N958" s="12">
        <v>2.4</v>
      </c>
      <c r="O958" s="12">
        <v>2.4</v>
      </c>
      <c r="P958" s="12">
        <v>1.6</v>
      </c>
      <c r="Q958" s="12">
        <v>2.4</v>
      </c>
      <c r="R958" s="12">
        <v>2.4</v>
      </c>
      <c r="S958" s="12">
        <v>3.2</v>
      </c>
      <c r="T958" s="12">
        <v>3.2</v>
      </c>
      <c r="U958" s="12">
        <v>3.6</v>
      </c>
      <c r="V958" s="12">
        <v>2.8</v>
      </c>
      <c r="W958" s="12">
        <v>2.4</v>
      </c>
      <c r="X958" s="12">
        <v>2.4</v>
      </c>
      <c r="Y958" s="12">
        <v>1.6</v>
      </c>
    </row>
    <row r="959" spans="1:25" x14ac:dyDescent="0.35">
      <c r="A959" s="12" t="s">
        <v>2289</v>
      </c>
      <c r="B959" s="12" t="s">
        <v>2290</v>
      </c>
      <c r="C959" s="12" t="s">
        <v>619</v>
      </c>
      <c r="D959" s="52">
        <v>31778</v>
      </c>
      <c r="E959" s="12">
        <v>1987</v>
      </c>
      <c r="F959" s="12" t="s">
        <v>621</v>
      </c>
      <c r="G959" s="12" t="s">
        <v>714</v>
      </c>
      <c r="H959" s="12"/>
      <c r="I959" s="12">
        <v>1</v>
      </c>
      <c r="J959" s="12">
        <v>15</v>
      </c>
      <c r="K959" s="12" t="s">
        <v>633</v>
      </c>
      <c r="L959" s="12" t="s">
        <v>627</v>
      </c>
      <c r="M959" s="12" t="s">
        <v>628</v>
      </c>
      <c r="N959" s="12">
        <v>0.01</v>
      </c>
      <c r="O959" s="12">
        <v>0.01</v>
      </c>
      <c r="P959" s="12">
        <v>0.01</v>
      </c>
      <c r="Q959" s="12">
        <v>0.01</v>
      </c>
      <c r="R959" s="12">
        <v>0.01</v>
      </c>
      <c r="S959" s="12">
        <v>0.01</v>
      </c>
      <c r="T959" s="12">
        <v>0.01</v>
      </c>
      <c r="U959" s="12">
        <v>0.01</v>
      </c>
      <c r="V959" s="12">
        <v>0.01</v>
      </c>
      <c r="W959" s="12">
        <v>0.01</v>
      </c>
      <c r="X959" s="12">
        <v>0.01</v>
      </c>
      <c r="Y959" s="12">
        <v>0.01</v>
      </c>
    </row>
    <row r="960" spans="1:25" x14ac:dyDescent="0.35">
      <c r="A960" s="12" t="s">
        <v>876</v>
      </c>
      <c r="B960" s="12" t="s">
        <v>877</v>
      </c>
      <c r="C960" s="12" t="s">
        <v>619</v>
      </c>
      <c r="D960" s="52">
        <v>33527</v>
      </c>
      <c r="E960" s="12">
        <v>1991</v>
      </c>
      <c r="F960" s="12" t="s">
        <v>621</v>
      </c>
      <c r="G960" s="12" t="s">
        <v>622</v>
      </c>
      <c r="H960" s="12"/>
      <c r="I960" s="12">
        <v>47.72</v>
      </c>
      <c r="J960" s="12">
        <v>57.9</v>
      </c>
      <c r="K960" s="12" t="s">
        <v>633</v>
      </c>
      <c r="L960" s="12" t="s">
        <v>627</v>
      </c>
      <c r="M960" s="12" t="s">
        <v>628</v>
      </c>
      <c r="N960" s="12">
        <v>47.72</v>
      </c>
      <c r="O960" s="12">
        <v>47.72</v>
      </c>
      <c r="P960" s="12">
        <v>47.72</v>
      </c>
      <c r="Q960" s="12">
        <v>47.72</v>
      </c>
      <c r="R960" s="12">
        <v>47.72</v>
      </c>
      <c r="S960" s="12">
        <v>47.72</v>
      </c>
      <c r="T960" s="12">
        <v>47.72</v>
      </c>
      <c r="U960" s="12">
        <v>47.72</v>
      </c>
      <c r="V960" s="12">
        <v>47.72</v>
      </c>
      <c r="W960" s="12">
        <v>47.72</v>
      </c>
      <c r="X960" s="12">
        <v>47.72</v>
      </c>
      <c r="Y960" s="12">
        <v>47.72</v>
      </c>
    </row>
    <row r="961" spans="1:25" x14ac:dyDescent="0.35">
      <c r="A961" s="12" t="s">
        <v>2372</v>
      </c>
      <c r="B961" s="12" t="s">
        <v>2372</v>
      </c>
      <c r="C961" s="12" t="s">
        <v>619</v>
      </c>
      <c r="D961" s="52">
        <v>0</v>
      </c>
      <c r="E961" s="12" t="s">
        <v>620</v>
      </c>
      <c r="F961" s="12" t="s">
        <v>635</v>
      </c>
      <c r="G961" s="12" t="s">
        <v>635</v>
      </c>
      <c r="H961" s="12"/>
      <c r="I961" s="12">
        <v>1</v>
      </c>
      <c r="J961" s="12">
        <v>2</v>
      </c>
      <c r="K961" s="12" t="s">
        <v>633</v>
      </c>
      <c r="L961" s="12" t="s">
        <v>627</v>
      </c>
      <c r="M961" s="12" t="s">
        <v>628</v>
      </c>
      <c r="N961" s="12">
        <v>0</v>
      </c>
      <c r="O961" s="12">
        <v>0</v>
      </c>
      <c r="P961" s="12">
        <v>0</v>
      </c>
      <c r="Q961" s="12">
        <v>0</v>
      </c>
      <c r="R961" s="12">
        <v>0</v>
      </c>
      <c r="S961" s="12">
        <v>0</v>
      </c>
      <c r="T961" s="12">
        <v>0</v>
      </c>
      <c r="U961" s="12">
        <v>0</v>
      </c>
      <c r="V961" s="12">
        <v>0</v>
      </c>
      <c r="W961" s="12">
        <v>0</v>
      </c>
      <c r="X961" s="12">
        <v>0</v>
      </c>
      <c r="Y961" s="12">
        <v>0</v>
      </c>
    </row>
    <row r="962" spans="1:25" x14ac:dyDescent="0.35">
      <c r="A962" s="12" t="s">
        <v>1194</v>
      </c>
      <c r="B962" s="12" t="s">
        <v>1195</v>
      </c>
      <c r="C962" s="12" t="s">
        <v>619</v>
      </c>
      <c r="D962" s="52">
        <v>41214</v>
      </c>
      <c r="E962" s="12">
        <v>2012</v>
      </c>
      <c r="F962" s="12" t="s">
        <v>621</v>
      </c>
      <c r="G962" s="12" t="s">
        <v>622</v>
      </c>
      <c r="H962" s="12"/>
      <c r="I962" s="12">
        <v>48.56</v>
      </c>
      <c r="J962" s="12">
        <v>59</v>
      </c>
      <c r="K962" s="12" t="s">
        <v>1</v>
      </c>
      <c r="L962" s="12" t="s">
        <v>627</v>
      </c>
      <c r="M962" s="12" t="s">
        <v>628</v>
      </c>
      <c r="N962" s="12">
        <v>48.56</v>
      </c>
      <c r="O962" s="12">
        <v>48.56</v>
      </c>
      <c r="P962" s="12">
        <v>48.56</v>
      </c>
      <c r="Q962" s="12">
        <v>48.56</v>
      </c>
      <c r="R962" s="12">
        <v>48.56</v>
      </c>
      <c r="S962" s="12">
        <v>48.56</v>
      </c>
      <c r="T962" s="12">
        <v>48.56</v>
      </c>
      <c r="U962" s="12">
        <v>48.56</v>
      </c>
      <c r="V962" s="12">
        <v>48.56</v>
      </c>
      <c r="W962" s="12">
        <v>48.56</v>
      </c>
      <c r="X962" s="12">
        <v>48.56</v>
      </c>
      <c r="Y962" s="12">
        <v>48.56</v>
      </c>
    </row>
    <row r="963" spans="1:25" x14ac:dyDescent="0.35">
      <c r="A963" s="12" t="s">
        <v>2849</v>
      </c>
      <c r="B963" s="12" t="s">
        <v>2850</v>
      </c>
      <c r="C963" s="12" t="s">
        <v>619</v>
      </c>
      <c r="D963" s="52">
        <v>42175</v>
      </c>
      <c r="E963" s="12">
        <v>2015</v>
      </c>
      <c r="F963" s="12" t="s">
        <v>625</v>
      </c>
      <c r="G963" s="12" t="s">
        <v>626</v>
      </c>
      <c r="H963" s="12"/>
      <c r="I963" s="12">
        <v>60</v>
      </c>
      <c r="J963" s="12">
        <v>60</v>
      </c>
      <c r="K963" s="12" t="s">
        <v>633</v>
      </c>
      <c r="L963" s="12" t="s">
        <v>627</v>
      </c>
      <c r="M963" s="12" t="s">
        <v>628</v>
      </c>
      <c r="N963" s="12">
        <v>0.24</v>
      </c>
      <c r="O963" s="12">
        <v>1.8</v>
      </c>
      <c r="P963" s="12">
        <v>2.1</v>
      </c>
      <c r="Q963" s="12">
        <v>2.64</v>
      </c>
      <c r="R963" s="12">
        <v>3.84</v>
      </c>
      <c r="S963" s="12">
        <v>7.86</v>
      </c>
      <c r="T963" s="12">
        <v>8.64</v>
      </c>
      <c r="U963" s="12">
        <v>7.44</v>
      </c>
      <c r="V963" s="12">
        <v>6.66</v>
      </c>
      <c r="W963" s="12">
        <v>4.4400000000000004</v>
      </c>
      <c r="X963" s="12">
        <v>3.42</v>
      </c>
      <c r="Y963" s="12">
        <v>2.1</v>
      </c>
    </row>
    <row r="964" spans="1:25" x14ac:dyDescent="0.35">
      <c r="A964" s="12" t="s">
        <v>3004</v>
      </c>
      <c r="B964" s="12" t="s">
        <v>3005</v>
      </c>
      <c r="C964" s="12" t="s">
        <v>619</v>
      </c>
      <c r="D964" s="52">
        <v>42349</v>
      </c>
      <c r="E964" s="12">
        <v>2015</v>
      </c>
      <c r="F964" s="12" t="s">
        <v>625</v>
      </c>
      <c r="G964" s="12" t="s">
        <v>626</v>
      </c>
      <c r="H964" s="12"/>
      <c r="I964" s="12">
        <v>5</v>
      </c>
      <c r="J964" s="12">
        <v>5</v>
      </c>
      <c r="K964" s="12" t="s">
        <v>633</v>
      </c>
      <c r="L964" s="12" t="s">
        <v>627</v>
      </c>
      <c r="M964" s="12" t="s">
        <v>139</v>
      </c>
      <c r="N964" s="12">
        <v>0</v>
      </c>
      <c r="O964" s="12">
        <v>0</v>
      </c>
      <c r="P964" s="12">
        <v>0</v>
      </c>
      <c r="Q964" s="12">
        <v>0</v>
      </c>
      <c r="R964" s="12">
        <v>0</v>
      </c>
      <c r="S964" s="12">
        <v>0</v>
      </c>
      <c r="T964" s="12">
        <v>0</v>
      </c>
      <c r="U964" s="12">
        <v>0</v>
      </c>
      <c r="V964" s="12">
        <v>0</v>
      </c>
      <c r="W964" s="12">
        <v>0</v>
      </c>
      <c r="X964" s="12">
        <v>0</v>
      </c>
      <c r="Y964" s="12">
        <v>0</v>
      </c>
    </row>
    <row r="965" spans="1:25" x14ac:dyDescent="0.35">
      <c r="A965" s="12" t="s">
        <v>3533</v>
      </c>
      <c r="B965" s="12" t="s">
        <v>3534</v>
      </c>
      <c r="C965" s="12" t="s">
        <v>619</v>
      </c>
      <c r="D965" s="52">
        <v>0</v>
      </c>
      <c r="E965" s="12" t="s">
        <v>620</v>
      </c>
      <c r="F965" s="12">
        <v>0</v>
      </c>
      <c r="G965" s="12">
        <v>0</v>
      </c>
      <c r="H965" s="12"/>
      <c r="I965" s="12">
        <v>52</v>
      </c>
      <c r="J965" s="12">
        <v>52</v>
      </c>
      <c r="K965" s="12">
        <v>0</v>
      </c>
      <c r="L965" s="12" t="s">
        <v>620</v>
      </c>
      <c r="M965" s="12" t="s">
        <v>620</v>
      </c>
      <c r="N965" s="12">
        <v>0</v>
      </c>
      <c r="O965" s="12">
        <v>0</v>
      </c>
      <c r="P965" s="12">
        <v>0</v>
      </c>
      <c r="Q965" s="12">
        <v>0</v>
      </c>
      <c r="R965" s="12">
        <v>0</v>
      </c>
      <c r="S965" s="12">
        <v>0</v>
      </c>
      <c r="T965" s="12">
        <v>0</v>
      </c>
      <c r="U965" s="12">
        <v>0</v>
      </c>
      <c r="V965" s="12">
        <v>0</v>
      </c>
      <c r="W965" s="12">
        <v>0</v>
      </c>
      <c r="X965" s="12">
        <v>0</v>
      </c>
      <c r="Y965" s="12">
        <v>0</v>
      </c>
    </row>
    <row r="966" spans="1:25" x14ac:dyDescent="0.35">
      <c r="A966" s="12" t="s">
        <v>685</v>
      </c>
      <c r="B966" s="12" t="s">
        <v>686</v>
      </c>
      <c r="C966" s="12" t="s">
        <v>619</v>
      </c>
      <c r="D966" s="52">
        <v>0</v>
      </c>
      <c r="E966" s="12" t="s">
        <v>620</v>
      </c>
      <c r="F966" s="12">
        <v>0</v>
      </c>
      <c r="G966" s="12">
        <v>0</v>
      </c>
      <c r="H966" s="12"/>
      <c r="I966" s="12">
        <v>52</v>
      </c>
      <c r="J966" s="12">
        <v>52</v>
      </c>
      <c r="K966" s="12">
        <v>0</v>
      </c>
      <c r="L966" s="12" t="s">
        <v>620</v>
      </c>
      <c r="M966" s="12" t="s">
        <v>620</v>
      </c>
      <c r="N966" s="12">
        <v>0</v>
      </c>
      <c r="O966" s="12">
        <v>0</v>
      </c>
      <c r="P966" s="12">
        <v>0</v>
      </c>
      <c r="Q966" s="12">
        <v>0</v>
      </c>
      <c r="R966" s="12">
        <v>0</v>
      </c>
      <c r="S966" s="12">
        <v>0</v>
      </c>
      <c r="T966" s="12">
        <v>0</v>
      </c>
      <c r="U966" s="12">
        <v>0</v>
      </c>
      <c r="V966" s="12">
        <v>0</v>
      </c>
      <c r="W966" s="12">
        <v>0</v>
      </c>
      <c r="X966" s="12">
        <v>0</v>
      </c>
      <c r="Y966" s="12">
        <v>0</v>
      </c>
    </row>
    <row r="967" spans="1:25" x14ac:dyDescent="0.35">
      <c r="A967" s="12" t="s">
        <v>3529</v>
      </c>
      <c r="B967" s="12" t="s">
        <v>3530</v>
      </c>
      <c r="C967" s="12" t="s">
        <v>619</v>
      </c>
      <c r="D967" s="52">
        <v>35065</v>
      </c>
      <c r="E967" s="12">
        <v>1996</v>
      </c>
      <c r="F967" s="12" t="s">
        <v>653</v>
      </c>
      <c r="G967" s="12" t="s">
        <v>616</v>
      </c>
      <c r="H967" s="12"/>
      <c r="I967" s="12">
        <v>14.36</v>
      </c>
      <c r="J967" s="12">
        <v>34.5</v>
      </c>
      <c r="K967" s="12" t="s">
        <v>1</v>
      </c>
      <c r="L967" s="12" t="s">
        <v>627</v>
      </c>
      <c r="M967" s="12" t="s">
        <v>628</v>
      </c>
      <c r="N967" s="12">
        <v>10.52</v>
      </c>
      <c r="O967" s="12">
        <v>5.92</v>
      </c>
      <c r="P967" s="12">
        <v>7.78</v>
      </c>
      <c r="Q967" s="12">
        <v>10.32</v>
      </c>
      <c r="R967" s="12">
        <v>10.119999999999999</v>
      </c>
      <c r="S967" s="12">
        <v>10.96</v>
      </c>
      <c r="T967" s="12">
        <v>10.38</v>
      </c>
      <c r="U967" s="12">
        <v>9.85</v>
      </c>
      <c r="V967" s="12">
        <v>10.98</v>
      </c>
      <c r="W967" s="12">
        <v>9.68</v>
      </c>
      <c r="X967" s="12">
        <v>11.13</v>
      </c>
      <c r="Y967" s="12">
        <v>10.06</v>
      </c>
    </row>
    <row r="968" spans="1:25" x14ac:dyDescent="0.35">
      <c r="A968" s="12" t="s">
        <v>3237</v>
      </c>
      <c r="B968" s="12" t="s">
        <v>3238</v>
      </c>
      <c r="C968" s="12" t="s">
        <v>619</v>
      </c>
      <c r="D968" s="52">
        <v>42536</v>
      </c>
      <c r="E968" s="12">
        <v>2016</v>
      </c>
      <c r="F968" s="12" t="s">
        <v>625</v>
      </c>
      <c r="G968" s="12" t="s">
        <v>626</v>
      </c>
      <c r="H968" s="12"/>
      <c r="I968" s="12">
        <v>20</v>
      </c>
      <c r="J968" s="12">
        <v>20</v>
      </c>
      <c r="K968" s="12" t="s">
        <v>1</v>
      </c>
      <c r="L968" s="12" t="s">
        <v>627</v>
      </c>
      <c r="M968" s="12" t="s">
        <v>628</v>
      </c>
      <c r="N968" s="12">
        <v>0.08</v>
      </c>
      <c r="O968" s="12">
        <v>0.6</v>
      </c>
      <c r="P968" s="12">
        <v>0.7</v>
      </c>
      <c r="Q968" s="12">
        <v>0.88</v>
      </c>
      <c r="R968" s="12">
        <v>1.28</v>
      </c>
      <c r="S968" s="12">
        <v>2.62</v>
      </c>
      <c r="T968" s="12">
        <v>2.88</v>
      </c>
      <c r="U968" s="12">
        <v>2.48</v>
      </c>
      <c r="V968" s="12">
        <v>2.2200000000000002</v>
      </c>
      <c r="W968" s="12">
        <v>1.48</v>
      </c>
      <c r="X968" s="12">
        <v>1.1399999999999999</v>
      </c>
      <c r="Y968" s="12">
        <v>0.7</v>
      </c>
    </row>
    <row r="969" spans="1:25" x14ac:dyDescent="0.35">
      <c r="A969" s="12" t="s">
        <v>2695</v>
      </c>
      <c r="B969" s="12" t="s">
        <v>2696</v>
      </c>
      <c r="C969" s="12" t="s">
        <v>619</v>
      </c>
      <c r="D969" s="52">
        <v>0</v>
      </c>
      <c r="E969" s="12" t="s">
        <v>620</v>
      </c>
      <c r="F969" s="12">
        <v>0</v>
      </c>
      <c r="G969" s="12">
        <v>0</v>
      </c>
      <c r="H969" s="12"/>
      <c r="I969" s="12">
        <v>5.7</v>
      </c>
      <c r="J969" s="12">
        <v>5.7</v>
      </c>
      <c r="K969" s="12">
        <v>0</v>
      </c>
      <c r="L969" s="12" t="s">
        <v>620</v>
      </c>
      <c r="M969" s="12" t="s">
        <v>620</v>
      </c>
      <c r="N969" s="12">
        <v>0</v>
      </c>
      <c r="O969" s="12">
        <v>0</v>
      </c>
      <c r="P969" s="12">
        <v>0</v>
      </c>
      <c r="Q969" s="12">
        <v>0</v>
      </c>
      <c r="R969" s="12">
        <v>0</v>
      </c>
      <c r="S969" s="12">
        <v>0</v>
      </c>
      <c r="T969" s="12">
        <v>0</v>
      </c>
      <c r="U969" s="12">
        <v>0</v>
      </c>
      <c r="V969" s="12">
        <v>0</v>
      </c>
      <c r="W969" s="12">
        <v>0</v>
      </c>
      <c r="X969" s="12">
        <v>0</v>
      </c>
      <c r="Y969" s="12">
        <v>0</v>
      </c>
    </row>
    <row r="970" spans="1:25" x14ac:dyDescent="0.35">
      <c r="A970" s="12" t="s">
        <v>2958</v>
      </c>
      <c r="B970" s="12" t="s">
        <v>2959</v>
      </c>
      <c r="C970" s="12" t="s">
        <v>619</v>
      </c>
      <c r="D970" s="52">
        <v>0</v>
      </c>
      <c r="E970" s="12" t="s">
        <v>620</v>
      </c>
      <c r="F970" s="12">
        <v>0</v>
      </c>
      <c r="G970" s="12">
        <v>0</v>
      </c>
      <c r="H970" s="12"/>
      <c r="I970" s="12">
        <v>5.7</v>
      </c>
      <c r="J970" s="12">
        <v>5.7</v>
      </c>
      <c r="K970" s="12">
        <v>0</v>
      </c>
      <c r="L970" s="12" t="s">
        <v>620</v>
      </c>
      <c r="M970" s="12" t="s">
        <v>620</v>
      </c>
      <c r="N970" s="12">
        <v>0</v>
      </c>
      <c r="O970" s="12">
        <v>0</v>
      </c>
      <c r="P970" s="12">
        <v>0</v>
      </c>
      <c r="Q970" s="12">
        <v>0</v>
      </c>
      <c r="R970" s="12">
        <v>0</v>
      </c>
      <c r="S970" s="12">
        <v>0</v>
      </c>
      <c r="T970" s="12">
        <v>0</v>
      </c>
      <c r="U970" s="12">
        <v>0</v>
      </c>
      <c r="V970" s="12">
        <v>0</v>
      </c>
      <c r="W970" s="12">
        <v>0</v>
      </c>
      <c r="X970" s="12">
        <v>0</v>
      </c>
      <c r="Y970" s="12">
        <v>0</v>
      </c>
    </row>
    <row r="971" spans="1:25" x14ac:dyDescent="0.35">
      <c r="A971" s="12" t="s">
        <v>864</v>
      </c>
      <c r="B971" s="12" t="s">
        <v>865</v>
      </c>
      <c r="C971" s="12" t="s">
        <v>619</v>
      </c>
      <c r="D971" s="52">
        <v>0</v>
      </c>
      <c r="E971" s="12" t="s">
        <v>620</v>
      </c>
      <c r="F971" s="12">
        <v>0</v>
      </c>
      <c r="G971" s="12">
        <v>0</v>
      </c>
      <c r="H971" s="12"/>
      <c r="I971" s="12">
        <v>1.5</v>
      </c>
      <c r="J971" s="12">
        <v>1.5</v>
      </c>
      <c r="K971" s="12">
        <v>0</v>
      </c>
      <c r="L971" s="12" t="s">
        <v>620</v>
      </c>
      <c r="M971" s="12" t="s">
        <v>620</v>
      </c>
      <c r="N971" s="12">
        <v>0</v>
      </c>
      <c r="O971" s="12">
        <v>0</v>
      </c>
      <c r="P971" s="12">
        <v>0</v>
      </c>
      <c r="Q971" s="12">
        <v>0</v>
      </c>
      <c r="R971" s="12">
        <v>0</v>
      </c>
      <c r="S971" s="12">
        <v>0</v>
      </c>
      <c r="T971" s="12">
        <v>0</v>
      </c>
      <c r="U971" s="12">
        <v>0</v>
      </c>
      <c r="V971" s="12">
        <v>0</v>
      </c>
      <c r="W971" s="12">
        <v>0</v>
      </c>
      <c r="X971" s="12">
        <v>0</v>
      </c>
      <c r="Y971" s="12">
        <v>0</v>
      </c>
    </row>
    <row r="972" spans="1:25" x14ac:dyDescent="0.35">
      <c r="A972" s="12" t="s">
        <v>2040</v>
      </c>
      <c r="B972" s="12" t="s">
        <v>2041</v>
      </c>
      <c r="C972" s="12" t="s">
        <v>619</v>
      </c>
      <c r="D972" s="52">
        <v>27030</v>
      </c>
      <c r="E972" s="12">
        <v>1974</v>
      </c>
      <c r="F972" s="12" t="s">
        <v>653</v>
      </c>
      <c r="G972" s="12" t="s">
        <v>616</v>
      </c>
      <c r="H972" s="12"/>
      <c r="I972" s="12">
        <v>12.5</v>
      </c>
      <c r="J972" s="12">
        <v>0</v>
      </c>
      <c r="K972" s="12" t="s">
        <v>633</v>
      </c>
      <c r="L972" s="12" t="s">
        <v>627</v>
      </c>
      <c r="M972" s="12" t="s">
        <v>628</v>
      </c>
      <c r="N972" s="12">
        <v>0.28000000000000003</v>
      </c>
      <c r="O972" s="12">
        <v>0.47</v>
      </c>
      <c r="P972" s="12">
        <v>2.27</v>
      </c>
      <c r="Q972" s="12">
        <v>4.03</v>
      </c>
      <c r="R972" s="12">
        <v>5.12</v>
      </c>
      <c r="S972" s="12">
        <v>7.93</v>
      </c>
      <c r="T972" s="12">
        <v>8.52</v>
      </c>
      <c r="U972" s="12">
        <v>6.81</v>
      </c>
      <c r="V972" s="12">
        <v>5.5</v>
      </c>
      <c r="W972" s="12">
        <v>2.5</v>
      </c>
      <c r="X972" s="12">
        <v>0.73</v>
      </c>
      <c r="Y972" s="12">
        <v>0.48</v>
      </c>
    </row>
    <row r="973" spans="1:25" x14ac:dyDescent="0.35">
      <c r="A973" s="12" t="s">
        <v>190</v>
      </c>
      <c r="B973" s="12" t="s">
        <v>191</v>
      </c>
      <c r="C973" s="12" t="s">
        <v>619</v>
      </c>
      <c r="D973" s="52">
        <v>44286</v>
      </c>
      <c r="E973" s="12">
        <v>2021</v>
      </c>
      <c r="F973" s="12" t="s">
        <v>634</v>
      </c>
      <c r="G973" s="12" t="s">
        <v>635</v>
      </c>
      <c r="H973" s="12"/>
      <c r="I973" s="12">
        <v>1.95</v>
      </c>
      <c r="J973" s="12">
        <v>2</v>
      </c>
      <c r="K973" s="12" t="s">
        <v>1</v>
      </c>
      <c r="L973" s="12" t="s">
        <v>627</v>
      </c>
      <c r="M973" s="12" t="s">
        <v>628</v>
      </c>
      <c r="N973" s="12">
        <v>1</v>
      </c>
      <c r="O973" s="12">
        <v>1</v>
      </c>
      <c r="P973" s="12">
        <v>1</v>
      </c>
      <c r="Q973" s="12">
        <v>1</v>
      </c>
      <c r="R973" s="12">
        <v>1</v>
      </c>
      <c r="S973" s="12">
        <v>1</v>
      </c>
      <c r="T973" s="12">
        <v>1</v>
      </c>
      <c r="U973" s="12">
        <v>1</v>
      </c>
      <c r="V973" s="12">
        <v>1</v>
      </c>
      <c r="W973" s="12">
        <v>1</v>
      </c>
      <c r="X973" s="12">
        <v>1</v>
      </c>
      <c r="Y973" s="12">
        <v>1</v>
      </c>
    </row>
    <row r="974" spans="1:25" x14ac:dyDescent="0.35">
      <c r="A974" s="12" t="s">
        <v>3192</v>
      </c>
      <c r="B974" s="12" t="s">
        <v>3193</v>
      </c>
      <c r="C974" s="12" t="s">
        <v>619</v>
      </c>
      <c r="D974" s="52">
        <v>40441</v>
      </c>
      <c r="E974" s="12">
        <v>2010</v>
      </c>
      <c r="F974" s="12" t="s">
        <v>631</v>
      </c>
      <c r="G974" s="12" t="s">
        <v>622</v>
      </c>
      <c r="H974" s="12"/>
      <c r="I974" s="12">
        <v>6.96</v>
      </c>
      <c r="J974" s="12">
        <v>13.8</v>
      </c>
      <c r="K974" s="12" t="s">
        <v>1</v>
      </c>
      <c r="L974" s="12" t="s">
        <v>627</v>
      </c>
      <c r="M974" s="12" t="s">
        <v>628</v>
      </c>
      <c r="N974" s="12">
        <v>4.4000000000000004</v>
      </c>
      <c r="O974" s="12">
        <v>4.26</v>
      </c>
      <c r="P974" s="12">
        <v>3.84</v>
      </c>
      <c r="Q974" s="12">
        <v>3.98</v>
      </c>
      <c r="R974" s="12">
        <v>4.21</v>
      </c>
      <c r="S974" s="12">
        <v>4.16</v>
      </c>
      <c r="T974" s="12">
        <v>4.04</v>
      </c>
      <c r="U974" s="12">
        <v>3.44</v>
      </c>
      <c r="V974" s="12">
        <v>3.76</v>
      </c>
      <c r="W974" s="12">
        <v>4.21</v>
      </c>
      <c r="X974" s="12">
        <v>4.0999999999999996</v>
      </c>
      <c r="Y974" s="12">
        <v>4.1100000000000003</v>
      </c>
    </row>
    <row r="975" spans="1:25" x14ac:dyDescent="0.35">
      <c r="A975" s="12" t="s">
        <v>3038</v>
      </c>
      <c r="B975" s="12" t="s">
        <v>3039</v>
      </c>
      <c r="C975" s="12" t="s">
        <v>619</v>
      </c>
      <c r="D975" s="52">
        <v>27760</v>
      </c>
      <c r="E975" s="12">
        <v>1976</v>
      </c>
      <c r="F975" s="12" t="s">
        <v>635</v>
      </c>
      <c r="G975" s="12" t="s">
        <v>635</v>
      </c>
      <c r="H975" s="12"/>
      <c r="I975" s="12">
        <v>0.8</v>
      </c>
      <c r="J975" s="12">
        <v>35.799999999999997</v>
      </c>
      <c r="K975" s="12" t="s">
        <v>1</v>
      </c>
      <c r="L975" s="12" t="s">
        <v>627</v>
      </c>
      <c r="M975" s="12" t="s">
        <v>628</v>
      </c>
      <c r="N975" s="12">
        <v>0.01</v>
      </c>
      <c r="O975" s="12">
        <v>0.06</v>
      </c>
      <c r="P975" s="12">
        <v>0.02</v>
      </c>
      <c r="Q975" s="12">
        <v>0</v>
      </c>
      <c r="R975" s="12">
        <v>0</v>
      </c>
      <c r="S975" s="12">
        <v>0.04</v>
      </c>
      <c r="T975" s="12">
        <v>0.04</v>
      </c>
      <c r="U975" s="12">
        <v>0.28000000000000003</v>
      </c>
      <c r="V975" s="12">
        <v>0.4</v>
      </c>
      <c r="W975" s="12">
        <v>0.4</v>
      </c>
      <c r="X975" s="12">
        <v>0.4</v>
      </c>
      <c r="Y975" s="12">
        <v>0.39</v>
      </c>
    </row>
    <row r="976" spans="1:25" x14ac:dyDescent="0.35">
      <c r="A976" s="12" t="s">
        <v>3379</v>
      </c>
      <c r="B976" s="12" t="s">
        <v>3380</v>
      </c>
      <c r="C976" s="12" t="s">
        <v>619</v>
      </c>
      <c r="D976" s="52">
        <v>42752</v>
      </c>
      <c r="E976" s="12">
        <v>2017</v>
      </c>
      <c r="F976" s="12" t="s">
        <v>697</v>
      </c>
      <c r="G976" s="12" t="s">
        <v>697</v>
      </c>
      <c r="H976" s="12"/>
      <c r="I976" s="12">
        <v>38.159999999999997</v>
      </c>
      <c r="J976" s="12">
        <v>56</v>
      </c>
      <c r="K976" s="12" t="s">
        <v>1</v>
      </c>
      <c r="L976" s="12" t="s">
        <v>627</v>
      </c>
      <c r="M976" s="12" t="s">
        <v>628</v>
      </c>
      <c r="N976" s="12">
        <v>6.74</v>
      </c>
      <c r="O976" s="12">
        <v>7.17</v>
      </c>
      <c r="P976" s="12">
        <v>6.3</v>
      </c>
      <c r="Q976" s="12">
        <v>6.04</v>
      </c>
      <c r="R976" s="12">
        <v>6.42</v>
      </c>
      <c r="S976" s="12">
        <v>5.88</v>
      </c>
      <c r="T976" s="12">
        <v>5.47</v>
      </c>
      <c r="U976" s="12">
        <v>4.1500000000000004</v>
      </c>
      <c r="V976" s="12">
        <v>4.29</v>
      </c>
      <c r="W976" s="12">
        <v>3.98</v>
      </c>
      <c r="X976" s="12">
        <v>5.37</v>
      </c>
      <c r="Y976" s="12">
        <v>6.5</v>
      </c>
    </row>
    <row r="977" spans="1:25" x14ac:dyDescent="0.35">
      <c r="A977" s="12" t="s">
        <v>1539</v>
      </c>
      <c r="B977" s="12" t="s">
        <v>1540</v>
      </c>
      <c r="C977" s="12" t="s">
        <v>619</v>
      </c>
      <c r="D977" s="52">
        <v>37438</v>
      </c>
      <c r="E977" s="12">
        <v>2002</v>
      </c>
      <c r="F977" s="12" t="s">
        <v>621</v>
      </c>
      <c r="G977" s="12" t="s">
        <v>757</v>
      </c>
      <c r="H977" s="12"/>
      <c r="I977" s="12">
        <v>510</v>
      </c>
      <c r="J977" s="12">
        <v>0</v>
      </c>
      <c r="K977" s="12" t="s">
        <v>633</v>
      </c>
      <c r="L977" s="12" t="s">
        <v>627</v>
      </c>
      <c r="M977" s="12" t="s">
        <v>628</v>
      </c>
      <c r="N977" s="12">
        <v>510</v>
      </c>
      <c r="O977" s="12">
        <v>510</v>
      </c>
      <c r="P977" s="12">
        <v>510</v>
      </c>
      <c r="Q977" s="12">
        <v>510</v>
      </c>
      <c r="R977" s="12">
        <v>510</v>
      </c>
      <c r="S977" s="12">
        <v>510</v>
      </c>
      <c r="T977" s="12">
        <v>510</v>
      </c>
      <c r="U977" s="12">
        <v>510</v>
      </c>
      <c r="V977" s="12">
        <v>510</v>
      </c>
      <c r="W977" s="12">
        <v>510</v>
      </c>
      <c r="X977" s="12">
        <v>510</v>
      </c>
      <c r="Y977" s="12">
        <v>510</v>
      </c>
    </row>
    <row r="978" spans="1:25" x14ac:dyDescent="0.35">
      <c r="A978" s="12" t="s">
        <v>859</v>
      </c>
      <c r="B978" s="12" t="s">
        <v>860</v>
      </c>
      <c r="C978" s="12" t="s">
        <v>619</v>
      </c>
      <c r="D978" s="52">
        <v>0</v>
      </c>
      <c r="E978" s="12" t="s">
        <v>620</v>
      </c>
      <c r="F978" s="12" t="s">
        <v>621</v>
      </c>
      <c r="G978" s="12" t="s">
        <v>622</v>
      </c>
      <c r="H978" s="12"/>
      <c r="I978" s="12">
        <v>176</v>
      </c>
      <c r="J978" s="12">
        <v>176</v>
      </c>
      <c r="K978" s="12">
        <v>0</v>
      </c>
      <c r="L978" s="12" t="s">
        <v>620</v>
      </c>
      <c r="M978" s="12" t="s">
        <v>620</v>
      </c>
      <c r="N978" s="12">
        <v>0</v>
      </c>
      <c r="O978" s="12">
        <v>0</v>
      </c>
      <c r="P978" s="12">
        <v>0</v>
      </c>
      <c r="Q978" s="12">
        <v>0</v>
      </c>
      <c r="R978" s="12">
        <v>0</v>
      </c>
      <c r="S978" s="12">
        <v>0</v>
      </c>
      <c r="T978" s="12">
        <v>0</v>
      </c>
      <c r="U978" s="12">
        <v>0</v>
      </c>
      <c r="V978" s="12">
        <v>0</v>
      </c>
      <c r="W978" s="12">
        <v>0</v>
      </c>
      <c r="X978" s="12">
        <v>0</v>
      </c>
      <c r="Y978" s="12">
        <v>0</v>
      </c>
    </row>
    <row r="979" spans="1:25" x14ac:dyDescent="0.35">
      <c r="A979" s="12" t="s">
        <v>3403</v>
      </c>
      <c r="B979" s="12" t="s">
        <v>3404</v>
      </c>
      <c r="C979" s="12" t="s">
        <v>619</v>
      </c>
      <c r="D979" s="52">
        <v>0</v>
      </c>
      <c r="E979" s="12" t="s">
        <v>620</v>
      </c>
      <c r="F979" s="12" t="s">
        <v>621</v>
      </c>
      <c r="G979" s="12" t="s">
        <v>622</v>
      </c>
      <c r="H979" s="12"/>
      <c r="I979" s="12">
        <v>176</v>
      </c>
      <c r="J979" s="12">
        <v>176</v>
      </c>
      <c r="K979" s="12">
        <v>0</v>
      </c>
      <c r="L979" s="12" t="s">
        <v>620</v>
      </c>
      <c r="M979" s="12" t="s">
        <v>620</v>
      </c>
      <c r="N979" s="12">
        <v>0</v>
      </c>
      <c r="O979" s="12">
        <v>0</v>
      </c>
      <c r="P979" s="12">
        <v>0</v>
      </c>
      <c r="Q979" s="12">
        <v>0</v>
      </c>
      <c r="R979" s="12">
        <v>0</v>
      </c>
      <c r="S979" s="12">
        <v>0</v>
      </c>
      <c r="T979" s="12">
        <v>0</v>
      </c>
      <c r="U979" s="12">
        <v>0</v>
      </c>
      <c r="V979" s="12">
        <v>0</v>
      </c>
      <c r="W979" s="12">
        <v>0</v>
      </c>
      <c r="X979" s="12">
        <v>0</v>
      </c>
      <c r="Y979" s="12">
        <v>0</v>
      </c>
    </row>
    <row r="980" spans="1:25" x14ac:dyDescent="0.35">
      <c r="A980" s="12" t="s">
        <v>1246</v>
      </c>
      <c r="B980" s="12" t="s">
        <v>1247</v>
      </c>
      <c r="C980" s="12" t="s">
        <v>619</v>
      </c>
      <c r="D980" s="52">
        <v>0</v>
      </c>
      <c r="E980" s="12" t="s">
        <v>620</v>
      </c>
      <c r="F980" s="12" t="s">
        <v>868</v>
      </c>
      <c r="G980" s="12" t="s">
        <v>647</v>
      </c>
      <c r="H980" s="12"/>
      <c r="I980" s="12">
        <v>198</v>
      </c>
      <c r="J980" s="12">
        <v>198</v>
      </c>
      <c r="K980" s="12">
        <v>0</v>
      </c>
      <c r="L980" s="12" t="s">
        <v>620</v>
      </c>
      <c r="M980" s="12" t="s">
        <v>620</v>
      </c>
      <c r="N980" s="12">
        <v>0</v>
      </c>
      <c r="O980" s="12">
        <v>0</v>
      </c>
      <c r="P980" s="12">
        <v>0</v>
      </c>
      <c r="Q980" s="12">
        <v>0</v>
      </c>
      <c r="R980" s="12">
        <v>0</v>
      </c>
      <c r="S980" s="12">
        <v>0</v>
      </c>
      <c r="T980" s="12">
        <v>0</v>
      </c>
      <c r="U980" s="12">
        <v>0</v>
      </c>
      <c r="V980" s="12">
        <v>0</v>
      </c>
      <c r="W980" s="12">
        <v>0</v>
      </c>
      <c r="X980" s="12">
        <v>0</v>
      </c>
      <c r="Y980" s="12">
        <v>0</v>
      </c>
    </row>
    <row r="981" spans="1:25" x14ac:dyDescent="0.35">
      <c r="A981" s="12" t="s">
        <v>2770</v>
      </c>
      <c r="B981" s="12" t="s">
        <v>2771</v>
      </c>
      <c r="C981" s="12" t="s">
        <v>619</v>
      </c>
      <c r="D981" s="52">
        <v>37448</v>
      </c>
      <c r="E981" s="12">
        <v>2002</v>
      </c>
      <c r="F981" s="12" t="s">
        <v>621</v>
      </c>
      <c r="G981" s="12" t="s">
        <v>757</v>
      </c>
      <c r="H981" s="12"/>
      <c r="I981" s="12">
        <v>510</v>
      </c>
      <c r="J981" s="12">
        <v>0</v>
      </c>
      <c r="K981" s="12" t="s">
        <v>633</v>
      </c>
      <c r="L981" s="12" t="s">
        <v>627</v>
      </c>
      <c r="M981" s="12" t="s">
        <v>628</v>
      </c>
      <c r="N981" s="12">
        <v>510</v>
      </c>
      <c r="O981" s="12">
        <v>510</v>
      </c>
      <c r="P981" s="12">
        <v>510</v>
      </c>
      <c r="Q981" s="12">
        <v>510</v>
      </c>
      <c r="R981" s="12">
        <v>510</v>
      </c>
      <c r="S981" s="12">
        <v>510</v>
      </c>
      <c r="T981" s="12">
        <v>510</v>
      </c>
      <c r="U981" s="12">
        <v>510</v>
      </c>
      <c r="V981" s="12">
        <v>510</v>
      </c>
      <c r="W981" s="12">
        <v>510</v>
      </c>
      <c r="X981" s="12">
        <v>510</v>
      </c>
      <c r="Y981" s="12">
        <v>510</v>
      </c>
    </row>
    <row r="982" spans="1:25" x14ac:dyDescent="0.35">
      <c r="A982" s="12" t="s">
        <v>1691</v>
      </c>
      <c r="B982" s="12" t="s">
        <v>1692</v>
      </c>
      <c r="C982" s="12" t="s">
        <v>619</v>
      </c>
      <c r="D982" s="52">
        <v>0</v>
      </c>
      <c r="E982" s="12" t="s">
        <v>620</v>
      </c>
      <c r="F982" s="12" t="s">
        <v>621</v>
      </c>
      <c r="G982" s="12" t="s">
        <v>622</v>
      </c>
      <c r="H982" s="12"/>
      <c r="I982" s="12">
        <v>176</v>
      </c>
      <c r="J982" s="12">
        <v>176</v>
      </c>
      <c r="K982" s="12">
        <v>0</v>
      </c>
      <c r="L982" s="12" t="s">
        <v>620</v>
      </c>
      <c r="M982" s="12" t="s">
        <v>620</v>
      </c>
      <c r="N982" s="12">
        <v>0</v>
      </c>
      <c r="O982" s="12">
        <v>0</v>
      </c>
      <c r="P982" s="12">
        <v>0</v>
      </c>
      <c r="Q982" s="12">
        <v>0</v>
      </c>
      <c r="R982" s="12">
        <v>0</v>
      </c>
      <c r="S982" s="12">
        <v>0</v>
      </c>
      <c r="T982" s="12">
        <v>0</v>
      </c>
      <c r="U982" s="12">
        <v>0</v>
      </c>
      <c r="V982" s="12">
        <v>0</v>
      </c>
      <c r="W982" s="12">
        <v>0</v>
      </c>
      <c r="X982" s="12">
        <v>0</v>
      </c>
      <c r="Y982" s="12">
        <v>0</v>
      </c>
    </row>
    <row r="983" spans="1:25" x14ac:dyDescent="0.35">
      <c r="A983" s="12" t="s">
        <v>2842</v>
      </c>
      <c r="B983" s="12" t="s">
        <v>2843</v>
      </c>
      <c r="C983" s="12" t="s">
        <v>619</v>
      </c>
      <c r="D983" s="52">
        <v>0</v>
      </c>
      <c r="E983" s="12" t="s">
        <v>620</v>
      </c>
      <c r="F983" s="12" t="s">
        <v>621</v>
      </c>
      <c r="G983" s="12" t="s">
        <v>622</v>
      </c>
      <c r="H983" s="12"/>
      <c r="I983" s="12">
        <v>176</v>
      </c>
      <c r="J983" s="12">
        <v>176</v>
      </c>
      <c r="K983" s="12">
        <v>0</v>
      </c>
      <c r="L983" s="12" t="s">
        <v>620</v>
      </c>
      <c r="M983" s="12" t="s">
        <v>620</v>
      </c>
      <c r="N983" s="12">
        <v>0</v>
      </c>
      <c r="O983" s="12">
        <v>0</v>
      </c>
      <c r="P983" s="12">
        <v>0</v>
      </c>
      <c r="Q983" s="12">
        <v>0</v>
      </c>
      <c r="R983" s="12">
        <v>0</v>
      </c>
      <c r="S983" s="12">
        <v>0</v>
      </c>
      <c r="T983" s="12">
        <v>0</v>
      </c>
      <c r="U983" s="12">
        <v>0</v>
      </c>
      <c r="V983" s="12">
        <v>0</v>
      </c>
      <c r="W983" s="12">
        <v>0</v>
      </c>
      <c r="X983" s="12">
        <v>0</v>
      </c>
      <c r="Y983" s="12">
        <v>0</v>
      </c>
    </row>
    <row r="984" spans="1:25" x14ac:dyDescent="0.35">
      <c r="A984" s="12" t="s">
        <v>2858</v>
      </c>
      <c r="B984" s="12" t="s">
        <v>2859</v>
      </c>
      <c r="C984" s="12" t="s">
        <v>619</v>
      </c>
      <c r="D984" s="52">
        <v>0</v>
      </c>
      <c r="E984" s="12" t="s">
        <v>620</v>
      </c>
      <c r="F984" s="12" t="s">
        <v>868</v>
      </c>
      <c r="G984" s="12" t="s">
        <v>647</v>
      </c>
      <c r="H984" s="12"/>
      <c r="I984" s="12">
        <v>198</v>
      </c>
      <c r="J984" s="12">
        <v>198</v>
      </c>
      <c r="K984" s="12">
        <v>0</v>
      </c>
      <c r="L984" s="12" t="s">
        <v>620</v>
      </c>
      <c r="M984" s="12" t="s">
        <v>620</v>
      </c>
      <c r="N984" s="12">
        <v>0</v>
      </c>
      <c r="O984" s="12">
        <v>0</v>
      </c>
      <c r="P984" s="12">
        <v>0</v>
      </c>
      <c r="Q984" s="12">
        <v>0</v>
      </c>
      <c r="R984" s="12">
        <v>0</v>
      </c>
      <c r="S984" s="12">
        <v>0</v>
      </c>
      <c r="T984" s="12">
        <v>0</v>
      </c>
      <c r="U984" s="12">
        <v>0</v>
      </c>
      <c r="V984" s="12">
        <v>0</v>
      </c>
      <c r="W984" s="12">
        <v>0</v>
      </c>
      <c r="X984" s="12">
        <v>0</v>
      </c>
      <c r="Y984" s="12">
        <v>0</v>
      </c>
    </row>
    <row r="985" spans="1:25" x14ac:dyDescent="0.35">
      <c r="A985" s="12" t="s">
        <v>1829</v>
      </c>
      <c r="B985" s="12" t="s">
        <v>1830</v>
      </c>
      <c r="C985" s="12" t="s">
        <v>619</v>
      </c>
      <c r="D985" s="52">
        <v>0</v>
      </c>
      <c r="E985" s="12" t="s">
        <v>620</v>
      </c>
      <c r="F985" s="12" t="s">
        <v>621</v>
      </c>
      <c r="G985" s="12" t="s">
        <v>622</v>
      </c>
      <c r="H985" s="12"/>
      <c r="I985" s="12">
        <v>230</v>
      </c>
      <c r="J985" s="12">
        <v>230</v>
      </c>
      <c r="K985" s="12">
        <v>0</v>
      </c>
      <c r="L985" s="12" t="s">
        <v>620</v>
      </c>
      <c r="M985" s="12" t="s">
        <v>620</v>
      </c>
      <c r="N985" s="12">
        <v>0</v>
      </c>
      <c r="O985" s="12">
        <v>0</v>
      </c>
      <c r="P985" s="12">
        <v>0</v>
      </c>
      <c r="Q985" s="12">
        <v>0</v>
      </c>
      <c r="R985" s="12">
        <v>0</v>
      </c>
      <c r="S985" s="12">
        <v>0</v>
      </c>
      <c r="T985" s="12">
        <v>0</v>
      </c>
      <c r="U985" s="12">
        <v>0</v>
      </c>
      <c r="V985" s="12">
        <v>0</v>
      </c>
      <c r="W985" s="12">
        <v>0</v>
      </c>
      <c r="X985" s="12">
        <v>0</v>
      </c>
      <c r="Y985" s="12">
        <v>0</v>
      </c>
    </row>
    <row r="986" spans="1:25" x14ac:dyDescent="0.35">
      <c r="A986" s="12" t="s">
        <v>1661</v>
      </c>
      <c r="B986" s="12" t="s">
        <v>1662</v>
      </c>
      <c r="C986" s="12" t="s">
        <v>619</v>
      </c>
      <c r="D986" s="52">
        <v>0</v>
      </c>
      <c r="E986" s="12" t="s">
        <v>620</v>
      </c>
      <c r="F986" s="12" t="s">
        <v>621</v>
      </c>
      <c r="G986" s="12" t="s">
        <v>622</v>
      </c>
      <c r="H986" s="12"/>
      <c r="I986" s="12">
        <v>201</v>
      </c>
      <c r="J986" s="12">
        <v>201</v>
      </c>
      <c r="K986" s="12">
        <v>0</v>
      </c>
      <c r="L986" s="12" t="s">
        <v>620</v>
      </c>
      <c r="M986" s="12" t="s">
        <v>620</v>
      </c>
      <c r="N986" s="12">
        <v>0</v>
      </c>
      <c r="O986" s="12">
        <v>0</v>
      </c>
      <c r="P986" s="12">
        <v>0</v>
      </c>
      <c r="Q986" s="12">
        <v>0</v>
      </c>
      <c r="R986" s="12">
        <v>0</v>
      </c>
      <c r="S986" s="12">
        <v>0</v>
      </c>
      <c r="T986" s="12">
        <v>0</v>
      </c>
      <c r="U986" s="12">
        <v>0</v>
      </c>
      <c r="V986" s="12">
        <v>0</v>
      </c>
      <c r="W986" s="12">
        <v>0</v>
      </c>
      <c r="X986" s="12">
        <v>0</v>
      </c>
      <c r="Y986" s="12">
        <v>0</v>
      </c>
    </row>
    <row r="987" spans="1:25" x14ac:dyDescent="0.35">
      <c r="A987" s="12" t="s">
        <v>3275</v>
      </c>
      <c r="B987" s="12" t="s">
        <v>3276</v>
      </c>
      <c r="C987" s="12" t="s">
        <v>619</v>
      </c>
      <c r="D987" s="52">
        <v>41078</v>
      </c>
      <c r="E987" s="12">
        <v>2012</v>
      </c>
      <c r="F987" s="12" t="s">
        <v>621</v>
      </c>
      <c r="G987" s="12" t="s">
        <v>757</v>
      </c>
      <c r="H987" s="12"/>
      <c r="I987" s="12">
        <v>494.58</v>
      </c>
      <c r="J987" s="12">
        <v>0</v>
      </c>
      <c r="K987" s="12" t="s">
        <v>1</v>
      </c>
      <c r="L987" s="12" t="s">
        <v>627</v>
      </c>
      <c r="M987" s="12" t="s">
        <v>636</v>
      </c>
      <c r="N987" s="12">
        <v>419.25</v>
      </c>
      <c r="O987" s="12">
        <v>419.25</v>
      </c>
      <c r="P987" s="12">
        <v>419.25</v>
      </c>
      <c r="Q987" s="12">
        <v>419.25</v>
      </c>
      <c r="R987" s="12">
        <v>419.25</v>
      </c>
      <c r="S987" s="12">
        <v>419.25</v>
      </c>
      <c r="T987" s="12">
        <v>419.25</v>
      </c>
      <c r="U987" s="12">
        <v>419.25</v>
      </c>
      <c r="V987" s="12">
        <v>419.25</v>
      </c>
      <c r="W987" s="12">
        <v>419.25</v>
      </c>
      <c r="X987" s="12">
        <v>419.25</v>
      </c>
      <c r="Y987" s="12">
        <v>419.25</v>
      </c>
    </row>
    <row r="988" spans="1:25" x14ac:dyDescent="0.35">
      <c r="A988" s="12" t="s">
        <v>2832</v>
      </c>
      <c r="B988" s="12" t="s">
        <v>2833</v>
      </c>
      <c r="C988" s="12" t="s">
        <v>619</v>
      </c>
      <c r="D988" s="52">
        <v>0</v>
      </c>
      <c r="E988" s="12" t="s">
        <v>620</v>
      </c>
      <c r="F988" s="12" t="s">
        <v>621</v>
      </c>
      <c r="G988" s="12" t="s">
        <v>647</v>
      </c>
      <c r="H988" s="12"/>
      <c r="I988" s="12">
        <v>201</v>
      </c>
      <c r="J988" s="12">
        <v>201</v>
      </c>
      <c r="K988" s="12">
        <v>0</v>
      </c>
      <c r="L988" s="12" t="s">
        <v>620</v>
      </c>
      <c r="M988" s="12" t="s">
        <v>620</v>
      </c>
      <c r="N988" s="12">
        <v>0</v>
      </c>
      <c r="O988" s="12">
        <v>0</v>
      </c>
      <c r="P988" s="12">
        <v>0</v>
      </c>
      <c r="Q988" s="12">
        <v>0</v>
      </c>
      <c r="R988" s="12">
        <v>0</v>
      </c>
      <c r="S988" s="12">
        <v>0</v>
      </c>
      <c r="T988" s="12">
        <v>0</v>
      </c>
      <c r="U988" s="12">
        <v>0</v>
      </c>
      <c r="V988" s="12">
        <v>0</v>
      </c>
      <c r="W988" s="12">
        <v>0</v>
      </c>
      <c r="X988" s="12">
        <v>0</v>
      </c>
      <c r="Y988" s="12">
        <v>0</v>
      </c>
    </row>
    <row r="989" spans="1:25" x14ac:dyDescent="0.35">
      <c r="A989" s="12" t="s">
        <v>1382</v>
      </c>
      <c r="B989" s="12" t="s">
        <v>1383</v>
      </c>
      <c r="C989" s="12" t="s">
        <v>619</v>
      </c>
      <c r="D989" s="52">
        <v>40032</v>
      </c>
      <c r="E989" s="12">
        <v>2009</v>
      </c>
      <c r="F989" s="12" t="s">
        <v>621</v>
      </c>
      <c r="G989" s="12" t="s">
        <v>622</v>
      </c>
      <c r="H989" s="12"/>
      <c r="I989" s="12">
        <v>44</v>
      </c>
      <c r="J989" s="12">
        <v>67.5</v>
      </c>
      <c r="K989" s="12" t="s">
        <v>5</v>
      </c>
      <c r="L989" s="12" t="s">
        <v>627</v>
      </c>
      <c r="M989" s="12" t="s">
        <v>628</v>
      </c>
      <c r="N989" s="12">
        <v>44</v>
      </c>
      <c r="O989" s="12">
        <v>44</v>
      </c>
      <c r="P989" s="12">
        <v>44</v>
      </c>
      <c r="Q989" s="12">
        <v>44</v>
      </c>
      <c r="R989" s="12">
        <v>44</v>
      </c>
      <c r="S989" s="12">
        <v>44</v>
      </c>
      <c r="T989" s="12">
        <v>44</v>
      </c>
      <c r="U989" s="12">
        <v>44</v>
      </c>
      <c r="V989" s="12">
        <v>44</v>
      </c>
      <c r="W989" s="12">
        <v>44</v>
      </c>
      <c r="X989" s="12">
        <v>44</v>
      </c>
      <c r="Y989" s="12">
        <v>44</v>
      </c>
    </row>
    <row r="990" spans="1:25" x14ac:dyDescent="0.35">
      <c r="A990" s="12" t="s">
        <v>3374</v>
      </c>
      <c r="B990" s="12" t="s">
        <v>3375</v>
      </c>
      <c r="C990" s="12" t="s">
        <v>619</v>
      </c>
      <c r="D990" s="52">
        <v>38560</v>
      </c>
      <c r="E990" s="12">
        <v>2005</v>
      </c>
      <c r="F990" s="12" t="s">
        <v>621</v>
      </c>
      <c r="G990" s="12" t="s">
        <v>622</v>
      </c>
      <c r="H990" s="12"/>
      <c r="I990" s="12">
        <v>45</v>
      </c>
      <c r="J990" s="12">
        <v>68</v>
      </c>
      <c r="K990" s="12" t="s">
        <v>5</v>
      </c>
      <c r="L990" s="12" t="s">
        <v>627</v>
      </c>
      <c r="M990" s="12" t="s">
        <v>628</v>
      </c>
      <c r="N990" s="12">
        <v>45</v>
      </c>
      <c r="O990" s="12">
        <v>45</v>
      </c>
      <c r="P990" s="12">
        <v>45</v>
      </c>
      <c r="Q990" s="12">
        <v>45</v>
      </c>
      <c r="R990" s="12">
        <v>45</v>
      </c>
      <c r="S990" s="12">
        <v>45</v>
      </c>
      <c r="T990" s="12">
        <v>45</v>
      </c>
      <c r="U990" s="12">
        <v>45</v>
      </c>
      <c r="V990" s="12">
        <v>45</v>
      </c>
      <c r="W990" s="12">
        <v>45</v>
      </c>
      <c r="X990" s="12">
        <v>45</v>
      </c>
      <c r="Y990" s="12">
        <v>45</v>
      </c>
    </row>
    <row r="991" spans="1:25" x14ac:dyDescent="0.35">
      <c r="A991" s="12" t="s">
        <v>220</v>
      </c>
      <c r="B991" s="12" t="s">
        <v>2662</v>
      </c>
      <c r="C991" s="12" t="s">
        <v>619</v>
      </c>
      <c r="D991" s="52">
        <v>44377</v>
      </c>
      <c r="E991" s="12">
        <v>2021</v>
      </c>
      <c r="F991" s="12" t="s">
        <v>634</v>
      </c>
      <c r="G991" s="12" t="s">
        <v>635</v>
      </c>
      <c r="H991" s="12"/>
      <c r="I991" s="12">
        <v>30</v>
      </c>
      <c r="J991" s="12">
        <v>30</v>
      </c>
      <c r="K991" s="12" t="s">
        <v>5</v>
      </c>
      <c r="L991" s="12" t="s">
        <v>627</v>
      </c>
      <c r="M991" s="12" t="s">
        <v>628</v>
      </c>
      <c r="N991" s="12">
        <v>30</v>
      </c>
      <c r="O991" s="12">
        <v>30</v>
      </c>
      <c r="P991" s="12">
        <v>30</v>
      </c>
      <c r="Q991" s="12">
        <v>30</v>
      </c>
      <c r="R991" s="12">
        <v>30</v>
      </c>
      <c r="S991" s="12">
        <v>30</v>
      </c>
      <c r="T991" s="12">
        <v>30</v>
      </c>
      <c r="U991" s="12">
        <v>30</v>
      </c>
      <c r="V991" s="12">
        <v>30</v>
      </c>
      <c r="W991" s="12">
        <v>30</v>
      </c>
      <c r="X991" s="12">
        <v>30</v>
      </c>
      <c r="Y991" s="12">
        <v>30</v>
      </c>
    </row>
    <row r="992" spans="1:25" x14ac:dyDescent="0.35">
      <c r="A992" s="12" t="s">
        <v>1243</v>
      </c>
      <c r="B992" s="12" t="s">
        <v>1244</v>
      </c>
      <c r="C992" s="12" t="s">
        <v>619</v>
      </c>
      <c r="D992" s="52">
        <v>42333</v>
      </c>
      <c r="E992" s="12">
        <v>2015</v>
      </c>
      <c r="F992" s="12" t="s">
        <v>625</v>
      </c>
      <c r="G992" s="12" t="s">
        <v>626</v>
      </c>
      <c r="H992" s="12"/>
      <c r="I992" s="12">
        <v>15</v>
      </c>
      <c r="J992" s="12">
        <v>15</v>
      </c>
      <c r="K992" s="12" t="s">
        <v>633</v>
      </c>
      <c r="L992" s="12" t="s">
        <v>627</v>
      </c>
      <c r="M992" s="12" t="s">
        <v>628</v>
      </c>
      <c r="N992" s="12">
        <v>0.06</v>
      </c>
      <c r="O992" s="12">
        <v>0.45</v>
      </c>
      <c r="P992" s="12">
        <v>0.53</v>
      </c>
      <c r="Q992" s="12">
        <v>0.66</v>
      </c>
      <c r="R992" s="12">
        <v>0.96</v>
      </c>
      <c r="S992" s="12">
        <v>1.97</v>
      </c>
      <c r="T992" s="12">
        <v>2.16</v>
      </c>
      <c r="U992" s="12">
        <v>1.86</v>
      </c>
      <c r="V992" s="12">
        <v>1.67</v>
      </c>
      <c r="W992" s="12">
        <v>1.1100000000000001</v>
      </c>
      <c r="X992" s="12">
        <v>0.86</v>
      </c>
      <c r="Y992" s="12">
        <v>0.53</v>
      </c>
    </row>
    <row r="993" spans="1:25" x14ac:dyDescent="0.35">
      <c r="A993" s="12" t="s">
        <v>1638</v>
      </c>
      <c r="B993" s="12" t="s">
        <v>1639</v>
      </c>
      <c r="C993" s="12" t="s">
        <v>619</v>
      </c>
      <c r="D993" s="52">
        <v>37762</v>
      </c>
      <c r="E993" s="12">
        <v>2003</v>
      </c>
      <c r="F993" s="12" t="s">
        <v>631</v>
      </c>
      <c r="G993" s="12" t="s">
        <v>632</v>
      </c>
      <c r="H993" s="12"/>
      <c r="I993" s="12">
        <v>5</v>
      </c>
      <c r="J993" s="12">
        <v>3</v>
      </c>
      <c r="K993" s="12" t="s">
        <v>5</v>
      </c>
      <c r="L993" s="12" t="s">
        <v>627</v>
      </c>
      <c r="M993" s="12" t="s">
        <v>628</v>
      </c>
      <c r="N993" s="12">
        <v>3.63</v>
      </c>
      <c r="O993" s="12">
        <v>3.82</v>
      </c>
      <c r="P993" s="12">
        <v>3.75</v>
      </c>
      <c r="Q993" s="12">
        <v>4.0999999999999996</v>
      </c>
      <c r="R993" s="12">
        <v>4.1900000000000004</v>
      </c>
      <c r="S993" s="12">
        <v>4.1500000000000004</v>
      </c>
      <c r="T993" s="12">
        <v>4.16</v>
      </c>
      <c r="U993" s="12">
        <v>4.08</v>
      </c>
      <c r="V993" s="12">
        <v>4.3099999999999996</v>
      </c>
      <c r="W993" s="12">
        <v>4.01</v>
      </c>
      <c r="X993" s="12">
        <v>3.9</v>
      </c>
      <c r="Y993" s="12">
        <v>3.6</v>
      </c>
    </row>
    <row r="994" spans="1:25" x14ac:dyDescent="0.35">
      <c r="A994" s="12" t="s">
        <v>499</v>
      </c>
      <c r="B994" s="12" t="s">
        <v>3143</v>
      </c>
      <c r="C994" s="12" t="s">
        <v>619</v>
      </c>
      <c r="D994" s="52">
        <v>45317</v>
      </c>
      <c r="E994" s="12">
        <v>2024</v>
      </c>
      <c r="F994" s="12" t="s">
        <v>634</v>
      </c>
      <c r="G994" s="12" t="s">
        <v>635</v>
      </c>
      <c r="H994" s="12"/>
      <c r="I994" s="12">
        <v>10</v>
      </c>
      <c r="J994" s="12">
        <v>10</v>
      </c>
      <c r="K994" s="12" t="s">
        <v>5</v>
      </c>
      <c r="L994" s="12" t="s">
        <v>620</v>
      </c>
      <c r="M994" s="12" t="s">
        <v>620</v>
      </c>
      <c r="N994" s="12">
        <v>0</v>
      </c>
      <c r="O994" s="12">
        <v>0</v>
      </c>
      <c r="P994" s="12">
        <v>0</v>
      </c>
      <c r="Q994" s="12">
        <v>0</v>
      </c>
      <c r="R994" s="12">
        <v>0</v>
      </c>
      <c r="S994" s="12">
        <v>0</v>
      </c>
      <c r="T994" s="12">
        <v>0</v>
      </c>
      <c r="U994" s="12">
        <v>0</v>
      </c>
      <c r="V994" s="12">
        <v>0</v>
      </c>
      <c r="W994" s="12">
        <v>0</v>
      </c>
      <c r="X994" s="12">
        <v>0</v>
      </c>
      <c r="Y994" s="12">
        <v>0</v>
      </c>
    </row>
    <row r="995" spans="1:25" x14ac:dyDescent="0.35">
      <c r="A995" s="12" t="s">
        <v>498</v>
      </c>
      <c r="B995" s="12" t="s">
        <v>2177</v>
      </c>
      <c r="C995" s="12" t="s">
        <v>619</v>
      </c>
      <c r="D995" s="52">
        <v>45309</v>
      </c>
      <c r="E995" s="12">
        <v>2024</v>
      </c>
      <c r="F995" s="12" t="s">
        <v>625</v>
      </c>
      <c r="G995" s="12" t="s">
        <v>626</v>
      </c>
      <c r="H995" s="12"/>
      <c r="I995" s="12">
        <v>52.5</v>
      </c>
      <c r="J995" s="12">
        <v>52.5</v>
      </c>
      <c r="K995" s="12" t="s">
        <v>5</v>
      </c>
      <c r="L995" s="12" t="s">
        <v>620</v>
      </c>
      <c r="M995" s="12" t="s">
        <v>620</v>
      </c>
      <c r="N995" s="12">
        <v>0</v>
      </c>
      <c r="O995" s="12">
        <v>0</v>
      </c>
      <c r="P995" s="12">
        <v>0</v>
      </c>
      <c r="Q995" s="12">
        <v>0</v>
      </c>
      <c r="R995" s="12">
        <v>0</v>
      </c>
      <c r="S995" s="12">
        <v>0</v>
      </c>
      <c r="T995" s="12">
        <v>0</v>
      </c>
      <c r="U995" s="12">
        <v>0</v>
      </c>
      <c r="V995" s="12">
        <v>0</v>
      </c>
      <c r="W995" s="12">
        <v>0</v>
      </c>
      <c r="X995" s="12">
        <v>0</v>
      </c>
      <c r="Y995" s="12">
        <v>0</v>
      </c>
    </row>
    <row r="996" spans="1:25" x14ac:dyDescent="0.35">
      <c r="A996" s="12" t="s">
        <v>1608</v>
      </c>
      <c r="B996" s="12" t="s">
        <v>1609</v>
      </c>
      <c r="C996" s="12" t="s">
        <v>619</v>
      </c>
      <c r="D996" s="52">
        <v>41640</v>
      </c>
      <c r="E996" s="12">
        <v>2014</v>
      </c>
      <c r="F996" s="12" t="s">
        <v>625</v>
      </c>
      <c r="G996" s="12" t="s">
        <v>626</v>
      </c>
      <c r="H996" s="12"/>
      <c r="I996" s="12">
        <v>165</v>
      </c>
      <c r="J996" s="12">
        <v>170</v>
      </c>
      <c r="K996" s="12" t="s">
        <v>5</v>
      </c>
      <c r="L996" s="12" t="s">
        <v>627</v>
      </c>
      <c r="M996" s="12" t="s">
        <v>628</v>
      </c>
      <c r="N996" s="12">
        <v>0.66</v>
      </c>
      <c r="O996" s="12">
        <v>4.95</v>
      </c>
      <c r="P996" s="12">
        <v>5.78</v>
      </c>
      <c r="Q996" s="12">
        <v>7.26</v>
      </c>
      <c r="R996" s="12">
        <v>10.56</v>
      </c>
      <c r="S996" s="12">
        <v>21.62</v>
      </c>
      <c r="T996" s="12">
        <v>23.76</v>
      </c>
      <c r="U996" s="12">
        <v>20.46</v>
      </c>
      <c r="V996" s="12">
        <v>18.32</v>
      </c>
      <c r="W996" s="12">
        <v>12.21</v>
      </c>
      <c r="X996" s="12">
        <v>9.41</v>
      </c>
      <c r="Y996" s="12">
        <v>5.78</v>
      </c>
    </row>
    <row r="997" spans="1:25" x14ac:dyDescent="0.35">
      <c r="A997" s="12" t="s">
        <v>1989</v>
      </c>
      <c r="B997" s="12" t="s">
        <v>1990</v>
      </c>
      <c r="C997" s="12" t="s">
        <v>619</v>
      </c>
      <c r="D997" s="52">
        <v>43020</v>
      </c>
      <c r="E997" s="12">
        <v>2017</v>
      </c>
      <c r="F997" s="12" t="s">
        <v>625</v>
      </c>
      <c r="G997" s="12" t="s">
        <v>626</v>
      </c>
      <c r="H997" s="12"/>
      <c r="I997" s="12">
        <v>100.81</v>
      </c>
      <c r="J997" s="12">
        <v>165</v>
      </c>
      <c r="K997" s="12" t="s">
        <v>5</v>
      </c>
      <c r="L997" s="12" t="s">
        <v>627</v>
      </c>
      <c r="M997" s="12" t="s">
        <v>628</v>
      </c>
      <c r="N997" s="12">
        <v>0.4</v>
      </c>
      <c r="O997" s="12">
        <v>3.02</v>
      </c>
      <c r="P997" s="12">
        <v>3.53</v>
      </c>
      <c r="Q997" s="12">
        <v>4.4400000000000004</v>
      </c>
      <c r="R997" s="12">
        <v>6.45</v>
      </c>
      <c r="S997" s="12">
        <v>13.21</v>
      </c>
      <c r="T997" s="12">
        <v>14.52</v>
      </c>
      <c r="U997" s="12">
        <v>12.5</v>
      </c>
      <c r="V997" s="12">
        <v>11.19</v>
      </c>
      <c r="W997" s="12">
        <v>7.46</v>
      </c>
      <c r="X997" s="12">
        <v>5.75</v>
      </c>
      <c r="Y997" s="12">
        <v>3.53</v>
      </c>
    </row>
    <row r="998" spans="1:25" x14ac:dyDescent="0.35">
      <c r="A998" s="12" t="s">
        <v>2370</v>
      </c>
      <c r="B998" s="12" t="s">
        <v>2371</v>
      </c>
      <c r="C998" s="12" t="s">
        <v>619</v>
      </c>
      <c r="D998" s="52">
        <v>42710</v>
      </c>
      <c r="E998" s="12">
        <v>2016</v>
      </c>
      <c r="F998" s="12" t="s">
        <v>625</v>
      </c>
      <c r="G998" s="12" t="s">
        <v>626</v>
      </c>
      <c r="H998" s="12"/>
      <c r="I998" s="12">
        <v>152</v>
      </c>
      <c r="J998" s="12">
        <v>152</v>
      </c>
      <c r="K998" s="12" t="s">
        <v>5</v>
      </c>
      <c r="L998" s="12" t="s">
        <v>627</v>
      </c>
      <c r="M998" s="12" t="s">
        <v>628</v>
      </c>
      <c r="N998" s="12">
        <v>0.61</v>
      </c>
      <c r="O998" s="12">
        <v>4.5599999999999996</v>
      </c>
      <c r="P998" s="12">
        <v>5.32</v>
      </c>
      <c r="Q998" s="12">
        <v>6.69</v>
      </c>
      <c r="R998" s="12">
        <v>9.73</v>
      </c>
      <c r="S998" s="12">
        <v>19.91</v>
      </c>
      <c r="T998" s="12">
        <v>21.89</v>
      </c>
      <c r="U998" s="12">
        <v>18.850000000000001</v>
      </c>
      <c r="V998" s="12">
        <v>16.87</v>
      </c>
      <c r="W998" s="12">
        <v>11.25</v>
      </c>
      <c r="X998" s="12">
        <v>8.66</v>
      </c>
      <c r="Y998" s="12">
        <v>5.32</v>
      </c>
    </row>
    <row r="999" spans="1:25" x14ac:dyDescent="0.35">
      <c r="A999" s="12" t="s">
        <v>3249</v>
      </c>
      <c r="B999" s="12" t="s">
        <v>3249</v>
      </c>
      <c r="C999" s="12" t="s">
        <v>656</v>
      </c>
      <c r="D999" s="52">
        <v>0</v>
      </c>
      <c r="E999" s="12" t="s">
        <v>620</v>
      </c>
      <c r="F999" s="12" t="s">
        <v>621</v>
      </c>
      <c r="G999" s="12" t="s">
        <v>757</v>
      </c>
      <c r="H999" s="12"/>
      <c r="I999" s="12">
        <v>625</v>
      </c>
      <c r="J999" s="12">
        <v>0</v>
      </c>
      <c r="K999" s="12" t="s">
        <v>1</v>
      </c>
      <c r="L999" s="12" t="s">
        <v>620</v>
      </c>
      <c r="M999" s="12" t="s">
        <v>620</v>
      </c>
      <c r="N999" s="12">
        <v>0</v>
      </c>
      <c r="O999" s="12">
        <v>0</v>
      </c>
      <c r="P999" s="12">
        <v>0</v>
      </c>
      <c r="Q999" s="12">
        <v>0</v>
      </c>
      <c r="R999" s="12">
        <v>0</v>
      </c>
      <c r="S999" s="12">
        <v>0</v>
      </c>
      <c r="T999" s="12">
        <v>0</v>
      </c>
      <c r="U999" s="12">
        <v>0</v>
      </c>
      <c r="V999" s="12">
        <v>0</v>
      </c>
      <c r="W999" s="12">
        <v>0</v>
      </c>
      <c r="X999" s="12">
        <v>0</v>
      </c>
      <c r="Y999" s="12">
        <v>0</v>
      </c>
    </row>
    <row r="1000" spans="1:25" x14ac:dyDescent="0.35">
      <c r="A1000" s="12" t="s">
        <v>1979</v>
      </c>
      <c r="B1000" s="12" t="s">
        <v>1980</v>
      </c>
      <c r="C1000" s="12" t="s">
        <v>619</v>
      </c>
      <c r="D1000" s="52">
        <v>29221</v>
      </c>
      <c r="E1000" s="12">
        <v>1980</v>
      </c>
      <c r="F1000" s="12" t="s">
        <v>635</v>
      </c>
      <c r="G1000" s="12">
        <v>0</v>
      </c>
      <c r="H1000" s="12"/>
      <c r="I1000" s="12">
        <v>2</v>
      </c>
      <c r="J1000" s="12">
        <v>50</v>
      </c>
      <c r="K1000" s="12" t="s">
        <v>5</v>
      </c>
      <c r="L1000" s="12" t="s">
        <v>627</v>
      </c>
      <c r="M1000" s="12" t="s">
        <v>628</v>
      </c>
      <c r="N1000" s="12">
        <v>0.15</v>
      </c>
      <c r="O1000" s="12">
        <v>0.15</v>
      </c>
      <c r="P1000" s="12">
        <v>0.15</v>
      </c>
      <c r="Q1000" s="12">
        <v>0.19</v>
      </c>
      <c r="R1000" s="12">
        <v>0.28999999999999998</v>
      </c>
      <c r="S1000" s="12">
        <v>0.33</v>
      </c>
      <c r="T1000" s="12">
        <v>0.3</v>
      </c>
      <c r="U1000" s="12">
        <v>0.32</v>
      </c>
      <c r="V1000" s="12">
        <v>0.32</v>
      </c>
      <c r="W1000" s="12">
        <v>0.28000000000000003</v>
      </c>
      <c r="X1000" s="12">
        <v>0.26</v>
      </c>
      <c r="Y1000" s="12">
        <v>0.16</v>
      </c>
    </row>
    <row r="1001" spans="1:25" x14ac:dyDescent="0.35">
      <c r="A1001" s="12" t="s">
        <v>246</v>
      </c>
      <c r="B1001" s="12" t="s">
        <v>247</v>
      </c>
      <c r="C1001" s="12" t="s">
        <v>619</v>
      </c>
      <c r="D1001" s="52">
        <v>44501</v>
      </c>
      <c r="E1001" s="12">
        <v>2021</v>
      </c>
      <c r="F1001" s="12" t="s">
        <v>634</v>
      </c>
      <c r="G1001" s="12" t="s">
        <v>635</v>
      </c>
      <c r="H1001" s="12"/>
      <c r="I1001" s="12">
        <v>75</v>
      </c>
      <c r="J1001" s="12">
        <v>75</v>
      </c>
      <c r="K1001" s="12" t="s">
        <v>633</v>
      </c>
      <c r="L1001" s="12" t="s">
        <v>627</v>
      </c>
      <c r="M1001" s="12" t="s">
        <v>628</v>
      </c>
      <c r="N1001" s="12">
        <v>75</v>
      </c>
      <c r="O1001" s="12">
        <v>75</v>
      </c>
      <c r="P1001" s="12">
        <v>75</v>
      </c>
      <c r="Q1001" s="12">
        <v>75</v>
      </c>
      <c r="R1001" s="12">
        <v>75</v>
      </c>
      <c r="S1001" s="12">
        <v>75</v>
      </c>
      <c r="T1001" s="12">
        <v>75</v>
      </c>
      <c r="U1001" s="12">
        <v>75</v>
      </c>
      <c r="V1001" s="12">
        <v>75</v>
      </c>
      <c r="W1001" s="12">
        <v>75</v>
      </c>
      <c r="X1001" s="12">
        <v>75</v>
      </c>
      <c r="Y1001" s="12">
        <v>75</v>
      </c>
    </row>
    <row r="1002" spans="1:25" x14ac:dyDescent="0.35">
      <c r="A1002" s="12" t="s">
        <v>3437</v>
      </c>
      <c r="B1002" s="12" t="s">
        <v>3438</v>
      </c>
      <c r="C1002" s="12" t="s">
        <v>619</v>
      </c>
      <c r="D1002" s="52">
        <v>42563</v>
      </c>
      <c r="E1002" s="12">
        <v>2016</v>
      </c>
      <c r="F1002" s="12" t="s">
        <v>625</v>
      </c>
      <c r="G1002" s="12" t="s">
        <v>626</v>
      </c>
      <c r="H1002" s="12"/>
      <c r="I1002" s="12">
        <v>30</v>
      </c>
      <c r="J1002" s="12">
        <v>30</v>
      </c>
      <c r="K1002" s="12" t="s">
        <v>633</v>
      </c>
      <c r="L1002" s="12" t="s">
        <v>627</v>
      </c>
      <c r="M1002" s="12" t="s">
        <v>139</v>
      </c>
      <c r="N1002" s="12">
        <v>0</v>
      </c>
      <c r="O1002" s="12">
        <v>0</v>
      </c>
      <c r="P1002" s="12">
        <v>0</v>
      </c>
      <c r="Q1002" s="12">
        <v>0</v>
      </c>
      <c r="R1002" s="12">
        <v>0</v>
      </c>
      <c r="S1002" s="12">
        <v>0</v>
      </c>
      <c r="T1002" s="12">
        <v>0</v>
      </c>
      <c r="U1002" s="12">
        <v>0</v>
      </c>
      <c r="V1002" s="12">
        <v>0</v>
      </c>
      <c r="W1002" s="12">
        <v>0</v>
      </c>
      <c r="X1002" s="12">
        <v>0</v>
      </c>
      <c r="Y1002" s="12">
        <v>0</v>
      </c>
    </row>
    <row r="1003" spans="1:25" x14ac:dyDescent="0.35">
      <c r="A1003" s="12" t="s">
        <v>3210</v>
      </c>
      <c r="B1003" s="12" t="s">
        <v>3211</v>
      </c>
      <c r="C1003" s="12" t="s">
        <v>619</v>
      </c>
      <c r="D1003" s="52">
        <v>42493</v>
      </c>
      <c r="E1003" s="12">
        <v>2016</v>
      </c>
      <c r="F1003" s="12" t="s">
        <v>625</v>
      </c>
      <c r="G1003" s="12" t="s">
        <v>626</v>
      </c>
      <c r="H1003" s="12"/>
      <c r="I1003" s="12">
        <v>40</v>
      </c>
      <c r="J1003" s="12">
        <v>40</v>
      </c>
      <c r="K1003" s="12" t="s">
        <v>633</v>
      </c>
      <c r="L1003" s="12" t="s">
        <v>627</v>
      </c>
      <c r="M1003" s="12" t="s">
        <v>636</v>
      </c>
      <c r="N1003" s="12">
        <v>0.06</v>
      </c>
      <c r="O1003" s="12">
        <v>0.45</v>
      </c>
      <c r="P1003" s="12">
        <v>0.52</v>
      </c>
      <c r="Q1003" s="12">
        <v>0.66</v>
      </c>
      <c r="R1003" s="12">
        <v>0.96</v>
      </c>
      <c r="S1003" s="12">
        <v>1.96</v>
      </c>
      <c r="T1003" s="12">
        <v>2.15</v>
      </c>
      <c r="U1003" s="12">
        <v>1.85</v>
      </c>
      <c r="V1003" s="12">
        <v>1.66</v>
      </c>
      <c r="W1003" s="12">
        <v>1.1100000000000001</v>
      </c>
      <c r="X1003" s="12">
        <v>0.85</v>
      </c>
      <c r="Y1003" s="12">
        <v>0.52</v>
      </c>
    </row>
    <row r="1004" spans="1:25" x14ac:dyDescent="0.35">
      <c r="A1004" s="12" t="s">
        <v>1441</v>
      </c>
      <c r="B1004" s="12" t="s">
        <v>1442</v>
      </c>
      <c r="C1004" s="12" t="s">
        <v>619</v>
      </c>
      <c r="D1004" s="52">
        <v>42530</v>
      </c>
      <c r="E1004" s="12">
        <v>2016</v>
      </c>
      <c r="F1004" s="12" t="s">
        <v>625</v>
      </c>
      <c r="G1004" s="12" t="s">
        <v>626</v>
      </c>
      <c r="H1004" s="12"/>
      <c r="I1004" s="12">
        <v>30</v>
      </c>
      <c r="J1004" s="12">
        <v>30</v>
      </c>
      <c r="K1004" s="12" t="s">
        <v>633</v>
      </c>
      <c r="L1004" s="12" t="s">
        <v>627</v>
      </c>
      <c r="M1004" s="12" t="s">
        <v>628</v>
      </c>
      <c r="N1004" s="12">
        <v>0.12</v>
      </c>
      <c r="O1004" s="12">
        <v>0.9</v>
      </c>
      <c r="P1004" s="12">
        <v>1.05</v>
      </c>
      <c r="Q1004" s="12">
        <v>1.32</v>
      </c>
      <c r="R1004" s="12">
        <v>1.92</v>
      </c>
      <c r="S1004" s="12">
        <v>3.93</v>
      </c>
      <c r="T1004" s="12">
        <v>4.32</v>
      </c>
      <c r="U1004" s="12">
        <v>3.72</v>
      </c>
      <c r="V1004" s="12">
        <v>3.33</v>
      </c>
      <c r="W1004" s="12">
        <v>2.2200000000000002</v>
      </c>
      <c r="X1004" s="12">
        <v>1.71</v>
      </c>
      <c r="Y1004" s="12">
        <v>1.05</v>
      </c>
    </row>
    <row r="1005" spans="1:25" x14ac:dyDescent="0.35">
      <c r="A1005" s="12" t="s">
        <v>3443</v>
      </c>
      <c r="B1005" s="12" t="s">
        <v>3444</v>
      </c>
      <c r="C1005" s="12" t="s">
        <v>619</v>
      </c>
      <c r="D1005" s="52">
        <v>32599</v>
      </c>
      <c r="E1005" s="12">
        <v>1989</v>
      </c>
      <c r="F1005" s="12" t="s">
        <v>646</v>
      </c>
      <c r="G1005" s="12" t="s">
        <v>647</v>
      </c>
      <c r="H1005" s="12"/>
      <c r="I1005" s="12">
        <v>46.64</v>
      </c>
      <c r="J1005" s="12">
        <v>57</v>
      </c>
      <c r="K1005" s="12" t="s">
        <v>633</v>
      </c>
      <c r="L1005" s="12" t="s">
        <v>627</v>
      </c>
      <c r="M1005" s="12" t="s">
        <v>628</v>
      </c>
      <c r="N1005" s="12">
        <v>29.05</v>
      </c>
      <c r="O1005" s="12">
        <v>28.4</v>
      </c>
      <c r="P1005" s="12">
        <v>17.440000000000001</v>
      </c>
      <c r="Q1005" s="12">
        <v>28.88</v>
      </c>
      <c r="R1005" s="12">
        <v>31.82</v>
      </c>
      <c r="S1005" s="12">
        <v>39.72</v>
      </c>
      <c r="T1005" s="12">
        <v>41.67</v>
      </c>
      <c r="U1005" s="12">
        <v>40.549999999999997</v>
      </c>
      <c r="V1005" s="12">
        <v>39.56</v>
      </c>
      <c r="W1005" s="12">
        <v>39.299999999999997</v>
      </c>
      <c r="X1005" s="12">
        <v>38.79</v>
      </c>
      <c r="Y1005" s="12">
        <v>27.09</v>
      </c>
    </row>
    <row r="1006" spans="1:25" x14ac:dyDescent="0.35">
      <c r="A1006" s="12" t="s">
        <v>3254</v>
      </c>
      <c r="B1006" s="12" t="s">
        <v>3255</v>
      </c>
      <c r="C1006" s="12" t="s">
        <v>619</v>
      </c>
      <c r="D1006" s="52">
        <v>44768</v>
      </c>
      <c r="E1006" s="12">
        <v>2022</v>
      </c>
      <c r="F1006" s="12" t="s">
        <v>697</v>
      </c>
      <c r="G1006" s="12" t="s">
        <v>697</v>
      </c>
      <c r="H1006" s="12"/>
      <c r="I1006" s="12">
        <v>66.599999999999994</v>
      </c>
      <c r="J1006" s="12">
        <v>66.599999999999994</v>
      </c>
      <c r="K1006" s="12" t="s">
        <v>1</v>
      </c>
      <c r="L1006" s="12" t="s">
        <v>627</v>
      </c>
      <c r="M1006" s="12" t="s">
        <v>628</v>
      </c>
      <c r="N1006" s="12">
        <v>11.77</v>
      </c>
      <c r="O1006" s="12">
        <v>12.52</v>
      </c>
      <c r="P1006" s="12">
        <v>11</v>
      </c>
      <c r="Q1006" s="12">
        <v>10.54</v>
      </c>
      <c r="R1006" s="12">
        <v>11.2</v>
      </c>
      <c r="S1006" s="12">
        <v>10.27</v>
      </c>
      <c r="T1006" s="12">
        <v>9.5399999999999991</v>
      </c>
      <c r="U1006" s="12">
        <v>7.25</v>
      </c>
      <c r="V1006" s="12">
        <v>7.49</v>
      </c>
      <c r="W1006" s="12">
        <v>6.95</v>
      </c>
      <c r="X1006" s="12">
        <v>9.36</v>
      </c>
      <c r="Y1006" s="12">
        <v>11.34</v>
      </c>
    </row>
    <row r="1007" spans="1:25" x14ac:dyDescent="0.35">
      <c r="A1007" s="12" t="s">
        <v>3106</v>
      </c>
      <c r="B1007" s="12" t="s">
        <v>3107</v>
      </c>
      <c r="C1007" s="12" t="s">
        <v>619</v>
      </c>
      <c r="D1007" s="52">
        <v>37970</v>
      </c>
      <c r="E1007" s="12">
        <v>2003</v>
      </c>
      <c r="F1007" s="12" t="s">
        <v>697</v>
      </c>
      <c r="G1007" s="12" t="s">
        <v>697</v>
      </c>
      <c r="H1007" s="12"/>
      <c r="I1007" s="12">
        <v>22.44</v>
      </c>
      <c r="J1007" s="12">
        <v>22.4</v>
      </c>
      <c r="K1007" s="12" t="s">
        <v>1</v>
      </c>
      <c r="L1007" s="12" t="s">
        <v>627</v>
      </c>
      <c r="M1007" s="12" t="s">
        <v>628</v>
      </c>
      <c r="N1007" s="12">
        <v>3.97</v>
      </c>
      <c r="O1007" s="12">
        <v>4.22</v>
      </c>
      <c r="P1007" s="12">
        <v>3.71</v>
      </c>
      <c r="Q1007" s="12">
        <v>3.55</v>
      </c>
      <c r="R1007" s="12">
        <v>3.78</v>
      </c>
      <c r="S1007" s="12">
        <v>3.46</v>
      </c>
      <c r="T1007" s="12">
        <v>3.21</v>
      </c>
      <c r="U1007" s="12">
        <v>2.44</v>
      </c>
      <c r="V1007" s="12">
        <v>2.52</v>
      </c>
      <c r="W1007" s="12">
        <v>2.34</v>
      </c>
      <c r="X1007" s="12">
        <v>3.15</v>
      </c>
      <c r="Y1007" s="12">
        <v>3.82</v>
      </c>
    </row>
    <row r="1008" spans="1:25" x14ac:dyDescent="0.35">
      <c r="A1008" s="12" t="s">
        <v>2862</v>
      </c>
      <c r="B1008" s="12" t="s">
        <v>2863</v>
      </c>
      <c r="C1008" s="12" t="s">
        <v>619</v>
      </c>
      <c r="D1008" s="52">
        <v>42720</v>
      </c>
      <c r="E1008" s="12">
        <v>2016</v>
      </c>
      <c r="F1008" s="12" t="s">
        <v>621</v>
      </c>
      <c r="G1008" s="12" t="s">
        <v>714</v>
      </c>
      <c r="H1008" s="12"/>
      <c r="I1008" s="12">
        <v>4.12</v>
      </c>
      <c r="J1008" s="12">
        <v>4.5999999999999996</v>
      </c>
      <c r="K1008" s="12" t="s">
        <v>5</v>
      </c>
      <c r="L1008" s="12" t="s">
        <v>627</v>
      </c>
      <c r="M1008" s="12" t="s">
        <v>139</v>
      </c>
      <c r="N1008" s="12">
        <v>0</v>
      </c>
      <c r="O1008" s="12">
        <v>0</v>
      </c>
      <c r="P1008" s="12">
        <v>0</v>
      </c>
      <c r="Q1008" s="12">
        <v>0</v>
      </c>
      <c r="R1008" s="12">
        <v>0</v>
      </c>
      <c r="S1008" s="12">
        <v>0</v>
      </c>
      <c r="T1008" s="12">
        <v>0</v>
      </c>
      <c r="U1008" s="12">
        <v>0</v>
      </c>
      <c r="V1008" s="12">
        <v>0</v>
      </c>
      <c r="W1008" s="12">
        <v>0</v>
      </c>
      <c r="X1008" s="12">
        <v>0</v>
      </c>
      <c r="Y1008" s="12">
        <v>0</v>
      </c>
    </row>
    <row r="1009" spans="1:25" x14ac:dyDescent="0.35">
      <c r="A1009" s="12" t="s">
        <v>2024</v>
      </c>
      <c r="B1009" s="12" t="s">
        <v>2025</v>
      </c>
      <c r="C1009" s="12" t="s">
        <v>619</v>
      </c>
      <c r="D1009" s="52">
        <v>44095</v>
      </c>
      <c r="E1009" s="12">
        <v>2020</v>
      </c>
      <c r="F1009" s="12" t="s">
        <v>653</v>
      </c>
      <c r="G1009" s="12" t="s">
        <v>616</v>
      </c>
      <c r="H1009" s="12"/>
      <c r="I1009" s="12">
        <v>12</v>
      </c>
      <c r="J1009" s="12">
        <v>12</v>
      </c>
      <c r="K1009" s="12" t="s">
        <v>633</v>
      </c>
      <c r="L1009" s="12" t="s">
        <v>627</v>
      </c>
      <c r="M1009" s="12" t="s">
        <v>628</v>
      </c>
      <c r="N1009" s="12">
        <v>12</v>
      </c>
      <c r="O1009" s="12">
        <v>12</v>
      </c>
      <c r="P1009" s="12">
        <v>12</v>
      </c>
      <c r="Q1009" s="12">
        <v>12</v>
      </c>
      <c r="R1009" s="12">
        <v>12</v>
      </c>
      <c r="S1009" s="12">
        <v>12</v>
      </c>
      <c r="T1009" s="12">
        <v>12</v>
      </c>
      <c r="U1009" s="12">
        <v>12</v>
      </c>
      <c r="V1009" s="12">
        <v>12</v>
      </c>
      <c r="W1009" s="12">
        <v>12</v>
      </c>
      <c r="X1009" s="12">
        <v>12</v>
      </c>
      <c r="Y1009" s="12">
        <v>12</v>
      </c>
    </row>
    <row r="1010" spans="1:25" x14ac:dyDescent="0.35">
      <c r="A1010" s="12" t="s">
        <v>2716</v>
      </c>
      <c r="B1010" s="12" t="s">
        <v>2717</v>
      </c>
      <c r="C1010" s="12" t="s">
        <v>619</v>
      </c>
      <c r="D1010" s="52">
        <v>25204</v>
      </c>
      <c r="E1010" s="12">
        <v>1969</v>
      </c>
      <c r="F1010" s="12" t="s">
        <v>653</v>
      </c>
      <c r="G1010" s="12" t="s">
        <v>616</v>
      </c>
      <c r="H1010" s="12"/>
      <c r="I1010" s="12">
        <v>55</v>
      </c>
      <c r="J1010" s="12">
        <v>55</v>
      </c>
      <c r="K1010" s="12" t="s">
        <v>633</v>
      </c>
      <c r="L1010" s="12" t="s">
        <v>627</v>
      </c>
      <c r="M1010" s="12" t="s">
        <v>628</v>
      </c>
      <c r="N1010" s="12">
        <v>55</v>
      </c>
      <c r="O1010" s="12">
        <v>55</v>
      </c>
      <c r="P1010" s="12">
        <v>55</v>
      </c>
      <c r="Q1010" s="12">
        <v>55</v>
      </c>
      <c r="R1010" s="12">
        <v>55</v>
      </c>
      <c r="S1010" s="12">
        <v>55</v>
      </c>
      <c r="T1010" s="12">
        <v>55</v>
      </c>
      <c r="U1010" s="12">
        <v>55</v>
      </c>
      <c r="V1010" s="12">
        <v>55</v>
      </c>
      <c r="W1010" s="12">
        <v>55</v>
      </c>
      <c r="X1010" s="12">
        <v>55</v>
      </c>
      <c r="Y1010" s="12">
        <v>55</v>
      </c>
    </row>
    <row r="1011" spans="1:25" x14ac:dyDescent="0.35">
      <c r="A1011" s="12" t="s">
        <v>816</v>
      </c>
      <c r="B1011" s="12" t="s">
        <v>817</v>
      </c>
      <c r="C1011" s="12" t="s">
        <v>619</v>
      </c>
      <c r="D1011" s="52">
        <v>0</v>
      </c>
      <c r="E1011" s="12" t="s">
        <v>620</v>
      </c>
      <c r="F1011" s="12">
        <v>0</v>
      </c>
      <c r="G1011" s="12">
        <v>0</v>
      </c>
      <c r="H1011" s="12"/>
      <c r="I1011" s="12">
        <v>33.299999999999997</v>
      </c>
      <c r="J1011" s="12">
        <v>33.299999999999997</v>
      </c>
      <c r="K1011" s="12">
        <v>0</v>
      </c>
      <c r="L1011" s="12" t="s">
        <v>620</v>
      </c>
      <c r="M1011" s="12" t="s">
        <v>620</v>
      </c>
      <c r="N1011" s="12">
        <v>0</v>
      </c>
      <c r="O1011" s="12">
        <v>0</v>
      </c>
      <c r="P1011" s="12">
        <v>0</v>
      </c>
      <c r="Q1011" s="12">
        <v>0</v>
      </c>
      <c r="R1011" s="12">
        <v>0</v>
      </c>
      <c r="S1011" s="12">
        <v>0</v>
      </c>
      <c r="T1011" s="12">
        <v>0</v>
      </c>
      <c r="U1011" s="12">
        <v>0</v>
      </c>
      <c r="V1011" s="12">
        <v>0</v>
      </c>
      <c r="W1011" s="12">
        <v>0</v>
      </c>
      <c r="X1011" s="12">
        <v>0</v>
      </c>
      <c r="Y1011" s="12">
        <v>0</v>
      </c>
    </row>
    <row r="1012" spans="1:25" x14ac:dyDescent="0.35">
      <c r="A1012" s="12" t="s">
        <v>2394</v>
      </c>
      <c r="B1012" s="12" t="s">
        <v>2395</v>
      </c>
      <c r="C1012" s="12" t="s">
        <v>619</v>
      </c>
      <c r="D1012" s="52">
        <v>0</v>
      </c>
      <c r="E1012" s="12" t="s">
        <v>620</v>
      </c>
      <c r="F1012" s="12">
        <v>0</v>
      </c>
      <c r="G1012" s="12">
        <v>0</v>
      </c>
      <c r="H1012" s="12"/>
      <c r="I1012" s="12">
        <v>33.299999999999997</v>
      </c>
      <c r="J1012" s="12">
        <v>33.299999999999997</v>
      </c>
      <c r="K1012" s="12">
        <v>0</v>
      </c>
      <c r="L1012" s="12" t="s">
        <v>620</v>
      </c>
      <c r="M1012" s="12" t="s">
        <v>620</v>
      </c>
      <c r="N1012" s="12">
        <v>0</v>
      </c>
      <c r="O1012" s="12">
        <v>0</v>
      </c>
      <c r="P1012" s="12">
        <v>0</v>
      </c>
      <c r="Q1012" s="12">
        <v>0</v>
      </c>
      <c r="R1012" s="12">
        <v>0</v>
      </c>
      <c r="S1012" s="12">
        <v>0</v>
      </c>
      <c r="T1012" s="12">
        <v>0</v>
      </c>
      <c r="U1012" s="12">
        <v>0</v>
      </c>
      <c r="V1012" s="12">
        <v>0</v>
      </c>
      <c r="W1012" s="12">
        <v>0</v>
      </c>
      <c r="X1012" s="12">
        <v>0</v>
      </c>
      <c r="Y1012" s="12">
        <v>0</v>
      </c>
    </row>
    <row r="1013" spans="1:25" x14ac:dyDescent="0.35">
      <c r="A1013" s="12" t="s">
        <v>1693</v>
      </c>
      <c r="B1013" s="12" t="s">
        <v>1694</v>
      </c>
      <c r="C1013" s="12" t="s">
        <v>619</v>
      </c>
      <c r="D1013" s="52">
        <v>0</v>
      </c>
      <c r="E1013" s="12" t="s">
        <v>620</v>
      </c>
      <c r="F1013" s="12">
        <v>0</v>
      </c>
      <c r="G1013" s="12">
        <v>0</v>
      </c>
      <c r="H1013" s="12"/>
      <c r="I1013" s="12">
        <v>33.299999999999997</v>
      </c>
      <c r="J1013" s="12">
        <v>33.299999999999997</v>
      </c>
      <c r="K1013" s="12">
        <v>0</v>
      </c>
      <c r="L1013" s="12" t="s">
        <v>620</v>
      </c>
      <c r="M1013" s="12" t="s">
        <v>620</v>
      </c>
      <c r="N1013" s="12">
        <v>0</v>
      </c>
      <c r="O1013" s="12">
        <v>0</v>
      </c>
      <c r="P1013" s="12">
        <v>0</v>
      </c>
      <c r="Q1013" s="12">
        <v>0</v>
      </c>
      <c r="R1013" s="12">
        <v>0</v>
      </c>
      <c r="S1013" s="12">
        <v>0</v>
      </c>
      <c r="T1013" s="12">
        <v>0</v>
      </c>
      <c r="U1013" s="12">
        <v>0</v>
      </c>
      <c r="V1013" s="12">
        <v>0</v>
      </c>
      <c r="W1013" s="12">
        <v>0</v>
      </c>
      <c r="X1013" s="12">
        <v>0</v>
      </c>
      <c r="Y1013" s="12">
        <v>0</v>
      </c>
    </row>
    <row r="1014" spans="1:25" x14ac:dyDescent="0.35">
      <c r="A1014" s="12" t="s">
        <v>927</v>
      </c>
      <c r="B1014" s="12" t="s">
        <v>928</v>
      </c>
      <c r="C1014" s="12" t="s">
        <v>619</v>
      </c>
      <c r="D1014" s="52">
        <v>32865</v>
      </c>
      <c r="E1014" s="12">
        <v>1989</v>
      </c>
      <c r="F1014" s="12" t="s">
        <v>690</v>
      </c>
      <c r="G1014" s="12" t="s">
        <v>647</v>
      </c>
      <c r="H1014" s="12"/>
      <c r="I1014" s="12">
        <v>90</v>
      </c>
      <c r="J1014" s="12">
        <v>0</v>
      </c>
      <c r="K1014" s="12" t="s">
        <v>1</v>
      </c>
      <c r="L1014" s="12" t="s">
        <v>627</v>
      </c>
      <c r="M1014" s="12" t="s">
        <v>636</v>
      </c>
      <c r="N1014" s="12">
        <v>55</v>
      </c>
      <c r="O1014" s="12">
        <v>55</v>
      </c>
      <c r="P1014" s="12">
        <v>55</v>
      </c>
      <c r="Q1014" s="12">
        <v>55</v>
      </c>
      <c r="R1014" s="12">
        <v>55</v>
      </c>
      <c r="S1014" s="12">
        <v>55</v>
      </c>
      <c r="T1014" s="12">
        <v>55</v>
      </c>
      <c r="U1014" s="12">
        <v>55</v>
      </c>
      <c r="V1014" s="12">
        <v>55</v>
      </c>
      <c r="W1014" s="12">
        <v>55</v>
      </c>
      <c r="X1014" s="12">
        <v>55</v>
      </c>
      <c r="Y1014" s="12">
        <v>55</v>
      </c>
    </row>
    <row r="1015" spans="1:25" x14ac:dyDescent="0.35">
      <c r="A1015" s="12" t="s">
        <v>2739</v>
      </c>
      <c r="B1015" s="12" t="s">
        <v>2740</v>
      </c>
      <c r="C1015" s="12" t="s">
        <v>619</v>
      </c>
      <c r="D1015" s="52">
        <v>30317</v>
      </c>
      <c r="E1015" s="12">
        <v>1983</v>
      </c>
      <c r="F1015" s="12" t="s">
        <v>690</v>
      </c>
      <c r="G1015" s="12" t="s">
        <v>647</v>
      </c>
      <c r="H1015" s="12"/>
      <c r="I1015" s="12">
        <v>38.85</v>
      </c>
      <c r="J1015" s="12">
        <v>55</v>
      </c>
      <c r="K1015" s="12" t="s">
        <v>633</v>
      </c>
      <c r="L1015" s="12" t="s">
        <v>627</v>
      </c>
      <c r="M1015" s="12" t="s">
        <v>628</v>
      </c>
      <c r="N1015" s="12">
        <v>38.85</v>
      </c>
      <c r="O1015" s="12">
        <v>38.85</v>
      </c>
      <c r="P1015" s="12">
        <v>38.85</v>
      </c>
      <c r="Q1015" s="12">
        <v>38.85</v>
      </c>
      <c r="R1015" s="12">
        <v>38.85</v>
      </c>
      <c r="S1015" s="12">
        <v>38.85</v>
      </c>
      <c r="T1015" s="12">
        <v>38.85</v>
      </c>
      <c r="U1015" s="12">
        <v>38.85</v>
      </c>
      <c r="V1015" s="12">
        <v>38.85</v>
      </c>
      <c r="W1015" s="12">
        <v>38.85</v>
      </c>
      <c r="X1015" s="12">
        <v>38.85</v>
      </c>
      <c r="Y1015" s="12">
        <v>38.85</v>
      </c>
    </row>
    <row r="1016" spans="1:25" x14ac:dyDescent="0.35">
      <c r="A1016" s="12" t="s">
        <v>2751</v>
      </c>
      <c r="B1016" s="12" t="s">
        <v>2752</v>
      </c>
      <c r="C1016" s="12" t="s">
        <v>619</v>
      </c>
      <c r="D1016" s="52">
        <v>30317</v>
      </c>
      <c r="E1016" s="12">
        <v>1983</v>
      </c>
      <c r="F1016" s="12" t="s">
        <v>690</v>
      </c>
      <c r="G1016" s="12" t="s">
        <v>647</v>
      </c>
      <c r="H1016" s="12"/>
      <c r="I1016" s="12">
        <v>50</v>
      </c>
      <c r="J1016" s="12">
        <v>55</v>
      </c>
      <c r="K1016" s="12" t="s">
        <v>633</v>
      </c>
      <c r="L1016" s="12" t="s">
        <v>627</v>
      </c>
      <c r="M1016" s="12" t="s">
        <v>628</v>
      </c>
      <c r="N1016" s="12">
        <v>39.94</v>
      </c>
      <c r="O1016" s="12">
        <v>39.94</v>
      </c>
      <c r="P1016" s="12">
        <v>39.94</v>
      </c>
      <c r="Q1016" s="12">
        <v>39.94</v>
      </c>
      <c r="R1016" s="12">
        <v>39.94</v>
      </c>
      <c r="S1016" s="12">
        <v>39.94</v>
      </c>
      <c r="T1016" s="12">
        <v>39.94</v>
      </c>
      <c r="U1016" s="12">
        <v>39.94</v>
      </c>
      <c r="V1016" s="12">
        <v>39.94</v>
      </c>
      <c r="W1016" s="12">
        <v>39.94</v>
      </c>
      <c r="X1016" s="12">
        <v>39.94</v>
      </c>
      <c r="Y1016" s="12">
        <v>39.94</v>
      </c>
    </row>
    <row r="1017" spans="1:25" x14ac:dyDescent="0.35">
      <c r="A1017" s="12" t="s">
        <v>805</v>
      </c>
      <c r="B1017" s="12" t="s">
        <v>806</v>
      </c>
      <c r="C1017" s="12" t="s">
        <v>619</v>
      </c>
      <c r="D1017" s="52">
        <v>31048</v>
      </c>
      <c r="E1017" s="12">
        <v>1985</v>
      </c>
      <c r="F1017" s="12" t="s">
        <v>690</v>
      </c>
      <c r="G1017" s="12" t="s">
        <v>647</v>
      </c>
      <c r="H1017" s="12"/>
      <c r="I1017" s="12">
        <v>42.42</v>
      </c>
      <c r="J1017" s="12">
        <v>55</v>
      </c>
      <c r="K1017" s="12" t="s">
        <v>633</v>
      </c>
      <c r="L1017" s="12" t="s">
        <v>627</v>
      </c>
      <c r="M1017" s="12" t="s">
        <v>628</v>
      </c>
      <c r="N1017" s="12">
        <v>0</v>
      </c>
      <c r="O1017" s="12">
        <v>0</v>
      </c>
      <c r="P1017" s="12">
        <v>0</v>
      </c>
      <c r="Q1017" s="12">
        <v>0</v>
      </c>
      <c r="R1017" s="12">
        <v>0</v>
      </c>
      <c r="S1017" s="12">
        <v>0</v>
      </c>
      <c r="T1017" s="12">
        <v>0</v>
      </c>
      <c r="U1017" s="12">
        <v>0</v>
      </c>
      <c r="V1017" s="12">
        <v>0</v>
      </c>
      <c r="W1017" s="12">
        <v>0</v>
      </c>
      <c r="X1017" s="12">
        <v>0</v>
      </c>
      <c r="Y1017" s="12">
        <v>0</v>
      </c>
    </row>
    <row r="1018" spans="1:25" x14ac:dyDescent="0.35">
      <c r="A1018" s="12" t="s">
        <v>2111</v>
      </c>
      <c r="B1018" s="12" t="s">
        <v>2112</v>
      </c>
      <c r="C1018" s="12" t="s">
        <v>619</v>
      </c>
      <c r="D1018" s="52">
        <v>31413</v>
      </c>
      <c r="E1018" s="12">
        <v>1986</v>
      </c>
      <c r="F1018" s="12" t="s">
        <v>690</v>
      </c>
      <c r="G1018" s="12" t="s">
        <v>647</v>
      </c>
      <c r="H1018" s="12"/>
      <c r="I1018" s="12">
        <v>52.73</v>
      </c>
      <c r="J1018" s="12">
        <v>55</v>
      </c>
      <c r="K1018" s="12" t="s">
        <v>633</v>
      </c>
      <c r="L1018" s="12" t="s">
        <v>627</v>
      </c>
      <c r="M1018" s="12" t="s">
        <v>628</v>
      </c>
      <c r="N1018" s="12">
        <v>52.73</v>
      </c>
      <c r="O1018" s="12">
        <v>52.73</v>
      </c>
      <c r="P1018" s="12">
        <v>52.73</v>
      </c>
      <c r="Q1018" s="12">
        <v>52.73</v>
      </c>
      <c r="R1018" s="12">
        <v>52.73</v>
      </c>
      <c r="S1018" s="12">
        <v>52.73</v>
      </c>
      <c r="T1018" s="12">
        <v>52.73</v>
      </c>
      <c r="U1018" s="12">
        <v>52.73</v>
      </c>
      <c r="V1018" s="12">
        <v>52.73</v>
      </c>
      <c r="W1018" s="12">
        <v>52.73</v>
      </c>
      <c r="X1018" s="12">
        <v>52.73</v>
      </c>
      <c r="Y1018" s="12">
        <v>52.73</v>
      </c>
    </row>
    <row r="1019" spans="1:25" x14ac:dyDescent="0.35">
      <c r="A1019" s="12" t="s">
        <v>1116</v>
      </c>
      <c r="B1019" s="12" t="s">
        <v>1117</v>
      </c>
      <c r="C1019" s="12" t="s">
        <v>619</v>
      </c>
      <c r="D1019" s="52">
        <v>41292</v>
      </c>
      <c r="E1019" s="12">
        <v>2013</v>
      </c>
      <c r="F1019" s="12" t="s">
        <v>625</v>
      </c>
      <c r="G1019" s="12" t="s">
        <v>626</v>
      </c>
      <c r="H1019" s="12"/>
      <c r="I1019" s="12">
        <v>66</v>
      </c>
      <c r="J1019" s="12">
        <v>66</v>
      </c>
      <c r="K1019" s="12" t="s">
        <v>1</v>
      </c>
      <c r="L1019" s="12" t="s">
        <v>627</v>
      </c>
      <c r="M1019" s="12" t="s">
        <v>628</v>
      </c>
      <c r="N1019" s="12">
        <v>0.26</v>
      </c>
      <c r="O1019" s="12">
        <v>1.98</v>
      </c>
      <c r="P1019" s="12">
        <v>2.31</v>
      </c>
      <c r="Q1019" s="12">
        <v>2.9</v>
      </c>
      <c r="R1019" s="12">
        <v>4.22</v>
      </c>
      <c r="S1019" s="12">
        <v>8.65</v>
      </c>
      <c r="T1019" s="12">
        <v>9.5</v>
      </c>
      <c r="U1019" s="12">
        <v>8.18</v>
      </c>
      <c r="V1019" s="12">
        <v>7.33</v>
      </c>
      <c r="W1019" s="12">
        <v>4.88</v>
      </c>
      <c r="X1019" s="12">
        <v>3.76</v>
      </c>
      <c r="Y1019" s="12">
        <v>2.31</v>
      </c>
    </row>
    <row r="1020" spans="1:25" x14ac:dyDescent="0.35">
      <c r="A1020" s="12" t="s">
        <v>1557</v>
      </c>
      <c r="B1020" s="12" t="s">
        <v>1558</v>
      </c>
      <c r="C1020" s="12" t="s">
        <v>619</v>
      </c>
      <c r="D1020" s="52">
        <v>0</v>
      </c>
      <c r="E1020" s="12" t="s">
        <v>620</v>
      </c>
      <c r="F1020" s="12" t="s">
        <v>635</v>
      </c>
      <c r="G1020" s="12" t="s">
        <v>635</v>
      </c>
      <c r="H1020" s="12"/>
      <c r="I1020" s="12">
        <v>0.1</v>
      </c>
      <c r="J1020" s="12">
        <v>1.1000000000000001</v>
      </c>
      <c r="K1020" s="12" t="s">
        <v>633</v>
      </c>
      <c r="L1020" s="12" t="s">
        <v>627</v>
      </c>
      <c r="M1020" s="12" t="s">
        <v>628</v>
      </c>
      <c r="N1020" s="12">
        <v>0.03</v>
      </c>
      <c r="O1020" s="12">
        <v>0.03</v>
      </c>
      <c r="P1020" s="12">
        <v>0.03</v>
      </c>
      <c r="Q1020" s="12">
        <v>0.03</v>
      </c>
      <c r="R1020" s="12">
        <v>0.03</v>
      </c>
      <c r="S1020" s="12">
        <v>0.03</v>
      </c>
      <c r="T1020" s="12">
        <v>0.03</v>
      </c>
      <c r="U1020" s="12">
        <v>0.03</v>
      </c>
      <c r="V1020" s="12">
        <v>0.03</v>
      </c>
      <c r="W1020" s="12">
        <v>0.03</v>
      </c>
      <c r="X1020" s="12">
        <v>0.03</v>
      </c>
      <c r="Y1020" s="12">
        <v>0.03</v>
      </c>
    </row>
    <row r="1021" spans="1:25" x14ac:dyDescent="0.35">
      <c r="A1021" s="12" t="s">
        <v>1789</v>
      </c>
      <c r="B1021" s="12" t="s">
        <v>1789</v>
      </c>
      <c r="C1021" s="12" t="s">
        <v>656</v>
      </c>
      <c r="D1021" s="52">
        <v>0</v>
      </c>
      <c r="E1021" s="12" t="s">
        <v>620</v>
      </c>
      <c r="F1021" s="12" t="s">
        <v>621</v>
      </c>
      <c r="G1021" s="12" t="s">
        <v>757</v>
      </c>
      <c r="H1021" s="12"/>
      <c r="I1021" s="12">
        <v>55</v>
      </c>
      <c r="J1021" s="12">
        <v>0</v>
      </c>
      <c r="K1021" s="12" t="s">
        <v>1</v>
      </c>
      <c r="L1021" s="12" t="s">
        <v>620</v>
      </c>
      <c r="M1021" s="12" t="s">
        <v>620</v>
      </c>
      <c r="N1021" s="12">
        <v>0</v>
      </c>
      <c r="O1021" s="12">
        <v>0</v>
      </c>
      <c r="P1021" s="12">
        <v>0</v>
      </c>
      <c r="Q1021" s="12">
        <v>0</v>
      </c>
      <c r="R1021" s="12">
        <v>0</v>
      </c>
      <c r="S1021" s="12">
        <v>0</v>
      </c>
      <c r="T1021" s="12">
        <v>0</v>
      </c>
      <c r="U1021" s="12">
        <v>0</v>
      </c>
      <c r="V1021" s="12">
        <v>0</v>
      </c>
      <c r="W1021" s="12">
        <v>0</v>
      </c>
      <c r="X1021" s="12">
        <v>0</v>
      </c>
      <c r="Y1021" s="12">
        <v>0</v>
      </c>
    </row>
    <row r="1022" spans="1:25" x14ac:dyDescent="0.35">
      <c r="A1022" s="12" t="s">
        <v>3002</v>
      </c>
      <c r="B1022" s="12" t="s">
        <v>3003</v>
      </c>
      <c r="C1022" s="12" t="s">
        <v>619</v>
      </c>
      <c r="D1022" s="52">
        <v>0</v>
      </c>
      <c r="E1022" s="12" t="s">
        <v>620</v>
      </c>
      <c r="F1022" s="12">
        <v>0</v>
      </c>
      <c r="G1022" s="12">
        <v>0</v>
      </c>
      <c r="H1022" s="12"/>
      <c r="I1022" s="12">
        <v>2.2000000000000002</v>
      </c>
      <c r="J1022" s="12">
        <v>2.2000000000000002</v>
      </c>
      <c r="K1022" s="12">
        <v>0</v>
      </c>
      <c r="L1022" s="12" t="s">
        <v>620</v>
      </c>
      <c r="M1022" s="12" t="s">
        <v>620</v>
      </c>
      <c r="N1022" s="12">
        <v>0</v>
      </c>
      <c r="O1022" s="12">
        <v>0</v>
      </c>
      <c r="P1022" s="12">
        <v>0</v>
      </c>
      <c r="Q1022" s="12">
        <v>0</v>
      </c>
      <c r="R1022" s="12">
        <v>0</v>
      </c>
      <c r="S1022" s="12">
        <v>0</v>
      </c>
      <c r="T1022" s="12">
        <v>0</v>
      </c>
      <c r="U1022" s="12">
        <v>0</v>
      </c>
      <c r="V1022" s="12">
        <v>0</v>
      </c>
      <c r="W1022" s="12">
        <v>0</v>
      </c>
      <c r="X1022" s="12">
        <v>0</v>
      </c>
      <c r="Y1022" s="12">
        <v>0</v>
      </c>
    </row>
    <row r="1023" spans="1:25" x14ac:dyDescent="0.35">
      <c r="A1023" s="12" t="s">
        <v>3225</v>
      </c>
      <c r="B1023" s="12" t="s">
        <v>3226</v>
      </c>
      <c r="C1023" s="12" t="s">
        <v>619</v>
      </c>
      <c r="D1023" s="52">
        <v>0</v>
      </c>
      <c r="E1023" s="12" t="s">
        <v>620</v>
      </c>
      <c r="F1023" s="12">
        <v>0</v>
      </c>
      <c r="G1023" s="12">
        <v>0</v>
      </c>
      <c r="H1023" s="12"/>
      <c r="I1023" s="12">
        <v>1.1000000000000001</v>
      </c>
      <c r="J1023" s="12">
        <v>1.1000000000000001</v>
      </c>
      <c r="K1023" s="12">
        <v>0</v>
      </c>
      <c r="L1023" s="12" t="s">
        <v>620</v>
      </c>
      <c r="M1023" s="12" t="s">
        <v>620</v>
      </c>
      <c r="N1023" s="12">
        <v>0</v>
      </c>
      <c r="O1023" s="12">
        <v>0</v>
      </c>
      <c r="P1023" s="12">
        <v>0</v>
      </c>
      <c r="Q1023" s="12">
        <v>0</v>
      </c>
      <c r="R1023" s="12">
        <v>0</v>
      </c>
      <c r="S1023" s="12">
        <v>0</v>
      </c>
      <c r="T1023" s="12">
        <v>0</v>
      </c>
      <c r="U1023" s="12">
        <v>0</v>
      </c>
      <c r="V1023" s="12">
        <v>0</v>
      </c>
      <c r="W1023" s="12">
        <v>0</v>
      </c>
      <c r="X1023" s="12">
        <v>0</v>
      </c>
      <c r="Y1023" s="12">
        <v>0</v>
      </c>
    </row>
    <row r="1024" spans="1:25" x14ac:dyDescent="0.35">
      <c r="A1024" s="12" t="s">
        <v>2530</v>
      </c>
      <c r="B1024" s="12" t="s">
        <v>2531</v>
      </c>
      <c r="C1024" s="12" t="s">
        <v>619</v>
      </c>
      <c r="D1024" s="52">
        <v>31517</v>
      </c>
      <c r="E1024" s="12">
        <v>1986</v>
      </c>
      <c r="F1024" s="12" t="s">
        <v>653</v>
      </c>
      <c r="G1024" s="12" t="s">
        <v>616</v>
      </c>
      <c r="H1024" s="12"/>
      <c r="I1024" s="12">
        <v>4</v>
      </c>
      <c r="J1024" s="12">
        <v>0</v>
      </c>
      <c r="K1024" s="12" t="s">
        <v>633</v>
      </c>
      <c r="L1024" s="12" t="s">
        <v>627</v>
      </c>
      <c r="M1024" s="12" t="s">
        <v>628</v>
      </c>
      <c r="N1024" s="12">
        <v>0.13</v>
      </c>
      <c r="O1024" s="12">
        <v>0.02</v>
      </c>
      <c r="P1024" s="12">
        <v>0.09</v>
      </c>
      <c r="Q1024" s="12">
        <v>0.52</v>
      </c>
      <c r="R1024" s="12">
        <v>1.1499999999999999</v>
      </c>
      <c r="S1024" s="12">
        <v>0.96</v>
      </c>
      <c r="T1024" s="12">
        <v>1.53</v>
      </c>
      <c r="U1024" s="12">
        <v>1.17</v>
      </c>
      <c r="V1024" s="12">
        <v>0.98</v>
      </c>
      <c r="W1024" s="12">
        <v>0.02</v>
      </c>
      <c r="X1024" s="12">
        <v>0</v>
      </c>
      <c r="Y1024" s="12">
        <v>0</v>
      </c>
    </row>
    <row r="1025" spans="1:25" x14ac:dyDescent="0.35">
      <c r="A1025" s="12" t="s">
        <v>671</v>
      </c>
      <c r="B1025" s="12" t="s">
        <v>672</v>
      </c>
      <c r="C1025" s="12" t="s">
        <v>619</v>
      </c>
      <c r="D1025" s="52">
        <v>32509</v>
      </c>
      <c r="E1025" s="12">
        <v>1989</v>
      </c>
      <c r="F1025" s="12" t="s">
        <v>635</v>
      </c>
      <c r="G1025" s="12">
        <v>0</v>
      </c>
      <c r="H1025" s="12"/>
      <c r="I1025" s="12">
        <v>4.05</v>
      </c>
      <c r="J1025" s="12">
        <v>5</v>
      </c>
      <c r="K1025" s="12" t="s">
        <v>5</v>
      </c>
      <c r="L1025" s="12" t="s">
        <v>620</v>
      </c>
      <c r="M1025" s="12" t="s">
        <v>620</v>
      </c>
      <c r="N1025" s="12">
        <v>0</v>
      </c>
      <c r="O1025" s="12">
        <v>0</v>
      </c>
      <c r="P1025" s="12">
        <v>0</v>
      </c>
      <c r="Q1025" s="12">
        <v>0</v>
      </c>
      <c r="R1025" s="12">
        <v>0</v>
      </c>
      <c r="S1025" s="12">
        <v>0</v>
      </c>
      <c r="T1025" s="12">
        <v>0</v>
      </c>
      <c r="U1025" s="12">
        <v>0</v>
      </c>
      <c r="V1025" s="12">
        <v>0</v>
      </c>
      <c r="W1025" s="12">
        <v>0</v>
      </c>
      <c r="X1025" s="12">
        <v>0</v>
      </c>
      <c r="Y1025" s="12">
        <v>0</v>
      </c>
    </row>
    <row r="1026" spans="1:25" x14ac:dyDescent="0.35">
      <c r="A1026" s="12" t="s">
        <v>1794</v>
      </c>
      <c r="B1026" s="12" t="s">
        <v>1795</v>
      </c>
      <c r="C1026" s="12" t="s">
        <v>619</v>
      </c>
      <c r="D1026" s="52">
        <v>0</v>
      </c>
      <c r="E1026" s="12" t="s">
        <v>620</v>
      </c>
      <c r="F1026" s="12" t="s">
        <v>634</v>
      </c>
      <c r="G1026" s="12" t="s">
        <v>635</v>
      </c>
      <c r="H1026" s="12"/>
      <c r="I1026" s="12">
        <v>80</v>
      </c>
      <c r="J1026" s="12">
        <v>80</v>
      </c>
      <c r="K1026" s="12" t="s">
        <v>1</v>
      </c>
      <c r="L1026" s="12" t="s">
        <v>620</v>
      </c>
      <c r="M1026" s="12" t="s">
        <v>620</v>
      </c>
      <c r="N1026" s="12">
        <v>0</v>
      </c>
      <c r="O1026" s="12">
        <v>0</v>
      </c>
      <c r="P1026" s="12">
        <v>0</v>
      </c>
      <c r="Q1026" s="12">
        <v>0</v>
      </c>
      <c r="R1026" s="12">
        <v>0</v>
      </c>
      <c r="S1026" s="12">
        <v>0</v>
      </c>
      <c r="T1026" s="12">
        <v>0</v>
      </c>
      <c r="U1026" s="12">
        <v>0</v>
      </c>
      <c r="V1026" s="12">
        <v>0</v>
      </c>
      <c r="W1026" s="12">
        <v>0</v>
      </c>
      <c r="X1026" s="12">
        <v>0</v>
      </c>
      <c r="Y1026" s="12">
        <v>0</v>
      </c>
    </row>
    <row r="1027" spans="1:25" x14ac:dyDescent="0.35">
      <c r="A1027" s="12" t="s">
        <v>516</v>
      </c>
      <c r="B1027" s="12" t="s">
        <v>1394</v>
      </c>
      <c r="C1027" s="12" t="s">
        <v>619</v>
      </c>
      <c r="D1027" s="52">
        <v>45168</v>
      </c>
      <c r="E1027" s="12">
        <v>2023</v>
      </c>
      <c r="F1027" s="12" t="s">
        <v>634</v>
      </c>
      <c r="G1027" s="12" t="s">
        <v>635</v>
      </c>
      <c r="H1027" s="12"/>
      <c r="I1027" s="12">
        <v>132</v>
      </c>
      <c r="J1027" s="12">
        <v>132</v>
      </c>
      <c r="K1027" s="12" t="s">
        <v>633</v>
      </c>
      <c r="L1027" s="12" t="s">
        <v>627</v>
      </c>
      <c r="M1027" s="12" t="s">
        <v>641</v>
      </c>
      <c r="N1027" s="12">
        <v>132</v>
      </c>
      <c r="O1027" s="12">
        <v>132</v>
      </c>
      <c r="P1027" s="12">
        <v>132</v>
      </c>
      <c r="Q1027" s="12">
        <v>132</v>
      </c>
      <c r="R1027" s="12">
        <v>132</v>
      </c>
      <c r="S1027" s="12">
        <v>132</v>
      </c>
      <c r="T1027" s="12">
        <v>132</v>
      </c>
      <c r="U1027" s="12">
        <v>132</v>
      </c>
      <c r="V1027" s="12">
        <v>132</v>
      </c>
      <c r="W1027" s="12">
        <v>132</v>
      </c>
      <c r="X1027" s="12">
        <v>132</v>
      </c>
      <c r="Y1027" s="12">
        <v>132</v>
      </c>
    </row>
    <row r="1028" spans="1:25" x14ac:dyDescent="0.35">
      <c r="A1028" s="12" t="s">
        <v>3462</v>
      </c>
      <c r="B1028" s="12" t="s">
        <v>784</v>
      </c>
      <c r="C1028" s="12" t="s">
        <v>619</v>
      </c>
      <c r="D1028" s="52">
        <v>0</v>
      </c>
      <c r="E1028" s="12" t="s">
        <v>620</v>
      </c>
      <c r="F1028" s="12" t="s">
        <v>681</v>
      </c>
      <c r="G1028" s="12" t="s">
        <v>635</v>
      </c>
      <c r="H1028" s="12"/>
      <c r="I1028" s="12">
        <v>133.6</v>
      </c>
      <c r="J1028" s="12">
        <v>133.6</v>
      </c>
      <c r="K1028" s="12" t="s">
        <v>633</v>
      </c>
      <c r="L1028" s="12" t="s">
        <v>620</v>
      </c>
      <c r="M1028" s="12" t="s">
        <v>620</v>
      </c>
      <c r="N1028" s="12">
        <v>0</v>
      </c>
      <c r="O1028" s="12">
        <v>0</v>
      </c>
      <c r="P1028" s="12">
        <v>0</v>
      </c>
      <c r="Q1028" s="12">
        <v>0</v>
      </c>
      <c r="R1028" s="12">
        <v>0</v>
      </c>
      <c r="S1028" s="12">
        <v>0</v>
      </c>
      <c r="T1028" s="12">
        <v>0</v>
      </c>
      <c r="U1028" s="12">
        <v>0</v>
      </c>
      <c r="V1028" s="12">
        <v>0</v>
      </c>
      <c r="W1028" s="12">
        <v>0</v>
      </c>
      <c r="X1028" s="12">
        <v>0</v>
      </c>
      <c r="Y1028" s="12">
        <v>0</v>
      </c>
    </row>
    <row r="1029" spans="1:25" x14ac:dyDescent="0.35">
      <c r="A1029" s="12" t="s">
        <v>783</v>
      </c>
      <c r="B1029" s="12" t="s">
        <v>784</v>
      </c>
      <c r="C1029" s="12" t="s">
        <v>619</v>
      </c>
      <c r="D1029" s="52">
        <v>0</v>
      </c>
      <c r="E1029" s="12" t="s">
        <v>620</v>
      </c>
      <c r="F1029" s="12" t="s">
        <v>681</v>
      </c>
      <c r="G1029" s="12" t="s">
        <v>635</v>
      </c>
      <c r="H1029" s="12"/>
      <c r="I1029" s="12">
        <v>108.4</v>
      </c>
      <c r="J1029" s="12">
        <v>108.4</v>
      </c>
      <c r="K1029" s="12" t="s">
        <v>633</v>
      </c>
      <c r="L1029" s="12" t="s">
        <v>620</v>
      </c>
      <c r="M1029" s="12" t="s">
        <v>620</v>
      </c>
      <c r="N1029" s="12">
        <v>0</v>
      </c>
      <c r="O1029" s="12">
        <v>0</v>
      </c>
      <c r="P1029" s="12">
        <v>0</v>
      </c>
      <c r="Q1029" s="12">
        <v>0</v>
      </c>
      <c r="R1029" s="12">
        <v>0</v>
      </c>
      <c r="S1029" s="12">
        <v>0</v>
      </c>
      <c r="T1029" s="12">
        <v>0</v>
      </c>
      <c r="U1029" s="12">
        <v>0</v>
      </c>
      <c r="V1029" s="12">
        <v>0</v>
      </c>
      <c r="W1029" s="12">
        <v>0</v>
      </c>
      <c r="X1029" s="12">
        <v>0</v>
      </c>
      <c r="Y1029" s="12">
        <v>0</v>
      </c>
    </row>
    <row r="1030" spans="1:25" x14ac:dyDescent="0.35">
      <c r="A1030" s="12" t="s">
        <v>1488</v>
      </c>
      <c r="B1030" s="12" t="s">
        <v>1489</v>
      </c>
      <c r="C1030" s="12" t="s">
        <v>619</v>
      </c>
      <c r="D1030" s="52">
        <v>42994</v>
      </c>
      <c r="E1030" s="12">
        <v>2017</v>
      </c>
      <c r="F1030" s="12" t="s">
        <v>631</v>
      </c>
      <c r="G1030" s="12" t="s">
        <v>632</v>
      </c>
      <c r="H1030" s="12"/>
      <c r="I1030" s="12">
        <v>3.9</v>
      </c>
      <c r="J1030" s="12">
        <v>3.9</v>
      </c>
      <c r="K1030" s="12" t="s">
        <v>633</v>
      </c>
      <c r="L1030" s="12" t="s">
        <v>627</v>
      </c>
      <c r="M1030" s="12" t="s">
        <v>628</v>
      </c>
      <c r="N1030" s="12">
        <v>3.64</v>
      </c>
      <c r="O1030" s="12">
        <v>3.67</v>
      </c>
      <c r="P1030" s="12">
        <v>3.64</v>
      </c>
      <c r="Q1030" s="12">
        <v>3.62</v>
      </c>
      <c r="R1030" s="12">
        <v>3.58</v>
      </c>
      <c r="S1030" s="12">
        <v>3.26</v>
      </c>
      <c r="T1030" s="12">
        <v>2.83</v>
      </c>
      <c r="U1030" s="12">
        <v>2.87</v>
      </c>
      <c r="V1030" s="12">
        <v>3.03</v>
      </c>
      <c r="W1030" s="12">
        <v>2.78</v>
      </c>
      <c r="X1030" s="12">
        <v>3.24</v>
      </c>
      <c r="Y1030" s="12">
        <v>3.29</v>
      </c>
    </row>
    <row r="1031" spans="1:25" x14ac:dyDescent="0.35">
      <c r="A1031" s="12" t="s">
        <v>3510</v>
      </c>
      <c r="B1031" s="12" t="s">
        <v>3511</v>
      </c>
      <c r="C1031" s="12" t="s">
        <v>619</v>
      </c>
      <c r="D1031" s="52">
        <v>31413</v>
      </c>
      <c r="E1031" s="12">
        <v>1986</v>
      </c>
      <c r="F1031" s="12" t="s">
        <v>653</v>
      </c>
      <c r="G1031" s="12" t="s">
        <v>616</v>
      </c>
      <c r="H1031" s="12"/>
      <c r="I1031" s="12">
        <v>12</v>
      </c>
      <c r="J1031" s="12">
        <v>12</v>
      </c>
      <c r="K1031" s="12" t="s">
        <v>633</v>
      </c>
      <c r="L1031" s="12" t="s">
        <v>627</v>
      </c>
      <c r="M1031" s="12" t="s">
        <v>628</v>
      </c>
      <c r="N1031" s="12">
        <v>0.95</v>
      </c>
      <c r="O1031" s="12">
        <v>2.4700000000000002</v>
      </c>
      <c r="P1031" s="12">
        <v>3.29</v>
      </c>
      <c r="Q1031" s="12">
        <v>1.43</v>
      </c>
      <c r="R1031" s="12">
        <v>0.3</v>
      </c>
      <c r="S1031" s="12">
        <v>0</v>
      </c>
      <c r="T1031" s="12">
        <v>0.33</v>
      </c>
      <c r="U1031" s="12">
        <v>0</v>
      </c>
      <c r="V1031" s="12">
        <v>0</v>
      </c>
      <c r="W1031" s="12">
        <v>0.52</v>
      </c>
      <c r="X1031" s="12">
        <v>0</v>
      </c>
      <c r="Y1031" s="12">
        <v>1.19</v>
      </c>
    </row>
    <row r="1032" spans="1:25" x14ac:dyDescent="0.35">
      <c r="A1032" s="12" t="s">
        <v>2217</v>
      </c>
      <c r="B1032" s="12" t="s">
        <v>2218</v>
      </c>
      <c r="C1032" s="12" t="s">
        <v>619</v>
      </c>
      <c r="D1032" s="52">
        <v>42437</v>
      </c>
      <c r="E1032" s="12">
        <v>2016</v>
      </c>
      <c r="F1032" s="12" t="s">
        <v>697</v>
      </c>
      <c r="G1032" s="12" t="s">
        <v>697</v>
      </c>
      <c r="H1032" s="12"/>
      <c r="I1032" s="12">
        <v>6.31</v>
      </c>
      <c r="J1032" s="12">
        <v>6.5</v>
      </c>
      <c r="K1032" s="12" t="s">
        <v>1</v>
      </c>
      <c r="L1032" s="12" t="s">
        <v>627</v>
      </c>
      <c r="M1032" s="12" t="s">
        <v>628</v>
      </c>
      <c r="N1032" s="12">
        <v>1.1100000000000001</v>
      </c>
      <c r="O1032" s="12">
        <v>1.19</v>
      </c>
      <c r="P1032" s="12">
        <v>1.04</v>
      </c>
      <c r="Q1032" s="12">
        <v>1</v>
      </c>
      <c r="R1032" s="12">
        <v>1.06</v>
      </c>
      <c r="S1032" s="12">
        <v>0.97</v>
      </c>
      <c r="T1032" s="12">
        <v>0.9</v>
      </c>
      <c r="U1032" s="12">
        <v>0.69</v>
      </c>
      <c r="V1032" s="12">
        <v>0.71</v>
      </c>
      <c r="W1032" s="12">
        <v>0.66</v>
      </c>
      <c r="X1032" s="12">
        <v>0.89</v>
      </c>
      <c r="Y1032" s="12">
        <v>1.07</v>
      </c>
    </row>
    <row r="1033" spans="1:25" x14ac:dyDescent="0.35">
      <c r="A1033" s="12" t="s">
        <v>1734</v>
      </c>
      <c r="B1033" s="12" t="s">
        <v>1735</v>
      </c>
      <c r="C1033" s="12" t="s">
        <v>619</v>
      </c>
      <c r="D1033" s="52">
        <v>40992</v>
      </c>
      <c r="E1033" s="12">
        <v>2012</v>
      </c>
      <c r="F1033" s="12" t="s">
        <v>697</v>
      </c>
      <c r="G1033" s="12" t="s">
        <v>697</v>
      </c>
      <c r="H1033" s="12"/>
      <c r="I1033" s="12">
        <v>9</v>
      </c>
      <c r="J1033" s="12">
        <v>8.6999999999999993</v>
      </c>
      <c r="K1033" s="12" t="s">
        <v>1</v>
      </c>
      <c r="L1033" s="12" t="s">
        <v>627</v>
      </c>
      <c r="M1033" s="12" t="s">
        <v>628</v>
      </c>
      <c r="N1033" s="12">
        <v>1.59</v>
      </c>
      <c r="O1033" s="12">
        <v>1.69</v>
      </c>
      <c r="P1033" s="12">
        <v>1.49</v>
      </c>
      <c r="Q1033" s="12">
        <v>1.42</v>
      </c>
      <c r="R1033" s="12">
        <v>1.51</v>
      </c>
      <c r="S1033" s="12">
        <v>1.39</v>
      </c>
      <c r="T1033" s="12">
        <v>1.29</v>
      </c>
      <c r="U1033" s="12">
        <v>0.98</v>
      </c>
      <c r="V1033" s="12">
        <v>1.01</v>
      </c>
      <c r="W1033" s="12">
        <v>0.94</v>
      </c>
      <c r="X1033" s="12">
        <v>1.27</v>
      </c>
      <c r="Y1033" s="12">
        <v>1.53</v>
      </c>
    </row>
    <row r="1034" spans="1:25" x14ac:dyDescent="0.35">
      <c r="A1034" s="12" t="s">
        <v>3282</v>
      </c>
      <c r="B1034" s="12" t="s">
        <v>3283</v>
      </c>
      <c r="C1034" s="12" t="s">
        <v>619</v>
      </c>
      <c r="D1034" s="52">
        <v>30713</v>
      </c>
      <c r="E1034" s="12">
        <v>1984</v>
      </c>
      <c r="F1034" s="12" t="s">
        <v>697</v>
      </c>
      <c r="G1034" s="12" t="s">
        <v>697</v>
      </c>
      <c r="H1034" s="12"/>
      <c r="I1034" s="12">
        <v>3.35</v>
      </c>
      <c r="J1034" s="12">
        <v>6.2</v>
      </c>
      <c r="K1034" s="12" t="s">
        <v>1</v>
      </c>
      <c r="L1034" s="12" t="s">
        <v>627</v>
      </c>
      <c r="M1034" s="12" t="s">
        <v>628</v>
      </c>
      <c r="N1034" s="12">
        <v>0.59</v>
      </c>
      <c r="O1034" s="12">
        <v>0.63</v>
      </c>
      <c r="P1034" s="12">
        <v>0.55000000000000004</v>
      </c>
      <c r="Q1034" s="12">
        <v>0.53</v>
      </c>
      <c r="R1034" s="12">
        <v>0.56000000000000005</v>
      </c>
      <c r="S1034" s="12">
        <v>0.52</v>
      </c>
      <c r="T1034" s="12">
        <v>0.48</v>
      </c>
      <c r="U1034" s="12">
        <v>0.36</v>
      </c>
      <c r="V1034" s="12">
        <v>0.38</v>
      </c>
      <c r="W1034" s="12">
        <v>0.35</v>
      </c>
      <c r="X1034" s="12">
        <v>0.47</v>
      </c>
      <c r="Y1034" s="12">
        <v>0.56999999999999995</v>
      </c>
    </row>
    <row r="1035" spans="1:25" x14ac:dyDescent="0.35">
      <c r="A1035" s="12" t="s">
        <v>3429</v>
      </c>
      <c r="B1035" s="12" t="s">
        <v>3430</v>
      </c>
      <c r="C1035" s="12" t="s">
        <v>619</v>
      </c>
      <c r="D1035" s="52">
        <v>41973</v>
      </c>
      <c r="E1035" s="12">
        <v>2014</v>
      </c>
      <c r="F1035" s="12" t="s">
        <v>697</v>
      </c>
      <c r="G1035" s="12" t="s">
        <v>697</v>
      </c>
      <c r="H1035" s="12"/>
      <c r="I1035" s="12">
        <v>4.07</v>
      </c>
      <c r="J1035" s="12">
        <v>6.9</v>
      </c>
      <c r="K1035" s="12" t="s">
        <v>1</v>
      </c>
      <c r="L1035" s="12" t="s">
        <v>627</v>
      </c>
      <c r="M1035" s="12" t="s">
        <v>628</v>
      </c>
      <c r="N1035" s="12">
        <v>0.72</v>
      </c>
      <c r="O1035" s="12">
        <v>0.76</v>
      </c>
      <c r="P1035" s="12">
        <v>0.67</v>
      </c>
      <c r="Q1035" s="12">
        <v>0.64</v>
      </c>
      <c r="R1035" s="12">
        <v>0.68</v>
      </c>
      <c r="S1035" s="12">
        <v>0.63</v>
      </c>
      <c r="T1035" s="12">
        <v>0.57999999999999996</v>
      </c>
      <c r="U1035" s="12">
        <v>0.44</v>
      </c>
      <c r="V1035" s="12">
        <v>0.46</v>
      </c>
      <c r="W1035" s="12">
        <v>0.42</v>
      </c>
      <c r="X1035" s="12">
        <v>0.56999999999999995</v>
      </c>
      <c r="Y1035" s="12">
        <v>0.69</v>
      </c>
    </row>
    <row r="1036" spans="1:25" x14ac:dyDescent="0.35">
      <c r="A1036" s="12" t="s">
        <v>2519</v>
      </c>
      <c r="B1036" s="12" t="s">
        <v>2520</v>
      </c>
      <c r="C1036" s="12" t="s">
        <v>619</v>
      </c>
      <c r="D1036" s="52">
        <v>41973</v>
      </c>
      <c r="E1036" s="12">
        <v>2014</v>
      </c>
      <c r="F1036" s="12" t="s">
        <v>697</v>
      </c>
      <c r="G1036" s="12" t="s">
        <v>697</v>
      </c>
      <c r="H1036" s="12"/>
      <c r="I1036" s="12">
        <v>3.86</v>
      </c>
      <c r="J1036" s="12">
        <v>6</v>
      </c>
      <c r="K1036" s="12" t="s">
        <v>1</v>
      </c>
      <c r="L1036" s="12" t="s">
        <v>627</v>
      </c>
      <c r="M1036" s="12" t="s">
        <v>628</v>
      </c>
      <c r="N1036" s="12">
        <v>0.68</v>
      </c>
      <c r="O1036" s="12">
        <v>0.73</v>
      </c>
      <c r="P1036" s="12">
        <v>0.64</v>
      </c>
      <c r="Q1036" s="12">
        <v>0.61</v>
      </c>
      <c r="R1036" s="12">
        <v>0.65</v>
      </c>
      <c r="S1036" s="12">
        <v>0.6</v>
      </c>
      <c r="T1036" s="12">
        <v>0.55000000000000004</v>
      </c>
      <c r="U1036" s="12">
        <v>0.42</v>
      </c>
      <c r="V1036" s="12">
        <v>0.43</v>
      </c>
      <c r="W1036" s="12">
        <v>0.4</v>
      </c>
      <c r="X1036" s="12">
        <v>0.54</v>
      </c>
      <c r="Y1036" s="12">
        <v>0.66</v>
      </c>
    </row>
    <row r="1037" spans="1:25" x14ac:dyDescent="0.35">
      <c r="A1037" s="12" t="s">
        <v>900</v>
      </c>
      <c r="B1037" s="12" t="s">
        <v>901</v>
      </c>
      <c r="C1037" s="12" t="s">
        <v>619</v>
      </c>
      <c r="D1037" s="52">
        <v>42349</v>
      </c>
      <c r="E1037" s="12">
        <v>2015</v>
      </c>
      <c r="F1037" s="12" t="s">
        <v>697</v>
      </c>
      <c r="G1037" s="12" t="s">
        <v>697</v>
      </c>
      <c r="H1037" s="12"/>
      <c r="I1037" s="12">
        <v>6.77</v>
      </c>
      <c r="J1037" s="12">
        <v>6.8</v>
      </c>
      <c r="K1037" s="12" t="s">
        <v>1</v>
      </c>
      <c r="L1037" s="12" t="s">
        <v>627</v>
      </c>
      <c r="M1037" s="12" t="s">
        <v>628</v>
      </c>
      <c r="N1037" s="12">
        <v>1.2</v>
      </c>
      <c r="O1037" s="12">
        <v>1.27</v>
      </c>
      <c r="P1037" s="12">
        <v>1.1200000000000001</v>
      </c>
      <c r="Q1037" s="12">
        <v>1.07</v>
      </c>
      <c r="R1037" s="12">
        <v>1.1399999999999999</v>
      </c>
      <c r="S1037" s="12">
        <v>1.04</v>
      </c>
      <c r="T1037" s="12">
        <v>0.97</v>
      </c>
      <c r="U1037" s="12">
        <v>0.74</v>
      </c>
      <c r="V1037" s="12">
        <v>0.76</v>
      </c>
      <c r="W1037" s="12">
        <v>0.71</v>
      </c>
      <c r="X1037" s="12">
        <v>0.95</v>
      </c>
      <c r="Y1037" s="12">
        <v>1.1499999999999999</v>
      </c>
    </row>
    <row r="1038" spans="1:25" x14ac:dyDescent="0.35">
      <c r="A1038" s="12" t="s">
        <v>1545</v>
      </c>
      <c r="B1038" s="12" t="s">
        <v>1546</v>
      </c>
      <c r="C1038" s="12" t="s">
        <v>619</v>
      </c>
      <c r="D1038" s="52">
        <v>41214</v>
      </c>
      <c r="E1038" s="12">
        <v>2012</v>
      </c>
      <c r="F1038" s="12" t="s">
        <v>631</v>
      </c>
      <c r="G1038" s="12" t="s">
        <v>632</v>
      </c>
      <c r="H1038" s="12"/>
      <c r="I1038" s="12">
        <v>6.9</v>
      </c>
      <c r="J1038" s="12">
        <v>6.9</v>
      </c>
      <c r="K1038" s="12" t="s">
        <v>633</v>
      </c>
      <c r="L1038" s="12" t="s">
        <v>627</v>
      </c>
      <c r="M1038" s="12" t="s">
        <v>628</v>
      </c>
      <c r="N1038" s="12">
        <v>1.67</v>
      </c>
      <c r="O1038" s="12">
        <v>1.56</v>
      </c>
      <c r="P1038" s="12">
        <v>1.51</v>
      </c>
      <c r="Q1038" s="12">
        <v>1.68</v>
      </c>
      <c r="R1038" s="12">
        <v>1.23</v>
      </c>
      <c r="S1038" s="12">
        <v>1.46</v>
      </c>
      <c r="T1038" s="12">
        <v>1.39</v>
      </c>
      <c r="U1038" s="12">
        <v>1.7</v>
      </c>
      <c r="V1038" s="12">
        <v>1.89</v>
      </c>
      <c r="W1038" s="12">
        <v>1.67</v>
      </c>
      <c r="X1038" s="12">
        <v>1.6</v>
      </c>
      <c r="Y1038" s="12">
        <v>1.96</v>
      </c>
    </row>
    <row r="1039" spans="1:25" x14ac:dyDescent="0.35">
      <c r="A1039" s="12" t="s">
        <v>39</v>
      </c>
      <c r="B1039" s="12" t="s">
        <v>1485</v>
      </c>
      <c r="C1039" s="12" t="s">
        <v>619</v>
      </c>
      <c r="D1039" s="52">
        <v>28491</v>
      </c>
      <c r="E1039" s="12">
        <v>1978</v>
      </c>
      <c r="F1039" s="12" t="s">
        <v>1414</v>
      </c>
      <c r="G1039" s="12" t="s">
        <v>622</v>
      </c>
      <c r="H1039" s="12"/>
      <c r="I1039" s="12">
        <v>55</v>
      </c>
      <c r="J1039" s="12">
        <v>55</v>
      </c>
      <c r="K1039" s="12" t="s">
        <v>633</v>
      </c>
      <c r="L1039" s="12" t="s">
        <v>627</v>
      </c>
      <c r="M1039" s="12" t="s">
        <v>628</v>
      </c>
      <c r="N1039" s="12">
        <v>55</v>
      </c>
      <c r="O1039" s="12">
        <v>55</v>
      </c>
      <c r="P1039" s="12">
        <v>55</v>
      </c>
      <c r="Q1039" s="12">
        <v>55</v>
      </c>
      <c r="R1039" s="12">
        <v>55</v>
      </c>
      <c r="S1039" s="12">
        <v>55</v>
      </c>
      <c r="T1039" s="12">
        <v>55</v>
      </c>
      <c r="U1039" s="12">
        <v>55</v>
      </c>
      <c r="V1039" s="12">
        <v>55</v>
      </c>
      <c r="W1039" s="12">
        <v>55</v>
      </c>
      <c r="X1039" s="12">
        <v>55</v>
      </c>
      <c r="Y1039" s="12">
        <v>55</v>
      </c>
    </row>
    <row r="1040" spans="1:25" x14ac:dyDescent="0.35">
      <c r="A1040" s="12" t="s">
        <v>23</v>
      </c>
      <c r="B1040" s="12" t="s">
        <v>1413</v>
      </c>
      <c r="C1040" s="12" t="s">
        <v>619</v>
      </c>
      <c r="D1040" s="52">
        <v>28491</v>
      </c>
      <c r="E1040" s="12">
        <v>1978</v>
      </c>
      <c r="F1040" s="12" t="s">
        <v>1414</v>
      </c>
      <c r="G1040" s="12" t="s">
        <v>622</v>
      </c>
      <c r="H1040" s="12"/>
      <c r="I1040" s="12">
        <v>55</v>
      </c>
      <c r="J1040" s="12">
        <v>55</v>
      </c>
      <c r="K1040" s="12" t="s">
        <v>633</v>
      </c>
      <c r="L1040" s="12" t="s">
        <v>627</v>
      </c>
      <c r="M1040" s="12" t="s">
        <v>628</v>
      </c>
      <c r="N1040" s="12">
        <v>55</v>
      </c>
      <c r="O1040" s="12">
        <v>55</v>
      </c>
      <c r="P1040" s="12">
        <v>55</v>
      </c>
      <c r="Q1040" s="12">
        <v>55</v>
      </c>
      <c r="R1040" s="12">
        <v>55</v>
      </c>
      <c r="S1040" s="12">
        <v>55</v>
      </c>
      <c r="T1040" s="12">
        <v>55</v>
      </c>
      <c r="U1040" s="12">
        <v>55</v>
      </c>
      <c r="V1040" s="12">
        <v>55</v>
      </c>
      <c r="W1040" s="12">
        <v>55</v>
      </c>
      <c r="X1040" s="12">
        <v>55</v>
      </c>
      <c r="Y1040" s="12">
        <v>55</v>
      </c>
    </row>
    <row r="1041" spans="1:25" x14ac:dyDescent="0.35">
      <c r="A1041" s="12" t="s">
        <v>785</v>
      </c>
      <c r="B1041" s="12" t="s">
        <v>786</v>
      </c>
      <c r="C1041" s="12" t="s">
        <v>619</v>
      </c>
      <c r="D1041" s="52">
        <v>33532</v>
      </c>
      <c r="E1041" s="12">
        <v>1991</v>
      </c>
      <c r="F1041" s="12" t="s">
        <v>631</v>
      </c>
      <c r="G1041" s="12" t="s">
        <v>622</v>
      </c>
      <c r="H1041" s="12"/>
      <c r="I1041" s="12">
        <v>4.5999999999999996</v>
      </c>
      <c r="J1041" s="12">
        <v>5.8</v>
      </c>
      <c r="K1041" s="12" t="s">
        <v>633</v>
      </c>
      <c r="L1041" s="12" t="s">
        <v>627</v>
      </c>
      <c r="M1041" s="12" t="s">
        <v>139</v>
      </c>
      <c r="N1041" s="12">
        <v>0</v>
      </c>
      <c r="O1041" s="12">
        <v>0</v>
      </c>
      <c r="P1041" s="12">
        <v>0</v>
      </c>
      <c r="Q1041" s="12">
        <v>0</v>
      </c>
      <c r="R1041" s="12">
        <v>0</v>
      </c>
      <c r="S1041" s="12">
        <v>0</v>
      </c>
      <c r="T1041" s="12">
        <v>0</v>
      </c>
      <c r="U1041" s="12">
        <v>0</v>
      </c>
      <c r="V1041" s="12">
        <v>0</v>
      </c>
      <c r="W1041" s="12">
        <v>0</v>
      </c>
      <c r="X1041" s="12">
        <v>0</v>
      </c>
      <c r="Y1041" s="12">
        <v>0</v>
      </c>
    </row>
    <row r="1042" spans="1:25" x14ac:dyDescent="0.35">
      <c r="A1042" s="12" t="s">
        <v>1448</v>
      </c>
      <c r="B1042" s="12" t="s">
        <v>1449</v>
      </c>
      <c r="C1042" s="12" t="s">
        <v>619</v>
      </c>
      <c r="D1042" s="52">
        <v>43081</v>
      </c>
      <c r="E1042" s="12">
        <v>2017</v>
      </c>
      <c r="F1042" s="12" t="s">
        <v>697</v>
      </c>
      <c r="G1042" s="12" t="s">
        <v>697</v>
      </c>
      <c r="H1042" s="12"/>
      <c r="I1042" s="12">
        <v>27.87</v>
      </c>
      <c r="J1042" s="12">
        <v>30.3</v>
      </c>
      <c r="K1042" s="12" t="s">
        <v>1</v>
      </c>
      <c r="L1042" s="12" t="s">
        <v>627</v>
      </c>
      <c r="M1042" s="12" t="s">
        <v>628</v>
      </c>
      <c r="N1042" s="12">
        <v>4.92</v>
      </c>
      <c r="O1042" s="12">
        <v>5.24</v>
      </c>
      <c r="P1042" s="12">
        <v>4.5999999999999996</v>
      </c>
      <c r="Q1042" s="12">
        <v>4.41</v>
      </c>
      <c r="R1042" s="12">
        <v>4.6900000000000004</v>
      </c>
      <c r="S1042" s="12">
        <v>4.3</v>
      </c>
      <c r="T1042" s="12">
        <v>3.99</v>
      </c>
      <c r="U1042" s="12">
        <v>3.03</v>
      </c>
      <c r="V1042" s="12">
        <v>3.13</v>
      </c>
      <c r="W1042" s="12">
        <v>2.91</v>
      </c>
      <c r="X1042" s="12">
        <v>3.92</v>
      </c>
      <c r="Y1042" s="12">
        <v>4.75</v>
      </c>
    </row>
    <row r="1043" spans="1:25" x14ac:dyDescent="0.35">
      <c r="A1043" s="12" t="s">
        <v>2156</v>
      </c>
      <c r="B1043" s="12" t="s">
        <v>2157</v>
      </c>
      <c r="C1043" s="12" t="s">
        <v>619</v>
      </c>
      <c r="D1043" s="52">
        <v>41677</v>
      </c>
      <c r="E1043" s="12">
        <v>2014</v>
      </c>
      <c r="F1043" s="12" t="s">
        <v>697</v>
      </c>
      <c r="G1043" s="12" t="s">
        <v>697</v>
      </c>
      <c r="H1043" s="12"/>
      <c r="I1043" s="12">
        <v>3.5</v>
      </c>
      <c r="J1043" s="12">
        <v>4.2</v>
      </c>
      <c r="K1043" s="12" t="s">
        <v>1</v>
      </c>
      <c r="L1043" s="12" t="s">
        <v>627</v>
      </c>
      <c r="M1043" s="12" t="s">
        <v>628</v>
      </c>
      <c r="N1043" s="12">
        <v>0.62</v>
      </c>
      <c r="O1043" s="12">
        <v>0.66</v>
      </c>
      <c r="P1043" s="12">
        <v>0.57999999999999996</v>
      </c>
      <c r="Q1043" s="12">
        <v>0.55000000000000004</v>
      </c>
      <c r="R1043" s="12">
        <v>0.59</v>
      </c>
      <c r="S1043" s="12">
        <v>0.54</v>
      </c>
      <c r="T1043" s="12">
        <v>0.5</v>
      </c>
      <c r="U1043" s="12">
        <v>0.38</v>
      </c>
      <c r="V1043" s="12">
        <v>0.39</v>
      </c>
      <c r="W1043" s="12">
        <v>0.37</v>
      </c>
      <c r="X1043" s="12">
        <v>0.49</v>
      </c>
      <c r="Y1043" s="12">
        <v>0.6</v>
      </c>
    </row>
    <row r="1044" spans="1:25" x14ac:dyDescent="0.35">
      <c r="A1044" s="12" t="s">
        <v>440</v>
      </c>
      <c r="B1044" s="12" t="s">
        <v>360</v>
      </c>
      <c r="C1044" s="12" t="s">
        <v>619</v>
      </c>
      <c r="D1044" s="52">
        <v>0</v>
      </c>
      <c r="E1044" s="12" t="s">
        <v>620</v>
      </c>
      <c r="F1044" s="12" t="s">
        <v>625</v>
      </c>
      <c r="G1044" s="12" t="s">
        <v>626</v>
      </c>
      <c r="H1044" s="12"/>
      <c r="I1044" s="12">
        <v>1</v>
      </c>
      <c r="J1044" s="12">
        <v>1</v>
      </c>
      <c r="K1044" s="12" t="s">
        <v>1</v>
      </c>
      <c r="L1044" s="12" t="s">
        <v>620</v>
      </c>
      <c r="M1044" s="12" t="s">
        <v>620</v>
      </c>
      <c r="N1044" s="12">
        <v>0</v>
      </c>
      <c r="O1044" s="12">
        <v>0</v>
      </c>
      <c r="P1044" s="12">
        <v>0</v>
      </c>
      <c r="Q1044" s="12">
        <v>0</v>
      </c>
      <c r="R1044" s="12">
        <v>0</v>
      </c>
      <c r="S1044" s="12">
        <v>0</v>
      </c>
      <c r="T1044" s="12">
        <v>0</v>
      </c>
      <c r="U1044" s="12">
        <v>0</v>
      </c>
      <c r="V1044" s="12">
        <v>0</v>
      </c>
      <c r="W1044" s="12">
        <v>0</v>
      </c>
      <c r="X1044" s="12">
        <v>0</v>
      </c>
      <c r="Y1044" s="12">
        <v>0</v>
      </c>
    </row>
    <row r="1045" spans="1:25" x14ac:dyDescent="0.35">
      <c r="A1045" s="12" t="s">
        <v>441</v>
      </c>
      <c r="B1045" s="12" t="s">
        <v>361</v>
      </c>
      <c r="C1045" s="12" t="s">
        <v>619</v>
      </c>
      <c r="D1045" s="52">
        <v>45282</v>
      </c>
      <c r="E1045" s="12">
        <v>2023</v>
      </c>
      <c r="F1045" s="12" t="s">
        <v>625</v>
      </c>
      <c r="G1045" s="12" t="s">
        <v>626</v>
      </c>
      <c r="H1045" s="12"/>
      <c r="I1045" s="12">
        <v>1</v>
      </c>
      <c r="J1045" s="12">
        <v>1</v>
      </c>
      <c r="K1045" s="12" t="s">
        <v>1</v>
      </c>
      <c r="L1045" s="12" t="s">
        <v>620</v>
      </c>
      <c r="M1045" s="12" t="s">
        <v>620</v>
      </c>
      <c r="N1045" s="12">
        <v>0</v>
      </c>
      <c r="O1045" s="12">
        <v>0</v>
      </c>
      <c r="P1045" s="12">
        <v>0</v>
      </c>
      <c r="Q1045" s="12">
        <v>0</v>
      </c>
      <c r="R1045" s="12">
        <v>0</v>
      </c>
      <c r="S1045" s="12">
        <v>0</v>
      </c>
      <c r="T1045" s="12">
        <v>0</v>
      </c>
      <c r="U1045" s="12">
        <v>0</v>
      </c>
      <c r="V1045" s="12">
        <v>0</v>
      </c>
      <c r="W1045" s="12">
        <v>0</v>
      </c>
      <c r="X1045" s="12">
        <v>0</v>
      </c>
      <c r="Y1045" s="12">
        <v>0</v>
      </c>
    </row>
    <row r="1046" spans="1:25" x14ac:dyDescent="0.35">
      <c r="A1046" s="12" t="s">
        <v>438</v>
      </c>
      <c r="B1046" s="12" t="s">
        <v>359</v>
      </c>
      <c r="C1046" s="12" t="s">
        <v>619</v>
      </c>
      <c r="D1046" s="52">
        <v>45268</v>
      </c>
      <c r="E1046" s="12">
        <v>2023</v>
      </c>
      <c r="F1046" s="12" t="s">
        <v>625</v>
      </c>
      <c r="G1046" s="12" t="s">
        <v>626</v>
      </c>
      <c r="H1046" s="12"/>
      <c r="I1046" s="12">
        <v>1.5</v>
      </c>
      <c r="J1046" s="12">
        <v>1.5</v>
      </c>
      <c r="K1046" s="12" t="s">
        <v>1</v>
      </c>
      <c r="L1046" s="12" t="s">
        <v>620</v>
      </c>
      <c r="M1046" s="12" t="s">
        <v>620</v>
      </c>
      <c r="N1046" s="12">
        <v>0</v>
      </c>
      <c r="O1046" s="12">
        <v>0</v>
      </c>
      <c r="P1046" s="12">
        <v>0</v>
      </c>
      <c r="Q1046" s="12">
        <v>0</v>
      </c>
      <c r="R1046" s="12">
        <v>0</v>
      </c>
      <c r="S1046" s="12">
        <v>0</v>
      </c>
      <c r="T1046" s="12">
        <v>0</v>
      </c>
      <c r="U1046" s="12">
        <v>0</v>
      </c>
      <c r="V1046" s="12">
        <v>0</v>
      </c>
      <c r="W1046" s="12">
        <v>0</v>
      </c>
      <c r="X1046" s="12">
        <v>0</v>
      </c>
      <c r="Y1046" s="12">
        <v>0</v>
      </c>
    </row>
    <row r="1047" spans="1:25" x14ac:dyDescent="0.35">
      <c r="A1047" s="12" t="s">
        <v>427</v>
      </c>
      <c r="B1047" s="12" t="s">
        <v>353</v>
      </c>
      <c r="C1047" s="12" t="s">
        <v>619</v>
      </c>
      <c r="D1047" s="52">
        <v>45105</v>
      </c>
      <c r="E1047" s="12">
        <v>2023</v>
      </c>
      <c r="F1047" s="12" t="s">
        <v>625</v>
      </c>
      <c r="G1047" s="12" t="s">
        <v>626</v>
      </c>
      <c r="H1047" s="12"/>
      <c r="I1047" s="12">
        <v>1.5</v>
      </c>
      <c r="J1047" s="12">
        <v>1.5</v>
      </c>
      <c r="K1047" s="12" t="s">
        <v>1</v>
      </c>
      <c r="L1047" s="12" t="s">
        <v>620</v>
      </c>
      <c r="M1047" s="12" t="s">
        <v>620</v>
      </c>
      <c r="N1047" s="12">
        <v>0</v>
      </c>
      <c r="O1047" s="12">
        <v>0</v>
      </c>
      <c r="P1047" s="12">
        <v>0</v>
      </c>
      <c r="Q1047" s="12">
        <v>0</v>
      </c>
      <c r="R1047" s="12">
        <v>0</v>
      </c>
      <c r="S1047" s="12">
        <v>0</v>
      </c>
      <c r="T1047" s="12">
        <v>0</v>
      </c>
      <c r="U1047" s="12">
        <v>0</v>
      </c>
      <c r="V1047" s="12">
        <v>0</v>
      </c>
      <c r="W1047" s="12">
        <v>0</v>
      </c>
      <c r="X1047" s="12">
        <v>0</v>
      </c>
      <c r="Y1047" s="12">
        <v>0</v>
      </c>
    </row>
    <row r="1048" spans="1:25" x14ac:dyDescent="0.35">
      <c r="A1048" s="12" t="s">
        <v>425</v>
      </c>
      <c r="B1048" s="12" t="s">
        <v>355</v>
      </c>
      <c r="C1048" s="12" t="s">
        <v>619</v>
      </c>
      <c r="D1048" s="52">
        <v>45105</v>
      </c>
      <c r="E1048" s="12">
        <v>2023</v>
      </c>
      <c r="F1048" s="12" t="s">
        <v>625</v>
      </c>
      <c r="G1048" s="12" t="s">
        <v>626</v>
      </c>
      <c r="H1048" s="12"/>
      <c r="I1048" s="12">
        <v>1.5</v>
      </c>
      <c r="J1048" s="12">
        <v>1.5</v>
      </c>
      <c r="K1048" s="12" t="s">
        <v>1</v>
      </c>
      <c r="L1048" s="12" t="s">
        <v>620</v>
      </c>
      <c r="M1048" s="12" t="s">
        <v>620</v>
      </c>
      <c r="N1048" s="12">
        <v>0</v>
      </c>
      <c r="O1048" s="12">
        <v>0</v>
      </c>
      <c r="P1048" s="12">
        <v>0</v>
      </c>
      <c r="Q1048" s="12">
        <v>0</v>
      </c>
      <c r="R1048" s="12">
        <v>0</v>
      </c>
      <c r="S1048" s="12">
        <v>0</v>
      </c>
      <c r="T1048" s="12">
        <v>0</v>
      </c>
      <c r="U1048" s="12">
        <v>0</v>
      </c>
      <c r="V1048" s="12">
        <v>0</v>
      </c>
      <c r="W1048" s="12">
        <v>0</v>
      </c>
      <c r="X1048" s="12">
        <v>0</v>
      </c>
      <c r="Y1048" s="12">
        <v>0</v>
      </c>
    </row>
    <row r="1049" spans="1:25" x14ac:dyDescent="0.35">
      <c r="A1049" s="12" t="s">
        <v>418</v>
      </c>
      <c r="B1049" s="12" t="s">
        <v>354</v>
      </c>
      <c r="C1049" s="12" t="s">
        <v>619</v>
      </c>
      <c r="D1049" s="52">
        <v>0</v>
      </c>
      <c r="E1049" s="12" t="s">
        <v>620</v>
      </c>
      <c r="F1049" s="12" t="s">
        <v>625</v>
      </c>
      <c r="G1049" s="12" t="s">
        <v>626</v>
      </c>
      <c r="H1049" s="12"/>
      <c r="I1049" s="12">
        <v>1</v>
      </c>
      <c r="J1049" s="12">
        <v>1</v>
      </c>
      <c r="K1049" s="12" t="s">
        <v>1</v>
      </c>
      <c r="L1049" s="12" t="s">
        <v>620</v>
      </c>
      <c r="M1049" s="12" t="s">
        <v>620</v>
      </c>
      <c r="N1049" s="12">
        <v>0</v>
      </c>
      <c r="O1049" s="12">
        <v>0</v>
      </c>
      <c r="P1049" s="12">
        <v>0</v>
      </c>
      <c r="Q1049" s="12">
        <v>0</v>
      </c>
      <c r="R1049" s="12">
        <v>0</v>
      </c>
      <c r="S1049" s="12">
        <v>0</v>
      </c>
      <c r="T1049" s="12">
        <v>0</v>
      </c>
      <c r="U1049" s="12">
        <v>0</v>
      </c>
      <c r="V1049" s="12">
        <v>0</v>
      </c>
      <c r="W1049" s="12">
        <v>0</v>
      </c>
      <c r="X1049" s="12">
        <v>0</v>
      </c>
      <c r="Y1049" s="12">
        <v>0</v>
      </c>
    </row>
    <row r="1050" spans="1:25" x14ac:dyDescent="0.35">
      <c r="A1050" s="12" t="s">
        <v>2015</v>
      </c>
      <c r="B1050" s="12" t="s">
        <v>1502</v>
      </c>
      <c r="C1050" s="12" t="s">
        <v>619</v>
      </c>
      <c r="D1050" s="52">
        <v>42480</v>
      </c>
      <c r="E1050" s="12">
        <v>2016</v>
      </c>
      <c r="F1050" s="12" t="s">
        <v>625</v>
      </c>
      <c r="G1050" s="12" t="s">
        <v>626</v>
      </c>
      <c r="H1050" s="12"/>
      <c r="I1050" s="12">
        <v>3</v>
      </c>
      <c r="J1050" s="12">
        <v>13.5</v>
      </c>
      <c r="K1050" s="12" t="s">
        <v>1</v>
      </c>
      <c r="L1050" s="12" t="s">
        <v>627</v>
      </c>
      <c r="M1050" s="12" t="s">
        <v>139</v>
      </c>
      <c r="N1050" s="12">
        <v>0</v>
      </c>
      <c r="O1050" s="12">
        <v>0</v>
      </c>
      <c r="P1050" s="12">
        <v>0</v>
      </c>
      <c r="Q1050" s="12">
        <v>0</v>
      </c>
      <c r="R1050" s="12">
        <v>0</v>
      </c>
      <c r="S1050" s="12">
        <v>0</v>
      </c>
      <c r="T1050" s="12">
        <v>0</v>
      </c>
      <c r="U1050" s="12">
        <v>0</v>
      </c>
      <c r="V1050" s="12">
        <v>0</v>
      </c>
      <c r="W1050" s="12">
        <v>0</v>
      </c>
      <c r="X1050" s="12">
        <v>0</v>
      </c>
      <c r="Y1050" s="12">
        <v>0</v>
      </c>
    </row>
    <row r="1051" spans="1:25" x14ac:dyDescent="0.35">
      <c r="A1051" s="12" t="s">
        <v>3487</v>
      </c>
      <c r="B1051" s="12" t="s">
        <v>3488</v>
      </c>
      <c r="C1051" s="12" t="s">
        <v>619</v>
      </c>
      <c r="D1051" s="52">
        <v>43337</v>
      </c>
      <c r="E1051" s="12">
        <v>2018</v>
      </c>
      <c r="F1051" s="12" t="s">
        <v>625</v>
      </c>
      <c r="G1051" s="12" t="s">
        <v>626</v>
      </c>
      <c r="H1051" s="12"/>
      <c r="I1051" s="12">
        <v>3</v>
      </c>
      <c r="J1051" s="12">
        <v>3</v>
      </c>
      <c r="K1051" s="12" t="s">
        <v>1</v>
      </c>
      <c r="L1051" s="12" t="s">
        <v>627</v>
      </c>
      <c r="M1051" s="12" t="s">
        <v>628</v>
      </c>
      <c r="N1051" s="12">
        <v>0.01</v>
      </c>
      <c r="O1051" s="12">
        <v>0.09</v>
      </c>
      <c r="P1051" s="12">
        <v>0.11</v>
      </c>
      <c r="Q1051" s="12">
        <v>0.13</v>
      </c>
      <c r="R1051" s="12">
        <v>0.19</v>
      </c>
      <c r="S1051" s="12">
        <v>0.39</v>
      </c>
      <c r="T1051" s="12">
        <v>0.43</v>
      </c>
      <c r="U1051" s="12">
        <v>0.37</v>
      </c>
      <c r="V1051" s="12">
        <v>0.33</v>
      </c>
      <c r="W1051" s="12">
        <v>0.22</v>
      </c>
      <c r="X1051" s="12">
        <v>0.17</v>
      </c>
      <c r="Y1051" s="12">
        <v>0.11</v>
      </c>
    </row>
    <row r="1052" spans="1:25" x14ac:dyDescent="0.35">
      <c r="A1052" s="12" t="s">
        <v>415</v>
      </c>
      <c r="B1052" s="12" t="s">
        <v>3052</v>
      </c>
      <c r="C1052" s="12" t="s">
        <v>619</v>
      </c>
      <c r="D1052" s="52">
        <v>44767</v>
      </c>
      <c r="E1052" s="12">
        <v>2022</v>
      </c>
      <c r="F1052" s="12" t="s">
        <v>625</v>
      </c>
      <c r="G1052" s="12" t="s">
        <v>626</v>
      </c>
      <c r="H1052" s="12"/>
      <c r="I1052" s="12">
        <v>3</v>
      </c>
      <c r="J1052" s="12">
        <v>3</v>
      </c>
      <c r="K1052" s="12" t="s">
        <v>1</v>
      </c>
      <c r="L1052" s="12" t="s">
        <v>620</v>
      </c>
      <c r="M1052" s="12" t="s">
        <v>620</v>
      </c>
      <c r="N1052" s="12">
        <v>0</v>
      </c>
      <c r="O1052" s="12">
        <v>0</v>
      </c>
      <c r="P1052" s="12">
        <v>0</v>
      </c>
      <c r="Q1052" s="12">
        <v>0</v>
      </c>
      <c r="R1052" s="12">
        <v>0</v>
      </c>
      <c r="S1052" s="12">
        <v>0</v>
      </c>
      <c r="T1052" s="12">
        <v>0</v>
      </c>
      <c r="U1052" s="12">
        <v>0</v>
      </c>
      <c r="V1052" s="12">
        <v>0</v>
      </c>
      <c r="W1052" s="12">
        <v>0</v>
      </c>
      <c r="X1052" s="12">
        <v>0</v>
      </c>
      <c r="Y1052" s="12">
        <v>0</v>
      </c>
    </row>
    <row r="1053" spans="1:25" x14ac:dyDescent="0.35">
      <c r="A1053" s="12" t="s">
        <v>439</v>
      </c>
      <c r="B1053" s="12" t="s">
        <v>404</v>
      </c>
      <c r="C1053" s="12" t="s">
        <v>619</v>
      </c>
      <c r="D1053" s="52">
        <v>0</v>
      </c>
      <c r="E1053" s="12" t="s">
        <v>620</v>
      </c>
      <c r="F1053" s="12" t="s">
        <v>625</v>
      </c>
      <c r="G1053" s="12" t="s">
        <v>626</v>
      </c>
      <c r="H1053" s="12"/>
      <c r="I1053" s="12">
        <v>1.5</v>
      </c>
      <c r="J1053" s="12">
        <v>1.5</v>
      </c>
      <c r="K1053" s="12" t="s">
        <v>1</v>
      </c>
      <c r="L1053" s="12" t="s">
        <v>620</v>
      </c>
      <c r="M1053" s="12" t="s">
        <v>620</v>
      </c>
      <c r="N1053" s="12">
        <v>0</v>
      </c>
      <c r="O1053" s="12">
        <v>0</v>
      </c>
      <c r="P1053" s="12">
        <v>0</v>
      </c>
      <c r="Q1053" s="12">
        <v>0</v>
      </c>
      <c r="R1053" s="12">
        <v>0</v>
      </c>
      <c r="S1053" s="12">
        <v>0</v>
      </c>
      <c r="T1053" s="12">
        <v>0</v>
      </c>
      <c r="U1053" s="12">
        <v>0</v>
      </c>
      <c r="V1053" s="12">
        <v>0</v>
      </c>
      <c r="W1053" s="12">
        <v>0</v>
      </c>
      <c r="X1053" s="12">
        <v>0</v>
      </c>
      <c r="Y1053" s="12">
        <v>0</v>
      </c>
    </row>
    <row r="1054" spans="1:25" x14ac:dyDescent="0.35">
      <c r="A1054" s="12" t="s">
        <v>1748</v>
      </c>
      <c r="B1054" s="12" t="s">
        <v>1749</v>
      </c>
      <c r="C1054" s="12" t="s">
        <v>619</v>
      </c>
      <c r="D1054" s="52">
        <v>42347</v>
      </c>
      <c r="E1054" s="12">
        <v>2015</v>
      </c>
      <c r="F1054" s="12" t="s">
        <v>625</v>
      </c>
      <c r="G1054" s="12" t="s">
        <v>626</v>
      </c>
      <c r="H1054" s="12"/>
      <c r="I1054" s="12">
        <v>1.5</v>
      </c>
      <c r="J1054" s="12">
        <v>1.5</v>
      </c>
      <c r="K1054" s="12" t="s">
        <v>1</v>
      </c>
      <c r="L1054" s="12" t="s">
        <v>627</v>
      </c>
      <c r="M1054" s="12" t="s">
        <v>139</v>
      </c>
      <c r="N1054" s="12">
        <v>0</v>
      </c>
      <c r="O1054" s="12">
        <v>0</v>
      </c>
      <c r="P1054" s="12">
        <v>0</v>
      </c>
      <c r="Q1054" s="12">
        <v>0</v>
      </c>
      <c r="R1054" s="12">
        <v>0</v>
      </c>
      <c r="S1054" s="12">
        <v>0</v>
      </c>
      <c r="T1054" s="12">
        <v>0</v>
      </c>
      <c r="U1054" s="12">
        <v>0</v>
      </c>
      <c r="V1054" s="12">
        <v>0</v>
      </c>
      <c r="W1054" s="12">
        <v>0</v>
      </c>
      <c r="X1054" s="12">
        <v>0</v>
      </c>
      <c r="Y1054" s="12">
        <v>0</v>
      </c>
    </row>
    <row r="1055" spans="1:25" x14ac:dyDescent="0.35">
      <c r="A1055" s="12" t="s">
        <v>3319</v>
      </c>
      <c r="B1055" s="12" t="s">
        <v>3320</v>
      </c>
      <c r="C1055" s="12" t="s">
        <v>619</v>
      </c>
      <c r="D1055" s="52">
        <v>42388</v>
      </c>
      <c r="E1055" s="12">
        <v>2016</v>
      </c>
      <c r="F1055" s="12" t="s">
        <v>625</v>
      </c>
      <c r="G1055" s="12" t="s">
        <v>626</v>
      </c>
      <c r="H1055" s="12"/>
      <c r="I1055" s="12">
        <v>20</v>
      </c>
      <c r="J1055" s="12">
        <v>20</v>
      </c>
      <c r="K1055" s="12" t="s">
        <v>1</v>
      </c>
      <c r="L1055" s="12" t="s">
        <v>627</v>
      </c>
      <c r="M1055" s="12" t="s">
        <v>628</v>
      </c>
      <c r="N1055" s="12">
        <v>0.08</v>
      </c>
      <c r="O1055" s="12">
        <v>0.6</v>
      </c>
      <c r="P1055" s="12">
        <v>0.7</v>
      </c>
      <c r="Q1055" s="12">
        <v>0.88</v>
      </c>
      <c r="R1055" s="12">
        <v>1.28</v>
      </c>
      <c r="S1055" s="12">
        <v>2.62</v>
      </c>
      <c r="T1055" s="12">
        <v>2.88</v>
      </c>
      <c r="U1055" s="12">
        <v>2.48</v>
      </c>
      <c r="V1055" s="12">
        <v>2.2200000000000002</v>
      </c>
      <c r="W1055" s="12">
        <v>1.48</v>
      </c>
      <c r="X1055" s="12">
        <v>1.1399999999999999</v>
      </c>
      <c r="Y1055" s="12">
        <v>0.7</v>
      </c>
    </row>
    <row r="1056" spans="1:25" x14ac:dyDescent="0.35">
      <c r="A1056" s="12" t="s">
        <v>3156</v>
      </c>
      <c r="B1056" s="12" t="s">
        <v>3157</v>
      </c>
      <c r="C1056" s="12" t="s">
        <v>619</v>
      </c>
      <c r="D1056" s="52">
        <v>42958</v>
      </c>
      <c r="E1056" s="12">
        <v>2017</v>
      </c>
      <c r="F1056" s="12" t="s">
        <v>625</v>
      </c>
      <c r="G1056" s="12" t="s">
        <v>626</v>
      </c>
      <c r="H1056" s="12"/>
      <c r="I1056" s="12">
        <v>3</v>
      </c>
      <c r="J1056" s="12">
        <v>3.8</v>
      </c>
      <c r="K1056" s="12" t="s">
        <v>1</v>
      </c>
      <c r="L1056" s="12" t="s">
        <v>627</v>
      </c>
      <c r="M1056" s="12" t="s">
        <v>139</v>
      </c>
      <c r="N1056" s="12">
        <v>0</v>
      </c>
      <c r="O1056" s="12">
        <v>0</v>
      </c>
      <c r="P1056" s="12">
        <v>0</v>
      </c>
      <c r="Q1056" s="12">
        <v>0</v>
      </c>
      <c r="R1056" s="12">
        <v>0</v>
      </c>
      <c r="S1056" s="12">
        <v>0</v>
      </c>
      <c r="T1056" s="12">
        <v>0</v>
      </c>
      <c r="U1056" s="12">
        <v>0</v>
      </c>
      <c r="V1056" s="12">
        <v>0</v>
      </c>
      <c r="W1056" s="12">
        <v>0</v>
      </c>
      <c r="X1056" s="12">
        <v>0</v>
      </c>
      <c r="Y1056" s="12">
        <v>0</v>
      </c>
    </row>
    <row r="1057" spans="1:25" x14ac:dyDescent="0.35">
      <c r="A1057" s="12" t="s">
        <v>442</v>
      </c>
      <c r="B1057" s="12" t="s">
        <v>368</v>
      </c>
      <c r="C1057" s="12" t="s">
        <v>619</v>
      </c>
      <c r="D1057" s="52">
        <v>45229</v>
      </c>
      <c r="E1057" s="12">
        <v>2023</v>
      </c>
      <c r="F1057" s="12" t="s">
        <v>625</v>
      </c>
      <c r="G1057" s="12" t="s">
        <v>626</v>
      </c>
      <c r="H1057" s="12"/>
      <c r="I1057" s="12">
        <v>1.5</v>
      </c>
      <c r="J1057" s="12">
        <v>1.5</v>
      </c>
      <c r="K1057" s="12" t="s">
        <v>1</v>
      </c>
      <c r="L1057" s="12" t="s">
        <v>620</v>
      </c>
      <c r="M1057" s="12" t="s">
        <v>620</v>
      </c>
      <c r="N1057" s="12">
        <v>0</v>
      </c>
      <c r="O1057" s="12">
        <v>0</v>
      </c>
      <c r="P1057" s="12">
        <v>0</v>
      </c>
      <c r="Q1057" s="12">
        <v>0</v>
      </c>
      <c r="R1057" s="12">
        <v>0</v>
      </c>
      <c r="S1057" s="12">
        <v>0</v>
      </c>
      <c r="T1057" s="12">
        <v>0</v>
      </c>
      <c r="U1057" s="12">
        <v>0</v>
      </c>
      <c r="V1057" s="12">
        <v>0</v>
      </c>
      <c r="W1057" s="12">
        <v>0</v>
      </c>
      <c r="X1057" s="12">
        <v>0</v>
      </c>
      <c r="Y1057" s="12">
        <v>0</v>
      </c>
    </row>
    <row r="1058" spans="1:25" x14ac:dyDescent="0.35">
      <c r="A1058" s="12" t="s">
        <v>3094</v>
      </c>
      <c r="B1058" s="12" t="s">
        <v>468</v>
      </c>
      <c r="C1058" s="12" t="s">
        <v>619</v>
      </c>
      <c r="D1058" s="52">
        <v>0</v>
      </c>
      <c r="E1058" s="12" t="s">
        <v>620</v>
      </c>
      <c r="F1058" s="12" t="s">
        <v>634</v>
      </c>
      <c r="G1058" s="12" t="s">
        <v>635</v>
      </c>
      <c r="H1058" s="12"/>
      <c r="I1058" s="12">
        <v>62.5</v>
      </c>
      <c r="J1058" s="12">
        <v>62.5</v>
      </c>
      <c r="K1058" s="12" t="s">
        <v>1</v>
      </c>
      <c r="L1058" s="12" t="s">
        <v>620</v>
      </c>
      <c r="M1058" s="12" t="s">
        <v>620</v>
      </c>
      <c r="N1058" s="12">
        <v>0</v>
      </c>
      <c r="O1058" s="12">
        <v>0</v>
      </c>
      <c r="P1058" s="12">
        <v>0</v>
      </c>
      <c r="Q1058" s="12">
        <v>0</v>
      </c>
      <c r="R1058" s="12">
        <v>0</v>
      </c>
      <c r="S1058" s="12">
        <v>0</v>
      </c>
      <c r="T1058" s="12">
        <v>0</v>
      </c>
      <c r="U1058" s="12">
        <v>0</v>
      </c>
      <c r="V1058" s="12">
        <v>0</v>
      </c>
      <c r="W1058" s="12">
        <v>0</v>
      </c>
      <c r="X1058" s="12">
        <v>0</v>
      </c>
      <c r="Y1058" s="12">
        <v>0</v>
      </c>
    </row>
    <row r="1059" spans="1:25" x14ac:dyDescent="0.35">
      <c r="A1059" s="12" t="s">
        <v>3464</v>
      </c>
      <c r="B1059" s="12" t="s">
        <v>468</v>
      </c>
      <c r="C1059" s="12" t="s">
        <v>619</v>
      </c>
      <c r="D1059" s="52">
        <v>0</v>
      </c>
      <c r="E1059" s="12" t="s">
        <v>620</v>
      </c>
      <c r="F1059" s="12" t="s">
        <v>634</v>
      </c>
      <c r="G1059" s="12" t="s">
        <v>635</v>
      </c>
      <c r="H1059" s="12"/>
      <c r="I1059" s="12">
        <v>62.5</v>
      </c>
      <c r="J1059" s="12">
        <v>62.5</v>
      </c>
      <c r="K1059" s="12" t="s">
        <v>1</v>
      </c>
      <c r="L1059" s="12" t="s">
        <v>620</v>
      </c>
      <c r="M1059" s="12" t="s">
        <v>620</v>
      </c>
      <c r="N1059" s="12">
        <v>0</v>
      </c>
      <c r="O1059" s="12">
        <v>0</v>
      </c>
      <c r="P1059" s="12">
        <v>0</v>
      </c>
      <c r="Q1059" s="12">
        <v>0</v>
      </c>
      <c r="R1059" s="12">
        <v>0</v>
      </c>
      <c r="S1059" s="12">
        <v>0</v>
      </c>
      <c r="T1059" s="12">
        <v>0</v>
      </c>
      <c r="U1059" s="12">
        <v>0</v>
      </c>
      <c r="V1059" s="12">
        <v>0</v>
      </c>
      <c r="W1059" s="12">
        <v>0</v>
      </c>
      <c r="X1059" s="12">
        <v>0</v>
      </c>
      <c r="Y1059" s="12">
        <v>0</v>
      </c>
    </row>
    <row r="1060" spans="1:25" x14ac:dyDescent="0.35">
      <c r="A1060" s="12" t="s">
        <v>486</v>
      </c>
      <c r="B1060" s="12" t="s">
        <v>468</v>
      </c>
      <c r="C1060" s="12" t="s">
        <v>619</v>
      </c>
      <c r="D1060" s="52">
        <v>45233</v>
      </c>
      <c r="E1060" s="12">
        <v>2023</v>
      </c>
      <c r="F1060" s="12" t="s">
        <v>634</v>
      </c>
      <c r="G1060" s="12" t="s">
        <v>635</v>
      </c>
      <c r="H1060" s="12"/>
      <c r="I1060" s="12">
        <v>125</v>
      </c>
      <c r="J1060" s="12">
        <v>0</v>
      </c>
      <c r="K1060" s="12" t="s">
        <v>1</v>
      </c>
      <c r="L1060" s="12" t="s">
        <v>627</v>
      </c>
      <c r="M1060" s="12" t="s">
        <v>641</v>
      </c>
      <c r="N1060" s="12">
        <v>125</v>
      </c>
      <c r="O1060" s="12">
        <v>125</v>
      </c>
      <c r="P1060" s="12">
        <v>125</v>
      </c>
      <c r="Q1060" s="12">
        <v>125</v>
      </c>
      <c r="R1060" s="12">
        <v>125</v>
      </c>
      <c r="S1060" s="12">
        <v>125</v>
      </c>
      <c r="T1060" s="12">
        <v>125</v>
      </c>
      <c r="U1060" s="12">
        <v>125</v>
      </c>
      <c r="V1060" s="12">
        <v>125</v>
      </c>
      <c r="W1060" s="12">
        <v>125</v>
      </c>
      <c r="X1060" s="12">
        <v>125</v>
      </c>
      <c r="Y1060" s="12">
        <v>125</v>
      </c>
    </row>
    <row r="1061" spans="1:25" x14ac:dyDescent="0.35">
      <c r="A1061" s="12" t="s">
        <v>733</v>
      </c>
      <c r="B1061" s="12" t="s">
        <v>469</v>
      </c>
      <c r="C1061" s="12" t="s">
        <v>619</v>
      </c>
      <c r="D1061" s="52">
        <v>0</v>
      </c>
      <c r="E1061" s="12" t="s">
        <v>620</v>
      </c>
      <c r="F1061" s="12" t="s">
        <v>625</v>
      </c>
      <c r="G1061" s="12" t="s">
        <v>626</v>
      </c>
      <c r="H1061" s="12"/>
      <c r="I1061" s="12">
        <v>25</v>
      </c>
      <c r="J1061" s="12">
        <v>25</v>
      </c>
      <c r="K1061" s="12" t="s">
        <v>1</v>
      </c>
      <c r="L1061" s="12" t="s">
        <v>620</v>
      </c>
      <c r="M1061" s="12" t="s">
        <v>620</v>
      </c>
      <c r="N1061" s="12">
        <v>0</v>
      </c>
      <c r="O1061" s="12">
        <v>0</v>
      </c>
      <c r="P1061" s="12">
        <v>0</v>
      </c>
      <c r="Q1061" s="12">
        <v>0</v>
      </c>
      <c r="R1061" s="12">
        <v>0</v>
      </c>
      <c r="S1061" s="12">
        <v>0</v>
      </c>
      <c r="T1061" s="12">
        <v>0</v>
      </c>
      <c r="U1061" s="12">
        <v>0</v>
      </c>
      <c r="V1061" s="12">
        <v>0</v>
      </c>
      <c r="W1061" s="12">
        <v>0</v>
      </c>
      <c r="X1061" s="12">
        <v>0</v>
      </c>
      <c r="Y1061" s="12">
        <v>0</v>
      </c>
    </row>
    <row r="1062" spans="1:25" x14ac:dyDescent="0.35">
      <c r="A1062" s="12" t="s">
        <v>938</v>
      </c>
      <c r="B1062" s="12" t="s">
        <v>469</v>
      </c>
      <c r="C1062" s="12" t="s">
        <v>619</v>
      </c>
      <c r="D1062" s="52">
        <v>0</v>
      </c>
      <c r="E1062" s="12" t="s">
        <v>620</v>
      </c>
      <c r="F1062" s="12" t="s">
        <v>625</v>
      </c>
      <c r="G1062" s="12" t="s">
        <v>626</v>
      </c>
      <c r="H1062" s="12"/>
      <c r="I1062" s="12">
        <v>125</v>
      </c>
      <c r="J1062" s="12">
        <v>125</v>
      </c>
      <c r="K1062" s="12" t="s">
        <v>1</v>
      </c>
      <c r="L1062" s="12" t="s">
        <v>620</v>
      </c>
      <c r="M1062" s="12" t="s">
        <v>620</v>
      </c>
      <c r="N1062" s="12">
        <v>0</v>
      </c>
      <c r="O1062" s="12">
        <v>0</v>
      </c>
      <c r="P1062" s="12">
        <v>0</v>
      </c>
      <c r="Q1062" s="12">
        <v>0</v>
      </c>
      <c r="R1062" s="12">
        <v>0</v>
      </c>
      <c r="S1062" s="12">
        <v>0</v>
      </c>
      <c r="T1062" s="12">
        <v>0</v>
      </c>
      <c r="U1062" s="12">
        <v>0</v>
      </c>
      <c r="V1062" s="12">
        <v>0</v>
      </c>
      <c r="W1062" s="12">
        <v>0</v>
      </c>
      <c r="X1062" s="12">
        <v>0</v>
      </c>
      <c r="Y1062" s="12">
        <v>0</v>
      </c>
    </row>
    <row r="1063" spans="1:25" x14ac:dyDescent="0.35">
      <c r="A1063" s="12" t="s">
        <v>470</v>
      </c>
      <c r="B1063" s="12" t="s">
        <v>471</v>
      </c>
      <c r="C1063" s="12" t="s">
        <v>619</v>
      </c>
      <c r="D1063" s="52">
        <v>45233</v>
      </c>
      <c r="E1063" s="12">
        <v>2023</v>
      </c>
      <c r="F1063" s="12" t="s">
        <v>625</v>
      </c>
      <c r="G1063" s="12" t="s">
        <v>626</v>
      </c>
      <c r="H1063" s="12"/>
      <c r="I1063" s="12">
        <v>100</v>
      </c>
      <c r="J1063" s="12">
        <v>100</v>
      </c>
      <c r="K1063" s="12" t="s">
        <v>1</v>
      </c>
      <c r="L1063" s="12" t="s">
        <v>627</v>
      </c>
      <c r="M1063" s="12" t="s">
        <v>641</v>
      </c>
      <c r="N1063" s="12">
        <v>0.24</v>
      </c>
      <c r="O1063" s="12">
        <v>2.1</v>
      </c>
      <c r="P1063" s="12">
        <v>2.52</v>
      </c>
      <c r="Q1063" s="12">
        <v>3.37</v>
      </c>
      <c r="R1063" s="12">
        <v>5.04</v>
      </c>
      <c r="S1063" s="12">
        <v>10.36</v>
      </c>
      <c r="T1063" s="12">
        <v>11.29</v>
      </c>
      <c r="U1063" s="12">
        <v>9.56</v>
      </c>
      <c r="V1063" s="12">
        <v>8.2799999999999994</v>
      </c>
      <c r="W1063" s="12">
        <v>5.24</v>
      </c>
      <c r="X1063" s="12">
        <v>3.67</v>
      </c>
      <c r="Y1063" s="12">
        <v>1.78</v>
      </c>
    </row>
    <row r="1064" spans="1:25" x14ac:dyDescent="0.35">
      <c r="A1064" s="12" t="s">
        <v>487</v>
      </c>
      <c r="B1064" s="12" t="s">
        <v>469</v>
      </c>
      <c r="C1064" s="12" t="s">
        <v>619</v>
      </c>
      <c r="D1064" s="52">
        <v>45233</v>
      </c>
      <c r="E1064" s="12">
        <v>2023</v>
      </c>
      <c r="F1064" s="12" t="s">
        <v>625</v>
      </c>
      <c r="G1064" s="12" t="s">
        <v>626</v>
      </c>
      <c r="H1064" s="12"/>
      <c r="I1064" s="12">
        <v>150</v>
      </c>
      <c r="J1064" s="12">
        <v>0</v>
      </c>
      <c r="K1064" s="12" t="s">
        <v>1</v>
      </c>
      <c r="L1064" s="12" t="s">
        <v>627</v>
      </c>
      <c r="M1064" s="12" t="s">
        <v>641</v>
      </c>
      <c r="N1064" s="12">
        <v>0.36</v>
      </c>
      <c r="O1064" s="12">
        <v>3.15</v>
      </c>
      <c r="P1064" s="12">
        <v>3.78</v>
      </c>
      <c r="Q1064" s="12">
        <v>5.0599999999999996</v>
      </c>
      <c r="R1064" s="12">
        <v>7.56</v>
      </c>
      <c r="S1064" s="12">
        <v>15.53</v>
      </c>
      <c r="T1064" s="12">
        <v>16.93</v>
      </c>
      <c r="U1064" s="12">
        <v>14.34</v>
      </c>
      <c r="V1064" s="12">
        <v>12.42</v>
      </c>
      <c r="W1064" s="12">
        <v>7.86</v>
      </c>
      <c r="X1064" s="12">
        <v>5.51</v>
      </c>
      <c r="Y1064" s="12">
        <v>2.67</v>
      </c>
    </row>
    <row r="1065" spans="1:25" x14ac:dyDescent="0.35">
      <c r="A1065" s="12" t="s">
        <v>2738</v>
      </c>
      <c r="B1065" s="12" t="s">
        <v>472</v>
      </c>
      <c r="C1065" s="12" t="s">
        <v>619</v>
      </c>
      <c r="D1065" s="52">
        <v>0</v>
      </c>
      <c r="E1065" s="12" t="s">
        <v>620</v>
      </c>
      <c r="F1065" s="12" t="s">
        <v>634</v>
      </c>
      <c r="G1065" s="12" t="s">
        <v>635</v>
      </c>
      <c r="H1065" s="12"/>
      <c r="I1065" s="12">
        <v>62.5</v>
      </c>
      <c r="J1065" s="12">
        <v>62.5</v>
      </c>
      <c r="K1065" s="12" t="s">
        <v>1</v>
      </c>
      <c r="L1065" s="12" t="s">
        <v>620</v>
      </c>
      <c r="M1065" s="12" t="s">
        <v>620</v>
      </c>
      <c r="N1065" s="12">
        <v>0</v>
      </c>
      <c r="O1065" s="12">
        <v>0</v>
      </c>
      <c r="P1065" s="12">
        <v>0</v>
      </c>
      <c r="Q1065" s="12">
        <v>0</v>
      </c>
      <c r="R1065" s="12">
        <v>0</v>
      </c>
      <c r="S1065" s="12">
        <v>0</v>
      </c>
      <c r="T1065" s="12">
        <v>0</v>
      </c>
      <c r="U1065" s="12">
        <v>0</v>
      </c>
      <c r="V1065" s="12">
        <v>0</v>
      </c>
      <c r="W1065" s="12">
        <v>0</v>
      </c>
      <c r="X1065" s="12">
        <v>0</v>
      </c>
      <c r="Y1065" s="12">
        <v>0</v>
      </c>
    </row>
    <row r="1066" spans="1:25" x14ac:dyDescent="0.35">
      <c r="A1066" s="12" t="s">
        <v>1903</v>
      </c>
      <c r="B1066" s="12" t="s">
        <v>472</v>
      </c>
      <c r="C1066" s="12" t="s">
        <v>619</v>
      </c>
      <c r="D1066" s="52">
        <v>0</v>
      </c>
      <c r="E1066" s="12" t="s">
        <v>620</v>
      </c>
      <c r="F1066" s="12" t="s">
        <v>634</v>
      </c>
      <c r="G1066" s="12" t="s">
        <v>635</v>
      </c>
      <c r="H1066" s="12"/>
      <c r="I1066" s="12">
        <v>62.5</v>
      </c>
      <c r="J1066" s="12">
        <v>62.5</v>
      </c>
      <c r="K1066" s="12" t="s">
        <v>1</v>
      </c>
      <c r="L1066" s="12" t="s">
        <v>620</v>
      </c>
      <c r="M1066" s="12" t="s">
        <v>620</v>
      </c>
      <c r="N1066" s="12">
        <v>0</v>
      </c>
      <c r="O1066" s="12">
        <v>0</v>
      </c>
      <c r="P1066" s="12">
        <v>0</v>
      </c>
      <c r="Q1066" s="12">
        <v>0</v>
      </c>
      <c r="R1066" s="12">
        <v>0</v>
      </c>
      <c r="S1066" s="12">
        <v>0</v>
      </c>
      <c r="T1066" s="12">
        <v>0</v>
      </c>
      <c r="U1066" s="12">
        <v>0</v>
      </c>
      <c r="V1066" s="12">
        <v>0</v>
      </c>
      <c r="W1066" s="12">
        <v>0</v>
      </c>
      <c r="X1066" s="12">
        <v>0</v>
      </c>
      <c r="Y1066" s="12">
        <v>0</v>
      </c>
    </row>
    <row r="1067" spans="1:25" x14ac:dyDescent="0.35">
      <c r="A1067" s="12" t="s">
        <v>488</v>
      </c>
      <c r="B1067" s="12" t="s">
        <v>472</v>
      </c>
      <c r="C1067" s="12" t="s">
        <v>619</v>
      </c>
      <c r="D1067" s="52">
        <v>45233</v>
      </c>
      <c r="E1067" s="12">
        <v>2023</v>
      </c>
      <c r="F1067" s="12" t="s">
        <v>634</v>
      </c>
      <c r="G1067" s="12" t="s">
        <v>635</v>
      </c>
      <c r="H1067" s="12"/>
      <c r="I1067" s="12">
        <v>125</v>
      </c>
      <c r="J1067" s="12">
        <v>0</v>
      </c>
      <c r="K1067" s="12" t="s">
        <v>1</v>
      </c>
      <c r="L1067" s="12" t="s">
        <v>627</v>
      </c>
      <c r="M1067" s="12" t="s">
        <v>641</v>
      </c>
      <c r="N1067" s="12">
        <v>125</v>
      </c>
      <c r="O1067" s="12">
        <v>125</v>
      </c>
      <c r="P1067" s="12">
        <v>125</v>
      </c>
      <c r="Q1067" s="12">
        <v>125</v>
      </c>
      <c r="R1067" s="12">
        <v>125</v>
      </c>
      <c r="S1067" s="12">
        <v>125</v>
      </c>
      <c r="T1067" s="12">
        <v>125</v>
      </c>
      <c r="U1067" s="12">
        <v>125</v>
      </c>
      <c r="V1067" s="12">
        <v>125</v>
      </c>
      <c r="W1067" s="12">
        <v>125</v>
      </c>
      <c r="X1067" s="12">
        <v>125</v>
      </c>
      <c r="Y1067" s="12">
        <v>125</v>
      </c>
    </row>
    <row r="1068" spans="1:25" x14ac:dyDescent="0.35">
      <c r="A1068" s="12" t="s">
        <v>473</v>
      </c>
      <c r="B1068" s="12" t="s">
        <v>474</v>
      </c>
      <c r="C1068" s="12" t="s">
        <v>619</v>
      </c>
      <c r="D1068" s="52">
        <v>45238</v>
      </c>
      <c r="E1068" s="12">
        <v>2023</v>
      </c>
      <c r="F1068" s="12" t="s">
        <v>625</v>
      </c>
      <c r="G1068" s="12" t="s">
        <v>626</v>
      </c>
      <c r="H1068" s="12"/>
      <c r="I1068" s="12">
        <v>125</v>
      </c>
      <c r="J1068" s="12">
        <v>125</v>
      </c>
      <c r="K1068" s="12" t="s">
        <v>1</v>
      </c>
      <c r="L1068" s="12" t="s">
        <v>627</v>
      </c>
      <c r="M1068" s="12" t="s">
        <v>641</v>
      </c>
      <c r="N1068" s="12">
        <v>0.3</v>
      </c>
      <c r="O1068" s="12">
        <v>2.62</v>
      </c>
      <c r="P1068" s="12">
        <v>3.15</v>
      </c>
      <c r="Q1068" s="12">
        <v>4.22</v>
      </c>
      <c r="R1068" s="12">
        <v>6.3</v>
      </c>
      <c r="S1068" s="12">
        <v>12.95</v>
      </c>
      <c r="T1068" s="12">
        <v>14.11</v>
      </c>
      <c r="U1068" s="12">
        <v>11.95</v>
      </c>
      <c r="V1068" s="12">
        <v>10.35</v>
      </c>
      <c r="W1068" s="12">
        <v>6.55</v>
      </c>
      <c r="X1068" s="12">
        <v>4.59</v>
      </c>
      <c r="Y1068" s="12">
        <v>2.2200000000000002</v>
      </c>
    </row>
    <row r="1069" spans="1:25" x14ac:dyDescent="0.35">
      <c r="A1069" s="12" t="s">
        <v>523</v>
      </c>
      <c r="B1069" s="12" t="s">
        <v>475</v>
      </c>
      <c r="C1069" s="12" t="s">
        <v>619</v>
      </c>
      <c r="D1069" s="52">
        <v>45238</v>
      </c>
      <c r="E1069" s="12">
        <v>2023</v>
      </c>
      <c r="F1069" s="12" t="s">
        <v>625</v>
      </c>
      <c r="G1069" s="12" t="s">
        <v>626</v>
      </c>
      <c r="H1069" s="12"/>
      <c r="I1069" s="12">
        <v>125</v>
      </c>
      <c r="J1069" s="12">
        <v>125</v>
      </c>
      <c r="K1069" s="12" t="s">
        <v>1</v>
      </c>
      <c r="L1069" s="12" t="s">
        <v>627</v>
      </c>
      <c r="M1069" s="12" t="s">
        <v>641</v>
      </c>
      <c r="N1069" s="12">
        <v>0.3</v>
      </c>
      <c r="O1069" s="12">
        <v>2.62</v>
      </c>
      <c r="P1069" s="12">
        <v>3.15</v>
      </c>
      <c r="Q1069" s="12">
        <v>4.22</v>
      </c>
      <c r="R1069" s="12">
        <v>6.3</v>
      </c>
      <c r="S1069" s="12">
        <v>12.95</v>
      </c>
      <c r="T1069" s="12">
        <v>14.11</v>
      </c>
      <c r="U1069" s="12">
        <v>11.95</v>
      </c>
      <c r="V1069" s="12">
        <v>10.35</v>
      </c>
      <c r="W1069" s="12">
        <v>6.55</v>
      </c>
      <c r="X1069" s="12">
        <v>4.59</v>
      </c>
      <c r="Y1069" s="12">
        <v>2.2200000000000002</v>
      </c>
    </row>
    <row r="1070" spans="1:25" x14ac:dyDescent="0.35">
      <c r="A1070" s="12" t="s">
        <v>2480</v>
      </c>
      <c r="B1070" s="12" t="s">
        <v>2481</v>
      </c>
      <c r="C1070" s="12" t="s">
        <v>656</v>
      </c>
      <c r="D1070" s="52">
        <v>45170</v>
      </c>
      <c r="E1070" s="12">
        <v>2023</v>
      </c>
      <c r="F1070" s="12" t="s">
        <v>681</v>
      </c>
      <c r="G1070" s="12" t="s">
        <v>635</v>
      </c>
      <c r="H1070" s="12"/>
      <c r="I1070" s="12">
        <v>50</v>
      </c>
      <c r="J1070" s="12">
        <v>50</v>
      </c>
      <c r="K1070" s="12" t="s">
        <v>5</v>
      </c>
      <c r="L1070" s="12" t="s">
        <v>620</v>
      </c>
      <c r="M1070" s="12" t="s">
        <v>620</v>
      </c>
      <c r="N1070" s="12">
        <v>0</v>
      </c>
      <c r="O1070" s="12">
        <v>0</v>
      </c>
      <c r="P1070" s="12">
        <v>0</v>
      </c>
      <c r="Q1070" s="12">
        <v>0</v>
      </c>
      <c r="R1070" s="12">
        <v>0</v>
      </c>
      <c r="S1070" s="12">
        <v>0</v>
      </c>
      <c r="T1070" s="12">
        <v>0</v>
      </c>
      <c r="U1070" s="12">
        <v>0</v>
      </c>
      <c r="V1070" s="12">
        <v>0</v>
      </c>
      <c r="W1070" s="12">
        <v>0</v>
      </c>
      <c r="X1070" s="12">
        <v>0</v>
      </c>
      <c r="Y1070" s="12">
        <v>0</v>
      </c>
    </row>
    <row r="1071" spans="1:25" x14ac:dyDescent="0.35">
      <c r="A1071" s="12" t="s">
        <v>2964</v>
      </c>
      <c r="B1071" s="12" t="s">
        <v>2965</v>
      </c>
      <c r="C1071" s="12" t="s">
        <v>619</v>
      </c>
      <c r="D1071" s="52">
        <v>41485</v>
      </c>
      <c r="E1071" s="12">
        <v>2013</v>
      </c>
      <c r="F1071" s="12" t="s">
        <v>697</v>
      </c>
      <c r="G1071" s="12" t="s">
        <v>697</v>
      </c>
      <c r="H1071" s="12"/>
      <c r="I1071" s="12">
        <v>265</v>
      </c>
      <c r="J1071" s="12">
        <v>265</v>
      </c>
      <c r="K1071" s="12" t="s">
        <v>5</v>
      </c>
      <c r="L1071" s="12" t="s">
        <v>627</v>
      </c>
      <c r="M1071" s="12" t="s">
        <v>628</v>
      </c>
      <c r="N1071" s="12">
        <v>46.83</v>
      </c>
      <c r="O1071" s="12">
        <v>49.8</v>
      </c>
      <c r="P1071" s="12">
        <v>43.76</v>
      </c>
      <c r="Q1071" s="12">
        <v>41.92</v>
      </c>
      <c r="R1071" s="12">
        <v>44.58</v>
      </c>
      <c r="S1071" s="12">
        <v>40.86</v>
      </c>
      <c r="T1071" s="12">
        <v>37.97</v>
      </c>
      <c r="U1071" s="12">
        <v>28.85</v>
      </c>
      <c r="V1071" s="12">
        <v>29.8</v>
      </c>
      <c r="W1071" s="12">
        <v>27.65</v>
      </c>
      <c r="X1071" s="12">
        <v>37.26</v>
      </c>
      <c r="Y1071" s="12">
        <v>45.13</v>
      </c>
    </row>
    <row r="1072" spans="1:25" x14ac:dyDescent="0.35">
      <c r="A1072" s="12" t="s">
        <v>1740</v>
      </c>
      <c r="B1072" s="12" t="s">
        <v>1741</v>
      </c>
      <c r="C1072" s="12" t="s">
        <v>619</v>
      </c>
      <c r="D1072" s="52">
        <v>0</v>
      </c>
      <c r="E1072" s="12" t="s">
        <v>620</v>
      </c>
      <c r="F1072" s="12" t="s">
        <v>621</v>
      </c>
      <c r="G1072" s="12" t="s">
        <v>622</v>
      </c>
      <c r="H1072" s="12"/>
      <c r="I1072" s="12">
        <v>75</v>
      </c>
      <c r="J1072" s="12">
        <v>75</v>
      </c>
      <c r="K1072" s="12">
        <v>0</v>
      </c>
      <c r="L1072" s="12" t="s">
        <v>620</v>
      </c>
      <c r="M1072" s="12" t="s">
        <v>620</v>
      </c>
      <c r="N1072" s="12">
        <v>0</v>
      </c>
      <c r="O1072" s="12">
        <v>0</v>
      </c>
      <c r="P1072" s="12">
        <v>0</v>
      </c>
      <c r="Q1072" s="12">
        <v>0</v>
      </c>
      <c r="R1072" s="12">
        <v>0</v>
      </c>
      <c r="S1072" s="12">
        <v>0</v>
      </c>
      <c r="T1072" s="12">
        <v>0</v>
      </c>
      <c r="U1072" s="12">
        <v>0</v>
      </c>
      <c r="V1072" s="12">
        <v>0</v>
      </c>
      <c r="W1072" s="12">
        <v>0</v>
      </c>
      <c r="X1072" s="12">
        <v>0</v>
      </c>
      <c r="Y1072" s="12">
        <v>0</v>
      </c>
    </row>
    <row r="1073" spans="1:25" x14ac:dyDescent="0.35">
      <c r="A1073" s="12" t="s">
        <v>2937</v>
      </c>
      <c r="B1073" s="12" t="s">
        <v>1741</v>
      </c>
      <c r="C1073" s="12" t="s">
        <v>619</v>
      </c>
      <c r="D1073" s="52">
        <v>0</v>
      </c>
      <c r="E1073" s="12" t="s">
        <v>620</v>
      </c>
      <c r="F1073" s="12" t="s">
        <v>621</v>
      </c>
      <c r="G1073" s="12" t="s">
        <v>622</v>
      </c>
      <c r="H1073" s="12"/>
      <c r="I1073" s="12">
        <v>75</v>
      </c>
      <c r="J1073" s="12">
        <v>75</v>
      </c>
      <c r="K1073" s="12">
        <v>0</v>
      </c>
      <c r="L1073" s="12" t="s">
        <v>620</v>
      </c>
      <c r="M1073" s="12" t="s">
        <v>620</v>
      </c>
      <c r="N1073" s="12">
        <v>0</v>
      </c>
      <c r="O1073" s="12">
        <v>0</v>
      </c>
      <c r="P1073" s="12">
        <v>0</v>
      </c>
      <c r="Q1073" s="12">
        <v>0</v>
      </c>
      <c r="R1073" s="12">
        <v>0</v>
      </c>
      <c r="S1073" s="12">
        <v>0</v>
      </c>
      <c r="T1073" s="12">
        <v>0</v>
      </c>
      <c r="U1073" s="12">
        <v>0</v>
      </c>
      <c r="V1073" s="12">
        <v>0</v>
      </c>
      <c r="W1073" s="12">
        <v>0</v>
      </c>
      <c r="X1073" s="12">
        <v>0</v>
      </c>
      <c r="Y1073" s="12">
        <v>0</v>
      </c>
    </row>
    <row r="1074" spans="1:25" x14ac:dyDescent="0.35">
      <c r="A1074" s="12" t="s">
        <v>2140</v>
      </c>
      <c r="B1074" s="12" t="s">
        <v>2141</v>
      </c>
      <c r="C1074" s="12" t="s">
        <v>619</v>
      </c>
      <c r="D1074" s="52">
        <v>40345</v>
      </c>
      <c r="E1074" s="12">
        <v>2010</v>
      </c>
      <c r="F1074" s="12" t="s">
        <v>621</v>
      </c>
      <c r="G1074" s="12" t="s">
        <v>622</v>
      </c>
      <c r="H1074" s="12"/>
      <c r="I1074" s="12">
        <v>96</v>
      </c>
      <c r="J1074" s="12">
        <v>0</v>
      </c>
      <c r="K1074" s="12" t="s">
        <v>5</v>
      </c>
      <c r="L1074" s="12" t="s">
        <v>627</v>
      </c>
      <c r="M1074" s="12" t="s">
        <v>628</v>
      </c>
      <c r="N1074" s="12">
        <v>96</v>
      </c>
      <c r="O1074" s="12">
        <v>96</v>
      </c>
      <c r="P1074" s="12">
        <v>96</v>
      </c>
      <c r="Q1074" s="12">
        <v>96</v>
      </c>
      <c r="R1074" s="12">
        <v>96</v>
      </c>
      <c r="S1074" s="12">
        <v>96</v>
      </c>
      <c r="T1074" s="12">
        <v>96</v>
      </c>
      <c r="U1074" s="12">
        <v>96</v>
      </c>
      <c r="V1074" s="12">
        <v>96</v>
      </c>
      <c r="W1074" s="12">
        <v>96</v>
      </c>
      <c r="X1074" s="12">
        <v>96</v>
      </c>
      <c r="Y1074" s="12">
        <v>96</v>
      </c>
    </row>
    <row r="1075" spans="1:25" x14ac:dyDescent="0.35">
      <c r="A1075" s="12" t="s">
        <v>1144</v>
      </c>
      <c r="B1075" s="12" t="s">
        <v>1145</v>
      </c>
      <c r="C1075" s="12" t="s">
        <v>619</v>
      </c>
      <c r="D1075" s="52">
        <v>41533</v>
      </c>
      <c r="E1075" s="12">
        <v>2013</v>
      </c>
      <c r="F1075" s="12" t="s">
        <v>653</v>
      </c>
      <c r="G1075" s="12" t="s">
        <v>616</v>
      </c>
      <c r="H1075" s="12"/>
      <c r="I1075" s="12">
        <v>3.8</v>
      </c>
      <c r="J1075" s="12">
        <v>4.4000000000000004</v>
      </c>
      <c r="K1075" s="12" t="s">
        <v>633</v>
      </c>
      <c r="L1075" s="12" t="s">
        <v>627</v>
      </c>
      <c r="M1075" s="12" t="s">
        <v>628</v>
      </c>
      <c r="N1075" s="12">
        <v>0.1</v>
      </c>
      <c r="O1075" s="12">
        <v>0.11</v>
      </c>
      <c r="P1075" s="12">
        <v>0.69</v>
      </c>
      <c r="Q1075" s="12">
        <v>1.88</v>
      </c>
      <c r="R1075" s="12">
        <v>1.41</v>
      </c>
      <c r="S1075" s="12">
        <v>0.99</v>
      </c>
      <c r="T1075" s="12">
        <v>0.95</v>
      </c>
      <c r="U1075" s="12">
        <v>0.81</v>
      </c>
      <c r="V1075" s="12">
        <v>0.37</v>
      </c>
      <c r="W1075" s="12">
        <v>0.05</v>
      </c>
      <c r="X1075" s="12">
        <v>0.04</v>
      </c>
      <c r="Y1075" s="12">
        <v>0</v>
      </c>
    </row>
    <row r="1076" spans="1:25" x14ac:dyDescent="0.35">
      <c r="A1076" s="12" t="s">
        <v>1705</v>
      </c>
      <c r="B1076" s="12" t="s">
        <v>1706</v>
      </c>
      <c r="C1076" s="12" t="s">
        <v>619</v>
      </c>
      <c r="D1076" s="52">
        <v>41708</v>
      </c>
      <c r="E1076" s="12">
        <v>2014</v>
      </c>
      <c r="F1076" s="12" t="s">
        <v>631</v>
      </c>
      <c r="G1076" s="12" t="s">
        <v>632</v>
      </c>
      <c r="H1076" s="12"/>
      <c r="I1076" s="12">
        <v>2</v>
      </c>
      <c r="J1076" s="12">
        <v>2</v>
      </c>
      <c r="K1076" s="12" t="s">
        <v>633</v>
      </c>
      <c r="L1076" s="12" t="s">
        <v>627</v>
      </c>
      <c r="M1076" s="12" t="s">
        <v>628</v>
      </c>
      <c r="N1076" s="12">
        <v>1.76</v>
      </c>
      <c r="O1076" s="12">
        <v>1.83</v>
      </c>
      <c r="P1076" s="12">
        <v>1.84</v>
      </c>
      <c r="Q1076" s="12">
        <v>1.68</v>
      </c>
      <c r="R1076" s="12">
        <v>1.79</v>
      </c>
      <c r="S1076" s="12">
        <v>1.74</v>
      </c>
      <c r="T1076" s="12">
        <v>1.71</v>
      </c>
      <c r="U1076" s="12">
        <v>1.75</v>
      </c>
      <c r="V1076" s="12">
        <v>1.76</v>
      </c>
      <c r="W1076" s="12">
        <v>1.77</v>
      </c>
      <c r="X1076" s="12">
        <v>1.77</v>
      </c>
      <c r="Y1076" s="12">
        <v>1.66</v>
      </c>
    </row>
    <row r="1077" spans="1:25" x14ac:dyDescent="0.35">
      <c r="A1077" s="12" t="s">
        <v>745</v>
      </c>
      <c r="B1077" s="12" t="s">
        <v>746</v>
      </c>
      <c r="C1077" s="12" t="s">
        <v>619</v>
      </c>
      <c r="D1077" s="52">
        <v>43133</v>
      </c>
      <c r="E1077" s="12">
        <v>2018</v>
      </c>
      <c r="F1077" s="12" t="s">
        <v>631</v>
      </c>
      <c r="G1077" s="12" t="s">
        <v>632</v>
      </c>
      <c r="H1077" s="12"/>
      <c r="I1077" s="12">
        <v>1</v>
      </c>
      <c r="J1077" s="12">
        <v>1</v>
      </c>
      <c r="K1077" s="12" t="s">
        <v>633</v>
      </c>
      <c r="L1077" s="12" t="s">
        <v>627</v>
      </c>
      <c r="M1077" s="12" t="s">
        <v>628</v>
      </c>
      <c r="N1077" s="12">
        <v>0.95</v>
      </c>
      <c r="O1077" s="12">
        <v>0.97</v>
      </c>
      <c r="P1077" s="12">
        <v>0.94</v>
      </c>
      <c r="Q1077" s="12">
        <v>0.93</v>
      </c>
      <c r="R1077" s="12">
        <v>0.95</v>
      </c>
      <c r="S1077" s="12">
        <v>0.91</v>
      </c>
      <c r="T1077" s="12">
        <v>0.92</v>
      </c>
      <c r="U1077" s="12">
        <v>0.93</v>
      </c>
      <c r="V1077" s="12">
        <v>0.94</v>
      </c>
      <c r="W1077" s="12">
        <v>0.96</v>
      </c>
      <c r="X1077" s="12">
        <v>0.96</v>
      </c>
      <c r="Y1077" s="12">
        <v>0.97</v>
      </c>
    </row>
    <row r="1078" spans="1:25" x14ac:dyDescent="0.35">
      <c r="A1078" s="12" t="s">
        <v>3411</v>
      </c>
      <c r="B1078" s="12" t="s">
        <v>3412</v>
      </c>
      <c r="C1078" s="12" t="s">
        <v>619</v>
      </c>
      <c r="D1078" s="52">
        <v>43133</v>
      </c>
      <c r="E1078" s="12">
        <v>2018</v>
      </c>
      <c r="F1078" s="12" t="s">
        <v>631</v>
      </c>
      <c r="G1078" s="12" t="s">
        <v>632</v>
      </c>
      <c r="H1078" s="12"/>
      <c r="I1078" s="12">
        <v>1</v>
      </c>
      <c r="J1078" s="12">
        <v>1</v>
      </c>
      <c r="K1078" s="12" t="s">
        <v>633</v>
      </c>
      <c r="L1078" s="12" t="s">
        <v>627</v>
      </c>
      <c r="M1078" s="12" t="s">
        <v>628</v>
      </c>
      <c r="N1078" s="12">
        <v>0.97</v>
      </c>
      <c r="O1078" s="12">
        <v>0.96</v>
      </c>
      <c r="P1078" s="12">
        <v>0.94</v>
      </c>
      <c r="Q1078" s="12">
        <v>0.95</v>
      </c>
      <c r="R1078" s="12">
        <v>0.94</v>
      </c>
      <c r="S1078" s="12">
        <v>0.94</v>
      </c>
      <c r="T1078" s="12">
        <v>0.93</v>
      </c>
      <c r="U1078" s="12">
        <v>0.93</v>
      </c>
      <c r="V1078" s="12">
        <v>0.94</v>
      </c>
      <c r="W1078" s="12">
        <v>0.95</v>
      </c>
      <c r="X1078" s="12">
        <v>0.97</v>
      </c>
      <c r="Y1078" s="12">
        <v>0.97</v>
      </c>
    </row>
    <row r="1079" spans="1:25" x14ac:dyDescent="0.35">
      <c r="A1079" s="12" t="s">
        <v>1277</v>
      </c>
      <c r="B1079" s="12" t="s">
        <v>1278</v>
      </c>
      <c r="C1079" s="12" t="s">
        <v>619</v>
      </c>
      <c r="D1079" s="52">
        <v>42003</v>
      </c>
      <c r="E1079" s="12">
        <v>2014</v>
      </c>
      <c r="F1079" s="12" t="s">
        <v>625</v>
      </c>
      <c r="G1079" s="12" t="s">
        <v>626</v>
      </c>
      <c r="H1079" s="12"/>
      <c r="I1079" s="12">
        <v>20</v>
      </c>
      <c r="J1079" s="12">
        <v>20</v>
      </c>
      <c r="K1079" s="12" t="s">
        <v>633</v>
      </c>
      <c r="L1079" s="12" t="s">
        <v>627</v>
      </c>
      <c r="M1079" s="12" t="s">
        <v>628</v>
      </c>
      <c r="N1079" s="12">
        <v>0.08</v>
      </c>
      <c r="O1079" s="12">
        <v>0.6</v>
      </c>
      <c r="P1079" s="12">
        <v>0.7</v>
      </c>
      <c r="Q1079" s="12">
        <v>0.88</v>
      </c>
      <c r="R1079" s="12">
        <v>1.28</v>
      </c>
      <c r="S1079" s="12">
        <v>2.62</v>
      </c>
      <c r="T1079" s="12">
        <v>2.88</v>
      </c>
      <c r="U1079" s="12">
        <v>2.48</v>
      </c>
      <c r="V1079" s="12">
        <v>2.2200000000000002</v>
      </c>
      <c r="W1079" s="12">
        <v>1.48</v>
      </c>
      <c r="X1079" s="12">
        <v>1.1399999999999999</v>
      </c>
      <c r="Y1079" s="12">
        <v>0.7</v>
      </c>
    </row>
    <row r="1080" spans="1:25" x14ac:dyDescent="0.35">
      <c r="A1080" s="12" t="s">
        <v>1267</v>
      </c>
      <c r="B1080" s="12" t="s">
        <v>1268</v>
      </c>
      <c r="C1080" s="12" t="s">
        <v>619</v>
      </c>
      <c r="D1080" s="52">
        <v>28907</v>
      </c>
      <c r="E1080" s="12">
        <v>1979</v>
      </c>
      <c r="F1080" s="12" t="s">
        <v>653</v>
      </c>
      <c r="G1080" s="12" t="s">
        <v>616</v>
      </c>
      <c r="H1080" s="12"/>
      <c r="I1080" s="12">
        <v>3.13</v>
      </c>
      <c r="J1080" s="12">
        <v>3.1</v>
      </c>
      <c r="K1080" s="12" t="s">
        <v>1</v>
      </c>
      <c r="L1080" s="12" t="s">
        <v>627</v>
      </c>
      <c r="M1080" s="12" t="s">
        <v>628</v>
      </c>
      <c r="N1080" s="12">
        <v>0</v>
      </c>
      <c r="O1080" s="12">
        <v>0</v>
      </c>
      <c r="P1080" s="12">
        <v>0</v>
      </c>
      <c r="Q1080" s="12">
        <v>0</v>
      </c>
      <c r="R1080" s="12">
        <v>0</v>
      </c>
      <c r="S1080" s="12">
        <v>0</v>
      </c>
      <c r="T1080" s="12">
        <v>0</v>
      </c>
      <c r="U1080" s="12">
        <v>0</v>
      </c>
      <c r="V1080" s="12">
        <v>0.8</v>
      </c>
      <c r="W1080" s="12">
        <v>0</v>
      </c>
      <c r="X1080" s="12">
        <v>0</v>
      </c>
      <c r="Y1080" s="12">
        <v>0</v>
      </c>
    </row>
    <row r="1081" spans="1:25" x14ac:dyDescent="0.35">
      <c r="A1081" s="12" t="s">
        <v>3315</v>
      </c>
      <c r="B1081" s="12" t="s">
        <v>3316</v>
      </c>
      <c r="C1081" s="12" t="s">
        <v>619</v>
      </c>
      <c r="D1081" s="52">
        <v>41214</v>
      </c>
      <c r="E1081" s="12">
        <v>2012</v>
      </c>
      <c r="F1081" s="12" t="s">
        <v>631</v>
      </c>
      <c r="G1081" s="12" t="s">
        <v>757</v>
      </c>
      <c r="H1081" s="12"/>
      <c r="I1081" s="12">
        <v>28.1</v>
      </c>
      <c r="J1081" s="12">
        <v>35.700000000000003</v>
      </c>
      <c r="K1081" s="12" t="s">
        <v>1</v>
      </c>
      <c r="L1081" s="12" t="s">
        <v>627</v>
      </c>
      <c r="M1081" s="12" t="s">
        <v>628</v>
      </c>
      <c r="N1081" s="12">
        <v>25.9</v>
      </c>
      <c r="O1081" s="12">
        <v>26.23</v>
      </c>
      <c r="P1081" s="12">
        <v>26.22</v>
      </c>
      <c r="Q1081" s="12">
        <v>24.03</v>
      </c>
      <c r="R1081" s="12">
        <v>26.31</v>
      </c>
      <c r="S1081" s="12">
        <v>25.12</v>
      </c>
      <c r="T1081" s="12">
        <v>25.3</v>
      </c>
      <c r="U1081" s="12">
        <v>24.99</v>
      </c>
      <c r="V1081" s="12">
        <v>25.06</v>
      </c>
      <c r="W1081" s="12">
        <v>25.49</v>
      </c>
      <c r="X1081" s="12">
        <v>25.94</v>
      </c>
      <c r="Y1081" s="12">
        <v>25.99</v>
      </c>
    </row>
    <row r="1082" spans="1:25" x14ac:dyDescent="0.35">
      <c r="A1082" s="12" t="s">
        <v>3201</v>
      </c>
      <c r="B1082" s="12" t="s">
        <v>3202</v>
      </c>
      <c r="C1082" s="12" t="s">
        <v>619</v>
      </c>
      <c r="D1082" s="52">
        <v>36678</v>
      </c>
      <c r="E1082" s="12">
        <v>2000</v>
      </c>
      <c r="F1082" s="12" t="s">
        <v>1016</v>
      </c>
      <c r="G1082" s="12" t="s">
        <v>622</v>
      </c>
      <c r="H1082" s="12"/>
      <c r="I1082" s="12">
        <v>5.6</v>
      </c>
      <c r="J1082" s="12">
        <v>8</v>
      </c>
      <c r="K1082" s="12" t="s">
        <v>1</v>
      </c>
      <c r="L1082" s="12" t="s">
        <v>627</v>
      </c>
      <c r="M1082" s="12" t="s">
        <v>628</v>
      </c>
      <c r="N1082" s="12">
        <v>0.11</v>
      </c>
      <c r="O1082" s="12">
        <v>0.1</v>
      </c>
      <c r="P1082" s="12">
        <v>0.15</v>
      </c>
      <c r="Q1082" s="12">
        <v>0.22</v>
      </c>
      <c r="R1082" s="12">
        <v>0.28999999999999998</v>
      </c>
      <c r="S1082" s="12">
        <v>0.38</v>
      </c>
      <c r="T1082" s="12">
        <v>0.36</v>
      </c>
      <c r="U1082" s="12">
        <v>0.25</v>
      </c>
      <c r="V1082" s="12">
        <v>0.98</v>
      </c>
      <c r="W1082" s="12">
        <v>1.28</v>
      </c>
      <c r="X1082" s="12">
        <v>1.04</v>
      </c>
      <c r="Y1082" s="12">
        <v>1.48</v>
      </c>
    </row>
    <row r="1083" spans="1:25" x14ac:dyDescent="0.35">
      <c r="A1083" s="12" t="s">
        <v>1180</v>
      </c>
      <c r="B1083" s="12" t="s">
        <v>1181</v>
      </c>
      <c r="C1083" s="12" t="s">
        <v>619</v>
      </c>
      <c r="D1083" s="52">
        <v>41447</v>
      </c>
      <c r="E1083" s="12">
        <v>2013</v>
      </c>
      <c r="F1083" s="12" t="s">
        <v>625</v>
      </c>
      <c r="G1083" s="12" t="s">
        <v>626</v>
      </c>
      <c r="H1083" s="12"/>
      <c r="I1083" s="12">
        <v>20</v>
      </c>
      <c r="J1083" s="12">
        <v>20</v>
      </c>
      <c r="K1083" s="12" t="s">
        <v>633</v>
      </c>
      <c r="L1083" s="12" t="s">
        <v>627</v>
      </c>
      <c r="M1083" s="12" t="s">
        <v>628</v>
      </c>
      <c r="N1083" s="12">
        <v>0.08</v>
      </c>
      <c r="O1083" s="12">
        <v>0.6</v>
      </c>
      <c r="P1083" s="12">
        <v>0.7</v>
      </c>
      <c r="Q1083" s="12">
        <v>0.88</v>
      </c>
      <c r="R1083" s="12">
        <v>1.28</v>
      </c>
      <c r="S1083" s="12">
        <v>2.62</v>
      </c>
      <c r="T1083" s="12">
        <v>2.88</v>
      </c>
      <c r="U1083" s="12">
        <v>2.48</v>
      </c>
      <c r="V1083" s="12">
        <v>2.2200000000000002</v>
      </c>
      <c r="W1083" s="12">
        <v>1.48</v>
      </c>
      <c r="X1083" s="12">
        <v>1.1399999999999999</v>
      </c>
      <c r="Y1083" s="12">
        <v>0.7</v>
      </c>
    </row>
    <row r="1084" spans="1:25" x14ac:dyDescent="0.35">
      <c r="A1084" s="12" t="s">
        <v>2510</v>
      </c>
      <c r="B1084" s="12" t="s">
        <v>2511</v>
      </c>
      <c r="C1084" s="12" t="s">
        <v>619</v>
      </c>
      <c r="D1084" s="52">
        <v>41913</v>
      </c>
      <c r="E1084" s="12">
        <v>2014</v>
      </c>
      <c r="F1084" s="12" t="s">
        <v>625</v>
      </c>
      <c r="G1084" s="12" t="s">
        <v>626</v>
      </c>
      <c r="H1084" s="12"/>
      <c r="I1084" s="12">
        <v>19.75</v>
      </c>
      <c r="J1084" s="12">
        <v>19.8</v>
      </c>
      <c r="K1084" s="12" t="s">
        <v>633</v>
      </c>
      <c r="L1084" s="12" t="s">
        <v>627</v>
      </c>
      <c r="M1084" s="12" t="s">
        <v>628</v>
      </c>
      <c r="N1084" s="12">
        <v>0.08</v>
      </c>
      <c r="O1084" s="12">
        <v>0.59</v>
      </c>
      <c r="P1084" s="12">
        <v>0.69</v>
      </c>
      <c r="Q1084" s="12">
        <v>0.87</v>
      </c>
      <c r="R1084" s="12">
        <v>1.26</v>
      </c>
      <c r="S1084" s="12">
        <v>2.59</v>
      </c>
      <c r="T1084" s="12">
        <v>2.84</v>
      </c>
      <c r="U1084" s="12">
        <v>2.4500000000000002</v>
      </c>
      <c r="V1084" s="12">
        <v>2.19</v>
      </c>
      <c r="W1084" s="12">
        <v>1.46</v>
      </c>
      <c r="X1084" s="12">
        <v>1.1299999999999999</v>
      </c>
      <c r="Y1084" s="12">
        <v>0.69</v>
      </c>
    </row>
    <row r="1085" spans="1:25" x14ac:dyDescent="0.35">
      <c r="A1085" s="12" t="s">
        <v>3409</v>
      </c>
      <c r="B1085" s="12" t="s">
        <v>3410</v>
      </c>
      <c r="C1085" s="12" t="s">
        <v>619</v>
      </c>
      <c r="D1085" s="52">
        <v>32876</v>
      </c>
      <c r="E1085" s="12">
        <v>1990</v>
      </c>
      <c r="F1085" s="12" t="s">
        <v>653</v>
      </c>
      <c r="G1085" s="12" t="s">
        <v>616</v>
      </c>
      <c r="H1085" s="12"/>
      <c r="I1085" s="12">
        <v>5.5</v>
      </c>
      <c r="J1085" s="12">
        <v>5.8</v>
      </c>
      <c r="K1085" s="12" t="s">
        <v>633</v>
      </c>
      <c r="L1085" s="12" t="s">
        <v>627</v>
      </c>
      <c r="M1085" s="12" t="s">
        <v>628</v>
      </c>
      <c r="N1085" s="12">
        <v>1.1599999999999999</v>
      </c>
      <c r="O1085" s="12">
        <v>0.88</v>
      </c>
      <c r="P1085" s="12">
        <v>0.97</v>
      </c>
      <c r="Q1085" s="12">
        <v>2.2999999999999998</v>
      </c>
      <c r="R1085" s="12">
        <v>2.06</v>
      </c>
      <c r="S1085" s="12">
        <v>0.56999999999999995</v>
      </c>
      <c r="T1085" s="12">
        <v>0.02</v>
      </c>
      <c r="U1085" s="12">
        <v>0</v>
      </c>
      <c r="V1085" s="12">
        <v>0</v>
      </c>
      <c r="W1085" s="12">
        <v>0.11</v>
      </c>
      <c r="X1085" s="12">
        <v>0.09</v>
      </c>
      <c r="Y1085" s="12">
        <v>0.35</v>
      </c>
    </row>
    <row r="1086" spans="1:25" x14ac:dyDescent="0.35">
      <c r="A1086" s="12" t="s">
        <v>1309</v>
      </c>
      <c r="B1086" s="12" t="s">
        <v>1310</v>
      </c>
      <c r="C1086" s="12" t="s">
        <v>619</v>
      </c>
      <c r="D1086" s="52">
        <v>31168</v>
      </c>
      <c r="E1086" s="12">
        <v>1985</v>
      </c>
      <c r="F1086" s="12" t="s">
        <v>621</v>
      </c>
      <c r="G1086" s="12" t="s">
        <v>714</v>
      </c>
      <c r="H1086" s="12"/>
      <c r="I1086" s="12">
        <v>75</v>
      </c>
      <c r="J1086" s="12">
        <v>85</v>
      </c>
      <c r="K1086" s="12" t="s">
        <v>1</v>
      </c>
      <c r="L1086" s="12" t="s">
        <v>627</v>
      </c>
      <c r="M1086" s="12" t="s">
        <v>628</v>
      </c>
      <c r="N1086" s="12">
        <v>75</v>
      </c>
      <c r="O1086" s="12">
        <v>75</v>
      </c>
      <c r="P1086" s="12">
        <v>75</v>
      </c>
      <c r="Q1086" s="12">
        <v>75</v>
      </c>
      <c r="R1086" s="12">
        <v>74.67</v>
      </c>
      <c r="S1086" s="12">
        <v>73.67</v>
      </c>
      <c r="T1086" s="12">
        <v>73</v>
      </c>
      <c r="U1086" s="12">
        <v>72.67</v>
      </c>
      <c r="V1086" s="12">
        <v>73.67</v>
      </c>
      <c r="W1086" s="12">
        <v>74.33</v>
      </c>
      <c r="X1086" s="12">
        <v>75</v>
      </c>
      <c r="Y1086" s="12">
        <v>75</v>
      </c>
    </row>
    <row r="1087" spans="1:25" x14ac:dyDescent="0.35">
      <c r="A1087" s="12" t="s">
        <v>1667</v>
      </c>
      <c r="B1087" s="12" t="s">
        <v>1668</v>
      </c>
      <c r="C1087" s="12" t="s">
        <v>619</v>
      </c>
      <c r="D1087" s="52">
        <v>31168</v>
      </c>
      <c r="E1087" s="12">
        <v>1985</v>
      </c>
      <c r="F1087" s="12" t="s">
        <v>621</v>
      </c>
      <c r="G1087" s="12" t="s">
        <v>714</v>
      </c>
      <c r="H1087" s="12"/>
      <c r="I1087" s="12">
        <v>75</v>
      </c>
      <c r="J1087" s="12">
        <v>85</v>
      </c>
      <c r="K1087" s="12" t="s">
        <v>1</v>
      </c>
      <c r="L1087" s="12" t="s">
        <v>627</v>
      </c>
      <c r="M1087" s="12" t="s">
        <v>628</v>
      </c>
      <c r="N1087" s="12">
        <v>75</v>
      </c>
      <c r="O1087" s="12">
        <v>75</v>
      </c>
      <c r="P1087" s="12">
        <v>75</v>
      </c>
      <c r="Q1087" s="12">
        <v>75</v>
      </c>
      <c r="R1087" s="12">
        <v>74.67</v>
      </c>
      <c r="S1087" s="12">
        <v>73.67</v>
      </c>
      <c r="T1087" s="12">
        <v>73.33</v>
      </c>
      <c r="U1087" s="12">
        <v>73</v>
      </c>
      <c r="V1087" s="12">
        <v>73.67</v>
      </c>
      <c r="W1087" s="12">
        <v>74.67</v>
      </c>
      <c r="X1087" s="12">
        <v>75</v>
      </c>
      <c r="Y1087" s="12">
        <v>75</v>
      </c>
    </row>
    <row r="1088" spans="1:25" x14ac:dyDescent="0.35">
      <c r="A1088" s="12" t="s">
        <v>2923</v>
      </c>
      <c r="B1088" s="12" t="s">
        <v>2924</v>
      </c>
      <c r="C1088" s="12" t="s">
        <v>619</v>
      </c>
      <c r="D1088" s="52">
        <v>31168</v>
      </c>
      <c r="E1088" s="12">
        <v>1985</v>
      </c>
      <c r="F1088" s="12" t="s">
        <v>621</v>
      </c>
      <c r="G1088" s="12" t="s">
        <v>714</v>
      </c>
      <c r="H1088" s="12"/>
      <c r="I1088" s="12">
        <v>75</v>
      </c>
      <c r="J1088" s="12">
        <v>85</v>
      </c>
      <c r="K1088" s="12" t="s">
        <v>1</v>
      </c>
      <c r="L1088" s="12" t="s">
        <v>627</v>
      </c>
      <c r="M1088" s="12" t="s">
        <v>628</v>
      </c>
      <c r="N1088" s="12">
        <v>75</v>
      </c>
      <c r="O1088" s="12">
        <v>75</v>
      </c>
      <c r="P1088" s="12">
        <v>75</v>
      </c>
      <c r="Q1088" s="12">
        <v>75</v>
      </c>
      <c r="R1088" s="12">
        <v>73.67</v>
      </c>
      <c r="S1088" s="12">
        <v>73.67</v>
      </c>
      <c r="T1088" s="12">
        <v>73.33</v>
      </c>
      <c r="U1088" s="12">
        <v>73</v>
      </c>
      <c r="V1088" s="12">
        <v>73.67</v>
      </c>
      <c r="W1088" s="12">
        <v>75</v>
      </c>
      <c r="X1088" s="12">
        <v>75</v>
      </c>
      <c r="Y1088" s="12">
        <v>75</v>
      </c>
    </row>
    <row r="1089" spans="1:25" x14ac:dyDescent="0.35">
      <c r="A1089" s="12" t="s">
        <v>2972</v>
      </c>
      <c r="B1089" s="12" t="s">
        <v>2973</v>
      </c>
      <c r="C1089" s="12" t="s">
        <v>619</v>
      </c>
      <c r="D1089" s="52">
        <v>31168</v>
      </c>
      <c r="E1089" s="12">
        <v>1985</v>
      </c>
      <c r="F1089" s="12" t="s">
        <v>621</v>
      </c>
      <c r="G1089" s="12" t="s">
        <v>714</v>
      </c>
      <c r="H1089" s="12"/>
      <c r="I1089" s="12">
        <v>75</v>
      </c>
      <c r="J1089" s="12">
        <v>85</v>
      </c>
      <c r="K1089" s="12" t="s">
        <v>1</v>
      </c>
      <c r="L1089" s="12" t="s">
        <v>627</v>
      </c>
      <c r="M1089" s="12" t="s">
        <v>628</v>
      </c>
      <c r="N1089" s="12">
        <v>75</v>
      </c>
      <c r="O1089" s="12">
        <v>75</v>
      </c>
      <c r="P1089" s="12">
        <v>75</v>
      </c>
      <c r="Q1089" s="12">
        <v>75</v>
      </c>
      <c r="R1089" s="12">
        <v>74</v>
      </c>
      <c r="S1089" s="12">
        <v>73.33</v>
      </c>
      <c r="T1089" s="12">
        <v>73.67</v>
      </c>
      <c r="U1089" s="12">
        <v>73.67</v>
      </c>
      <c r="V1089" s="12">
        <v>74.33</v>
      </c>
      <c r="W1089" s="12">
        <v>75</v>
      </c>
      <c r="X1089" s="12">
        <v>75</v>
      </c>
      <c r="Y1089" s="12">
        <v>75</v>
      </c>
    </row>
    <row r="1090" spans="1:25" x14ac:dyDescent="0.35">
      <c r="A1090" s="12" t="s">
        <v>2845</v>
      </c>
      <c r="B1090" s="12" t="s">
        <v>2846</v>
      </c>
      <c r="C1090" s="12" t="s">
        <v>619</v>
      </c>
      <c r="D1090" s="52">
        <v>0</v>
      </c>
      <c r="E1090" s="12" t="s">
        <v>620</v>
      </c>
      <c r="F1090" s="12" t="s">
        <v>653</v>
      </c>
      <c r="G1090" s="12" t="s">
        <v>616</v>
      </c>
      <c r="H1090" s="12"/>
      <c r="I1090" s="12">
        <v>4.2</v>
      </c>
      <c r="J1090" s="12">
        <v>4.2</v>
      </c>
      <c r="K1090" s="12">
        <v>0</v>
      </c>
      <c r="L1090" s="12" t="s">
        <v>620</v>
      </c>
      <c r="M1090" s="12" t="s">
        <v>620</v>
      </c>
      <c r="N1090" s="12">
        <v>0</v>
      </c>
      <c r="O1090" s="12">
        <v>0</v>
      </c>
      <c r="P1090" s="12">
        <v>0</v>
      </c>
      <c r="Q1090" s="12">
        <v>0</v>
      </c>
      <c r="R1090" s="12">
        <v>0</v>
      </c>
      <c r="S1090" s="12">
        <v>0</v>
      </c>
      <c r="T1090" s="12">
        <v>0</v>
      </c>
      <c r="U1090" s="12">
        <v>0</v>
      </c>
      <c r="V1090" s="12">
        <v>0</v>
      </c>
      <c r="W1090" s="12">
        <v>0</v>
      </c>
      <c r="X1090" s="12">
        <v>0</v>
      </c>
      <c r="Y1090" s="12">
        <v>0</v>
      </c>
    </row>
    <row r="1091" spans="1:25" x14ac:dyDescent="0.35">
      <c r="A1091" s="12" t="s">
        <v>2186</v>
      </c>
      <c r="B1091" s="12" t="s">
        <v>2187</v>
      </c>
      <c r="C1091" s="12" t="s">
        <v>619</v>
      </c>
      <c r="D1091" s="52">
        <v>0</v>
      </c>
      <c r="E1091" s="12" t="s">
        <v>620</v>
      </c>
      <c r="F1091" s="12" t="s">
        <v>653</v>
      </c>
      <c r="G1091" s="12" t="s">
        <v>616</v>
      </c>
      <c r="H1091" s="12"/>
      <c r="I1091" s="12">
        <v>4.2</v>
      </c>
      <c r="J1091" s="12">
        <v>4.2</v>
      </c>
      <c r="K1091" s="12">
        <v>0</v>
      </c>
      <c r="L1091" s="12" t="s">
        <v>620</v>
      </c>
      <c r="M1091" s="12" t="s">
        <v>620</v>
      </c>
      <c r="N1091" s="12">
        <v>0</v>
      </c>
      <c r="O1091" s="12">
        <v>0</v>
      </c>
      <c r="P1091" s="12">
        <v>0</v>
      </c>
      <c r="Q1091" s="12">
        <v>0</v>
      </c>
      <c r="R1091" s="12">
        <v>0</v>
      </c>
      <c r="S1091" s="12">
        <v>0</v>
      </c>
      <c r="T1091" s="12">
        <v>0</v>
      </c>
      <c r="U1091" s="12">
        <v>0</v>
      </c>
      <c r="V1091" s="12">
        <v>0</v>
      </c>
      <c r="W1091" s="12">
        <v>0</v>
      </c>
      <c r="X1091" s="12">
        <v>0</v>
      </c>
      <c r="Y1091" s="12">
        <v>0</v>
      </c>
    </row>
    <row r="1092" spans="1:25" x14ac:dyDescent="0.35">
      <c r="A1092" s="12" t="s">
        <v>1630</v>
      </c>
      <c r="B1092" s="12" t="s">
        <v>1631</v>
      </c>
      <c r="C1092" s="12" t="s">
        <v>619</v>
      </c>
      <c r="D1092" s="52">
        <v>0</v>
      </c>
      <c r="E1092" s="12" t="s">
        <v>620</v>
      </c>
      <c r="F1092" s="12" t="s">
        <v>653</v>
      </c>
      <c r="G1092" s="12" t="s">
        <v>616</v>
      </c>
      <c r="H1092" s="12"/>
      <c r="I1092" s="12">
        <v>4.2</v>
      </c>
      <c r="J1092" s="12">
        <v>4.2</v>
      </c>
      <c r="K1092" s="12">
        <v>0</v>
      </c>
      <c r="L1092" s="12" t="s">
        <v>620</v>
      </c>
      <c r="M1092" s="12" t="s">
        <v>620</v>
      </c>
      <c r="N1092" s="12">
        <v>0</v>
      </c>
      <c r="O1092" s="12">
        <v>0</v>
      </c>
      <c r="P1092" s="12">
        <v>0</v>
      </c>
      <c r="Q1092" s="12">
        <v>0</v>
      </c>
      <c r="R1092" s="12">
        <v>0</v>
      </c>
      <c r="S1092" s="12">
        <v>0</v>
      </c>
      <c r="T1092" s="12">
        <v>0</v>
      </c>
      <c r="U1092" s="12">
        <v>0</v>
      </c>
      <c r="V1092" s="12">
        <v>0</v>
      </c>
      <c r="W1092" s="12">
        <v>0</v>
      </c>
      <c r="X1092" s="12">
        <v>0</v>
      </c>
      <c r="Y1092" s="12">
        <v>0</v>
      </c>
    </row>
    <row r="1093" spans="1:25" x14ac:dyDescent="0.35">
      <c r="A1093" s="12" t="s">
        <v>1679</v>
      </c>
      <c r="B1093" s="12" t="s">
        <v>1680</v>
      </c>
      <c r="C1093" s="12" t="s">
        <v>619</v>
      </c>
      <c r="D1093" s="52">
        <v>0</v>
      </c>
      <c r="E1093" s="12" t="s">
        <v>620</v>
      </c>
      <c r="F1093" s="12" t="s">
        <v>653</v>
      </c>
      <c r="G1093" s="12" t="s">
        <v>616</v>
      </c>
      <c r="H1093" s="12"/>
      <c r="I1093" s="12">
        <v>4.2</v>
      </c>
      <c r="J1093" s="12">
        <v>4.2</v>
      </c>
      <c r="K1093" s="12">
        <v>0</v>
      </c>
      <c r="L1093" s="12" t="s">
        <v>620</v>
      </c>
      <c r="M1093" s="12" t="s">
        <v>620</v>
      </c>
      <c r="N1093" s="12">
        <v>0</v>
      </c>
      <c r="O1093" s="12">
        <v>0</v>
      </c>
      <c r="P1093" s="12">
        <v>0</v>
      </c>
      <c r="Q1093" s="12">
        <v>0</v>
      </c>
      <c r="R1093" s="12">
        <v>0</v>
      </c>
      <c r="S1093" s="12">
        <v>0</v>
      </c>
      <c r="T1093" s="12">
        <v>0</v>
      </c>
      <c r="U1093" s="12">
        <v>0</v>
      </c>
      <c r="V1093" s="12">
        <v>0</v>
      </c>
      <c r="W1093" s="12">
        <v>0</v>
      </c>
      <c r="X1093" s="12">
        <v>0</v>
      </c>
      <c r="Y1093" s="12">
        <v>0</v>
      </c>
    </row>
    <row r="1094" spans="1:25" x14ac:dyDescent="0.35">
      <c r="A1094" s="12" t="s">
        <v>2728</v>
      </c>
      <c r="B1094" s="12" t="s">
        <v>2729</v>
      </c>
      <c r="C1094" s="12" t="s">
        <v>619</v>
      </c>
      <c r="D1094" s="52">
        <v>0</v>
      </c>
      <c r="E1094" s="12" t="s">
        <v>620</v>
      </c>
      <c r="F1094" s="12" t="s">
        <v>653</v>
      </c>
      <c r="G1094" s="12" t="s">
        <v>616</v>
      </c>
      <c r="H1094" s="12"/>
      <c r="I1094" s="12">
        <v>4.2</v>
      </c>
      <c r="J1094" s="12">
        <v>4.2</v>
      </c>
      <c r="K1094" s="12">
        <v>0</v>
      </c>
      <c r="L1094" s="12" t="s">
        <v>620</v>
      </c>
      <c r="M1094" s="12" t="s">
        <v>620</v>
      </c>
      <c r="N1094" s="12">
        <v>0</v>
      </c>
      <c r="O1094" s="12">
        <v>0</v>
      </c>
      <c r="P1094" s="12">
        <v>0</v>
      </c>
      <c r="Q1094" s="12">
        <v>0</v>
      </c>
      <c r="R1094" s="12">
        <v>0</v>
      </c>
      <c r="S1094" s="12">
        <v>0</v>
      </c>
      <c r="T1094" s="12">
        <v>0</v>
      </c>
      <c r="U1094" s="12">
        <v>0</v>
      </c>
      <c r="V1094" s="12">
        <v>0</v>
      </c>
      <c r="W1094" s="12">
        <v>0</v>
      </c>
      <c r="X1094" s="12">
        <v>0</v>
      </c>
      <c r="Y1094" s="12">
        <v>0</v>
      </c>
    </row>
    <row r="1095" spans="1:25" x14ac:dyDescent="0.35">
      <c r="A1095" s="12" t="s">
        <v>3313</v>
      </c>
      <c r="B1095" s="12" t="s">
        <v>3314</v>
      </c>
      <c r="C1095" s="12" t="s">
        <v>619</v>
      </c>
      <c r="D1095" s="52">
        <v>0</v>
      </c>
      <c r="E1095" s="12" t="s">
        <v>620</v>
      </c>
      <c r="F1095" s="12" t="s">
        <v>653</v>
      </c>
      <c r="G1095" s="12" t="s">
        <v>616</v>
      </c>
      <c r="H1095" s="12"/>
      <c r="I1095" s="12">
        <v>4.2</v>
      </c>
      <c r="J1095" s="12">
        <v>4.2</v>
      </c>
      <c r="K1095" s="12">
        <v>0</v>
      </c>
      <c r="L1095" s="12" t="s">
        <v>620</v>
      </c>
      <c r="M1095" s="12" t="s">
        <v>620</v>
      </c>
      <c r="N1095" s="12">
        <v>0</v>
      </c>
      <c r="O1095" s="12">
        <v>0</v>
      </c>
      <c r="P1095" s="12">
        <v>0</v>
      </c>
      <c r="Q1095" s="12">
        <v>0</v>
      </c>
      <c r="R1095" s="12">
        <v>0</v>
      </c>
      <c r="S1095" s="12">
        <v>0</v>
      </c>
      <c r="T1095" s="12">
        <v>0</v>
      </c>
      <c r="U1095" s="12">
        <v>0</v>
      </c>
      <c r="V1095" s="12">
        <v>0</v>
      </c>
      <c r="W1095" s="12">
        <v>0</v>
      </c>
      <c r="X1095" s="12">
        <v>0</v>
      </c>
      <c r="Y1095" s="12">
        <v>0</v>
      </c>
    </row>
    <row r="1096" spans="1:25" x14ac:dyDescent="0.35">
      <c r="A1096" s="12" t="s">
        <v>2016</v>
      </c>
      <c r="B1096" s="12" t="s">
        <v>2017</v>
      </c>
      <c r="C1096" s="12" t="s">
        <v>619</v>
      </c>
      <c r="D1096" s="52">
        <v>43069</v>
      </c>
      <c r="E1096" s="12">
        <v>2017</v>
      </c>
      <c r="F1096" s="12" t="s">
        <v>653</v>
      </c>
      <c r="G1096" s="12">
        <v>0</v>
      </c>
      <c r="H1096" s="12"/>
      <c r="I1096" s="12">
        <v>25.2</v>
      </c>
      <c r="J1096" s="12">
        <v>0</v>
      </c>
      <c r="K1096" s="12" t="s">
        <v>633</v>
      </c>
      <c r="L1096" s="12" t="s">
        <v>627</v>
      </c>
      <c r="M1096" s="12" t="s">
        <v>628</v>
      </c>
      <c r="N1096" s="12">
        <v>0</v>
      </c>
      <c r="O1096" s="12">
        <v>0.74</v>
      </c>
      <c r="P1096" s="12">
        <v>7.0000000000000007E-2</v>
      </c>
      <c r="Q1096" s="12">
        <v>0.18</v>
      </c>
      <c r="R1096" s="12">
        <v>12.91</v>
      </c>
      <c r="S1096" s="12">
        <v>1.8</v>
      </c>
      <c r="T1096" s="12">
        <v>1.49</v>
      </c>
      <c r="U1096" s="12">
        <v>0.63</v>
      </c>
      <c r="V1096" s="12">
        <v>0.05</v>
      </c>
      <c r="W1096" s="12">
        <v>0.71</v>
      </c>
      <c r="X1096" s="12">
        <v>0.15</v>
      </c>
      <c r="Y1096" s="12">
        <v>0</v>
      </c>
    </row>
    <row r="1097" spans="1:25" x14ac:dyDescent="0.35">
      <c r="A1097" s="12" t="s">
        <v>2564</v>
      </c>
      <c r="B1097" s="12" t="s">
        <v>2565</v>
      </c>
      <c r="C1097" s="12" t="s">
        <v>619</v>
      </c>
      <c r="D1097" s="52">
        <v>41801</v>
      </c>
      <c r="E1097" s="12">
        <v>2014</v>
      </c>
      <c r="F1097" s="12" t="s">
        <v>653</v>
      </c>
      <c r="G1097" s="12" t="s">
        <v>616</v>
      </c>
      <c r="H1097" s="12"/>
      <c r="I1097" s="12">
        <v>0.5</v>
      </c>
      <c r="J1097" s="12">
        <v>0.6</v>
      </c>
      <c r="K1097" s="12" t="s">
        <v>633</v>
      </c>
      <c r="L1097" s="12" t="s">
        <v>627</v>
      </c>
      <c r="M1097" s="12" t="s">
        <v>628</v>
      </c>
      <c r="N1097" s="12">
        <v>0</v>
      </c>
      <c r="O1097" s="12">
        <v>0</v>
      </c>
      <c r="P1097" s="12">
        <v>0</v>
      </c>
      <c r="Q1097" s="12">
        <v>0.04</v>
      </c>
      <c r="R1097" s="12">
        <v>0.03</v>
      </c>
      <c r="S1097" s="12">
        <v>0</v>
      </c>
      <c r="T1097" s="12">
        <v>0</v>
      </c>
      <c r="U1097" s="12">
        <v>0</v>
      </c>
      <c r="V1097" s="12">
        <v>0</v>
      </c>
      <c r="W1097" s="12">
        <v>0</v>
      </c>
      <c r="X1097" s="12">
        <v>0</v>
      </c>
      <c r="Y1097" s="12">
        <v>0</v>
      </c>
    </row>
    <row r="1098" spans="1:25" x14ac:dyDescent="0.35">
      <c r="A1098" s="12" t="s">
        <v>2758</v>
      </c>
      <c r="B1098" s="12" t="s">
        <v>2759</v>
      </c>
      <c r="C1098" s="12" t="s">
        <v>619</v>
      </c>
      <c r="D1098" s="52">
        <v>42452</v>
      </c>
      <c r="E1098" s="12">
        <v>2016</v>
      </c>
      <c r="F1098" s="12" t="s">
        <v>625</v>
      </c>
      <c r="G1098" s="12" t="s">
        <v>626</v>
      </c>
      <c r="H1098" s="12"/>
      <c r="I1098" s="12">
        <v>1.5</v>
      </c>
      <c r="J1098" s="12">
        <v>1.5</v>
      </c>
      <c r="K1098" s="12" t="s">
        <v>633</v>
      </c>
      <c r="L1098" s="12" t="s">
        <v>627</v>
      </c>
      <c r="M1098" s="12" t="s">
        <v>628</v>
      </c>
      <c r="N1098" s="12">
        <v>0.01</v>
      </c>
      <c r="O1098" s="12">
        <v>0.05</v>
      </c>
      <c r="P1098" s="12">
        <v>0.05</v>
      </c>
      <c r="Q1098" s="12">
        <v>7.0000000000000007E-2</v>
      </c>
      <c r="R1098" s="12">
        <v>0.1</v>
      </c>
      <c r="S1098" s="12">
        <v>0.2</v>
      </c>
      <c r="T1098" s="12">
        <v>0.22</v>
      </c>
      <c r="U1098" s="12">
        <v>0.19</v>
      </c>
      <c r="V1098" s="12">
        <v>0.17</v>
      </c>
      <c r="W1098" s="12">
        <v>0.11</v>
      </c>
      <c r="X1098" s="12">
        <v>0.09</v>
      </c>
      <c r="Y1098" s="12">
        <v>0.05</v>
      </c>
    </row>
    <row r="1099" spans="1:25" x14ac:dyDescent="0.35">
      <c r="A1099" s="12" t="s">
        <v>115</v>
      </c>
      <c r="B1099" s="12" t="s">
        <v>116</v>
      </c>
      <c r="C1099" s="12" t="s">
        <v>619</v>
      </c>
      <c r="D1099" s="52">
        <v>25934</v>
      </c>
      <c r="E1099" s="12">
        <v>1971</v>
      </c>
      <c r="F1099" s="12" t="s">
        <v>621</v>
      </c>
      <c r="G1099" s="12" t="s">
        <v>647</v>
      </c>
      <c r="H1099" s="12" t="s">
        <v>477</v>
      </c>
      <c r="I1099" s="12">
        <v>741.27</v>
      </c>
      <c r="J1099" s="12">
        <v>750</v>
      </c>
      <c r="K1099" s="12" t="s">
        <v>1</v>
      </c>
      <c r="L1099" s="12" t="s">
        <v>627</v>
      </c>
      <c r="M1099" s="12" t="s">
        <v>628</v>
      </c>
      <c r="N1099" s="12">
        <v>741.27</v>
      </c>
      <c r="O1099" s="12">
        <v>741.27</v>
      </c>
      <c r="P1099" s="12">
        <v>741.27</v>
      </c>
      <c r="Q1099" s="12">
        <v>741.27</v>
      </c>
      <c r="R1099" s="12">
        <v>741.27</v>
      </c>
      <c r="S1099" s="12">
        <v>741.27</v>
      </c>
      <c r="T1099" s="12">
        <v>741.27</v>
      </c>
      <c r="U1099" s="12">
        <v>741.27</v>
      </c>
      <c r="V1099" s="12">
        <v>741.27</v>
      </c>
      <c r="W1099" s="12">
        <v>741.27</v>
      </c>
      <c r="X1099" s="12">
        <v>741.27</v>
      </c>
      <c r="Y1099" s="12">
        <v>741.27</v>
      </c>
    </row>
    <row r="1100" spans="1:25" x14ac:dyDescent="0.35">
      <c r="A1100" s="12" t="s">
        <v>16</v>
      </c>
      <c r="B1100" s="12" t="s">
        <v>17</v>
      </c>
      <c r="C1100" s="12" t="s">
        <v>619</v>
      </c>
      <c r="D1100" s="52">
        <v>25934</v>
      </c>
      <c r="E1100" s="12">
        <v>1971</v>
      </c>
      <c r="F1100" s="12" t="s">
        <v>621</v>
      </c>
      <c r="G1100" s="12" t="s">
        <v>647</v>
      </c>
      <c r="H1100" s="12" t="s">
        <v>477</v>
      </c>
      <c r="I1100" s="12">
        <v>750</v>
      </c>
      <c r="J1100" s="12">
        <v>750</v>
      </c>
      <c r="K1100" s="12" t="s">
        <v>1</v>
      </c>
      <c r="L1100" s="12" t="s">
        <v>627</v>
      </c>
      <c r="M1100" s="12" t="s">
        <v>628</v>
      </c>
      <c r="N1100" s="12">
        <v>750</v>
      </c>
      <c r="O1100" s="12">
        <v>750</v>
      </c>
      <c r="P1100" s="12">
        <v>750</v>
      </c>
      <c r="Q1100" s="12">
        <v>750</v>
      </c>
      <c r="R1100" s="12">
        <v>750</v>
      </c>
      <c r="S1100" s="12">
        <v>750</v>
      </c>
      <c r="T1100" s="12">
        <v>750</v>
      </c>
      <c r="U1100" s="12">
        <v>750</v>
      </c>
      <c r="V1100" s="12">
        <v>750</v>
      </c>
      <c r="W1100" s="12">
        <v>750</v>
      </c>
      <c r="X1100" s="12">
        <v>750</v>
      </c>
      <c r="Y1100" s="12">
        <v>750</v>
      </c>
    </row>
    <row r="1101" spans="1:25" x14ac:dyDescent="0.35">
      <c r="A1101" s="12" t="s">
        <v>2150</v>
      </c>
      <c r="B1101" s="12" t="s">
        <v>2151</v>
      </c>
      <c r="C1101" s="12" t="s">
        <v>619</v>
      </c>
      <c r="D1101" s="52">
        <v>42763</v>
      </c>
      <c r="E1101" s="12">
        <v>2017</v>
      </c>
      <c r="F1101" s="12" t="s">
        <v>625</v>
      </c>
      <c r="G1101" s="12" t="s">
        <v>626</v>
      </c>
      <c r="H1101" s="12"/>
      <c r="I1101" s="12">
        <v>10</v>
      </c>
      <c r="J1101" s="12">
        <v>10</v>
      </c>
      <c r="K1101" s="12" t="s">
        <v>633</v>
      </c>
      <c r="L1101" s="12" t="s">
        <v>627</v>
      </c>
      <c r="M1101" s="12" t="s">
        <v>139</v>
      </c>
      <c r="N1101" s="12">
        <v>0</v>
      </c>
      <c r="O1101" s="12">
        <v>0</v>
      </c>
      <c r="P1101" s="12">
        <v>0</v>
      </c>
      <c r="Q1101" s="12">
        <v>0</v>
      </c>
      <c r="R1101" s="12">
        <v>0</v>
      </c>
      <c r="S1101" s="12">
        <v>0</v>
      </c>
      <c r="T1101" s="12">
        <v>0</v>
      </c>
      <c r="U1101" s="12">
        <v>0</v>
      </c>
      <c r="V1101" s="12">
        <v>0</v>
      </c>
      <c r="W1101" s="12">
        <v>0</v>
      </c>
      <c r="X1101" s="12">
        <v>0</v>
      </c>
      <c r="Y1101" s="12">
        <v>0</v>
      </c>
    </row>
    <row r="1102" spans="1:25" x14ac:dyDescent="0.35">
      <c r="A1102" s="12" t="s">
        <v>2946</v>
      </c>
      <c r="B1102" s="12" t="s">
        <v>2947</v>
      </c>
      <c r="C1102" s="12" t="s">
        <v>619</v>
      </c>
      <c r="D1102" s="52">
        <v>42763</v>
      </c>
      <c r="E1102" s="12">
        <v>2017</v>
      </c>
      <c r="F1102" s="12" t="s">
        <v>625</v>
      </c>
      <c r="G1102" s="12" t="s">
        <v>626</v>
      </c>
      <c r="H1102" s="12"/>
      <c r="I1102" s="12">
        <v>10</v>
      </c>
      <c r="J1102" s="12">
        <v>10</v>
      </c>
      <c r="K1102" s="12" t="s">
        <v>633</v>
      </c>
      <c r="L1102" s="12" t="s">
        <v>627</v>
      </c>
      <c r="M1102" s="12" t="s">
        <v>139</v>
      </c>
      <c r="N1102" s="12">
        <v>0</v>
      </c>
      <c r="O1102" s="12">
        <v>0</v>
      </c>
      <c r="P1102" s="12">
        <v>0</v>
      </c>
      <c r="Q1102" s="12">
        <v>0</v>
      </c>
      <c r="R1102" s="12">
        <v>0</v>
      </c>
      <c r="S1102" s="12">
        <v>0</v>
      </c>
      <c r="T1102" s="12">
        <v>0</v>
      </c>
      <c r="U1102" s="12">
        <v>0</v>
      </c>
      <c r="V1102" s="12">
        <v>0</v>
      </c>
      <c r="W1102" s="12">
        <v>0</v>
      </c>
      <c r="X1102" s="12">
        <v>0</v>
      </c>
      <c r="Y1102" s="12">
        <v>0</v>
      </c>
    </row>
    <row r="1103" spans="1:25" x14ac:dyDescent="0.35">
      <c r="A1103" s="12" t="s">
        <v>1730</v>
      </c>
      <c r="B1103" s="12" t="s">
        <v>1731</v>
      </c>
      <c r="C1103" s="12" t="s">
        <v>619</v>
      </c>
      <c r="D1103" s="52">
        <v>32860</v>
      </c>
      <c r="E1103" s="12">
        <v>1989</v>
      </c>
      <c r="F1103" s="12" t="s">
        <v>621</v>
      </c>
      <c r="G1103" s="12" t="s">
        <v>632</v>
      </c>
      <c r="H1103" s="12"/>
      <c r="I1103" s="12">
        <v>7.5</v>
      </c>
      <c r="J1103" s="12">
        <v>9.8000000000000007</v>
      </c>
      <c r="K1103" s="12" t="s">
        <v>633</v>
      </c>
      <c r="L1103" s="12" t="s">
        <v>627</v>
      </c>
      <c r="M1103" s="12" t="s">
        <v>628</v>
      </c>
      <c r="N1103" s="12">
        <v>7.5</v>
      </c>
      <c r="O1103" s="12">
        <v>7.5</v>
      </c>
      <c r="P1103" s="12">
        <v>7.5</v>
      </c>
      <c r="Q1103" s="12">
        <v>7.5</v>
      </c>
      <c r="R1103" s="12">
        <v>7.5</v>
      </c>
      <c r="S1103" s="12">
        <v>7.5</v>
      </c>
      <c r="T1103" s="12">
        <v>7.5</v>
      </c>
      <c r="U1103" s="12">
        <v>7.5</v>
      </c>
      <c r="V1103" s="12">
        <v>7.5</v>
      </c>
      <c r="W1103" s="12">
        <v>7.5</v>
      </c>
      <c r="X1103" s="12">
        <v>7.5</v>
      </c>
      <c r="Y1103" s="12">
        <v>7.5</v>
      </c>
    </row>
    <row r="1104" spans="1:25" x14ac:dyDescent="0.35">
      <c r="A1104" s="12" t="s">
        <v>2013</v>
      </c>
      <c r="B1104" s="12" t="s">
        <v>2014</v>
      </c>
      <c r="C1104" s="12" t="s">
        <v>619</v>
      </c>
      <c r="D1104" s="52">
        <v>43202</v>
      </c>
      <c r="E1104" s="12">
        <v>2018</v>
      </c>
      <c r="F1104" s="12" t="s">
        <v>625</v>
      </c>
      <c r="G1104" s="12" t="s">
        <v>626</v>
      </c>
      <c r="H1104" s="12"/>
      <c r="I1104" s="12">
        <v>3</v>
      </c>
      <c r="J1104" s="12">
        <v>3</v>
      </c>
      <c r="K1104" s="12" t="s">
        <v>633</v>
      </c>
      <c r="L1104" s="12" t="s">
        <v>627</v>
      </c>
      <c r="M1104" s="12" t="s">
        <v>628</v>
      </c>
      <c r="N1104" s="12">
        <v>0.01</v>
      </c>
      <c r="O1104" s="12">
        <v>0.09</v>
      </c>
      <c r="P1104" s="12">
        <v>0.11</v>
      </c>
      <c r="Q1104" s="12">
        <v>0.13</v>
      </c>
      <c r="R1104" s="12">
        <v>0.19</v>
      </c>
      <c r="S1104" s="12">
        <v>0.39</v>
      </c>
      <c r="T1104" s="12">
        <v>0.43</v>
      </c>
      <c r="U1104" s="12">
        <v>0.37</v>
      </c>
      <c r="V1104" s="12">
        <v>0.33</v>
      </c>
      <c r="W1104" s="12">
        <v>0.22</v>
      </c>
      <c r="X1104" s="12">
        <v>0.17</v>
      </c>
      <c r="Y1104" s="12">
        <v>0.11</v>
      </c>
    </row>
    <row r="1105" spans="1:25" x14ac:dyDescent="0.35">
      <c r="A1105" s="12" t="s">
        <v>2806</v>
      </c>
      <c r="B1105" s="12" t="s">
        <v>2806</v>
      </c>
      <c r="C1105" s="12" t="s">
        <v>619</v>
      </c>
      <c r="D1105" s="52">
        <v>0</v>
      </c>
      <c r="E1105" s="12" t="s">
        <v>620</v>
      </c>
      <c r="F1105" s="12" t="s">
        <v>653</v>
      </c>
      <c r="G1105" s="12" t="s">
        <v>1005</v>
      </c>
      <c r="H1105" s="12"/>
      <c r="I1105" s="12">
        <v>70</v>
      </c>
      <c r="J1105" s="12">
        <v>70.8</v>
      </c>
      <c r="K1105" s="12" t="s">
        <v>1</v>
      </c>
      <c r="L1105" s="12" t="s">
        <v>627</v>
      </c>
      <c r="M1105" s="12" t="s">
        <v>628</v>
      </c>
      <c r="N1105" s="12">
        <v>18</v>
      </c>
      <c r="O1105" s="12">
        <v>18</v>
      </c>
      <c r="P1105" s="12">
        <v>18</v>
      </c>
      <c r="Q1105" s="12">
        <v>18</v>
      </c>
      <c r="R1105" s="12">
        <v>18</v>
      </c>
      <c r="S1105" s="12">
        <v>18</v>
      </c>
      <c r="T1105" s="12">
        <v>18</v>
      </c>
      <c r="U1105" s="12">
        <v>18</v>
      </c>
      <c r="V1105" s="12">
        <v>18</v>
      </c>
      <c r="W1105" s="12">
        <v>18</v>
      </c>
      <c r="X1105" s="12">
        <v>18</v>
      </c>
      <c r="Y1105" s="12">
        <v>18</v>
      </c>
    </row>
    <row r="1106" spans="1:25" x14ac:dyDescent="0.35">
      <c r="A1106" s="12" t="s">
        <v>332</v>
      </c>
      <c r="B1106" s="12" t="s">
        <v>333</v>
      </c>
      <c r="C1106" s="12" t="s">
        <v>619</v>
      </c>
      <c r="D1106" s="52">
        <v>0</v>
      </c>
      <c r="E1106" s="12" t="s">
        <v>620</v>
      </c>
      <c r="F1106" s="12" t="s">
        <v>634</v>
      </c>
      <c r="G1106" s="12" t="s">
        <v>635</v>
      </c>
      <c r="H1106" s="12"/>
      <c r="I1106" s="12">
        <v>3</v>
      </c>
      <c r="J1106" s="12">
        <v>3</v>
      </c>
      <c r="K1106" s="12" t="s">
        <v>5</v>
      </c>
      <c r="L1106" s="12" t="s">
        <v>620</v>
      </c>
      <c r="M1106" s="12" t="s">
        <v>620</v>
      </c>
      <c r="N1106" s="12">
        <v>0</v>
      </c>
      <c r="O1106" s="12">
        <v>0</v>
      </c>
      <c r="P1106" s="12">
        <v>0</v>
      </c>
      <c r="Q1106" s="12">
        <v>0</v>
      </c>
      <c r="R1106" s="12">
        <v>0</v>
      </c>
      <c r="S1106" s="12">
        <v>0</v>
      </c>
      <c r="T1106" s="12">
        <v>0</v>
      </c>
      <c r="U1106" s="12">
        <v>0</v>
      </c>
      <c r="V1106" s="12">
        <v>0</v>
      </c>
      <c r="W1106" s="12">
        <v>0</v>
      </c>
      <c r="X1106" s="12">
        <v>0</v>
      </c>
      <c r="Y1106" s="12">
        <v>0</v>
      </c>
    </row>
    <row r="1107" spans="1:25" x14ac:dyDescent="0.35">
      <c r="A1107" s="12" t="s">
        <v>336</v>
      </c>
      <c r="B1107" s="12" t="s">
        <v>2941</v>
      </c>
      <c r="C1107" s="12" t="s">
        <v>619</v>
      </c>
      <c r="D1107" s="52">
        <v>0</v>
      </c>
      <c r="E1107" s="12" t="s">
        <v>620</v>
      </c>
      <c r="F1107" s="12" t="s">
        <v>634</v>
      </c>
      <c r="G1107" s="12" t="s">
        <v>635</v>
      </c>
      <c r="H1107" s="12"/>
      <c r="I1107" s="12">
        <v>3</v>
      </c>
      <c r="J1107" s="12">
        <v>3</v>
      </c>
      <c r="K1107" s="12" t="s">
        <v>5</v>
      </c>
      <c r="L1107" s="12" t="s">
        <v>620</v>
      </c>
      <c r="M1107" s="12" t="s">
        <v>620</v>
      </c>
      <c r="N1107" s="12">
        <v>0</v>
      </c>
      <c r="O1107" s="12">
        <v>0</v>
      </c>
      <c r="P1107" s="12">
        <v>0</v>
      </c>
      <c r="Q1107" s="12">
        <v>0</v>
      </c>
      <c r="R1107" s="12">
        <v>0</v>
      </c>
      <c r="S1107" s="12">
        <v>0</v>
      </c>
      <c r="T1107" s="12">
        <v>0</v>
      </c>
      <c r="U1107" s="12">
        <v>0</v>
      </c>
      <c r="V1107" s="12">
        <v>0</v>
      </c>
      <c r="W1107" s="12">
        <v>0</v>
      </c>
      <c r="X1107" s="12">
        <v>0</v>
      </c>
      <c r="Y1107" s="12">
        <v>0</v>
      </c>
    </row>
    <row r="1108" spans="1:25" x14ac:dyDescent="0.35">
      <c r="A1108" s="12" t="s">
        <v>138</v>
      </c>
      <c r="B1108" s="12" t="s">
        <v>3167</v>
      </c>
      <c r="C1108" s="12" t="s">
        <v>619</v>
      </c>
      <c r="D1108" s="52">
        <v>38876</v>
      </c>
      <c r="E1108" s="12">
        <v>2006</v>
      </c>
      <c r="F1108" s="12" t="s">
        <v>621</v>
      </c>
      <c r="G1108" s="12" t="s">
        <v>622</v>
      </c>
      <c r="H1108" s="12"/>
      <c r="I1108" s="12">
        <v>39.57</v>
      </c>
      <c r="J1108" s="12">
        <v>40</v>
      </c>
      <c r="K1108" s="12" t="s">
        <v>5</v>
      </c>
      <c r="L1108" s="12" t="s">
        <v>627</v>
      </c>
      <c r="M1108" s="12" t="s">
        <v>636</v>
      </c>
      <c r="N1108" s="12">
        <v>37.200000000000003</v>
      </c>
      <c r="O1108" s="12">
        <v>37.200000000000003</v>
      </c>
      <c r="P1108" s="12">
        <v>37.200000000000003</v>
      </c>
      <c r="Q1108" s="12">
        <v>37.200000000000003</v>
      </c>
      <c r="R1108" s="12">
        <v>37.200000000000003</v>
      </c>
      <c r="S1108" s="12">
        <v>37.200000000000003</v>
      </c>
      <c r="T1108" s="12">
        <v>37.200000000000003</v>
      </c>
      <c r="U1108" s="12">
        <v>37.200000000000003</v>
      </c>
      <c r="V1108" s="12">
        <v>37.200000000000003</v>
      </c>
      <c r="W1108" s="12">
        <v>37.200000000000003</v>
      </c>
      <c r="X1108" s="12">
        <v>37.200000000000003</v>
      </c>
      <c r="Y1108" s="12">
        <v>37.200000000000003</v>
      </c>
    </row>
    <row r="1109" spans="1:25" x14ac:dyDescent="0.35">
      <c r="A1109" s="12" t="s">
        <v>2888</v>
      </c>
      <c r="B1109" s="12" t="s">
        <v>2889</v>
      </c>
      <c r="C1109" s="12" t="s">
        <v>619</v>
      </c>
      <c r="D1109" s="52">
        <v>0</v>
      </c>
      <c r="E1109" s="12" t="s">
        <v>620</v>
      </c>
      <c r="F1109" s="12" t="s">
        <v>621</v>
      </c>
      <c r="G1109" s="12" t="s">
        <v>622</v>
      </c>
      <c r="H1109" s="12"/>
      <c r="I1109" s="12">
        <v>208</v>
      </c>
      <c r="J1109" s="12">
        <v>208</v>
      </c>
      <c r="K1109" s="12">
        <v>0</v>
      </c>
      <c r="L1109" s="12" t="s">
        <v>620</v>
      </c>
      <c r="M1109" s="12" t="s">
        <v>620</v>
      </c>
      <c r="N1109" s="12">
        <v>0</v>
      </c>
      <c r="O1109" s="12">
        <v>0</v>
      </c>
      <c r="P1109" s="12">
        <v>0</v>
      </c>
      <c r="Q1109" s="12">
        <v>0</v>
      </c>
      <c r="R1109" s="12">
        <v>0</v>
      </c>
      <c r="S1109" s="12">
        <v>0</v>
      </c>
      <c r="T1109" s="12">
        <v>0</v>
      </c>
      <c r="U1109" s="12">
        <v>0</v>
      </c>
      <c r="V1109" s="12">
        <v>0</v>
      </c>
      <c r="W1109" s="12">
        <v>0</v>
      </c>
      <c r="X1109" s="12">
        <v>0</v>
      </c>
      <c r="Y1109" s="12">
        <v>0</v>
      </c>
    </row>
    <row r="1110" spans="1:25" x14ac:dyDescent="0.35">
      <c r="A1110" s="12" t="s">
        <v>1604</v>
      </c>
      <c r="B1110" s="12" t="s">
        <v>1605</v>
      </c>
      <c r="C1110" s="12" t="s">
        <v>619</v>
      </c>
      <c r="D1110" s="52">
        <v>0</v>
      </c>
      <c r="E1110" s="12" t="s">
        <v>620</v>
      </c>
      <c r="F1110" s="12" t="s">
        <v>621</v>
      </c>
      <c r="G1110" s="12" t="s">
        <v>622</v>
      </c>
      <c r="H1110" s="12"/>
      <c r="I1110" s="12">
        <v>208</v>
      </c>
      <c r="J1110" s="12">
        <v>208</v>
      </c>
      <c r="K1110" s="12">
        <v>0</v>
      </c>
      <c r="L1110" s="12" t="s">
        <v>620</v>
      </c>
      <c r="M1110" s="12" t="s">
        <v>620</v>
      </c>
      <c r="N1110" s="12">
        <v>0</v>
      </c>
      <c r="O1110" s="12">
        <v>0</v>
      </c>
      <c r="P1110" s="12">
        <v>0</v>
      </c>
      <c r="Q1110" s="12">
        <v>0</v>
      </c>
      <c r="R1110" s="12">
        <v>0</v>
      </c>
      <c r="S1110" s="12">
        <v>0</v>
      </c>
      <c r="T1110" s="12">
        <v>0</v>
      </c>
      <c r="U1110" s="12">
        <v>0</v>
      </c>
      <c r="V1110" s="12">
        <v>0</v>
      </c>
      <c r="W1110" s="12">
        <v>0</v>
      </c>
      <c r="X1110" s="12">
        <v>0</v>
      </c>
      <c r="Y1110" s="12">
        <v>0</v>
      </c>
    </row>
    <row r="1111" spans="1:25" x14ac:dyDescent="0.35">
      <c r="A1111" s="12" t="s">
        <v>2378</v>
      </c>
      <c r="B1111" s="12" t="s">
        <v>2379</v>
      </c>
      <c r="C1111" s="12" t="s">
        <v>619</v>
      </c>
      <c r="D1111" s="52">
        <v>40088</v>
      </c>
      <c r="E1111" s="12">
        <v>2009</v>
      </c>
      <c r="F1111" s="12" t="s">
        <v>621</v>
      </c>
      <c r="G1111" s="12" t="s">
        <v>757</v>
      </c>
      <c r="H1111" s="12"/>
      <c r="I1111" s="12">
        <v>603.67999999999995</v>
      </c>
      <c r="J1111" s="12">
        <v>689</v>
      </c>
      <c r="K1111" s="12" t="s">
        <v>5</v>
      </c>
      <c r="L1111" s="12" t="s">
        <v>627</v>
      </c>
      <c r="M1111" s="12" t="s">
        <v>628</v>
      </c>
      <c r="N1111" s="12">
        <v>603.6</v>
      </c>
      <c r="O1111" s="12">
        <v>603.6</v>
      </c>
      <c r="P1111" s="12">
        <v>603.6</v>
      </c>
      <c r="Q1111" s="12">
        <v>603.6</v>
      </c>
      <c r="R1111" s="12">
        <v>603.6</v>
      </c>
      <c r="S1111" s="12">
        <v>603.6</v>
      </c>
      <c r="T1111" s="12">
        <v>603.6</v>
      </c>
      <c r="U1111" s="12">
        <v>603.6</v>
      </c>
      <c r="V1111" s="12">
        <v>603.6</v>
      </c>
      <c r="W1111" s="12">
        <v>603.6</v>
      </c>
      <c r="X1111" s="12">
        <v>603.6</v>
      </c>
      <c r="Y1111" s="12">
        <v>603.6</v>
      </c>
    </row>
    <row r="1112" spans="1:25" x14ac:dyDescent="0.35">
      <c r="A1112" s="12" t="s">
        <v>2285</v>
      </c>
      <c r="B1112" s="12" t="s">
        <v>2286</v>
      </c>
      <c r="C1112" s="12" t="s">
        <v>619</v>
      </c>
      <c r="D1112" s="52">
        <v>0</v>
      </c>
      <c r="E1112" s="12" t="s">
        <v>620</v>
      </c>
      <c r="F1112" s="12" t="s">
        <v>868</v>
      </c>
      <c r="G1112" s="12" t="s">
        <v>647</v>
      </c>
      <c r="H1112" s="12"/>
      <c r="I1112" s="12">
        <v>290.7</v>
      </c>
      <c r="J1112" s="12">
        <v>290.7</v>
      </c>
      <c r="K1112" s="12">
        <v>0</v>
      </c>
      <c r="L1112" s="12" t="s">
        <v>620</v>
      </c>
      <c r="M1112" s="12" t="s">
        <v>620</v>
      </c>
      <c r="N1112" s="12">
        <v>0</v>
      </c>
      <c r="O1112" s="12">
        <v>0</v>
      </c>
      <c r="P1112" s="12">
        <v>0</v>
      </c>
      <c r="Q1112" s="12">
        <v>0</v>
      </c>
      <c r="R1112" s="12">
        <v>0</v>
      </c>
      <c r="S1112" s="12">
        <v>0</v>
      </c>
      <c r="T1112" s="12">
        <v>0</v>
      </c>
      <c r="U1112" s="12">
        <v>0</v>
      </c>
      <c r="V1112" s="12">
        <v>0</v>
      </c>
      <c r="W1112" s="12">
        <v>0</v>
      </c>
      <c r="X1112" s="12">
        <v>0</v>
      </c>
      <c r="Y1112" s="12">
        <v>0</v>
      </c>
    </row>
    <row r="1113" spans="1:25" x14ac:dyDescent="0.35">
      <c r="A1113" s="12" t="s">
        <v>1601</v>
      </c>
      <c r="B1113" s="12" t="s">
        <v>1602</v>
      </c>
      <c r="C1113" s="12" t="s">
        <v>619</v>
      </c>
      <c r="D1113" s="52">
        <v>24108</v>
      </c>
      <c r="E1113" s="12">
        <v>1966</v>
      </c>
      <c r="F1113" s="12" t="s">
        <v>653</v>
      </c>
      <c r="G1113" s="12" t="s">
        <v>616</v>
      </c>
      <c r="H1113" s="12"/>
      <c r="I1113" s="12">
        <v>5.8</v>
      </c>
      <c r="J1113" s="12">
        <v>6</v>
      </c>
      <c r="K1113" s="12" t="s">
        <v>633</v>
      </c>
      <c r="L1113" s="12" t="s">
        <v>627</v>
      </c>
      <c r="M1113" s="12" t="s">
        <v>628</v>
      </c>
      <c r="N1113" s="12">
        <v>2.1</v>
      </c>
      <c r="O1113" s="12">
        <v>1.45</v>
      </c>
      <c r="P1113" s="12">
        <v>1.51</v>
      </c>
      <c r="Q1113" s="12">
        <v>2.92</v>
      </c>
      <c r="R1113" s="12">
        <v>1.54</v>
      </c>
      <c r="S1113" s="12">
        <v>1.24</v>
      </c>
      <c r="T1113" s="12">
        <v>1.83</v>
      </c>
      <c r="U1113" s="12">
        <v>2.41</v>
      </c>
      <c r="V1113" s="12">
        <v>1.64</v>
      </c>
      <c r="W1113" s="12">
        <v>0.02</v>
      </c>
      <c r="X1113" s="12">
        <v>0.97</v>
      </c>
      <c r="Y1113" s="12">
        <v>1.18</v>
      </c>
    </row>
    <row r="1114" spans="1:25" x14ac:dyDescent="0.35">
      <c r="A1114" s="12" t="s">
        <v>1019</v>
      </c>
      <c r="B1114" s="12" t="s">
        <v>1020</v>
      </c>
      <c r="C1114" s="12" t="s">
        <v>619</v>
      </c>
      <c r="D1114" s="52">
        <v>39904</v>
      </c>
      <c r="E1114" s="12">
        <v>2009</v>
      </c>
      <c r="F1114" s="12" t="s">
        <v>631</v>
      </c>
      <c r="G1114" s="12" t="s">
        <v>632</v>
      </c>
      <c r="H1114" s="12"/>
      <c r="I1114" s="12">
        <v>10.62</v>
      </c>
      <c r="J1114" s="12">
        <v>13.3</v>
      </c>
      <c r="K1114" s="12" t="s">
        <v>633</v>
      </c>
      <c r="L1114" s="12" t="s">
        <v>627</v>
      </c>
      <c r="M1114" s="12" t="s">
        <v>628</v>
      </c>
      <c r="N1114" s="12">
        <v>10.62</v>
      </c>
      <c r="O1114" s="12">
        <v>10.62</v>
      </c>
      <c r="P1114" s="12">
        <v>10.62</v>
      </c>
      <c r="Q1114" s="12">
        <v>10.62</v>
      </c>
      <c r="R1114" s="12">
        <v>10.5</v>
      </c>
      <c r="S1114" s="12">
        <v>10.38</v>
      </c>
      <c r="T1114" s="12">
        <v>10.57</v>
      </c>
      <c r="U1114" s="12">
        <v>10.29</v>
      </c>
      <c r="V1114" s="12">
        <v>10.38</v>
      </c>
      <c r="W1114" s="12">
        <v>10.3</v>
      </c>
      <c r="X1114" s="12">
        <v>10.46</v>
      </c>
      <c r="Y1114" s="12">
        <v>10.62</v>
      </c>
    </row>
    <row r="1115" spans="1:25" x14ac:dyDescent="0.35">
      <c r="A1115" s="12" t="s">
        <v>2590</v>
      </c>
      <c r="B1115" s="12" t="s">
        <v>2591</v>
      </c>
      <c r="C1115" s="12" t="s">
        <v>619</v>
      </c>
      <c r="D1115" s="52">
        <v>42887</v>
      </c>
      <c r="E1115" s="12">
        <v>2017</v>
      </c>
      <c r="F1115" s="12" t="s">
        <v>646</v>
      </c>
      <c r="G1115" s="12" t="s">
        <v>647</v>
      </c>
      <c r="H1115" s="12"/>
      <c r="I1115" s="12">
        <v>28.8</v>
      </c>
      <c r="J1115" s="12">
        <v>28.8</v>
      </c>
      <c r="K1115" s="12" t="s">
        <v>633</v>
      </c>
      <c r="L1115" s="12" t="s">
        <v>627</v>
      </c>
      <c r="M1115" s="12" t="s">
        <v>628</v>
      </c>
      <c r="N1115" s="12">
        <v>14.62</v>
      </c>
      <c r="O1115" s="12">
        <v>12.54</v>
      </c>
      <c r="P1115" s="12">
        <v>11.91</v>
      </c>
      <c r="Q1115" s="12">
        <v>11.66</v>
      </c>
      <c r="R1115" s="12">
        <v>14.79</v>
      </c>
      <c r="S1115" s="12">
        <v>15.29</v>
      </c>
      <c r="T1115" s="12">
        <v>14.72</v>
      </c>
      <c r="U1115" s="12">
        <v>12.65</v>
      </c>
      <c r="V1115" s="12">
        <v>14.37</v>
      </c>
      <c r="W1115" s="12">
        <v>15.23</v>
      </c>
      <c r="X1115" s="12">
        <v>13.29</v>
      </c>
      <c r="Y1115" s="12">
        <v>14.04</v>
      </c>
    </row>
    <row r="1116" spans="1:25" x14ac:dyDescent="0.35">
      <c r="A1116" s="12" t="s">
        <v>1684</v>
      </c>
      <c r="B1116" s="12" t="s">
        <v>1685</v>
      </c>
      <c r="C1116" s="12" t="s">
        <v>619</v>
      </c>
      <c r="D1116" s="52">
        <v>732</v>
      </c>
      <c r="E1116" s="12">
        <v>1902</v>
      </c>
      <c r="F1116" s="12" t="s">
        <v>653</v>
      </c>
      <c r="G1116" s="12" t="s">
        <v>616</v>
      </c>
      <c r="H1116" s="12"/>
      <c r="I1116" s="12">
        <v>1.92</v>
      </c>
      <c r="J1116" s="12">
        <v>1</v>
      </c>
      <c r="K1116" s="12" t="s">
        <v>1</v>
      </c>
      <c r="L1116" s="12" t="s">
        <v>627</v>
      </c>
      <c r="M1116" s="12" t="s">
        <v>628</v>
      </c>
      <c r="N1116" s="12">
        <v>0.89</v>
      </c>
      <c r="O1116" s="12">
        <v>0.92</v>
      </c>
      <c r="P1116" s="12">
        <v>0.83</v>
      </c>
      <c r="Q1116" s="12">
        <v>0.82</v>
      </c>
      <c r="R1116" s="12">
        <v>0.86</v>
      </c>
      <c r="S1116" s="12">
        <v>0.75</v>
      </c>
      <c r="T1116" s="12">
        <v>0.75</v>
      </c>
      <c r="U1116" s="12">
        <v>0.64</v>
      </c>
      <c r="V1116" s="12">
        <v>0.53</v>
      </c>
      <c r="W1116" s="12">
        <v>0.44</v>
      </c>
      <c r="X1116" s="12">
        <v>0.4</v>
      </c>
      <c r="Y1116" s="12">
        <v>0.48</v>
      </c>
    </row>
    <row r="1117" spans="1:25" x14ac:dyDescent="0.35">
      <c r="A1117" s="12" t="s">
        <v>1913</v>
      </c>
      <c r="B1117" s="12" t="s">
        <v>1914</v>
      </c>
      <c r="C1117" s="12" t="s">
        <v>619</v>
      </c>
      <c r="D1117" s="52">
        <v>42157</v>
      </c>
      <c r="E1117" s="12">
        <v>2015</v>
      </c>
      <c r="F1117" s="12" t="s">
        <v>625</v>
      </c>
      <c r="G1117" s="12" t="s">
        <v>626</v>
      </c>
      <c r="H1117" s="12"/>
      <c r="I1117" s="12">
        <v>1.75</v>
      </c>
      <c r="J1117" s="12">
        <v>1.8</v>
      </c>
      <c r="K1117" s="12" t="s">
        <v>1</v>
      </c>
      <c r="L1117" s="12" t="s">
        <v>627</v>
      </c>
      <c r="M1117" s="12" t="s">
        <v>139</v>
      </c>
      <c r="N1117" s="12">
        <v>0</v>
      </c>
      <c r="O1117" s="12">
        <v>0</v>
      </c>
      <c r="P1117" s="12">
        <v>0</v>
      </c>
      <c r="Q1117" s="12">
        <v>0</v>
      </c>
      <c r="R1117" s="12">
        <v>0</v>
      </c>
      <c r="S1117" s="12">
        <v>0</v>
      </c>
      <c r="T1117" s="12">
        <v>0</v>
      </c>
      <c r="U1117" s="12">
        <v>0</v>
      </c>
      <c r="V1117" s="12">
        <v>0</v>
      </c>
      <c r="W1117" s="12">
        <v>0</v>
      </c>
      <c r="X1117" s="12">
        <v>0</v>
      </c>
      <c r="Y1117" s="12">
        <v>0</v>
      </c>
    </row>
    <row r="1118" spans="1:25" x14ac:dyDescent="0.35">
      <c r="A1118" s="12" t="s">
        <v>2380</v>
      </c>
      <c r="B1118" s="12" t="s">
        <v>2381</v>
      </c>
      <c r="C1118" s="12" t="s">
        <v>619</v>
      </c>
      <c r="D1118" s="52">
        <v>29587</v>
      </c>
      <c r="E1118" s="12">
        <v>1981</v>
      </c>
      <c r="F1118" s="12" t="s">
        <v>653</v>
      </c>
      <c r="G1118" s="12" t="s">
        <v>616</v>
      </c>
      <c r="H1118" s="12"/>
      <c r="I1118" s="12">
        <v>9.9</v>
      </c>
      <c r="J1118" s="12">
        <v>9.9</v>
      </c>
      <c r="K1118" s="12" t="s">
        <v>1</v>
      </c>
      <c r="L1118" s="12" t="s">
        <v>627</v>
      </c>
      <c r="M1118" s="12" t="s">
        <v>628</v>
      </c>
      <c r="N1118" s="12">
        <v>0</v>
      </c>
      <c r="O1118" s="12">
        <v>0.8</v>
      </c>
      <c r="P1118" s="12">
        <v>3.6</v>
      </c>
      <c r="Q1118" s="12">
        <v>0.8</v>
      </c>
      <c r="R1118" s="12">
        <v>0.8</v>
      </c>
      <c r="S1118" s="12">
        <v>0.8</v>
      </c>
      <c r="T1118" s="12">
        <v>0.8</v>
      </c>
      <c r="U1118" s="12">
        <v>0.8</v>
      </c>
      <c r="V1118" s="12">
        <v>1.6</v>
      </c>
      <c r="W1118" s="12">
        <v>1.6</v>
      </c>
      <c r="X1118" s="12">
        <v>6.4</v>
      </c>
      <c r="Y1118" s="12">
        <v>4.8</v>
      </c>
    </row>
    <row r="1119" spans="1:25" x14ac:dyDescent="0.35">
      <c r="A1119" s="12" t="s">
        <v>1439</v>
      </c>
      <c r="B1119" s="12" t="s">
        <v>1440</v>
      </c>
      <c r="C1119" s="12" t="s">
        <v>619</v>
      </c>
      <c r="D1119" s="52">
        <v>30682</v>
      </c>
      <c r="E1119" s="12">
        <v>1984</v>
      </c>
      <c r="F1119" s="12" t="s">
        <v>635</v>
      </c>
      <c r="G1119" s="12" t="s">
        <v>635</v>
      </c>
      <c r="H1119" s="12"/>
      <c r="I1119" s="12">
        <v>1.82</v>
      </c>
      <c r="J1119" s="12">
        <v>30.1</v>
      </c>
      <c r="K1119" s="12" t="s">
        <v>1</v>
      </c>
      <c r="L1119" s="12" t="s">
        <v>627</v>
      </c>
      <c r="M1119" s="12" t="s">
        <v>628</v>
      </c>
      <c r="N1119" s="12">
        <v>0.17</v>
      </c>
      <c r="O1119" s="12">
        <v>0.28999999999999998</v>
      </c>
      <c r="P1119" s="12">
        <v>0.24</v>
      </c>
      <c r="Q1119" s="12">
        <v>0.28000000000000003</v>
      </c>
      <c r="R1119" s="12">
        <v>0.35</v>
      </c>
      <c r="S1119" s="12">
        <v>0.39</v>
      </c>
      <c r="T1119" s="12">
        <v>0.4</v>
      </c>
      <c r="U1119" s="12">
        <v>0.34</v>
      </c>
      <c r="V1119" s="12">
        <v>0.36</v>
      </c>
      <c r="W1119" s="12">
        <v>0.32</v>
      </c>
      <c r="X1119" s="12">
        <v>0.32</v>
      </c>
      <c r="Y1119" s="12">
        <v>0.22</v>
      </c>
    </row>
    <row r="1120" spans="1:25" x14ac:dyDescent="0.35">
      <c r="A1120" s="12" t="s">
        <v>1252</v>
      </c>
      <c r="B1120" s="12" t="s">
        <v>1253</v>
      </c>
      <c r="C1120" s="12" t="s">
        <v>619</v>
      </c>
      <c r="D1120" s="52">
        <v>31440</v>
      </c>
      <c r="E1120" s="12">
        <v>1986</v>
      </c>
      <c r="F1120" s="12" t="s">
        <v>653</v>
      </c>
      <c r="G1120" s="12" t="s">
        <v>616</v>
      </c>
      <c r="H1120" s="12"/>
      <c r="I1120" s="12">
        <v>1.05</v>
      </c>
      <c r="J1120" s="12">
        <v>2</v>
      </c>
      <c r="K1120" s="12" t="s">
        <v>1</v>
      </c>
      <c r="L1120" s="12" t="s">
        <v>627</v>
      </c>
      <c r="M1120" s="12" t="s">
        <v>628</v>
      </c>
      <c r="N1120" s="12">
        <v>0</v>
      </c>
      <c r="O1120" s="12">
        <v>0</v>
      </c>
      <c r="P1120" s="12">
        <v>0</v>
      </c>
      <c r="Q1120" s="12">
        <v>0</v>
      </c>
      <c r="R1120" s="12">
        <v>1.05</v>
      </c>
      <c r="S1120" s="12">
        <v>1.05</v>
      </c>
      <c r="T1120" s="12">
        <v>1.05</v>
      </c>
      <c r="U1120" s="12">
        <v>1.05</v>
      </c>
      <c r="V1120" s="12">
        <v>1.05</v>
      </c>
      <c r="W1120" s="12">
        <v>1.05</v>
      </c>
      <c r="X1120" s="12">
        <v>1.05</v>
      </c>
      <c r="Y1120" s="12">
        <v>1.05</v>
      </c>
    </row>
    <row r="1121" spans="1:25" x14ac:dyDescent="0.35">
      <c r="A1121" s="12" t="s">
        <v>2650</v>
      </c>
      <c r="B1121" s="12" t="s">
        <v>2651</v>
      </c>
      <c r="C1121" s="12" t="s">
        <v>619</v>
      </c>
      <c r="D1121" s="52">
        <v>42803</v>
      </c>
      <c r="E1121" s="12">
        <v>2017</v>
      </c>
      <c r="F1121" s="12" t="s">
        <v>625</v>
      </c>
      <c r="G1121" s="12" t="s">
        <v>626</v>
      </c>
      <c r="H1121" s="12"/>
      <c r="I1121" s="12">
        <v>20</v>
      </c>
      <c r="J1121" s="12">
        <v>22</v>
      </c>
      <c r="K1121" s="12" t="s">
        <v>633</v>
      </c>
      <c r="L1121" s="12" t="s">
        <v>627</v>
      </c>
      <c r="M1121" s="12" t="s">
        <v>139</v>
      </c>
      <c r="N1121" s="12">
        <v>0</v>
      </c>
      <c r="O1121" s="12">
        <v>0</v>
      </c>
      <c r="P1121" s="12">
        <v>0</v>
      </c>
      <c r="Q1121" s="12">
        <v>0</v>
      </c>
      <c r="R1121" s="12">
        <v>0</v>
      </c>
      <c r="S1121" s="12">
        <v>0</v>
      </c>
      <c r="T1121" s="12">
        <v>0</v>
      </c>
      <c r="U1121" s="12">
        <v>0</v>
      </c>
      <c r="V1121" s="12">
        <v>0</v>
      </c>
      <c r="W1121" s="12">
        <v>0</v>
      </c>
      <c r="X1121" s="12">
        <v>0</v>
      </c>
      <c r="Y1121" s="12">
        <v>0</v>
      </c>
    </row>
    <row r="1122" spans="1:25" x14ac:dyDescent="0.35">
      <c r="A1122" s="12" t="s">
        <v>529</v>
      </c>
      <c r="B1122" s="12" t="s">
        <v>1095</v>
      </c>
      <c r="C1122" s="12" t="s">
        <v>619</v>
      </c>
      <c r="D1122" s="52">
        <v>0</v>
      </c>
      <c r="E1122" s="12" t="s">
        <v>620</v>
      </c>
      <c r="F1122" s="12" t="s">
        <v>634</v>
      </c>
      <c r="G1122" s="12" t="s">
        <v>635</v>
      </c>
      <c r="H1122" s="12"/>
      <c r="I1122" s="12">
        <v>10</v>
      </c>
      <c r="J1122" s="12">
        <v>10</v>
      </c>
      <c r="K1122" s="12" t="s">
        <v>5</v>
      </c>
      <c r="L1122" s="12" t="s">
        <v>620</v>
      </c>
      <c r="M1122" s="12" t="s">
        <v>620</v>
      </c>
      <c r="N1122" s="12">
        <v>0</v>
      </c>
      <c r="O1122" s="12">
        <v>0</v>
      </c>
      <c r="P1122" s="12">
        <v>0</v>
      </c>
      <c r="Q1122" s="12">
        <v>0</v>
      </c>
      <c r="R1122" s="12">
        <v>0</v>
      </c>
      <c r="S1122" s="12">
        <v>0</v>
      </c>
      <c r="T1122" s="12">
        <v>0</v>
      </c>
      <c r="U1122" s="12">
        <v>0</v>
      </c>
      <c r="V1122" s="12">
        <v>0</v>
      </c>
      <c r="W1122" s="12">
        <v>0</v>
      </c>
      <c r="X1122" s="12">
        <v>0</v>
      </c>
      <c r="Y1122" s="12">
        <v>0</v>
      </c>
    </row>
    <row r="1123" spans="1:25" x14ac:dyDescent="0.35">
      <c r="A1123" s="12" t="s">
        <v>4</v>
      </c>
      <c r="B1123" s="12" t="s">
        <v>3288</v>
      </c>
      <c r="C1123" s="12" t="s">
        <v>619</v>
      </c>
      <c r="D1123" s="52">
        <v>38639</v>
      </c>
      <c r="E1123" s="12">
        <v>2005</v>
      </c>
      <c r="F1123" s="12" t="s">
        <v>621</v>
      </c>
      <c r="G1123" s="12" t="s">
        <v>757</v>
      </c>
      <c r="H1123" s="12"/>
      <c r="I1123" s="12">
        <v>588.21</v>
      </c>
      <c r="J1123" s="12">
        <v>0</v>
      </c>
      <c r="K1123" s="12" t="s">
        <v>5</v>
      </c>
      <c r="L1123" s="12" t="s">
        <v>627</v>
      </c>
      <c r="M1123" s="12" t="s">
        <v>628</v>
      </c>
      <c r="N1123" s="12">
        <v>588.21</v>
      </c>
      <c r="O1123" s="12">
        <v>588.21</v>
      </c>
      <c r="P1123" s="12">
        <v>588.21</v>
      </c>
      <c r="Q1123" s="12">
        <v>588.21</v>
      </c>
      <c r="R1123" s="12">
        <v>588.21</v>
      </c>
      <c r="S1123" s="12">
        <v>588.21</v>
      </c>
      <c r="T1123" s="12">
        <v>588.21</v>
      </c>
      <c r="U1123" s="12">
        <v>588.21</v>
      </c>
      <c r="V1123" s="12">
        <v>588.21</v>
      </c>
      <c r="W1123" s="12">
        <v>588.21</v>
      </c>
      <c r="X1123" s="12">
        <v>588.21</v>
      </c>
      <c r="Y1123" s="12">
        <v>588.21</v>
      </c>
    </row>
    <row r="1124" spans="1:25" x14ac:dyDescent="0.35">
      <c r="A1124" s="12" t="s">
        <v>3581</v>
      </c>
      <c r="B1124" s="12" t="s">
        <v>3581</v>
      </c>
      <c r="C1124" s="12" t="s">
        <v>619</v>
      </c>
      <c r="D1124" s="52">
        <v>0</v>
      </c>
      <c r="E1124" s="12" t="s">
        <v>620</v>
      </c>
      <c r="F1124" s="12">
        <v>0</v>
      </c>
      <c r="G1124" s="12" t="s">
        <v>622</v>
      </c>
      <c r="H1124" s="12"/>
      <c r="I1124" s="12">
        <v>188</v>
      </c>
      <c r="J1124" s="12">
        <v>188</v>
      </c>
      <c r="K1124" s="12">
        <v>0</v>
      </c>
      <c r="L1124" s="12" t="s">
        <v>620</v>
      </c>
      <c r="M1124" s="12" t="s">
        <v>620</v>
      </c>
      <c r="N1124" s="12">
        <v>0</v>
      </c>
      <c r="O1124" s="12">
        <v>0</v>
      </c>
      <c r="P1124" s="12">
        <v>0</v>
      </c>
      <c r="Q1124" s="12">
        <v>0</v>
      </c>
      <c r="R1124" s="12">
        <v>0</v>
      </c>
      <c r="S1124" s="12">
        <v>0</v>
      </c>
      <c r="T1124" s="12">
        <v>0</v>
      </c>
      <c r="U1124" s="12">
        <v>0</v>
      </c>
      <c r="V1124" s="12">
        <v>0</v>
      </c>
      <c r="W1124" s="12">
        <v>0</v>
      </c>
      <c r="X1124" s="12">
        <v>0</v>
      </c>
      <c r="Y1124" s="12">
        <v>0</v>
      </c>
    </row>
    <row r="1125" spans="1:25" x14ac:dyDescent="0.35">
      <c r="A1125" s="12" t="s">
        <v>1350</v>
      </c>
      <c r="B1125" s="12" t="s">
        <v>1350</v>
      </c>
      <c r="C1125" s="12" t="s">
        <v>619</v>
      </c>
      <c r="D1125" s="52">
        <v>0</v>
      </c>
      <c r="E1125" s="12" t="s">
        <v>620</v>
      </c>
      <c r="F1125" s="12">
        <v>0</v>
      </c>
      <c r="G1125" s="12" t="s">
        <v>622</v>
      </c>
      <c r="H1125" s="12"/>
      <c r="I1125" s="12">
        <v>188</v>
      </c>
      <c r="J1125" s="12">
        <v>188</v>
      </c>
      <c r="K1125" s="12">
        <v>0</v>
      </c>
      <c r="L1125" s="12" t="s">
        <v>620</v>
      </c>
      <c r="M1125" s="12" t="s">
        <v>620</v>
      </c>
      <c r="N1125" s="12">
        <v>0</v>
      </c>
      <c r="O1125" s="12">
        <v>0</v>
      </c>
      <c r="P1125" s="12">
        <v>0</v>
      </c>
      <c r="Q1125" s="12">
        <v>0</v>
      </c>
      <c r="R1125" s="12">
        <v>0</v>
      </c>
      <c r="S1125" s="12">
        <v>0</v>
      </c>
      <c r="T1125" s="12">
        <v>0</v>
      </c>
      <c r="U1125" s="12">
        <v>0</v>
      </c>
      <c r="V1125" s="12">
        <v>0</v>
      </c>
      <c r="W1125" s="12">
        <v>0</v>
      </c>
      <c r="X1125" s="12">
        <v>0</v>
      </c>
      <c r="Y1125" s="12">
        <v>0</v>
      </c>
    </row>
    <row r="1126" spans="1:25" x14ac:dyDescent="0.35">
      <c r="A1126" s="12" t="s">
        <v>1786</v>
      </c>
      <c r="B1126" s="12" t="s">
        <v>1786</v>
      </c>
      <c r="C1126" s="12" t="s">
        <v>619</v>
      </c>
      <c r="D1126" s="52">
        <v>0</v>
      </c>
      <c r="E1126" s="12" t="s">
        <v>620</v>
      </c>
      <c r="F1126" s="12">
        <v>0</v>
      </c>
      <c r="G1126" s="12" t="s">
        <v>647</v>
      </c>
      <c r="H1126" s="12"/>
      <c r="I1126" s="12">
        <v>260</v>
      </c>
      <c r="J1126" s="12">
        <v>260</v>
      </c>
      <c r="K1126" s="12">
        <v>0</v>
      </c>
      <c r="L1126" s="12" t="s">
        <v>620</v>
      </c>
      <c r="M1126" s="12" t="s">
        <v>620</v>
      </c>
      <c r="N1126" s="12">
        <v>0</v>
      </c>
      <c r="O1126" s="12">
        <v>0</v>
      </c>
      <c r="P1126" s="12">
        <v>0</v>
      </c>
      <c r="Q1126" s="12">
        <v>0</v>
      </c>
      <c r="R1126" s="12">
        <v>0</v>
      </c>
      <c r="S1126" s="12">
        <v>0</v>
      </c>
      <c r="T1126" s="12">
        <v>0</v>
      </c>
      <c r="U1126" s="12">
        <v>0</v>
      </c>
      <c r="V1126" s="12">
        <v>0</v>
      </c>
      <c r="W1126" s="12">
        <v>0</v>
      </c>
      <c r="X1126" s="12">
        <v>0</v>
      </c>
      <c r="Y1126" s="12">
        <v>0</v>
      </c>
    </row>
    <row r="1127" spans="1:25" x14ac:dyDescent="0.35">
      <c r="A1127" s="12" t="s">
        <v>484</v>
      </c>
      <c r="B1127" s="12" t="s">
        <v>366</v>
      </c>
      <c r="C1127" s="12" t="s">
        <v>619</v>
      </c>
      <c r="D1127" s="52">
        <v>0</v>
      </c>
      <c r="E1127" s="12" t="s">
        <v>620</v>
      </c>
      <c r="F1127" s="12" t="s">
        <v>697</v>
      </c>
      <c r="G1127" s="12" t="s">
        <v>697</v>
      </c>
      <c r="H1127" s="12"/>
      <c r="I1127" s="12">
        <v>30</v>
      </c>
      <c r="J1127" s="12">
        <v>30</v>
      </c>
      <c r="K1127" s="12" t="s">
        <v>1</v>
      </c>
      <c r="L1127" s="12" t="s">
        <v>620</v>
      </c>
      <c r="M1127" s="12" t="s">
        <v>620</v>
      </c>
      <c r="N1127" s="12">
        <v>0</v>
      </c>
      <c r="O1127" s="12">
        <v>0</v>
      </c>
      <c r="P1127" s="12">
        <v>0</v>
      </c>
      <c r="Q1127" s="12">
        <v>0</v>
      </c>
      <c r="R1127" s="12">
        <v>0</v>
      </c>
      <c r="S1127" s="12">
        <v>0</v>
      </c>
      <c r="T1127" s="12">
        <v>0</v>
      </c>
      <c r="U1127" s="12">
        <v>0</v>
      </c>
      <c r="V1127" s="12">
        <v>0</v>
      </c>
      <c r="W1127" s="12">
        <v>0</v>
      </c>
      <c r="X1127" s="12">
        <v>0</v>
      </c>
      <c r="Y1127" s="12">
        <v>0</v>
      </c>
    </row>
    <row r="1128" spans="1:25" x14ac:dyDescent="0.35">
      <c r="A1128" s="12" t="s">
        <v>2720</v>
      </c>
      <c r="B1128" s="12" t="s">
        <v>2721</v>
      </c>
      <c r="C1128" s="12" t="s">
        <v>619</v>
      </c>
      <c r="D1128" s="52">
        <v>0</v>
      </c>
      <c r="E1128" s="12" t="s">
        <v>620</v>
      </c>
      <c r="F1128" s="12" t="s">
        <v>653</v>
      </c>
      <c r="G1128" s="12" t="s">
        <v>616</v>
      </c>
      <c r="H1128" s="12"/>
      <c r="I1128" s="12">
        <v>10</v>
      </c>
      <c r="J1128" s="12">
        <v>10</v>
      </c>
      <c r="K1128" s="12">
        <v>0</v>
      </c>
      <c r="L1128" s="12" t="s">
        <v>620</v>
      </c>
      <c r="M1128" s="12" t="s">
        <v>620</v>
      </c>
      <c r="N1128" s="12">
        <v>0</v>
      </c>
      <c r="O1128" s="12">
        <v>0</v>
      </c>
      <c r="P1128" s="12">
        <v>0</v>
      </c>
      <c r="Q1128" s="12">
        <v>0</v>
      </c>
      <c r="R1128" s="12">
        <v>0</v>
      </c>
      <c r="S1128" s="12">
        <v>0</v>
      </c>
      <c r="T1128" s="12">
        <v>0</v>
      </c>
      <c r="U1128" s="12">
        <v>0</v>
      </c>
      <c r="V1128" s="12">
        <v>0</v>
      </c>
      <c r="W1128" s="12">
        <v>0</v>
      </c>
      <c r="X1128" s="12">
        <v>0</v>
      </c>
      <c r="Y1128" s="12">
        <v>0</v>
      </c>
    </row>
    <row r="1129" spans="1:25" x14ac:dyDescent="0.35">
      <c r="A1129" s="12" t="s">
        <v>3485</v>
      </c>
      <c r="B1129" s="12" t="s">
        <v>3486</v>
      </c>
      <c r="C1129" s="12" t="s">
        <v>619</v>
      </c>
      <c r="D1129" s="52">
        <v>0</v>
      </c>
      <c r="E1129" s="12" t="s">
        <v>620</v>
      </c>
      <c r="F1129" s="12" t="s">
        <v>653</v>
      </c>
      <c r="G1129" s="12" t="s">
        <v>616</v>
      </c>
      <c r="H1129" s="12"/>
      <c r="I1129" s="12">
        <v>10</v>
      </c>
      <c r="J1129" s="12">
        <v>10</v>
      </c>
      <c r="K1129" s="12">
        <v>0</v>
      </c>
      <c r="L1129" s="12" t="s">
        <v>620</v>
      </c>
      <c r="M1129" s="12" t="s">
        <v>620</v>
      </c>
      <c r="N1129" s="12">
        <v>0</v>
      </c>
      <c r="O1129" s="12">
        <v>0</v>
      </c>
      <c r="P1129" s="12">
        <v>0</v>
      </c>
      <c r="Q1129" s="12">
        <v>0</v>
      </c>
      <c r="R1129" s="12">
        <v>0</v>
      </c>
      <c r="S1129" s="12">
        <v>0</v>
      </c>
      <c r="T1129" s="12">
        <v>0</v>
      </c>
      <c r="U1129" s="12">
        <v>0</v>
      </c>
      <c r="V1129" s="12">
        <v>0</v>
      </c>
      <c r="W1129" s="12">
        <v>0</v>
      </c>
      <c r="X1129" s="12">
        <v>0</v>
      </c>
      <c r="Y1129" s="12">
        <v>0</v>
      </c>
    </row>
    <row r="1130" spans="1:25" x14ac:dyDescent="0.35">
      <c r="A1130" s="12" t="s">
        <v>2890</v>
      </c>
      <c r="B1130" s="12" t="s">
        <v>2891</v>
      </c>
      <c r="C1130" s="12" t="s">
        <v>619</v>
      </c>
      <c r="D1130" s="52">
        <v>0</v>
      </c>
      <c r="E1130" s="12" t="s">
        <v>620</v>
      </c>
      <c r="F1130" s="12" t="s">
        <v>653</v>
      </c>
      <c r="G1130" s="12" t="s">
        <v>616</v>
      </c>
      <c r="H1130" s="12"/>
      <c r="I1130" s="12">
        <v>10</v>
      </c>
      <c r="J1130" s="12">
        <v>10</v>
      </c>
      <c r="K1130" s="12">
        <v>0</v>
      </c>
      <c r="L1130" s="12" t="s">
        <v>620</v>
      </c>
      <c r="M1130" s="12" t="s">
        <v>620</v>
      </c>
      <c r="N1130" s="12">
        <v>0</v>
      </c>
      <c r="O1130" s="12">
        <v>0</v>
      </c>
      <c r="P1130" s="12">
        <v>0</v>
      </c>
      <c r="Q1130" s="12">
        <v>0</v>
      </c>
      <c r="R1130" s="12">
        <v>0</v>
      </c>
      <c r="S1130" s="12">
        <v>0</v>
      </c>
      <c r="T1130" s="12">
        <v>0</v>
      </c>
      <c r="U1130" s="12">
        <v>0</v>
      </c>
      <c r="V1130" s="12">
        <v>0</v>
      </c>
      <c r="W1130" s="12">
        <v>0</v>
      </c>
      <c r="X1130" s="12">
        <v>0</v>
      </c>
      <c r="Y1130" s="12">
        <v>0</v>
      </c>
    </row>
    <row r="1131" spans="1:25" x14ac:dyDescent="0.35">
      <c r="A1131" s="12" t="s">
        <v>2522</v>
      </c>
      <c r="B1131" s="12" t="s">
        <v>2523</v>
      </c>
      <c r="C1131" s="12" t="s">
        <v>619</v>
      </c>
      <c r="D1131" s="52">
        <v>10959</v>
      </c>
      <c r="E1131" s="12">
        <v>1930</v>
      </c>
      <c r="F1131" s="12" t="s">
        <v>653</v>
      </c>
      <c r="G1131" s="12" t="s">
        <v>616</v>
      </c>
      <c r="H1131" s="12"/>
      <c r="I1131" s="12">
        <v>30</v>
      </c>
      <c r="J1131" s="12">
        <v>0</v>
      </c>
      <c r="K1131" s="12" t="s">
        <v>633</v>
      </c>
      <c r="L1131" s="12" t="s">
        <v>627</v>
      </c>
      <c r="M1131" s="12" t="s">
        <v>628</v>
      </c>
      <c r="N1131" s="12">
        <v>15.76</v>
      </c>
      <c r="O1131" s="12">
        <v>14.96</v>
      </c>
      <c r="P1131" s="12">
        <v>15.76</v>
      </c>
      <c r="Q1131" s="12">
        <v>23.6</v>
      </c>
      <c r="R1131" s="12">
        <v>24</v>
      </c>
      <c r="S1131" s="12">
        <v>24</v>
      </c>
      <c r="T1131" s="12">
        <v>14.96</v>
      </c>
      <c r="U1131" s="12">
        <v>14.96</v>
      </c>
      <c r="V1131" s="12">
        <v>14.96</v>
      </c>
      <c r="W1131" s="12">
        <v>14.96</v>
      </c>
      <c r="X1131" s="12">
        <v>14.16</v>
      </c>
      <c r="Y1131" s="12">
        <v>15.76</v>
      </c>
    </row>
    <row r="1132" spans="1:25" x14ac:dyDescent="0.35">
      <c r="A1132" s="12" t="s">
        <v>517</v>
      </c>
      <c r="B1132" s="12" t="s">
        <v>518</v>
      </c>
      <c r="C1132" s="12" t="s">
        <v>619</v>
      </c>
      <c r="D1132" s="52">
        <v>0</v>
      </c>
      <c r="E1132" s="12" t="s">
        <v>620</v>
      </c>
      <c r="F1132" s="12" t="s">
        <v>634</v>
      </c>
      <c r="G1132" s="12" t="s">
        <v>635</v>
      </c>
      <c r="H1132" s="12"/>
      <c r="I1132" s="12">
        <v>9.75</v>
      </c>
      <c r="J1132" s="12">
        <v>9.75</v>
      </c>
      <c r="K1132" s="12" t="s">
        <v>5</v>
      </c>
      <c r="L1132" s="12" t="s">
        <v>620</v>
      </c>
      <c r="M1132" s="12" t="s">
        <v>620</v>
      </c>
      <c r="N1132" s="12">
        <v>0</v>
      </c>
      <c r="O1132" s="12">
        <v>0</v>
      </c>
      <c r="P1132" s="12">
        <v>0</v>
      </c>
      <c r="Q1132" s="12">
        <v>0</v>
      </c>
      <c r="R1132" s="12">
        <v>0</v>
      </c>
      <c r="S1132" s="12">
        <v>0</v>
      </c>
      <c r="T1132" s="12">
        <v>0</v>
      </c>
      <c r="U1132" s="12">
        <v>0</v>
      </c>
      <c r="V1132" s="12">
        <v>0</v>
      </c>
      <c r="W1132" s="12">
        <v>0</v>
      </c>
      <c r="X1132" s="12">
        <v>0</v>
      </c>
      <c r="Y1132" s="12">
        <v>0</v>
      </c>
    </row>
    <row r="1133" spans="1:25" x14ac:dyDescent="0.35">
      <c r="A1133" s="12" t="s">
        <v>2792</v>
      </c>
      <c r="B1133" s="12" t="s">
        <v>2793</v>
      </c>
      <c r="C1133" s="12" t="s">
        <v>619</v>
      </c>
      <c r="D1133" s="52">
        <v>42733</v>
      </c>
      <c r="E1133" s="12">
        <v>2016</v>
      </c>
      <c r="F1133" s="12" t="s">
        <v>625</v>
      </c>
      <c r="G1133" s="12" t="s">
        <v>626</v>
      </c>
      <c r="H1133" s="12"/>
      <c r="I1133" s="12">
        <v>9.5</v>
      </c>
      <c r="J1133" s="12">
        <v>9.5</v>
      </c>
      <c r="K1133" s="12" t="s">
        <v>1</v>
      </c>
      <c r="L1133" s="12" t="s">
        <v>627</v>
      </c>
      <c r="M1133" s="12" t="s">
        <v>628</v>
      </c>
      <c r="N1133" s="12">
        <v>0.04</v>
      </c>
      <c r="O1133" s="12">
        <v>0.28999999999999998</v>
      </c>
      <c r="P1133" s="12">
        <v>0.33</v>
      </c>
      <c r="Q1133" s="12">
        <v>0.42</v>
      </c>
      <c r="R1133" s="12">
        <v>0.61</v>
      </c>
      <c r="S1133" s="12">
        <v>1.24</v>
      </c>
      <c r="T1133" s="12">
        <v>1.37</v>
      </c>
      <c r="U1133" s="12">
        <v>1.18</v>
      </c>
      <c r="V1133" s="12">
        <v>1.05</v>
      </c>
      <c r="W1133" s="12">
        <v>0.7</v>
      </c>
      <c r="X1133" s="12">
        <v>0.54</v>
      </c>
      <c r="Y1133" s="12">
        <v>0.33</v>
      </c>
    </row>
    <row r="1134" spans="1:25" x14ac:dyDescent="0.35">
      <c r="A1134" s="12" t="s">
        <v>1999</v>
      </c>
      <c r="B1134" s="12" t="s">
        <v>2000</v>
      </c>
      <c r="C1134" s="12" t="s">
        <v>619</v>
      </c>
      <c r="D1134" s="52">
        <v>41464</v>
      </c>
      <c r="E1134" s="12">
        <v>2013</v>
      </c>
      <c r="F1134" s="12" t="s">
        <v>631</v>
      </c>
      <c r="G1134" s="12" t="s">
        <v>632</v>
      </c>
      <c r="H1134" s="12"/>
      <c r="I1134" s="12">
        <v>1.6</v>
      </c>
      <c r="J1134" s="12">
        <v>1.6</v>
      </c>
      <c r="K1134" s="12" t="s">
        <v>633</v>
      </c>
      <c r="L1134" s="12" t="s">
        <v>627</v>
      </c>
      <c r="M1134" s="12" t="s">
        <v>628</v>
      </c>
      <c r="N1134" s="12">
        <v>1.54</v>
      </c>
      <c r="O1134" s="12">
        <v>1.54</v>
      </c>
      <c r="P1134" s="12">
        <v>1.49</v>
      </c>
      <c r="Q1134" s="12">
        <v>1.53</v>
      </c>
      <c r="R1134" s="12">
        <v>1.52</v>
      </c>
      <c r="S1134" s="12">
        <v>1.51</v>
      </c>
      <c r="T1134" s="12">
        <v>1.51</v>
      </c>
      <c r="U1134" s="12">
        <v>1.51</v>
      </c>
      <c r="V1134" s="12">
        <v>1.51</v>
      </c>
      <c r="W1134" s="12">
        <v>1.52</v>
      </c>
      <c r="X1134" s="12">
        <v>1.53</v>
      </c>
      <c r="Y1134" s="12">
        <v>1.52</v>
      </c>
    </row>
    <row r="1135" spans="1:25" x14ac:dyDescent="0.35">
      <c r="A1135" s="12" t="s">
        <v>1323</v>
      </c>
      <c r="B1135" s="12" t="s">
        <v>1324</v>
      </c>
      <c r="C1135" s="12" t="s">
        <v>619</v>
      </c>
      <c r="D1135" s="52">
        <v>42467</v>
      </c>
      <c r="E1135" s="12">
        <v>2016</v>
      </c>
      <c r="F1135" s="12" t="s">
        <v>631</v>
      </c>
      <c r="G1135" s="12" t="s">
        <v>632</v>
      </c>
      <c r="H1135" s="12"/>
      <c r="I1135" s="12">
        <v>8</v>
      </c>
      <c r="J1135" s="12">
        <v>8</v>
      </c>
      <c r="K1135" s="12" t="s">
        <v>633</v>
      </c>
      <c r="L1135" s="12" t="s">
        <v>627</v>
      </c>
      <c r="M1135" s="12" t="s">
        <v>628</v>
      </c>
      <c r="N1135" s="12">
        <v>7.7</v>
      </c>
      <c r="O1135" s="12">
        <v>7.67</v>
      </c>
      <c r="P1135" s="12">
        <v>7.54</v>
      </c>
      <c r="Q1135" s="12">
        <v>7.57</v>
      </c>
      <c r="R1135" s="12">
        <v>7.03</v>
      </c>
      <c r="S1135" s="12">
        <v>7.39</v>
      </c>
      <c r="T1135" s="12">
        <v>7.56</v>
      </c>
      <c r="U1135" s="12">
        <v>7.54</v>
      </c>
      <c r="V1135" s="12">
        <v>7.52</v>
      </c>
      <c r="W1135" s="12">
        <v>7.41</v>
      </c>
      <c r="X1135" s="12">
        <v>7.47</v>
      </c>
      <c r="Y1135" s="12">
        <v>7.22</v>
      </c>
    </row>
    <row r="1136" spans="1:25" x14ac:dyDescent="0.35">
      <c r="A1136" s="12" t="s">
        <v>1500</v>
      </c>
      <c r="B1136" s="12" t="s">
        <v>1500</v>
      </c>
      <c r="C1136" s="12" t="s">
        <v>619</v>
      </c>
      <c r="D1136" s="52">
        <v>0</v>
      </c>
      <c r="E1136" s="12" t="s">
        <v>620</v>
      </c>
      <c r="F1136" s="12" t="s">
        <v>653</v>
      </c>
      <c r="G1136" s="12" t="s">
        <v>1005</v>
      </c>
      <c r="H1136" s="12"/>
      <c r="I1136" s="12">
        <v>118</v>
      </c>
      <c r="J1136" s="12">
        <v>151.19999999999999</v>
      </c>
      <c r="K1136" s="12" t="s">
        <v>1</v>
      </c>
      <c r="L1136" s="12" t="s">
        <v>627</v>
      </c>
      <c r="M1136" s="12" t="s">
        <v>628</v>
      </c>
      <c r="N1136" s="12">
        <v>46</v>
      </c>
      <c r="O1136" s="12">
        <v>46</v>
      </c>
      <c r="P1136" s="12">
        <v>46</v>
      </c>
      <c r="Q1136" s="12">
        <v>46</v>
      </c>
      <c r="R1136" s="12">
        <v>46</v>
      </c>
      <c r="S1136" s="12">
        <v>46</v>
      </c>
      <c r="T1136" s="12">
        <v>46</v>
      </c>
      <c r="U1136" s="12">
        <v>46</v>
      </c>
      <c r="V1136" s="12">
        <v>46</v>
      </c>
      <c r="W1136" s="12">
        <v>46</v>
      </c>
      <c r="X1136" s="12">
        <v>46</v>
      </c>
      <c r="Y1136" s="12">
        <v>46</v>
      </c>
    </row>
    <row r="1137" spans="1:25" x14ac:dyDescent="0.35">
      <c r="A1137" s="12" t="s">
        <v>275</v>
      </c>
      <c r="B1137" s="12" t="s">
        <v>276</v>
      </c>
      <c r="C1137" s="12" t="s">
        <v>619</v>
      </c>
      <c r="D1137" s="52">
        <v>44713</v>
      </c>
      <c r="E1137" s="12">
        <v>2022</v>
      </c>
      <c r="F1137" s="12" t="s">
        <v>634</v>
      </c>
      <c r="G1137" s="12" t="s">
        <v>635</v>
      </c>
      <c r="H1137" s="12"/>
      <c r="I1137" s="12">
        <v>6</v>
      </c>
      <c r="J1137" s="12">
        <v>6</v>
      </c>
      <c r="K1137" s="12" t="s">
        <v>633</v>
      </c>
      <c r="L1137" s="12" t="s">
        <v>627</v>
      </c>
      <c r="M1137" s="12" t="s">
        <v>636</v>
      </c>
      <c r="N1137" s="12">
        <v>5</v>
      </c>
      <c r="O1137" s="12">
        <v>5</v>
      </c>
      <c r="P1137" s="12">
        <v>5</v>
      </c>
      <c r="Q1137" s="12">
        <v>5</v>
      </c>
      <c r="R1137" s="12">
        <v>5</v>
      </c>
      <c r="S1137" s="12">
        <v>5</v>
      </c>
      <c r="T1137" s="12">
        <v>5</v>
      </c>
      <c r="U1137" s="12">
        <v>5</v>
      </c>
      <c r="V1137" s="12">
        <v>5</v>
      </c>
      <c r="W1137" s="12">
        <v>5</v>
      </c>
      <c r="X1137" s="12">
        <v>5</v>
      </c>
      <c r="Y1137" s="12">
        <v>5</v>
      </c>
    </row>
    <row r="1138" spans="1:25" x14ac:dyDescent="0.35">
      <c r="A1138" s="12" t="s">
        <v>1616</v>
      </c>
      <c r="B1138" s="12" t="s">
        <v>1617</v>
      </c>
      <c r="C1138" s="12" t="s">
        <v>619</v>
      </c>
      <c r="D1138" s="52">
        <v>41631</v>
      </c>
      <c r="E1138" s="12">
        <v>2013</v>
      </c>
      <c r="F1138" s="12" t="s">
        <v>625</v>
      </c>
      <c r="G1138" s="12" t="s">
        <v>626</v>
      </c>
      <c r="H1138" s="12"/>
      <c r="I1138" s="12">
        <v>1.5</v>
      </c>
      <c r="J1138" s="12">
        <v>1.5</v>
      </c>
      <c r="K1138" s="12" t="s">
        <v>633</v>
      </c>
      <c r="L1138" s="12" t="s">
        <v>627</v>
      </c>
      <c r="M1138" s="12" t="s">
        <v>628</v>
      </c>
      <c r="N1138" s="12">
        <v>0.01</v>
      </c>
      <c r="O1138" s="12">
        <v>0.05</v>
      </c>
      <c r="P1138" s="12">
        <v>0.05</v>
      </c>
      <c r="Q1138" s="12">
        <v>7.0000000000000007E-2</v>
      </c>
      <c r="R1138" s="12">
        <v>0.1</v>
      </c>
      <c r="S1138" s="12">
        <v>0.2</v>
      </c>
      <c r="T1138" s="12">
        <v>0.22</v>
      </c>
      <c r="U1138" s="12">
        <v>0.19</v>
      </c>
      <c r="V1138" s="12">
        <v>0.17</v>
      </c>
      <c r="W1138" s="12">
        <v>0.11</v>
      </c>
      <c r="X1138" s="12">
        <v>0.09</v>
      </c>
      <c r="Y1138" s="12">
        <v>0.05</v>
      </c>
    </row>
    <row r="1139" spans="1:25" x14ac:dyDescent="0.35">
      <c r="A1139" s="12" t="s">
        <v>1492</v>
      </c>
      <c r="B1139" s="12" t="s">
        <v>1492</v>
      </c>
      <c r="C1139" s="12" t="s">
        <v>619</v>
      </c>
      <c r="D1139" s="52">
        <v>0</v>
      </c>
      <c r="E1139" s="12" t="s">
        <v>620</v>
      </c>
      <c r="F1139" s="12" t="s">
        <v>635</v>
      </c>
      <c r="G1139" s="12" t="s">
        <v>635</v>
      </c>
      <c r="H1139" s="12"/>
      <c r="I1139" s="12">
        <v>0.99</v>
      </c>
      <c r="J1139" s="12">
        <v>0</v>
      </c>
      <c r="K1139" s="12" t="s">
        <v>633</v>
      </c>
      <c r="L1139" s="12" t="s">
        <v>620</v>
      </c>
      <c r="M1139" s="12" t="s">
        <v>620</v>
      </c>
      <c r="N1139" s="12">
        <v>0</v>
      </c>
      <c r="O1139" s="12">
        <v>0</v>
      </c>
      <c r="P1139" s="12">
        <v>0</v>
      </c>
      <c r="Q1139" s="12">
        <v>0</v>
      </c>
      <c r="R1139" s="12">
        <v>0</v>
      </c>
      <c r="S1139" s="12">
        <v>0</v>
      </c>
      <c r="T1139" s="12">
        <v>0</v>
      </c>
      <c r="U1139" s="12">
        <v>0</v>
      </c>
      <c r="V1139" s="12">
        <v>0</v>
      </c>
      <c r="W1139" s="12">
        <v>0</v>
      </c>
      <c r="X1139" s="12">
        <v>0</v>
      </c>
      <c r="Y1139" s="12">
        <v>0</v>
      </c>
    </row>
    <row r="1140" spans="1:25" x14ac:dyDescent="0.35">
      <c r="A1140" s="12" t="s">
        <v>956</v>
      </c>
      <c r="B1140" s="12" t="s">
        <v>956</v>
      </c>
      <c r="C1140" s="12" t="s">
        <v>619</v>
      </c>
      <c r="D1140" s="52">
        <v>0</v>
      </c>
      <c r="E1140" s="12" t="s">
        <v>620</v>
      </c>
      <c r="F1140" s="12" t="s">
        <v>635</v>
      </c>
      <c r="G1140" s="12" t="s">
        <v>635</v>
      </c>
      <c r="H1140" s="12"/>
      <c r="I1140" s="12">
        <v>0.99</v>
      </c>
      <c r="J1140" s="12">
        <v>0</v>
      </c>
      <c r="K1140" s="12" t="s">
        <v>633</v>
      </c>
      <c r="L1140" s="12" t="s">
        <v>620</v>
      </c>
      <c r="M1140" s="12" t="s">
        <v>620</v>
      </c>
      <c r="N1140" s="12">
        <v>0</v>
      </c>
      <c r="O1140" s="12">
        <v>0</v>
      </c>
      <c r="P1140" s="12">
        <v>0</v>
      </c>
      <c r="Q1140" s="12">
        <v>0</v>
      </c>
      <c r="R1140" s="12">
        <v>0</v>
      </c>
      <c r="S1140" s="12">
        <v>0</v>
      </c>
      <c r="T1140" s="12">
        <v>0</v>
      </c>
      <c r="U1140" s="12">
        <v>0</v>
      </c>
      <c r="V1140" s="12">
        <v>0</v>
      </c>
      <c r="W1140" s="12">
        <v>0</v>
      </c>
      <c r="X1140" s="12">
        <v>0</v>
      </c>
      <c r="Y1140" s="12">
        <v>0</v>
      </c>
    </row>
    <row r="1141" spans="1:25" x14ac:dyDescent="0.35">
      <c r="A1141" s="12" t="s">
        <v>1603</v>
      </c>
      <c r="B1141" s="12" t="s">
        <v>1603</v>
      </c>
      <c r="C1141" s="12" t="s">
        <v>619</v>
      </c>
      <c r="D1141" s="52">
        <v>0</v>
      </c>
      <c r="E1141" s="12" t="s">
        <v>620</v>
      </c>
      <c r="F1141" s="12" t="s">
        <v>635</v>
      </c>
      <c r="G1141" s="12" t="s">
        <v>635</v>
      </c>
      <c r="H1141" s="12"/>
      <c r="I1141" s="12">
        <v>0.99</v>
      </c>
      <c r="J1141" s="12">
        <v>0</v>
      </c>
      <c r="K1141" s="12" t="s">
        <v>633</v>
      </c>
      <c r="L1141" s="12" t="s">
        <v>620</v>
      </c>
      <c r="M1141" s="12" t="s">
        <v>620</v>
      </c>
      <c r="N1141" s="12">
        <v>0</v>
      </c>
      <c r="O1141" s="12">
        <v>0</v>
      </c>
      <c r="P1141" s="12">
        <v>0</v>
      </c>
      <c r="Q1141" s="12">
        <v>0</v>
      </c>
      <c r="R1141" s="12">
        <v>0</v>
      </c>
      <c r="S1141" s="12">
        <v>0</v>
      </c>
      <c r="T1141" s="12">
        <v>0</v>
      </c>
      <c r="U1141" s="12">
        <v>0</v>
      </c>
      <c r="V1141" s="12">
        <v>0</v>
      </c>
      <c r="W1141" s="12">
        <v>0</v>
      </c>
      <c r="X1141" s="12">
        <v>0</v>
      </c>
      <c r="Y1141" s="12">
        <v>0</v>
      </c>
    </row>
    <row r="1142" spans="1:25" x14ac:dyDescent="0.35">
      <c r="A1142" s="12" t="s">
        <v>2341</v>
      </c>
      <c r="B1142" s="12" t="s">
        <v>2341</v>
      </c>
      <c r="C1142" s="12" t="s">
        <v>619</v>
      </c>
      <c r="D1142" s="52">
        <v>0</v>
      </c>
      <c r="E1142" s="12" t="s">
        <v>620</v>
      </c>
      <c r="F1142" s="12" t="s">
        <v>635</v>
      </c>
      <c r="G1142" s="12" t="s">
        <v>635</v>
      </c>
      <c r="H1142" s="12"/>
      <c r="I1142" s="12">
        <v>0.99</v>
      </c>
      <c r="J1142" s="12">
        <v>0</v>
      </c>
      <c r="K1142" s="12" t="s">
        <v>633</v>
      </c>
      <c r="L1142" s="12" t="s">
        <v>620</v>
      </c>
      <c r="M1142" s="12" t="s">
        <v>620</v>
      </c>
      <c r="N1142" s="12">
        <v>0</v>
      </c>
      <c r="O1142" s="12">
        <v>0</v>
      </c>
      <c r="P1142" s="12">
        <v>0</v>
      </c>
      <c r="Q1142" s="12">
        <v>0</v>
      </c>
      <c r="R1142" s="12">
        <v>0</v>
      </c>
      <c r="S1142" s="12">
        <v>0</v>
      </c>
      <c r="T1142" s="12">
        <v>0</v>
      </c>
      <c r="U1142" s="12">
        <v>0</v>
      </c>
      <c r="V1142" s="12">
        <v>0</v>
      </c>
      <c r="W1142" s="12">
        <v>0</v>
      </c>
      <c r="X1142" s="12">
        <v>0</v>
      </c>
      <c r="Y1142" s="12">
        <v>0</v>
      </c>
    </row>
    <row r="1143" spans="1:25" x14ac:dyDescent="0.35">
      <c r="A1143" s="12" t="s">
        <v>2489</v>
      </c>
      <c r="B1143" s="12" t="s">
        <v>2489</v>
      </c>
      <c r="C1143" s="12" t="s">
        <v>619</v>
      </c>
      <c r="D1143" s="52">
        <v>0</v>
      </c>
      <c r="E1143" s="12" t="s">
        <v>620</v>
      </c>
      <c r="F1143" s="12" t="s">
        <v>635</v>
      </c>
      <c r="G1143" s="12" t="s">
        <v>635</v>
      </c>
      <c r="H1143" s="12"/>
      <c r="I1143" s="12">
        <v>0.99</v>
      </c>
      <c r="J1143" s="12">
        <v>0</v>
      </c>
      <c r="K1143" s="12" t="s">
        <v>633</v>
      </c>
      <c r="L1143" s="12" t="s">
        <v>620</v>
      </c>
      <c r="M1143" s="12" t="s">
        <v>620</v>
      </c>
      <c r="N1143" s="12">
        <v>0</v>
      </c>
      <c r="O1143" s="12">
        <v>0</v>
      </c>
      <c r="P1143" s="12">
        <v>0</v>
      </c>
      <c r="Q1143" s="12">
        <v>0</v>
      </c>
      <c r="R1143" s="12">
        <v>0</v>
      </c>
      <c r="S1143" s="12">
        <v>0</v>
      </c>
      <c r="T1143" s="12">
        <v>0</v>
      </c>
      <c r="U1143" s="12">
        <v>0</v>
      </c>
      <c r="V1143" s="12">
        <v>0</v>
      </c>
      <c r="W1143" s="12">
        <v>0</v>
      </c>
      <c r="X1143" s="12">
        <v>0</v>
      </c>
      <c r="Y1143" s="12">
        <v>0</v>
      </c>
    </row>
    <row r="1144" spans="1:25" x14ac:dyDescent="0.35">
      <c r="A1144" s="12" t="s">
        <v>2844</v>
      </c>
      <c r="B1144" s="12" t="s">
        <v>2844</v>
      </c>
      <c r="C1144" s="12" t="s">
        <v>619</v>
      </c>
      <c r="D1144" s="52">
        <v>0</v>
      </c>
      <c r="E1144" s="12" t="s">
        <v>620</v>
      </c>
      <c r="F1144" s="12" t="s">
        <v>635</v>
      </c>
      <c r="G1144" s="12" t="s">
        <v>635</v>
      </c>
      <c r="H1144" s="12"/>
      <c r="I1144" s="12">
        <v>0.99</v>
      </c>
      <c r="J1144" s="12">
        <v>0</v>
      </c>
      <c r="K1144" s="12" t="s">
        <v>633</v>
      </c>
      <c r="L1144" s="12" t="s">
        <v>627</v>
      </c>
      <c r="M1144" s="12" t="s">
        <v>628</v>
      </c>
      <c r="N1144" s="12" t="s">
        <v>620</v>
      </c>
      <c r="O1144" s="12" t="s">
        <v>620</v>
      </c>
      <c r="P1144" s="12">
        <v>0.89</v>
      </c>
      <c r="Q1144" s="12">
        <v>0</v>
      </c>
      <c r="R1144" s="12">
        <v>0</v>
      </c>
      <c r="S1144" s="12">
        <v>0</v>
      </c>
      <c r="T1144" s="12">
        <v>0</v>
      </c>
      <c r="U1144" s="12">
        <v>0</v>
      </c>
      <c r="V1144" s="12">
        <v>0</v>
      </c>
      <c r="W1144" s="12">
        <v>0</v>
      </c>
      <c r="X1144" s="12">
        <v>0</v>
      </c>
      <c r="Y1144" s="12">
        <v>0</v>
      </c>
    </row>
    <row r="1145" spans="1:25" x14ac:dyDescent="0.35">
      <c r="A1145" s="12" t="s">
        <v>2190</v>
      </c>
      <c r="B1145" s="12" t="s">
        <v>2191</v>
      </c>
      <c r="C1145" s="12" t="s">
        <v>619</v>
      </c>
      <c r="D1145" s="52">
        <v>0</v>
      </c>
      <c r="E1145" s="12" t="s">
        <v>620</v>
      </c>
      <c r="F1145" s="12" t="s">
        <v>635</v>
      </c>
      <c r="G1145" s="12" t="s">
        <v>635</v>
      </c>
      <c r="H1145" s="12"/>
      <c r="I1145" s="12">
        <v>7.5</v>
      </c>
      <c r="J1145" s="12">
        <v>0</v>
      </c>
      <c r="K1145" s="12" t="s">
        <v>633</v>
      </c>
      <c r="L1145" s="12" t="s">
        <v>627</v>
      </c>
      <c r="M1145" s="12" t="s">
        <v>628</v>
      </c>
      <c r="N1145" s="12">
        <v>0.17</v>
      </c>
      <c r="O1145" s="12">
        <v>0.21</v>
      </c>
      <c r="P1145" s="12">
        <v>0.21</v>
      </c>
      <c r="Q1145" s="12">
        <v>0</v>
      </c>
      <c r="R1145" s="12">
        <v>0</v>
      </c>
      <c r="S1145" s="12">
        <v>0</v>
      </c>
      <c r="T1145" s="12">
        <v>0</v>
      </c>
      <c r="U1145" s="12">
        <v>0</v>
      </c>
      <c r="V1145" s="12">
        <v>0</v>
      </c>
      <c r="W1145" s="12">
        <v>0</v>
      </c>
      <c r="X1145" s="12">
        <v>0</v>
      </c>
      <c r="Y1145" s="12">
        <v>0</v>
      </c>
    </row>
    <row r="1146" spans="1:25" x14ac:dyDescent="0.35">
      <c r="A1146" s="12" t="s">
        <v>3448</v>
      </c>
      <c r="B1146" s="12" t="s">
        <v>3449</v>
      </c>
      <c r="C1146" s="12" t="s">
        <v>619</v>
      </c>
      <c r="D1146" s="52">
        <v>0</v>
      </c>
      <c r="E1146" s="12" t="s">
        <v>620</v>
      </c>
      <c r="F1146" s="12" t="s">
        <v>635</v>
      </c>
      <c r="G1146" s="12" t="s">
        <v>635</v>
      </c>
      <c r="H1146" s="12"/>
      <c r="I1146" s="12">
        <v>9.9</v>
      </c>
      <c r="J1146" s="12">
        <v>0</v>
      </c>
      <c r="K1146" s="12" t="s">
        <v>633</v>
      </c>
      <c r="L1146" s="12" t="s">
        <v>620</v>
      </c>
      <c r="M1146" s="12" t="s">
        <v>620</v>
      </c>
      <c r="N1146" s="12">
        <v>0</v>
      </c>
      <c r="O1146" s="12">
        <v>0</v>
      </c>
      <c r="P1146" s="12">
        <v>0</v>
      </c>
      <c r="Q1146" s="12">
        <v>0</v>
      </c>
      <c r="R1146" s="12">
        <v>0</v>
      </c>
      <c r="S1146" s="12">
        <v>0</v>
      </c>
      <c r="T1146" s="12">
        <v>0</v>
      </c>
      <c r="U1146" s="12">
        <v>0</v>
      </c>
      <c r="V1146" s="12">
        <v>0</v>
      </c>
      <c r="W1146" s="12">
        <v>0</v>
      </c>
      <c r="X1146" s="12">
        <v>0</v>
      </c>
      <c r="Y1146" s="12">
        <v>0</v>
      </c>
    </row>
    <row r="1147" spans="1:25" x14ac:dyDescent="0.35">
      <c r="A1147" s="12" t="s">
        <v>3541</v>
      </c>
      <c r="B1147" s="12" t="s">
        <v>3542</v>
      </c>
      <c r="C1147" s="12" t="s">
        <v>619</v>
      </c>
      <c r="D1147" s="52">
        <v>0</v>
      </c>
      <c r="E1147" s="12" t="s">
        <v>620</v>
      </c>
      <c r="F1147" s="12" t="s">
        <v>635</v>
      </c>
      <c r="G1147" s="12" t="s">
        <v>635</v>
      </c>
      <c r="H1147" s="12"/>
      <c r="I1147" s="12">
        <v>4</v>
      </c>
      <c r="J1147" s="12">
        <v>0</v>
      </c>
      <c r="K1147" s="12" t="s">
        <v>633</v>
      </c>
      <c r="L1147" s="12" t="s">
        <v>627</v>
      </c>
      <c r="M1147" s="12" t="s">
        <v>628</v>
      </c>
      <c r="N1147" s="12">
        <v>0.14000000000000001</v>
      </c>
      <c r="O1147" s="12">
        <v>0.16</v>
      </c>
      <c r="P1147" s="12">
        <v>0.16</v>
      </c>
      <c r="Q1147" s="12">
        <v>0</v>
      </c>
      <c r="R1147" s="12">
        <v>0</v>
      </c>
      <c r="S1147" s="12">
        <v>0</v>
      </c>
      <c r="T1147" s="12">
        <v>0</v>
      </c>
      <c r="U1147" s="12">
        <v>0</v>
      </c>
      <c r="V1147" s="12">
        <v>0</v>
      </c>
      <c r="W1147" s="12">
        <v>0</v>
      </c>
      <c r="X1147" s="12">
        <v>0</v>
      </c>
      <c r="Y1147" s="12">
        <v>0</v>
      </c>
    </row>
    <row r="1148" spans="1:25" x14ac:dyDescent="0.35">
      <c r="A1148" s="12" t="s">
        <v>1221</v>
      </c>
      <c r="B1148" s="12" t="s">
        <v>1221</v>
      </c>
      <c r="C1148" s="12" t="s">
        <v>619</v>
      </c>
      <c r="D1148" s="52">
        <v>0</v>
      </c>
      <c r="E1148" s="12" t="s">
        <v>620</v>
      </c>
      <c r="F1148" s="12" t="s">
        <v>635</v>
      </c>
      <c r="G1148" s="12" t="s">
        <v>635</v>
      </c>
      <c r="H1148" s="12"/>
      <c r="I1148" s="12">
        <v>3</v>
      </c>
      <c r="J1148" s="12">
        <v>0</v>
      </c>
      <c r="K1148" s="12" t="s">
        <v>633</v>
      </c>
      <c r="L1148" s="12" t="s">
        <v>620</v>
      </c>
      <c r="M1148" s="12" t="s">
        <v>620</v>
      </c>
      <c r="N1148" s="12">
        <v>0</v>
      </c>
      <c r="O1148" s="12">
        <v>0</v>
      </c>
      <c r="P1148" s="12">
        <v>0</v>
      </c>
      <c r="Q1148" s="12">
        <v>0</v>
      </c>
      <c r="R1148" s="12">
        <v>0</v>
      </c>
      <c r="S1148" s="12">
        <v>0</v>
      </c>
      <c r="T1148" s="12">
        <v>0</v>
      </c>
      <c r="U1148" s="12">
        <v>0</v>
      </c>
      <c r="V1148" s="12">
        <v>0</v>
      </c>
      <c r="W1148" s="12">
        <v>0</v>
      </c>
      <c r="X1148" s="12">
        <v>0</v>
      </c>
      <c r="Y1148" s="12">
        <v>0</v>
      </c>
    </row>
    <row r="1149" spans="1:25" x14ac:dyDescent="0.35">
      <c r="A1149" s="12" t="s">
        <v>953</v>
      </c>
      <c r="B1149" s="12" t="s">
        <v>953</v>
      </c>
      <c r="C1149" s="12" t="s">
        <v>619</v>
      </c>
      <c r="D1149" s="52">
        <v>0</v>
      </c>
      <c r="E1149" s="12" t="s">
        <v>620</v>
      </c>
      <c r="F1149" s="12" t="s">
        <v>635</v>
      </c>
      <c r="G1149" s="12" t="s">
        <v>635</v>
      </c>
      <c r="H1149" s="12"/>
      <c r="I1149" s="12">
        <v>3</v>
      </c>
      <c r="J1149" s="12">
        <v>0</v>
      </c>
      <c r="K1149" s="12" t="s">
        <v>633</v>
      </c>
      <c r="L1149" s="12" t="s">
        <v>620</v>
      </c>
      <c r="M1149" s="12" t="s">
        <v>620</v>
      </c>
      <c r="N1149" s="12">
        <v>0</v>
      </c>
      <c r="O1149" s="12">
        <v>0</v>
      </c>
      <c r="P1149" s="12">
        <v>0</v>
      </c>
      <c r="Q1149" s="12">
        <v>0</v>
      </c>
      <c r="R1149" s="12">
        <v>0</v>
      </c>
      <c r="S1149" s="12">
        <v>0</v>
      </c>
      <c r="T1149" s="12">
        <v>0</v>
      </c>
      <c r="U1149" s="12">
        <v>0</v>
      </c>
      <c r="V1149" s="12">
        <v>0</v>
      </c>
      <c r="W1149" s="12">
        <v>0</v>
      </c>
      <c r="X1149" s="12">
        <v>0</v>
      </c>
      <c r="Y1149" s="12">
        <v>0</v>
      </c>
    </row>
    <row r="1150" spans="1:25" x14ac:dyDescent="0.35">
      <c r="A1150" s="12" t="s">
        <v>3051</v>
      </c>
      <c r="B1150" s="12" t="s">
        <v>3051</v>
      </c>
      <c r="C1150" s="12" t="s">
        <v>619</v>
      </c>
      <c r="D1150" s="52">
        <v>0</v>
      </c>
      <c r="E1150" s="12" t="s">
        <v>620</v>
      </c>
      <c r="F1150" s="12" t="s">
        <v>635</v>
      </c>
      <c r="G1150" s="12" t="s">
        <v>635</v>
      </c>
      <c r="H1150" s="12"/>
      <c r="I1150" s="12">
        <v>0.51</v>
      </c>
      <c r="J1150" s="12">
        <v>0</v>
      </c>
      <c r="K1150" s="12" t="s">
        <v>633</v>
      </c>
      <c r="L1150" s="12" t="s">
        <v>620</v>
      </c>
      <c r="M1150" s="12" t="s">
        <v>620</v>
      </c>
      <c r="N1150" s="12">
        <v>0</v>
      </c>
      <c r="O1150" s="12">
        <v>0</v>
      </c>
      <c r="P1150" s="12">
        <v>0</v>
      </c>
      <c r="Q1150" s="12">
        <v>0</v>
      </c>
      <c r="R1150" s="12">
        <v>0</v>
      </c>
      <c r="S1150" s="12">
        <v>0</v>
      </c>
      <c r="T1150" s="12">
        <v>0</v>
      </c>
      <c r="U1150" s="12">
        <v>0</v>
      </c>
      <c r="V1150" s="12">
        <v>0</v>
      </c>
      <c r="W1150" s="12">
        <v>0</v>
      </c>
      <c r="X1150" s="12">
        <v>0</v>
      </c>
      <c r="Y1150" s="12">
        <v>0</v>
      </c>
    </row>
    <row r="1151" spans="1:25" x14ac:dyDescent="0.35">
      <c r="A1151" s="12" t="s">
        <v>1479</v>
      </c>
      <c r="B1151" s="12" t="s">
        <v>1480</v>
      </c>
      <c r="C1151" s="12" t="s">
        <v>619</v>
      </c>
      <c r="D1151" s="52">
        <v>0</v>
      </c>
      <c r="E1151" s="12" t="s">
        <v>620</v>
      </c>
      <c r="F1151" s="12" t="s">
        <v>635</v>
      </c>
      <c r="G1151" s="12" t="s">
        <v>635</v>
      </c>
      <c r="H1151" s="12"/>
      <c r="I1151" s="12">
        <v>9.9</v>
      </c>
      <c r="J1151" s="12">
        <v>0</v>
      </c>
      <c r="K1151" s="12" t="s">
        <v>633</v>
      </c>
      <c r="L1151" s="12" t="s">
        <v>620</v>
      </c>
      <c r="M1151" s="12" t="s">
        <v>620</v>
      </c>
      <c r="N1151" s="12">
        <v>0</v>
      </c>
      <c r="O1151" s="12">
        <v>0</v>
      </c>
      <c r="P1151" s="12">
        <v>0</v>
      </c>
      <c r="Q1151" s="12">
        <v>0</v>
      </c>
      <c r="R1151" s="12">
        <v>0</v>
      </c>
      <c r="S1151" s="12">
        <v>0</v>
      </c>
      <c r="T1151" s="12">
        <v>0</v>
      </c>
      <c r="U1151" s="12">
        <v>0</v>
      </c>
      <c r="V1151" s="12">
        <v>0</v>
      </c>
      <c r="W1151" s="12">
        <v>0</v>
      </c>
      <c r="X1151" s="12">
        <v>0</v>
      </c>
      <c r="Y1151" s="12">
        <v>0</v>
      </c>
    </row>
    <row r="1152" spans="1:25" x14ac:dyDescent="0.35">
      <c r="A1152" s="12" t="s">
        <v>773</v>
      </c>
      <c r="B1152" s="12" t="s">
        <v>773</v>
      </c>
      <c r="C1152" s="12" t="s">
        <v>619</v>
      </c>
      <c r="D1152" s="52">
        <v>0</v>
      </c>
      <c r="E1152" s="12" t="s">
        <v>620</v>
      </c>
      <c r="F1152" s="12" t="s">
        <v>635</v>
      </c>
      <c r="G1152" s="12" t="s">
        <v>635</v>
      </c>
      <c r="H1152" s="12"/>
      <c r="I1152" s="12">
        <v>4.8</v>
      </c>
      <c r="J1152" s="12">
        <v>0</v>
      </c>
      <c r="K1152" s="12" t="s">
        <v>633</v>
      </c>
      <c r="L1152" s="12" t="s">
        <v>620</v>
      </c>
      <c r="M1152" s="12" t="s">
        <v>620</v>
      </c>
      <c r="N1152" s="12">
        <v>0</v>
      </c>
      <c r="O1152" s="12">
        <v>0</v>
      </c>
      <c r="P1152" s="12">
        <v>0</v>
      </c>
      <c r="Q1152" s="12">
        <v>0</v>
      </c>
      <c r="R1152" s="12">
        <v>0</v>
      </c>
      <c r="S1152" s="12">
        <v>0</v>
      </c>
      <c r="T1152" s="12">
        <v>0</v>
      </c>
      <c r="U1152" s="12">
        <v>0</v>
      </c>
      <c r="V1152" s="12">
        <v>0</v>
      </c>
      <c r="W1152" s="12">
        <v>0</v>
      </c>
      <c r="X1152" s="12">
        <v>0</v>
      </c>
      <c r="Y1152" s="12">
        <v>0</v>
      </c>
    </row>
    <row r="1153" spans="1:25" x14ac:dyDescent="0.35">
      <c r="A1153" s="12" t="s">
        <v>1935</v>
      </c>
      <c r="B1153" s="12" t="s">
        <v>1935</v>
      </c>
      <c r="C1153" s="12" t="s">
        <v>619</v>
      </c>
      <c r="D1153" s="52">
        <v>0</v>
      </c>
      <c r="E1153" s="12" t="s">
        <v>620</v>
      </c>
      <c r="F1153" s="12" t="s">
        <v>635</v>
      </c>
      <c r="G1153" s="12" t="s">
        <v>635</v>
      </c>
      <c r="H1153" s="12"/>
      <c r="I1153" s="12">
        <v>4.8</v>
      </c>
      <c r="J1153" s="12">
        <v>0</v>
      </c>
      <c r="K1153" s="12" t="s">
        <v>633</v>
      </c>
      <c r="L1153" s="12" t="s">
        <v>620</v>
      </c>
      <c r="M1153" s="12" t="s">
        <v>620</v>
      </c>
      <c r="N1153" s="12">
        <v>0</v>
      </c>
      <c r="O1153" s="12">
        <v>0</v>
      </c>
      <c r="P1153" s="12">
        <v>0</v>
      </c>
      <c r="Q1153" s="12">
        <v>0</v>
      </c>
      <c r="R1153" s="12">
        <v>0</v>
      </c>
      <c r="S1153" s="12">
        <v>0</v>
      </c>
      <c r="T1153" s="12">
        <v>0</v>
      </c>
      <c r="U1153" s="12">
        <v>0</v>
      </c>
      <c r="V1153" s="12">
        <v>0</v>
      </c>
      <c r="W1153" s="12">
        <v>0</v>
      </c>
      <c r="X1153" s="12">
        <v>0</v>
      </c>
      <c r="Y1153" s="12">
        <v>0</v>
      </c>
    </row>
    <row r="1154" spans="1:25" x14ac:dyDescent="0.35">
      <c r="A1154" s="12" t="s">
        <v>3512</v>
      </c>
      <c r="B1154" s="12" t="s">
        <v>3512</v>
      </c>
      <c r="C1154" s="12" t="s">
        <v>619</v>
      </c>
      <c r="D1154" s="52">
        <v>0</v>
      </c>
      <c r="E1154" s="12" t="s">
        <v>620</v>
      </c>
      <c r="F1154" s="12" t="s">
        <v>635</v>
      </c>
      <c r="G1154" s="12" t="s">
        <v>635</v>
      </c>
      <c r="H1154" s="12"/>
      <c r="I1154" s="12">
        <v>4.8</v>
      </c>
      <c r="J1154" s="12">
        <v>0</v>
      </c>
      <c r="K1154" s="12" t="s">
        <v>633</v>
      </c>
      <c r="L1154" s="12" t="s">
        <v>620</v>
      </c>
      <c r="M1154" s="12" t="s">
        <v>620</v>
      </c>
      <c r="N1154" s="12">
        <v>0</v>
      </c>
      <c r="O1154" s="12">
        <v>0</v>
      </c>
      <c r="P1154" s="12">
        <v>0</v>
      </c>
      <c r="Q1154" s="12">
        <v>0</v>
      </c>
      <c r="R1154" s="12">
        <v>0</v>
      </c>
      <c r="S1154" s="12">
        <v>0</v>
      </c>
      <c r="T1154" s="12">
        <v>0</v>
      </c>
      <c r="U1154" s="12">
        <v>0</v>
      </c>
      <c r="V1154" s="12">
        <v>0</v>
      </c>
      <c r="W1154" s="12">
        <v>0</v>
      </c>
      <c r="X1154" s="12">
        <v>0</v>
      </c>
      <c r="Y1154" s="12">
        <v>0</v>
      </c>
    </row>
    <row r="1155" spans="1:25" x14ac:dyDescent="0.35">
      <c r="A1155" s="12" t="s">
        <v>2299</v>
      </c>
      <c r="B1155" s="12" t="s">
        <v>2299</v>
      </c>
      <c r="C1155" s="12" t="s">
        <v>619</v>
      </c>
      <c r="D1155" s="52">
        <v>0</v>
      </c>
      <c r="E1155" s="12" t="s">
        <v>620</v>
      </c>
      <c r="F1155" s="12" t="s">
        <v>635</v>
      </c>
      <c r="G1155" s="12" t="s">
        <v>635</v>
      </c>
      <c r="H1155" s="12"/>
      <c r="I1155" s="12">
        <v>4.8</v>
      </c>
      <c r="J1155" s="12">
        <v>0</v>
      </c>
      <c r="K1155" s="12" t="s">
        <v>633</v>
      </c>
      <c r="L1155" s="12" t="s">
        <v>620</v>
      </c>
      <c r="M1155" s="12" t="s">
        <v>620</v>
      </c>
      <c r="N1155" s="12">
        <v>0</v>
      </c>
      <c r="O1155" s="12">
        <v>0</v>
      </c>
      <c r="P1155" s="12">
        <v>0</v>
      </c>
      <c r="Q1155" s="12">
        <v>0</v>
      </c>
      <c r="R1155" s="12">
        <v>0</v>
      </c>
      <c r="S1155" s="12">
        <v>0</v>
      </c>
      <c r="T1155" s="12">
        <v>0</v>
      </c>
      <c r="U1155" s="12">
        <v>0</v>
      </c>
      <c r="V1155" s="12">
        <v>0</v>
      </c>
      <c r="W1155" s="12">
        <v>0</v>
      </c>
      <c r="X1155" s="12">
        <v>0</v>
      </c>
      <c r="Y1155" s="12">
        <v>0</v>
      </c>
    </row>
    <row r="1156" spans="1:25" x14ac:dyDescent="0.35">
      <c r="A1156" s="12" t="s">
        <v>2291</v>
      </c>
      <c r="B1156" s="12" t="s">
        <v>2292</v>
      </c>
      <c r="C1156" s="12" t="s">
        <v>619</v>
      </c>
      <c r="D1156" s="52">
        <v>0</v>
      </c>
      <c r="E1156" s="12" t="s">
        <v>620</v>
      </c>
      <c r="F1156" s="12" t="s">
        <v>635</v>
      </c>
      <c r="G1156" s="12" t="s">
        <v>635</v>
      </c>
      <c r="H1156" s="12"/>
      <c r="I1156" s="12">
        <v>9.9499999999999993</v>
      </c>
      <c r="J1156" s="12">
        <v>0</v>
      </c>
      <c r="K1156" s="12" t="s">
        <v>633</v>
      </c>
      <c r="L1156" s="12" t="s">
        <v>627</v>
      </c>
      <c r="M1156" s="12" t="s">
        <v>628</v>
      </c>
      <c r="N1156" s="12">
        <v>2.67</v>
      </c>
      <c r="O1156" s="12">
        <v>2.13</v>
      </c>
      <c r="P1156" s="12">
        <v>2.13</v>
      </c>
      <c r="Q1156" s="12">
        <v>0</v>
      </c>
      <c r="R1156" s="12">
        <v>0</v>
      </c>
      <c r="S1156" s="12">
        <v>0</v>
      </c>
      <c r="T1156" s="12">
        <v>0</v>
      </c>
      <c r="U1156" s="12">
        <v>0</v>
      </c>
      <c r="V1156" s="12">
        <v>0</v>
      </c>
      <c r="W1156" s="12">
        <v>0</v>
      </c>
      <c r="X1156" s="12">
        <v>0</v>
      </c>
      <c r="Y1156" s="12">
        <v>0</v>
      </c>
    </row>
    <row r="1157" spans="1:25" x14ac:dyDescent="0.35">
      <c r="A1157" s="12" t="s">
        <v>1104</v>
      </c>
      <c r="B1157" s="12" t="s">
        <v>1104</v>
      </c>
      <c r="C1157" s="12" t="s">
        <v>619</v>
      </c>
      <c r="D1157" s="52">
        <v>0</v>
      </c>
      <c r="E1157" s="12" t="s">
        <v>620</v>
      </c>
      <c r="F1157" s="12" t="s">
        <v>635</v>
      </c>
      <c r="G1157" s="12" t="s">
        <v>635</v>
      </c>
      <c r="H1157" s="12"/>
      <c r="I1157" s="12">
        <v>0.99</v>
      </c>
      <c r="J1157" s="12">
        <v>0</v>
      </c>
      <c r="K1157" s="12" t="s">
        <v>633</v>
      </c>
      <c r="L1157" s="12" t="s">
        <v>627</v>
      </c>
      <c r="M1157" s="12" t="s">
        <v>628</v>
      </c>
      <c r="N1157" s="12">
        <v>0.59</v>
      </c>
      <c r="O1157" s="12">
        <v>0.24</v>
      </c>
      <c r="P1157" s="12">
        <v>0.99</v>
      </c>
      <c r="Q1157" s="12">
        <v>0</v>
      </c>
      <c r="R1157" s="12">
        <v>0</v>
      </c>
      <c r="S1157" s="12">
        <v>0</v>
      </c>
      <c r="T1157" s="12">
        <v>0</v>
      </c>
      <c r="U1157" s="12">
        <v>0</v>
      </c>
      <c r="V1157" s="12">
        <v>0</v>
      </c>
      <c r="W1157" s="12">
        <v>0</v>
      </c>
      <c r="X1157" s="12">
        <v>0</v>
      </c>
      <c r="Y1157" s="12">
        <v>0</v>
      </c>
    </row>
    <row r="1158" spans="1:25" x14ac:dyDescent="0.35">
      <c r="A1158" s="12" t="s">
        <v>2521</v>
      </c>
      <c r="B1158" s="12" t="s">
        <v>2521</v>
      </c>
      <c r="C1158" s="12" t="s">
        <v>619</v>
      </c>
      <c r="D1158" s="52">
        <v>0</v>
      </c>
      <c r="E1158" s="12" t="s">
        <v>620</v>
      </c>
      <c r="F1158" s="12" t="s">
        <v>635</v>
      </c>
      <c r="G1158" s="12" t="s">
        <v>635</v>
      </c>
      <c r="H1158" s="12"/>
      <c r="I1158" s="12">
        <v>0.99</v>
      </c>
      <c r="J1158" s="12">
        <v>0</v>
      </c>
      <c r="K1158" s="12" t="s">
        <v>633</v>
      </c>
      <c r="L1158" s="12" t="s">
        <v>627</v>
      </c>
      <c r="M1158" s="12" t="s">
        <v>628</v>
      </c>
      <c r="N1158" s="12">
        <v>0.12</v>
      </c>
      <c r="O1158" s="12">
        <v>0.11</v>
      </c>
      <c r="P1158" s="12">
        <v>0</v>
      </c>
      <c r="Q1158" s="12">
        <v>0</v>
      </c>
      <c r="R1158" s="12">
        <v>0</v>
      </c>
      <c r="S1158" s="12">
        <v>0</v>
      </c>
      <c r="T1158" s="12">
        <v>0</v>
      </c>
      <c r="U1158" s="12">
        <v>0</v>
      </c>
      <c r="V1158" s="12">
        <v>0</v>
      </c>
      <c r="W1158" s="12">
        <v>0</v>
      </c>
      <c r="X1158" s="12">
        <v>0</v>
      </c>
      <c r="Y1158" s="12">
        <v>0</v>
      </c>
    </row>
    <row r="1159" spans="1:25" x14ac:dyDescent="0.35">
      <c r="A1159" s="12" t="s">
        <v>2080</v>
      </c>
      <c r="B1159" s="12" t="s">
        <v>2081</v>
      </c>
      <c r="C1159" s="12" t="s">
        <v>619</v>
      </c>
      <c r="D1159" s="52">
        <v>0</v>
      </c>
      <c r="E1159" s="12" t="s">
        <v>620</v>
      </c>
      <c r="F1159" s="12" t="s">
        <v>635</v>
      </c>
      <c r="G1159" s="12" t="s">
        <v>635</v>
      </c>
      <c r="H1159" s="12"/>
      <c r="I1159" s="12">
        <v>9.9</v>
      </c>
      <c r="J1159" s="12">
        <v>0</v>
      </c>
      <c r="K1159" s="12" t="s">
        <v>633</v>
      </c>
      <c r="L1159" s="12" t="s">
        <v>627</v>
      </c>
      <c r="M1159" s="12" t="s">
        <v>628</v>
      </c>
      <c r="N1159" s="12">
        <v>3.2</v>
      </c>
      <c r="O1159" s="12">
        <v>3.2</v>
      </c>
      <c r="P1159" s="12">
        <v>3.2</v>
      </c>
      <c r="Q1159" s="12">
        <v>0</v>
      </c>
      <c r="R1159" s="12">
        <v>0</v>
      </c>
      <c r="S1159" s="12">
        <v>0</v>
      </c>
      <c r="T1159" s="12">
        <v>0</v>
      </c>
      <c r="U1159" s="12">
        <v>0</v>
      </c>
      <c r="V1159" s="12">
        <v>0</v>
      </c>
      <c r="W1159" s="12">
        <v>0</v>
      </c>
      <c r="X1159" s="12">
        <v>0</v>
      </c>
      <c r="Y1159" s="12">
        <v>0</v>
      </c>
    </row>
    <row r="1160" spans="1:25" x14ac:dyDescent="0.35">
      <c r="A1160" s="12" t="s">
        <v>3044</v>
      </c>
      <c r="B1160" s="12" t="s">
        <v>3045</v>
      </c>
      <c r="C1160" s="12" t="s">
        <v>619</v>
      </c>
      <c r="D1160" s="52">
        <v>0</v>
      </c>
      <c r="E1160" s="12" t="s">
        <v>620</v>
      </c>
      <c r="F1160" s="12" t="s">
        <v>635</v>
      </c>
      <c r="G1160" s="12" t="s">
        <v>635</v>
      </c>
      <c r="H1160" s="12"/>
      <c r="I1160" s="12">
        <v>9.9</v>
      </c>
      <c r="J1160" s="12">
        <v>0</v>
      </c>
      <c r="K1160" s="12" t="s">
        <v>633</v>
      </c>
      <c r="L1160" s="12" t="s">
        <v>620</v>
      </c>
      <c r="M1160" s="12" t="s">
        <v>620</v>
      </c>
      <c r="N1160" s="12">
        <v>0</v>
      </c>
      <c r="O1160" s="12">
        <v>0</v>
      </c>
      <c r="P1160" s="12">
        <v>0</v>
      </c>
      <c r="Q1160" s="12">
        <v>0</v>
      </c>
      <c r="R1160" s="12">
        <v>0</v>
      </c>
      <c r="S1160" s="12">
        <v>0</v>
      </c>
      <c r="T1160" s="12">
        <v>0</v>
      </c>
      <c r="U1160" s="12">
        <v>0</v>
      </c>
      <c r="V1160" s="12">
        <v>0</v>
      </c>
      <c r="W1160" s="12">
        <v>0</v>
      </c>
      <c r="X1160" s="12">
        <v>0</v>
      </c>
      <c r="Y1160" s="12">
        <v>0</v>
      </c>
    </row>
    <row r="1161" spans="1:25" x14ac:dyDescent="0.35">
      <c r="A1161" s="12" t="s">
        <v>2777</v>
      </c>
      <c r="B1161" s="12" t="s">
        <v>2778</v>
      </c>
      <c r="C1161" s="12" t="s">
        <v>619</v>
      </c>
      <c r="D1161" s="52">
        <v>0</v>
      </c>
      <c r="E1161" s="12" t="s">
        <v>620</v>
      </c>
      <c r="F1161" s="12" t="s">
        <v>635</v>
      </c>
      <c r="G1161" s="12" t="s">
        <v>635</v>
      </c>
      <c r="H1161" s="12"/>
      <c r="I1161" s="12">
        <v>9.9499999999999993</v>
      </c>
      <c r="J1161" s="12">
        <v>0</v>
      </c>
      <c r="K1161" s="12" t="s">
        <v>633</v>
      </c>
      <c r="L1161" s="12" t="s">
        <v>620</v>
      </c>
      <c r="M1161" s="12" t="s">
        <v>620</v>
      </c>
      <c r="N1161" s="12">
        <v>0</v>
      </c>
      <c r="O1161" s="12">
        <v>0</v>
      </c>
      <c r="P1161" s="12">
        <v>0</v>
      </c>
      <c r="Q1161" s="12">
        <v>0</v>
      </c>
      <c r="R1161" s="12">
        <v>0</v>
      </c>
      <c r="S1161" s="12">
        <v>0</v>
      </c>
      <c r="T1161" s="12">
        <v>0</v>
      </c>
      <c r="U1161" s="12">
        <v>0</v>
      </c>
      <c r="V1161" s="12">
        <v>0</v>
      </c>
      <c r="W1161" s="12">
        <v>0</v>
      </c>
      <c r="X1161" s="12">
        <v>0</v>
      </c>
      <c r="Y1161" s="12">
        <v>0</v>
      </c>
    </row>
    <row r="1162" spans="1:25" x14ac:dyDescent="0.35">
      <c r="A1162" s="12" t="s">
        <v>1563</v>
      </c>
      <c r="B1162" s="12" t="s">
        <v>1563</v>
      </c>
      <c r="C1162" s="12" t="s">
        <v>619</v>
      </c>
      <c r="D1162" s="52">
        <v>0</v>
      </c>
      <c r="E1162" s="12" t="s">
        <v>620</v>
      </c>
      <c r="F1162" s="12" t="s">
        <v>635</v>
      </c>
      <c r="G1162" s="12" t="s">
        <v>635</v>
      </c>
      <c r="H1162" s="12"/>
      <c r="I1162" s="12">
        <v>0.99</v>
      </c>
      <c r="J1162" s="12">
        <v>0</v>
      </c>
      <c r="K1162" s="12" t="s">
        <v>633</v>
      </c>
      <c r="L1162" s="12" t="s">
        <v>620</v>
      </c>
      <c r="M1162" s="12" t="s">
        <v>620</v>
      </c>
      <c r="N1162" s="12">
        <v>0</v>
      </c>
      <c r="O1162" s="12">
        <v>0</v>
      </c>
      <c r="P1162" s="12">
        <v>0</v>
      </c>
      <c r="Q1162" s="12">
        <v>0</v>
      </c>
      <c r="R1162" s="12">
        <v>0</v>
      </c>
      <c r="S1162" s="12">
        <v>0</v>
      </c>
      <c r="T1162" s="12">
        <v>0</v>
      </c>
      <c r="U1162" s="12">
        <v>0</v>
      </c>
      <c r="V1162" s="12">
        <v>0</v>
      </c>
      <c r="W1162" s="12">
        <v>0</v>
      </c>
      <c r="X1162" s="12">
        <v>0</v>
      </c>
      <c r="Y1162" s="12">
        <v>0</v>
      </c>
    </row>
    <row r="1163" spans="1:25" x14ac:dyDescent="0.35">
      <c r="A1163" s="12" t="s">
        <v>2805</v>
      </c>
      <c r="B1163" s="12" t="s">
        <v>2805</v>
      </c>
      <c r="C1163" s="12" t="s">
        <v>619</v>
      </c>
      <c r="D1163" s="52">
        <v>0</v>
      </c>
      <c r="E1163" s="12" t="s">
        <v>620</v>
      </c>
      <c r="F1163" s="12" t="s">
        <v>635</v>
      </c>
      <c r="G1163" s="12" t="s">
        <v>635</v>
      </c>
      <c r="H1163" s="12"/>
      <c r="I1163" s="12">
        <v>0.99</v>
      </c>
      <c r="J1163" s="12">
        <v>0</v>
      </c>
      <c r="K1163" s="12" t="s">
        <v>633</v>
      </c>
      <c r="L1163" s="12" t="s">
        <v>620</v>
      </c>
      <c r="M1163" s="12" t="s">
        <v>620</v>
      </c>
      <c r="N1163" s="12">
        <v>0</v>
      </c>
      <c r="O1163" s="12">
        <v>0</v>
      </c>
      <c r="P1163" s="12">
        <v>0</v>
      </c>
      <c r="Q1163" s="12">
        <v>0</v>
      </c>
      <c r="R1163" s="12">
        <v>0</v>
      </c>
      <c r="S1163" s="12">
        <v>0</v>
      </c>
      <c r="T1163" s="12">
        <v>0</v>
      </c>
      <c r="U1163" s="12">
        <v>0</v>
      </c>
      <c r="V1163" s="12">
        <v>0</v>
      </c>
      <c r="W1163" s="12">
        <v>0</v>
      </c>
      <c r="X1163" s="12">
        <v>0</v>
      </c>
      <c r="Y1163" s="12">
        <v>0</v>
      </c>
    </row>
    <row r="1164" spans="1:25" x14ac:dyDescent="0.35">
      <c r="A1164" s="12" t="s">
        <v>3515</v>
      </c>
      <c r="B1164" s="12" t="s">
        <v>3515</v>
      </c>
      <c r="C1164" s="12" t="s">
        <v>619</v>
      </c>
      <c r="D1164" s="52">
        <v>0</v>
      </c>
      <c r="E1164" s="12" t="s">
        <v>620</v>
      </c>
      <c r="F1164" s="12" t="s">
        <v>635</v>
      </c>
      <c r="G1164" s="12" t="s">
        <v>635</v>
      </c>
      <c r="H1164" s="12"/>
      <c r="I1164" s="12">
        <v>0.99</v>
      </c>
      <c r="J1164" s="12">
        <v>0</v>
      </c>
      <c r="K1164" s="12" t="s">
        <v>633</v>
      </c>
      <c r="L1164" s="12" t="s">
        <v>627</v>
      </c>
      <c r="M1164" s="12" t="s">
        <v>628</v>
      </c>
      <c r="N1164" s="12">
        <v>0.53</v>
      </c>
      <c r="O1164" s="12">
        <v>0.73</v>
      </c>
      <c r="P1164" s="12">
        <v>0.99</v>
      </c>
      <c r="Q1164" s="12">
        <v>0</v>
      </c>
      <c r="R1164" s="12">
        <v>0</v>
      </c>
      <c r="S1164" s="12">
        <v>0</v>
      </c>
      <c r="T1164" s="12">
        <v>0</v>
      </c>
      <c r="U1164" s="12">
        <v>0</v>
      </c>
      <c r="V1164" s="12">
        <v>0</v>
      </c>
      <c r="W1164" s="12">
        <v>0</v>
      </c>
      <c r="X1164" s="12">
        <v>0</v>
      </c>
      <c r="Y1164" s="12">
        <v>0</v>
      </c>
    </row>
    <row r="1165" spans="1:25" x14ac:dyDescent="0.35">
      <c r="A1165" s="12" t="s">
        <v>1274</v>
      </c>
      <c r="B1165" s="12" t="s">
        <v>1275</v>
      </c>
      <c r="C1165" s="12" t="s">
        <v>619</v>
      </c>
      <c r="D1165" s="52">
        <v>0</v>
      </c>
      <c r="E1165" s="12" t="s">
        <v>620</v>
      </c>
      <c r="F1165" s="12" t="s">
        <v>1276</v>
      </c>
      <c r="G1165" s="12" t="s">
        <v>635</v>
      </c>
      <c r="H1165" s="12"/>
      <c r="I1165" s="12">
        <v>0</v>
      </c>
      <c r="J1165" s="12">
        <v>0</v>
      </c>
      <c r="K1165" s="12" t="s">
        <v>633</v>
      </c>
      <c r="L1165" s="12" t="s">
        <v>620</v>
      </c>
      <c r="M1165" s="12" t="s">
        <v>620</v>
      </c>
      <c r="N1165" s="12">
        <v>0</v>
      </c>
      <c r="O1165" s="12">
        <v>0</v>
      </c>
      <c r="P1165" s="12">
        <v>0</v>
      </c>
      <c r="Q1165" s="12">
        <v>0</v>
      </c>
      <c r="R1165" s="12">
        <v>0</v>
      </c>
      <c r="S1165" s="12">
        <v>0</v>
      </c>
      <c r="T1165" s="12">
        <v>0</v>
      </c>
      <c r="U1165" s="12">
        <v>0</v>
      </c>
      <c r="V1165" s="12">
        <v>0</v>
      </c>
      <c r="W1165" s="12">
        <v>0</v>
      </c>
      <c r="X1165" s="12">
        <v>0</v>
      </c>
      <c r="Y1165" s="12">
        <v>0</v>
      </c>
    </row>
    <row r="1166" spans="1:25" x14ac:dyDescent="0.35">
      <c r="A1166" s="12" t="s">
        <v>1387</v>
      </c>
      <c r="B1166" s="12" t="s">
        <v>1275</v>
      </c>
      <c r="C1166" s="12" t="s">
        <v>619</v>
      </c>
      <c r="D1166" s="52">
        <v>0</v>
      </c>
      <c r="E1166" s="12" t="s">
        <v>620</v>
      </c>
      <c r="F1166" s="12" t="s">
        <v>635</v>
      </c>
      <c r="G1166" s="12" t="s">
        <v>635</v>
      </c>
      <c r="H1166" s="12"/>
      <c r="I1166" s="12">
        <v>0.1</v>
      </c>
      <c r="J1166" s="12">
        <v>0</v>
      </c>
      <c r="K1166" s="12" t="s">
        <v>633</v>
      </c>
      <c r="L1166" s="12" t="s">
        <v>620</v>
      </c>
      <c r="M1166" s="12" t="s">
        <v>620</v>
      </c>
      <c r="N1166" s="12">
        <v>0</v>
      </c>
      <c r="O1166" s="12">
        <v>0</v>
      </c>
      <c r="P1166" s="12">
        <v>0</v>
      </c>
      <c r="Q1166" s="12">
        <v>0</v>
      </c>
      <c r="R1166" s="12">
        <v>0</v>
      </c>
      <c r="S1166" s="12">
        <v>0</v>
      </c>
      <c r="T1166" s="12">
        <v>0</v>
      </c>
      <c r="U1166" s="12">
        <v>0</v>
      </c>
      <c r="V1166" s="12">
        <v>0</v>
      </c>
      <c r="W1166" s="12">
        <v>0</v>
      </c>
      <c r="X1166" s="12">
        <v>0</v>
      </c>
      <c r="Y1166" s="12">
        <v>0</v>
      </c>
    </row>
    <row r="1167" spans="1:25" x14ac:dyDescent="0.35">
      <c r="A1167" s="12" t="s">
        <v>1231</v>
      </c>
      <c r="B1167" s="12" t="s">
        <v>1231</v>
      </c>
      <c r="C1167" s="12" t="s">
        <v>619</v>
      </c>
      <c r="D1167" s="52">
        <v>0</v>
      </c>
      <c r="E1167" s="12" t="s">
        <v>620</v>
      </c>
      <c r="F1167" s="12" t="s">
        <v>635</v>
      </c>
      <c r="G1167" s="12" t="s">
        <v>635</v>
      </c>
      <c r="H1167" s="12"/>
      <c r="I1167" s="12">
        <v>9</v>
      </c>
      <c r="J1167" s="12">
        <v>0</v>
      </c>
      <c r="K1167" s="12" t="s">
        <v>633</v>
      </c>
      <c r="L1167" s="12" t="s">
        <v>620</v>
      </c>
      <c r="M1167" s="12" t="s">
        <v>620</v>
      </c>
      <c r="N1167" s="12">
        <v>0</v>
      </c>
      <c r="O1167" s="12">
        <v>0</v>
      </c>
      <c r="P1167" s="12">
        <v>0</v>
      </c>
      <c r="Q1167" s="12">
        <v>0</v>
      </c>
      <c r="R1167" s="12">
        <v>0</v>
      </c>
      <c r="S1167" s="12">
        <v>0</v>
      </c>
      <c r="T1167" s="12">
        <v>0</v>
      </c>
      <c r="U1167" s="12">
        <v>0</v>
      </c>
      <c r="V1167" s="12">
        <v>0</v>
      </c>
      <c r="W1167" s="12">
        <v>0</v>
      </c>
      <c r="X1167" s="12">
        <v>0</v>
      </c>
      <c r="Y1167" s="12">
        <v>0</v>
      </c>
    </row>
    <row r="1168" spans="1:25" x14ac:dyDescent="0.35">
      <c r="A1168" s="12" t="s">
        <v>2689</v>
      </c>
      <c r="B1168" s="12" t="s">
        <v>2690</v>
      </c>
      <c r="C1168" s="12" t="s">
        <v>619</v>
      </c>
      <c r="D1168" s="52">
        <v>14611</v>
      </c>
      <c r="E1168" s="12">
        <v>1940</v>
      </c>
      <c r="F1168" s="12" t="s">
        <v>653</v>
      </c>
      <c r="G1168" s="12" t="s">
        <v>616</v>
      </c>
      <c r="H1168" s="12"/>
      <c r="I1168" s="12">
        <v>2</v>
      </c>
      <c r="J1168" s="12">
        <v>2</v>
      </c>
      <c r="K1168" s="12" t="s">
        <v>633</v>
      </c>
      <c r="L1168" s="12" t="s">
        <v>627</v>
      </c>
      <c r="M1168" s="12" t="s">
        <v>628</v>
      </c>
      <c r="N1168" s="12">
        <v>0.62</v>
      </c>
      <c r="O1168" s="12">
        <v>0.51</v>
      </c>
      <c r="P1168" s="12">
        <v>0.71</v>
      </c>
      <c r="Q1168" s="12">
        <v>0.87</v>
      </c>
      <c r="R1168" s="12">
        <v>0.77</v>
      </c>
      <c r="S1168" s="12">
        <v>0.79</v>
      </c>
      <c r="T1168" s="12">
        <v>0.96</v>
      </c>
      <c r="U1168" s="12">
        <v>1.02</v>
      </c>
      <c r="V1168" s="12">
        <v>1.06</v>
      </c>
      <c r="W1168" s="12">
        <v>0.59</v>
      </c>
      <c r="X1168" s="12">
        <v>0.19</v>
      </c>
      <c r="Y1168" s="12">
        <v>0</v>
      </c>
    </row>
    <row r="1169" spans="1:25" x14ac:dyDescent="0.35">
      <c r="A1169" s="12" t="s">
        <v>2385</v>
      </c>
      <c r="B1169" s="12" t="s">
        <v>2386</v>
      </c>
      <c r="C1169" s="12" t="s">
        <v>619</v>
      </c>
      <c r="D1169" s="52">
        <v>0</v>
      </c>
      <c r="E1169" s="12" t="s">
        <v>620</v>
      </c>
      <c r="F1169" s="12" t="s">
        <v>653</v>
      </c>
      <c r="G1169" s="12" t="s">
        <v>616</v>
      </c>
      <c r="H1169" s="12"/>
      <c r="I1169" s="12">
        <v>63.3</v>
      </c>
      <c r="J1169" s="12">
        <v>63.3</v>
      </c>
      <c r="K1169" s="12">
        <v>0</v>
      </c>
      <c r="L1169" s="12" t="s">
        <v>620</v>
      </c>
      <c r="M1169" s="12" t="s">
        <v>620</v>
      </c>
      <c r="N1169" s="12">
        <v>0</v>
      </c>
      <c r="O1169" s="12">
        <v>0</v>
      </c>
      <c r="P1169" s="12">
        <v>0</v>
      </c>
      <c r="Q1169" s="12">
        <v>0</v>
      </c>
      <c r="R1169" s="12">
        <v>0</v>
      </c>
      <c r="S1169" s="12">
        <v>0</v>
      </c>
      <c r="T1169" s="12">
        <v>0</v>
      </c>
      <c r="U1169" s="12">
        <v>0</v>
      </c>
      <c r="V1169" s="12">
        <v>0</v>
      </c>
      <c r="W1169" s="12">
        <v>0</v>
      </c>
      <c r="X1169" s="12">
        <v>0</v>
      </c>
      <c r="Y1169" s="12">
        <v>0</v>
      </c>
    </row>
    <row r="1170" spans="1:25" x14ac:dyDescent="0.35">
      <c r="A1170" s="12" t="s">
        <v>984</v>
      </c>
      <c r="B1170" s="12" t="s">
        <v>984</v>
      </c>
      <c r="C1170" s="12" t="s">
        <v>619</v>
      </c>
      <c r="D1170" s="52">
        <v>0</v>
      </c>
      <c r="E1170" s="12" t="s">
        <v>620</v>
      </c>
      <c r="F1170" s="12">
        <v>0</v>
      </c>
      <c r="G1170" s="12">
        <v>0</v>
      </c>
      <c r="H1170" s="12"/>
      <c r="I1170" s="12">
        <v>63.3</v>
      </c>
      <c r="J1170" s="12">
        <v>63.3</v>
      </c>
      <c r="K1170" s="12">
        <v>0</v>
      </c>
      <c r="L1170" s="12" t="s">
        <v>620</v>
      </c>
      <c r="M1170" s="12" t="s">
        <v>620</v>
      </c>
      <c r="N1170" s="12">
        <v>0</v>
      </c>
      <c r="O1170" s="12">
        <v>0</v>
      </c>
      <c r="P1170" s="12">
        <v>0</v>
      </c>
      <c r="Q1170" s="12">
        <v>0</v>
      </c>
      <c r="R1170" s="12">
        <v>0</v>
      </c>
      <c r="S1170" s="12">
        <v>0</v>
      </c>
      <c r="T1170" s="12">
        <v>0</v>
      </c>
      <c r="U1170" s="12">
        <v>0</v>
      </c>
      <c r="V1170" s="12">
        <v>0</v>
      </c>
      <c r="W1170" s="12">
        <v>0</v>
      </c>
      <c r="X1170" s="12">
        <v>0</v>
      </c>
      <c r="Y1170" s="12">
        <v>0</v>
      </c>
    </row>
    <row r="1171" spans="1:25" x14ac:dyDescent="0.35">
      <c r="A1171" s="12" t="s">
        <v>2221</v>
      </c>
      <c r="B1171" s="12" t="s">
        <v>2222</v>
      </c>
      <c r="C1171" s="12" t="s">
        <v>619</v>
      </c>
      <c r="D1171" s="52">
        <v>0</v>
      </c>
      <c r="E1171" s="12" t="s">
        <v>620</v>
      </c>
      <c r="F1171" s="12" t="s">
        <v>653</v>
      </c>
      <c r="G1171" s="12" t="s">
        <v>616</v>
      </c>
      <c r="H1171" s="12"/>
      <c r="I1171" s="12">
        <v>63.3</v>
      </c>
      <c r="J1171" s="12">
        <v>63.3</v>
      </c>
      <c r="K1171" s="12">
        <v>0</v>
      </c>
      <c r="L1171" s="12" t="s">
        <v>620</v>
      </c>
      <c r="M1171" s="12" t="s">
        <v>620</v>
      </c>
      <c r="N1171" s="12">
        <v>0</v>
      </c>
      <c r="O1171" s="12">
        <v>0</v>
      </c>
      <c r="P1171" s="12">
        <v>0</v>
      </c>
      <c r="Q1171" s="12">
        <v>0</v>
      </c>
      <c r="R1171" s="12">
        <v>0</v>
      </c>
      <c r="S1171" s="12">
        <v>0</v>
      </c>
      <c r="T1171" s="12">
        <v>0</v>
      </c>
      <c r="U1171" s="12">
        <v>0</v>
      </c>
      <c r="V1171" s="12">
        <v>0</v>
      </c>
      <c r="W1171" s="12">
        <v>0</v>
      </c>
      <c r="X1171" s="12">
        <v>0</v>
      </c>
      <c r="Y1171" s="12">
        <v>0</v>
      </c>
    </row>
    <row r="1172" spans="1:25" x14ac:dyDescent="0.35">
      <c r="A1172" s="12" t="s">
        <v>1255</v>
      </c>
      <c r="B1172" s="12" t="s">
        <v>1256</v>
      </c>
      <c r="C1172" s="12" t="s">
        <v>619</v>
      </c>
      <c r="D1172" s="52">
        <v>30682</v>
      </c>
      <c r="E1172" s="12">
        <v>1984</v>
      </c>
      <c r="F1172" s="12" t="s">
        <v>653</v>
      </c>
      <c r="G1172" s="12" t="s">
        <v>616</v>
      </c>
      <c r="H1172" s="12"/>
      <c r="I1172" s="12">
        <v>198.51</v>
      </c>
      <c r="J1172" s="12">
        <v>0</v>
      </c>
      <c r="K1172" s="12" t="s">
        <v>633</v>
      </c>
      <c r="L1172" s="12" t="s">
        <v>627</v>
      </c>
      <c r="M1172" s="12" t="s">
        <v>628</v>
      </c>
      <c r="N1172" s="12">
        <v>0</v>
      </c>
      <c r="O1172" s="12">
        <v>24.35</v>
      </c>
      <c r="P1172" s="12">
        <v>36.6</v>
      </c>
      <c r="Q1172" s="12">
        <v>65.5</v>
      </c>
      <c r="R1172" s="12">
        <v>104</v>
      </c>
      <c r="S1172" s="12">
        <v>165.54</v>
      </c>
      <c r="T1172" s="12">
        <v>176.65</v>
      </c>
      <c r="U1172" s="12">
        <v>120.84</v>
      </c>
      <c r="V1172" s="12">
        <v>36.57</v>
      </c>
      <c r="W1172" s="12">
        <v>11.5</v>
      </c>
      <c r="X1172" s="12">
        <v>0</v>
      </c>
      <c r="Y1172" s="12">
        <v>0</v>
      </c>
    </row>
    <row r="1173" spans="1:25" x14ac:dyDescent="0.35">
      <c r="A1173" s="12" t="s">
        <v>710</v>
      </c>
      <c r="B1173" s="12" t="s">
        <v>711</v>
      </c>
      <c r="C1173" s="12" t="s">
        <v>619</v>
      </c>
      <c r="D1173" s="52">
        <v>42677</v>
      </c>
      <c r="E1173" s="12">
        <v>2016</v>
      </c>
      <c r="F1173" s="12" t="s">
        <v>621</v>
      </c>
      <c r="G1173" s="12" t="s">
        <v>622</v>
      </c>
      <c r="H1173" s="12"/>
      <c r="I1173" s="12">
        <v>111.3</v>
      </c>
      <c r="J1173" s="12">
        <v>111.3</v>
      </c>
      <c r="K1173" s="12" t="s">
        <v>5</v>
      </c>
      <c r="L1173" s="12" t="s">
        <v>627</v>
      </c>
      <c r="M1173" s="12" t="s">
        <v>628</v>
      </c>
      <c r="N1173" s="12">
        <v>111.3</v>
      </c>
      <c r="O1173" s="12">
        <v>111.3</v>
      </c>
      <c r="P1173" s="12">
        <v>111.3</v>
      </c>
      <c r="Q1173" s="12">
        <v>111.3</v>
      </c>
      <c r="R1173" s="12">
        <v>111.3</v>
      </c>
      <c r="S1173" s="12">
        <v>111.3</v>
      </c>
      <c r="T1173" s="12">
        <v>111.3</v>
      </c>
      <c r="U1173" s="12">
        <v>111.3</v>
      </c>
      <c r="V1173" s="12">
        <v>111.3</v>
      </c>
      <c r="W1173" s="12">
        <v>111.3</v>
      </c>
      <c r="X1173" s="12">
        <v>111.3</v>
      </c>
      <c r="Y1173" s="12">
        <v>111.3</v>
      </c>
    </row>
    <row r="1174" spans="1:25" x14ac:dyDescent="0.35">
      <c r="A1174" s="12" t="s">
        <v>3383</v>
      </c>
      <c r="B1174" s="12" t="s">
        <v>3384</v>
      </c>
      <c r="C1174" s="12" t="s">
        <v>619</v>
      </c>
      <c r="D1174" s="52">
        <v>42677</v>
      </c>
      <c r="E1174" s="12">
        <v>2016</v>
      </c>
      <c r="F1174" s="12" t="s">
        <v>621</v>
      </c>
      <c r="G1174" s="12" t="s">
        <v>622</v>
      </c>
      <c r="H1174" s="12"/>
      <c r="I1174" s="12">
        <v>112.7</v>
      </c>
      <c r="J1174" s="12">
        <v>112.7</v>
      </c>
      <c r="K1174" s="12" t="s">
        <v>5</v>
      </c>
      <c r="L1174" s="12" t="s">
        <v>627</v>
      </c>
      <c r="M1174" s="12" t="s">
        <v>628</v>
      </c>
      <c r="N1174" s="12">
        <v>112.7</v>
      </c>
      <c r="O1174" s="12">
        <v>112.7</v>
      </c>
      <c r="P1174" s="12">
        <v>112.7</v>
      </c>
      <c r="Q1174" s="12">
        <v>112.7</v>
      </c>
      <c r="R1174" s="12">
        <v>112.7</v>
      </c>
      <c r="S1174" s="12">
        <v>112.7</v>
      </c>
      <c r="T1174" s="12">
        <v>112.7</v>
      </c>
      <c r="U1174" s="12">
        <v>112.7</v>
      </c>
      <c r="V1174" s="12">
        <v>112.7</v>
      </c>
      <c r="W1174" s="12">
        <v>112.7</v>
      </c>
      <c r="X1174" s="12">
        <v>112.7</v>
      </c>
      <c r="Y1174" s="12">
        <v>112.7</v>
      </c>
    </row>
    <row r="1175" spans="1:25" x14ac:dyDescent="0.35">
      <c r="A1175" s="12" t="s">
        <v>1373</v>
      </c>
      <c r="B1175" s="12" t="s">
        <v>1374</v>
      </c>
      <c r="C1175" s="12" t="s">
        <v>619</v>
      </c>
      <c r="D1175" s="52">
        <v>42677</v>
      </c>
      <c r="E1175" s="12">
        <v>2016</v>
      </c>
      <c r="F1175" s="12" t="s">
        <v>621</v>
      </c>
      <c r="G1175" s="12" t="s">
        <v>622</v>
      </c>
      <c r="H1175" s="12"/>
      <c r="I1175" s="12">
        <v>112</v>
      </c>
      <c r="J1175" s="12">
        <v>112</v>
      </c>
      <c r="K1175" s="12" t="s">
        <v>5</v>
      </c>
      <c r="L1175" s="12" t="s">
        <v>627</v>
      </c>
      <c r="M1175" s="12" t="s">
        <v>628</v>
      </c>
      <c r="N1175" s="12">
        <v>112</v>
      </c>
      <c r="O1175" s="12">
        <v>112</v>
      </c>
      <c r="P1175" s="12">
        <v>112</v>
      </c>
      <c r="Q1175" s="12">
        <v>112</v>
      </c>
      <c r="R1175" s="12">
        <v>112</v>
      </c>
      <c r="S1175" s="12">
        <v>112</v>
      </c>
      <c r="T1175" s="12">
        <v>112</v>
      </c>
      <c r="U1175" s="12">
        <v>112</v>
      </c>
      <c r="V1175" s="12">
        <v>112</v>
      </c>
      <c r="W1175" s="12">
        <v>112</v>
      </c>
      <c r="X1175" s="12">
        <v>112</v>
      </c>
      <c r="Y1175" s="12">
        <v>112</v>
      </c>
    </row>
    <row r="1176" spans="1:25" x14ac:dyDescent="0.35">
      <c r="A1176" s="12" t="s">
        <v>1281</v>
      </c>
      <c r="B1176" s="12" t="s">
        <v>1282</v>
      </c>
      <c r="C1176" s="12" t="s">
        <v>619</v>
      </c>
      <c r="D1176" s="52">
        <v>41703</v>
      </c>
      <c r="E1176" s="12">
        <v>2014</v>
      </c>
      <c r="F1176" s="12" t="s">
        <v>625</v>
      </c>
      <c r="G1176" s="12" t="s">
        <v>626</v>
      </c>
      <c r="H1176" s="12"/>
      <c r="I1176" s="12">
        <v>1.5</v>
      </c>
      <c r="J1176" s="12">
        <v>1.5</v>
      </c>
      <c r="K1176" s="12" t="s">
        <v>633</v>
      </c>
      <c r="L1176" s="12" t="s">
        <v>627</v>
      </c>
      <c r="M1176" s="12" t="s">
        <v>641</v>
      </c>
      <c r="N1176" s="12">
        <v>0.01</v>
      </c>
      <c r="O1176" s="12">
        <v>0.05</v>
      </c>
      <c r="P1176" s="12">
        <v>0.05</v>
      </c>
      <c r="Q1176" s="12">
        <v>7.0000000000000007E-2</v>
      </c>
      <c r="R1176" s="12">
        <v>0.1</v>
      </c>
      <c r="S1176" s="12">
        <v>0.2</v>
      </c>
      <c r="T1176" s="12">
        <v>0.22</v>
      </c>
      <c r="U1176" s="12">
        <v>0.19</v>
      </c>
      <c r="V1176" s="12">
        <v>0.17</v>
      </c>
      <c r="W1176" s="12">
        <v>0.11</v>
      </c>
      <c r="X1176" s="12">
        <v>0.09</v>
      </c>
      <c r="Y1176" s="12">
        <v>0.05</v>
      </c>
    </row>
    <row r="1177" spans="1:25" x14ac:dyDescent="0.35">
      <c r="A1177" s="12" t="s">
        <v>2178</v>
      </c>
      <c r="B1177" s="12" t="s">
        <v>2179</v>
      </c>
      <c r="C1177" s="12" t="s">
        <v>619</v>
      </c>
      <c r="D1177" s="52">
        <v>8037</v>
      </c>
      <c r="E1177" s="12">
        <v>1922</v>
      </c>
      <c r="F1177" s="12" t="s">
        <v>653</v>
      </c>
      <c r="G1177" s="12" t="s">
        <v>616</v>
      </c>
      <c r="H1177" s="12"/>
      <c r="I1177" s="12">
        <v>32</v>
      </c>
      <c r="J1177" s="12">
        <v>32</v>
      </c>
      <c r="K1177" s="12" t="s">
        <v>633</v>
      </c>
      <c r="L1177" s="12" t="s">
        <v>627</v>
      </c>
      <c r="M1177" s="12" t="s">
        <v>628</v>
      </c>
      <c r="N1177" s="12">
        <v>21.2</v>
      </c>
      <c r="O1177" s="12">
        <v>18.399999999999999</v>
      </c>
      <c r="P1177" s="12">
        <v>19</v>
      </c>
      <c r="Q1177" s="12">
        <v>16</v>
      </c>
      <c r="R1177" s="12">
        <v>16.8</v>
      </c>
      <c r="S1177" s="12">
        <v>10.83</v>
      </c>
      <c r="T1177" s="12">
        <v>10.8</v>
      </c>
      <c r="U1177" s="12">
        <v>9.51</v>
      </c>
      <c r="V1177" s="12">
        <v>9.1999999999999993</v>
      </c>
      <c r="W1177" s="12">
        <v>8</v>
      </c>
      <c r="X1177" s="12">
        <v>14.4</v>
      </c>
      <c r="Y1177" s="12">
        <v>15.68</v>
      </c>
    </row>
    <row r="1178" spans="1:25" x14ac:dyDescent="0.35">
      <c r="A1178" s="12" t="s">
        <v>2092</v>
      </c>
      <c r="B1178" s="12" t="s">
        <v>2093</v>
      </c>
      <c r="C1178" s="12" t="s">
        <v>619</v>
      </c>
      <c r="D1178" s="52">
        <v>8037</v>
      </c>
      <c r="E1178" s="12">
        <v>1922</v>
      </c>
      <c r="F1178" s="12" t="s">
        <v>653</v>
      </c>
      <c r="G1178" s="12" t="s">
        <v>616</v>
      </c>
      <c r="H1178" s="12"/>
      <c r="I1178" s="12">
        <v>32</v>
      </c>
      <c r="J1178" s="12">
        <v>32</v>
      </c>
      <c r="K1178" s="12" t="s">
        <v>633</v>
      </c>
      <c r="L1178" s="12" t="s">
        <v>627</v>
      </c>
      <c r="M1178" s="12" t="s">
        <v>628</v>
      </c>
      <c r="N1178" s="12">
        <v>14.4</v>
      </c>
      <c r="O1178" s="12">
        <v>14.4</v>
      </c>
      <c r="P1178" s="12">
        <v>15.68</v>
      </c>
      <c r="Q1178" s="12">
        <v>14.4</v>
      </c>
      <c r="R1178" s="12">
        <v>15.68</v>
      </c>
      <c r="S1178" s="12">
        <v>10.8</v>
      </c>
      <c r="T1178" s="12">
        <v>8.6</v>
      </c>
      <c r="U1178" s="12">
        <v>9.1999999999999993</v>
      </c>
      <c r="V1178" s="12">
        <v>9.1999999999999993</v>
      </c>
      <c r="W1178" s="12">
        <v>4.8</v>
      </c>
      <c r="X1178" s="12">
        <v>14.4</v>
      </c>
      <c r="Y1178" s="12">
        <v>15.68</v>
      </c>
    </row>
    <row r="1179" spans="1:25" x14ac:dyDescent="0.35">
      <c r="A1179" s="12" t="s">
        <v>1654</v>
      </c>
      <c r="B1179" s="12" t="s">
        <v>1655</v>
      </c>
      <c r="C1179" s="12" t="s">
        <v>619</v>
      </c>
      <c r="D1179" s="52">
        <v>9133</v>
      </c>
      <c r="E1179" s="12">
        <v>1925</v>
      </c>
      <c r="F1179" s="12" t="s">
        <v>653</v>
      </c>
      <c r="G1179" s="12" t="s">
        <v>616</v>
      </c>
      <c r="H1179" s="12"/>
      <c r="I1179" s="12">
        <v>70.599999999999994</v>
      </c>
      <c r="J1179" s="12">
        <v>0</v>
      </c>
      <c r="K1179" s="12" t="s">
        <v>633</v>
      </c>
      <c r="L1179" s="12" t="s">
        <v>627</v>
      </c>
      <c r="M1179" s="12" t="s">
        <v>628</v>
      </c>
      <c r="N1179" s="12">
        <v>36</v>
      </c>
      <c r="O1179" s="12">
        <v>35.68</v>
      </c>
      <c r="P1179" s="12">
        <v>28.8</v>
      </c>
      <c r="Q1179" s="12">
        <v>34.4</v>
      </c>
      <c r="R1179" s="12">
        <v>42.4</v>
      </c>
      <c r="S1179" s="12">
        <v>46</v>
      </c>
      <c r="T1179" s="12">
        <v>52.4</v>
      </c>
      <c r="U1179" s="12">
        <v>47.6</v>
      </c>
      <c r="V1179" s="12">
        <v>26.4</v>
      </c>
      <c r="W1179" s="12">
        <v>28</v>
      </c>
      <c r="X1179" s="12">
        <v>29.6</v>
      </c>
      <c r="Y1179" s="12">
        <v>36.6</v>
      </c>
    </row>
    <row r="1180" spans="1:25" x14ac:dyDescent="0.35">
      <c r="A1180" s="12" t="s">
        <v>2128</v>
      </c>
      <c r="B1180" s="12" t="s">
        <v>2129</v>
      </c>
      <c r="C1180" s="12" t="s">
        <v>619</v>
      </c>
      <c r="D1180" s="52">
        <v>0</v>
      </c>
      <c r="E1180" s="12" t="s">
        <v>620</v>
      </c>
      <c r="F1180" s="12" t="s">
        <v>653</v>
      </c>
      <c r="G1180" s="12" t="s">
        <v>616</v>
      </c>
      <c r="H1180" s="12"/>
      <c r="I1180" s="12">
        <v>24</v>
      </c>
      <c r="J1180" s="12">
        <v>24</v>
      </c>
      <c r="K1180" s="12">
        <v>0</v>
      </c>
      <c r="L1180" s="12" t="s">
        <v>620</v>
      </c>
      <c r="M1180" s="12" t="s">
        <v>620</v>
      </c>
      <c r="N1180" s="12">
        <v>0</v>
      </c>
      <c r="O1180" s="12">
        <v>0</v>
      </c>
      <c r="P1180" s="12">
        <v>0</v>
      </c>
      <c r="Q1180" s="12">
        <v>0</v>
      </c>
      <c r="R1180" s="12">
        <v>0</v>
      </c>
      <c r="S1180" s="12">
        <v>0</v>
      </c>
      <c r="T1180" s="12">
        <v>0</v>
      </c>
      <c r="U1180" s="12">
        <v>0</v>
      </c>
      <c r="V1180" s="12">
        <v>0</v>
      </c>
      <c r="W1180" s="12">
        <v>0</v>
      </c>
      <c r="X1180" s="12">
        <v>0</v>
      </c>
      <c r="Y1180" s="12">
        <v>0</v>
      </c>
    </row>
    <row r="1181" spans="1:25" x14ac:dyDescent="0.35">
      <c r="A1181" s="12" t="s">
        <v>676</v>
      </c>
      <c r="B1181" s="12" t="s">
        <v>677</v>
      </c>
      <c r="C1181" s="12" t="s">
        <v>619</v>
      </c>
      <c r="D1181" s="52">
        <v>0</v>
      </c>
      <c r="E1181" s="12" t="s">
        <v>620</v>
      </c>
      <c r="F1181" s="12" t="s">
        <v>653</v>
      </c>
      <c r="G1181" s="12" t="s">
        <v>616</v>
      </c>
      <c r="H1181" s="12"/>
      <c r="I1181" s="12">
        <v>26</v>
      </c>
      <c r="J1181" s="12">
        <v>26</v>
      </c>
      <c r="K1181" s="12">
        <v>0</v>
      </c>
      <c r="L1181" s="12" t="s">
        <v>620</v>
      </c>
      <c r="M1181" s="12" t="s">
        <v>620</v>
      </c>
      <c r="N1181" s="12">
        <v>0</v>
      </c>
      <c r="O1181" s="12">
        <v>0</v>
      </c>
      <c r="P1181" s="12">
        <v>0</v>
      </c>
      <c r="Q1181" s="12">
        <v>0</v>
      </c>
      <c r="R1181" s="12">
        <v>0</v>
      </c>
      <c r="S1181" s="12">
        <v>0</v>
      </c>
      <c r="T1181" s="12">
        <v>0</v>
      </c>
      <c r="U1181" s="12">
        <v>0</v>
      </c>
      <c r="V1181" s="12">
        <v>0</v>
      </c>
      <c r="W1181" s="12">
        <v>0</v>
      </c>
      <c r="X1181" s="12">
        <v>0</v>
      </c>
      <c r="Y1181" s="12">
        <v>0</v>
      </c>
    </row>
    <row r="1182" spans="1:25" x14ac:dyDescent="0.35">
      <c r="A1182" s="12" t="s">
        <v>651</v>
      </c>
      <c r="B1182" s="12" t="s">
        <v>652</v>
      </c>
      <c r="C1182" s="12" t="s">
        <v>619</v>
      </c>
      <c r="D1182" s="52">
        <v>0</v>
      </c>
      <c r="E1182" s="12" t="s">
        <v>620</v>
      </c>
      <c r="F1182" s="12" t="s">
        <v>653</v>
      </c>
      <c r="G1182" s="12" t="s">
        <v>616</v>
      </c>
      <c r="H1182" s="12"/>
      <c r="I1182" s="12">
        <v>25</v>
      </c>
      <c r="J1182" s="12">
        <v>25</v>
      </c>
      <c r="K1182" s="12">
        <v>0</v>
      </c>
      <c r="L1182" s="12" t="s">
        <v>620</v>
      </c>
      <c r="M1182" s="12" t="s">
        <v>620</v>
      </c>
      <c r="N1182" s="12">
        <v>0</v>
      </c>
      <c r="O1182" s="12">
        <v>0</v>
      </c>
      <c r="P1182" s="12">
        <v>0</v>
      </c>
      <c r="Q1182" s="12">
        <v>0</v>
      </c>
      <c r="R1182" s="12">
        <v>0</v>
      </c>
      <c r="S1182" s="12">
        <v>0</v>
      </c>
      <c r="T1182" s="12">
        <v>0</v>
      </c>
      <c r="U1182" s="12">
        <v>0</v>
      </c>
      <c r="V1182" s="12">
        <v>0</v>
      </c>
      <c r="W1182" s="12">
        <v>0</v>
      </c>
      <c r="X1182" s="12">
        <v>0</v>
      </c>
      <c r="Y1182" s="12">
        <v>0</v>
      </c>
    </row>
    <row r="1183" spans="1:25" x14ac:dyDescent="0.35">
      <c r="A1183" s="12" t="s">
        <v>1689</v>
      </c>
      <c r="B1183" s="12" t="s">
        <v>1690</v>
      </c>
      <c r="C1183" s="12" t="s">
        <v>619</v>
      </c>
      <c r="D1183" s="52">
        <v>20090</v>
      </c>
      <c r="E1183" s="12">
        <v>1955</v>
      </c>
      <c r="F1183" s="12" t="s">
        <v>653</v>
      </c>
      <c r="G1183" s="12" t="s">
        <v>616</v>
      </c>
      <c r="H1183" s="12"/>
      <c r="I1183" s="12">
        <v>95</v>
      </c>
      <c r="J1183" s="12">
        <v>0</v>
      </c>
      <c r="K1183" s="12" t="s">
        <v>633</v>
      </c>
      <c r="L1183" s="12" t="s">
        <v>627</v>
      </c>
      <c r="M1183" s="12" t="s">
        <v>628</v>
      </c>
      <c r="N1183" s="12">
        <v>50.2</v>
      </c>
      <c r="O1183" s="12">
        <v>40.799999999999997</v>
      </c>
      <c r="P1183" s="12">
        <v>44</v>
      </c>
      <c r="Q1183" s="12">
        <v>44.8</v>
      </c>
      <c r="R1183" s="12">
        <v>40.799999999999997</v>
      </c>
      <c r="S1183" s="12">
        <v>55.2</v>
      </c>
      <c r="T1183" s="12">
        <v>60.6</v>
      </c>
      <c r="U1183" s="12">
        <v>55.6</v>
      </c>
      <c r="V1183" s="12">
        <v>36.4</v>
      </c>
      <c r="W1183" s="12">
        <v>40.799999999999997</v>
      </c>
      <c r="X1183" s="12">
        <v>44.6</v>
      </c>
      <c r="Y1183" s="12">
        <v>48.8</v>
      </c>
    </row>
    <row r="1184" spans="1:25" x14ac:dyDescent="0.35">
      <c r="A1184" s="12" t="s">
        <v>2534</v>
      </c>
      <c r="B1184" s="12" t="s">
        <v>2535</v>
      </c>
      <c r="C1184" s="12" t="s">
        <v>619</v>
      </c>
      <c r="D1184" s="52">
        <v>0</v>
      </c>
      <c r="E1184" s="12" t="s">
        <v>620</v>
      </c>
      <c r="F1184" s="12" t="s">
        <v>653</v>
      </c>
      <c r="G1184" s="12" t="s">
        <v>616</v>
      </c>
      <c r="H1184" s="12"/>
      <c r="I1184" s="12">
        <v>55</v>
      </c>
      <c r="J1184" s="12">
        <v>55</v>
      </c>
      <c r="K1184" s="12">
        <v>0</v>
      </c>
      <c r="L1184" s="12" t="s">
        <v>620</v>
      </c>
      <c r="M1184" s="12" t="s">
        <v>620</v>
      </c>
      <c r="N1184" s="12">
        <v>0</v>
      </c>
      <c r="O1184" s="12">
        <v>0</v>
      </c>
      <c r="P1184" s="12">
        <v>0</v>
      </c>
      <c r="Q1184" s="12">
        <v>0</v>
      </c>
      <c r="R1184" s="12">
        <v>0</v>
      </c>
      <c r="S1184" s="12">
        <v>0</v>
      </c>
      <c r="T1184" s="12">
        <v>0</v>
      </c>
      <c r="U1184" s="12">
        <v>0</v>
      </c>
      <c r="V1184" s="12">
        <v>0</v>
      </c>
      <c r="W1184" s="12">
        <v>0</v>
      </c>
      <c r="X1184" s="12">
        <v>0</v>
      </c>
      <c r="Y1184" s="12">
        <v>0</v>
      </c>
    </row>
    <row r="1185" spans="1:25" x14ac:dyDescent="0.35">
      <c r="A1185" s="12" t="s">
        <v>2346</v>
      </c>
      <c r="B1185" s="12" t="s">
        <v>2347</v>
      </c>
      <c r="C1185" s="12" t="s">
        <v>619</v>
      </c>
      <c r="D1185" s="52">
        <v>0</v>
      </c>
      <c r="E1185" s="12" t="s">
        <v>620</v>
      </c>
      <c r="F1185" s="12" t="s">
        <v>653</v>
      </c>
      <c r="G1185" s="12" t="s">
        <v>616</v>
      </c>
      <c r="H1185" s="12"/>
      <c r="I1185" s="12">
        <v>47</v>
      </c>
      <c r="J1185" s="12">
        <v>47</v>
      </c>
      <c r="K1185" s="12">
        <v>0</v>
      </c>
      <c r="L1185" s="12" t="s">
        <v>620</v>
      </c>
      <c r="M1185" s="12" t="s">
        <v>620</v>
      </c>
      <c r="N1185" s="12">
        <v>0</v>
      </c>
      <c r="O1185" s="12">
        <v>0</v>
      </c>
      <c r="P1185" s="12">
        <v>0</v>
      </c>
      <c r="Q1185" s="12">
        <v>0</v>
      </c>
      <c r="R1185" s="12">
        <v>0</v>
      </c>
      <c r="S1185" s="12">
        <v>0</v>
      </c>
      <c r="T1185" s="12">
        <v>0</v>
      </c>
      <c r="U1185" s="12">
        <v>0</v>
      </c>
      <c r="V1185" s="12">
        <v>0</v>
      </c>
      <c r="W1185" s="12">
        <v>0</v>
      </c>
      <c r="X1185" s="12">
        <v>0</v>
      </c>
      <c r="Y1185" s="12">
        <v>0</v>
      </c>
    </row>
    <row r="1186" spans="1:25" x14ac:dyDescent="0.35">
      <c r="A1186" s="12" t="s">
        <v>2736</v>
      </c>
      <c r="B1186" s="12" t="s">
        <v>2737</v>
      </c>
      <c r="C1186" s="12" t="s">
        <v>619</v>
      </c>
      <c r="D1186" s="52">
        <v>16072</v>
      </c>
      <c r="E1186" s="12">
        <v>1944</v>
      </c>
      <c r="F1186" s="12" t="s">
        <v>653</v>
      </c>
      <c r="G1186" s="12" t="s">
        <v>616</v>
      </c>
      <c r="H1186" s="12"/>
      <c r="I1186" s="12">
        <v>82</v>
      </c>
      <c r="J1186" s="12">
        <v>0</v>
      </c>
      <c r="K1186" s="12" t="s">
        <v>633</v>
      </c>
      <c r="L1186" s="12" t="s">
        <v>627</v>
      </c>
      <c r="M1186" s="12" t="s">
        <v>628</v>
      </c>
      <c r="N1186" s="12">
        <v>36</v>
      </c>
      <c r="O1186" s="12">
        <v>31.2</v>
      </c>
      <c r="P1186" s="12">
        <v>32</v>
      </c>
      <c r="Q1186" s="12">
        <v>31.2</v>
      </c>
      <c r="R1186" s="12">
        <v>32</v>
      </c>
      <c r="S1186" s="12">
        <v>32</v>
      </c>
      <c r="T1186" s="12">
        <v>34.4</v>
      </c>
      <c r="U1186" s="12">
        <v>32.799999999999997</v>
      </c>
      <c r="V1186" s="12">
        <v>28</v>
      </c>
      <c r="W1186" s="12">
        <v>18.399999999999999</v>
      </c>
      <c r="X1186" s="12">
        <v>44</v>
      </c>
      <c r="Y1186" s="12">
        <v>40</v>
      </c>
    </row>
    <row r="1187" spans="1:25" x14ac:dyDescent="0.35">
      <c r="A1187" s="12" t="s">
        <v>1888</v>
      </c>
      <c r="B1187" s="12" t="s">
        <v>1889</v>
      </c>
      <c r="C1187" s="12" t="s">
        <v>619</v>
      </c>
      <c r="D1187" s="52">
        <v>16072</v>
      </c>
      <c r="E1187" s="12">
        <v>1944</v>
      </c>
      <c r="F1187" s="12" t="s">
        <v>653</v>
      </c>
      <c r="G1187" s="12" t="s">
        <v>616</v>
      </c>
      <c r="H1187" s="12"/>
      <c r="I1187" s="12">
        <v>82</v>
      </c>
      <c r="J1187" s="12">
        <v>0</v>
      </c>
      <c r="K1187" s="12" t="s">
        <v>633</v>
      </c>
      <c r="L1187" s="12" t="s">
        <v>627</v>
      </c>
      <c r="M1187" s="12" t="s">
        <v>628</v>
      </c>
      <c r="N1187" s="12">
        <v>32</v>
      </c>
      <c r="O1187" s="12">
        <v>36.799999999999997</v>
      </c>
      <c r="P1187" s="12">
        <v>28.8</v>
      </c>
      <c r="Q1187" s="12">
        <v>32</v>
      </c>
      <c r="R1187" s="12">
        <v>32</v>
      </c>
      <c r="S1187" s="12">
        <v>32.799999999999997</v>
      </c>
      <c r="T1187" s="12">
        <v>36.799999999999997</v>
      </c>
      <c r="U1187" s="12">
        <v>39.200000000000003</v>
      </c>
      <c r="V1187" s="12">
        <v>34.4</v>
      </c>
      <c r="W1187" s="12">
        <v>43</v>
      </c>
      <c r="X1187" s="12">
        <v>28.8</v>
      </c>
      <c r="Y1187" s="12">
        <v>32</v>
      </c>
    </row>
    <row r="1188" spans="1:25" x14ac:dyDescent="0.35">
      <c r="A1188" s="12" t="s">
        <v>1769</v>
      </c>
      <c r="B1188" s="12" t="s">
        <v>1770</v>
      </c>
      <c r="C1188" s="12" t="s">
        <v>619</v>
      </c>
      <c r="D1188" s="52">
        <v>32004</v>
      </c>
      <c r="E1188" s="12">
        <v>1987</v>
      </c>
      <c r="F1188" s="12" t="s">
        <v>653</v>
      </c>
      <c r="G1188" s="12" t="s">
        <v>616</v>
      </c>
      <c r="H1188" s="12"/>
      <c r="I1188" s="12">
        <v>1.1000000000000001</v>
      </c>
      <c r="J1188" s="12">
        <v>3.8</v>
      </c>
      <c r="K1188" s="12" t="s">
        <v>633</v>
      </c>
      <c r="L1188" s="12" t="s">
        <v>627</v>
      </c>
      <c r="M1188" s="12" t="s">
        <v>628</v>
      </c>
      <c r="N1188" s="12">
        <v>0.26</v>
      </c>
      <c r="O1188" s="12">
        <v>0.28999999999999998</v>
      </c>
      <c r="P1188" s="12">
        <v>0.15</v>
      </c>
      <c r="Q1188" s="12">
        <v>0.3</v>
      </c>
      <c r="R1188" s="12">
        <v>0.08</v>
      </c>
      <c r="S1188" s="12">
        <v>0</v>
      </c>
      <c r="T1188" s="12">
        <v>0</v>
      </c>
      <c r="U1188" s="12">
        <v>0</v>
      </c>
      <c r="V1188" s="12">
        <v>0</v>
      </c>
      <c r="W1188" s="12">
        <v>0.01</v>
      </c>
      <c r="X1188" s="12">
        <v>0.05</v>
      </c>
      <c r="Y1188" s="12">
        <v>0.03</v>
      </c>
    </row>
    <row r="1189" spans="1:25" x14ac:dyDescent="0.35">
      <c r="A1189" s="12" t="s">
        <v>2507</v>
      </c>
      <c r="B1189" s="12" t="s">
        <v>2508</v>
      </c>
      <c r="C1189" s="12" t="s">
        <v>619</v>
      </c>
      <c r="D1189" s="52">
        <v>0</v>
      </c>
      <c r="E1189" s="12" t="s">
        <v>620</v>
      </c>
      <c r="F1189" s="12" t="s">
        <v>653</v>
      </c>
      <c r="G1189" s="12" t="s">
        <v>616</v>
      </c>
      <c r="H1189" s="12"/>
      <c r="I1189" s="12">
        <v>41</v>
      </c>
      <c r="J1189" s="12">
        <v>41</v>
      </c>
      <c r="K1189" s="12">
        <v>0</v>
      </c>
      <c r="L1189" s="12" t="s">
        <v>620</v>
      </c>
      <c r="M1189" s="12" t="s">
        <v>620</v>
      </c>
      <c r="N1189" s="12">
        <v>0</v>
      </c>
      <c r="O1189" s="12">
        <v>0</v>
      </c>
      <c r="P1189" s="12">
        <v>0</v>
      </c>
      <c r="Q1189" s="12">
        <v>0</v>
      </c>
      <c r="R1189" s="12">
        <v>0</v>
      </c>
      <c r="S1189" s="12">
        <v>0</v>
      </c>
      <c r="T1189" s="12">
        <v>0</v>
      </c>
      <c r="U1189" s="12">
        <v>0</v>
      </c>
      <c r="V1189" s="12">
        <v>0</v>
      </c>
      <c r="W1189" s="12">
        <v>0</v>
      </c>
      <c r="X1189" s="12">
        <v>0</v>
      </c>
      <c r="Y1189" s="12">
        <v>0</v>
      </c>
    </row>
    <row r="1190" spans="1:25" x14ac:dyDescent="0.35">
      <c r="A1190" s="12" t="s">
        <v>3506</v>
      </c>
      <c r="B1190" s="12" t="s">
        <v>3507</v>
      </c>
      <c r="C1190" s="12" t="s">
        <v>619</v>
      </c>
      <c r="D1190" s="52">
        <v>0</v>
      </c>
      <c r="E1190" s="12" t="s">
        <v>620</v>
      </c>
      <c r="F1190" s="12" t="s">
        <v>653</v>
      </c>
      <c r="G1190" s="12" t="s">
        <v>616</v>
      </c>
      <c r="H1190" s="12"/>
      <c r="I1190" s="12">
        <v>41</v>
      </c>
      <c r="J1190" s="12">
        <v>41</v>
      </c>
      <c r="K1190" s="12">
        <v>0</v>
      </c>
      <c r="L1190" s="12" t="s">
        <v>620</v>
      </c>
      <c r="M1190" s="12" t="s">
        <v>620</v>
      </c>
      <c r="N1190" s="12">
        <v>0</v>
      </c>
      <c r="O1190" s="12">
        <v>0</v>
      </c>
      <c r="P1190" s="12">
        <v>0</v>
      </c>
      <c r="Q1190" s="12">
        <v>0</v>
      </c>
      <c r="R1190" s="12">
        <v>0</v>
      </c>
      <c r="S1190" s="12">
        <v>0</v>
      </c>
      <c r="T1190" s="12">
        <v>0</v>
      </c>
      <c r="U1190" s="12">
        <v>0</v>
      </c>
      <c r="V1190" s="12">
        <v>0</v>
      </c>
      <c r="W1190" s="12">
        <v>0</v>
      </c>
      <c r="X1190" s="12">
        <v>0</v>
      </c>
      <c r="Y1190" s="12">
        <v>0</v>
      </c>
    </row>
    <row r="1191" spans="1:25" x14ac:dyDescent="0.35">
      <c r="A1191" s="12" t="s">
        <v>2275</v>
      </c>
      <c r="B1191" s="12" t="s">
        <v>2276</v>
      </c>
      <c r="C1191" s="12" t="s">
        <v>619</v>
      </c>
      <c r="D1191" s="52">
        <v>0</v>
      </c>
      <c r="E1191" s="12" t="s">
        <v>620</v>
      </c>
      <c r="F1191" s="12" t="s">
        <v>653</v>
      </c>
      <c r="G1191" s="12" t="s">
        <v>616</v>
      </c>
      <c r="H1191" s="12"/>
      <c r="I1191" s="12">
        <v>41</v>
      </c>
      <c r="J1191" s="12">
        <v>41</v>
      </c>
      <c r="K1191" s="12">
        <v>0</v>
      </c>
      <c r="L1191" s="12" t="s">
        <v>620</v>
      </c>
      <c r="M1191" s="12" t="s">
        <v>620</v>
      </c>
      <c r="N1191" s="12">
        <v>0</v>
      </c>
      <c r="O1191" s="12">
        <v>0</v>
      </c>
      <c r="P1191" s="12">
        <v>0</v>
      </c>
      <c r="Q1191" s="12">
        <v>0</v>
      </c>
      <c r="R1191" s="12">
        <v>0</v>
      </c>
      <c r="S1191" s="12">
        <v>0</v>
      </c>
      <c r="T1191" s="12">
        <v>0</v>
      </c>
      <c r="U1191" s="12">
        <v>0</v>
      </c>
      <c r="V1191" s="12">
        <v>0</v>
      </c>
      <c r="W1191" s="12">
        <v>0</v>
      </c>
      <c r="X1191" s="12">
        <v>0</v>
      </c>
      <c r="Y1191" s="12">
        <v>0</v>
      </c>
    </row>
    <row r="1192" spans="1:25" x14ac:dyDescent="0.35">
      <c r="A1192" s="12" t="s">
        <v>3558</v>
      </c>
      <c r="B1192" s="12" t="s">
        <v>3559</v>
      </c>
      <c r="C1192" s="12" t="s">
        <v>619</v>
      </c>
      <c r="D1192" s="52">
        <v>0</v>
      </c>
      <c r="E1192" s="12" t="s">
        <v>620</v>
      </c>
      <c r="F1192" s="12" t="s">
        <v>653</v>
      </c>
      <c r="G1192" s="12" t="s">
        <v>616</v>
      </c>
      <c r="H1192" s="12"/>
      <c r="I1192" s="12">
        <v>41</v>
      </c>
      <c r="J1192" s="12">
        <v>41</v>
      </c>
      <c r="K1192" s="12">
        <v>0</v>
      </c>
      <c r="L1192" s="12" t="s">
        <v>620</v>
      </c>
      <c r="M1192" s="12" t="s">
        <v>620</v>
      </c>
      <c r="N1192" s="12">
        <v>0</v>
      </c>
      <c r="O1192" s="12">
        <v>0</v>
      </c>
      <c r="P1192" s="12">
        <v>0</v>
      </c>
      <c r="Q1192" s="12">
        <v>0</v>
      </c>
      <c r="R1192" s="12">
        <v>0</v>
      </c>
      <c r="S1192" s="12">
        <v>0</v>
      </c>
      <c r="T1192" s="12">
        <v>0</v>
      </c>
      <c r="U1192" s="12">
        <v>0</v>
      </c>
      <c r="V1192" s="12">
        <v>0</v>
      </c>
      <c r="W1192" s="12">
        <v>0</v>
      </c>
      <c r="X1192" s="12">
        <v>0</v>
      </c>
      <c r="Y1192" s="12">
        <v>0</v>
      </c>
    </row>
    <row r="1193" spans="1:25" x14ac:dyDescent="0.35">
      <c r="A1193" s="12" t="s">
        <v>2722</v>
      </c>
      <c r="B1193" s="12" t="s">
        <v>2723</v>
      </c>
      <c r="C1193" s="12" t="s">
        <v>619</v>
      </c>
      <c r="D1193" s="52">
        <v>23743</v>
      </c>
      <c r="E1193" s="12">
        <v>1965</v>
      </c>
      <c r="F1193" s="12" t="s">
        <v>653</v>
      </c>
      <c r="G1193" s="12" t="s">
        <v>616</v>
      </c>
      <c r="H1193" s="12"/>
      <c r="I1193" s="12">
        <v>39</v>
      </c>
      <c r="J1193" s="12">
        <v>39</v>
      </c>
      <c r="K1193" s="12" t="s">
        <v>633</v>
      </c>
      <c r="L1193" s="12" t="s">
        <v>627</v>
      </c>
      <c r="M1193" s="12" t="s">
        <v>628</v>
      </c>
      <c r="N1193" s="12">
        <v>30.85</v>
      </c>
      <c r="O1193" s="12">
        <v>30.62</v>
      </c>
      <c r="P1193" s="12">
        <v>31.14</v>
      </c>
      <c r="Q1193" s="12">
        <v>37.78</v>
      </c>
      <c r="R1193" s="12">
        <v>38</v>
      </c>
      <c r="S1193" s="12">
        <v>37.159999999999997</v>
      </c>
      <c r="T1193" s="12">
        <v>37.520000000000003</v>
      </c>
      <c r="U1193" s="12">
        <v>37.619999999999997</v>
      </c>
      <c r="V1193" s="12">
        <v>30.62</v>
      </c>
      <c r="W1193" s="12">
        <v>30.71</v>
      </c>
      <c r="X1193" s="12">
        <v>37.06</v>
      </c>
      <c r="Y1193" s="12">
        <v>38.119999999999997</v>
      </c>
    </row>
    <row r="1194" spans="1:25" x14ac:dyDescent="0.35">
      <c r="A1194" s="12" t="s">
        <v>2046</v>
      </c>
      <c r="B1194" s="12" t="s">
        <v>2047</v>
      </c>
      <c r="C1194" s="12" t="s">
        <v>619</v>
      </c>
      <c r="D1194" s="52">
        <v>23743</v>
      </c>
      <c r="E1194" s="12">
        <v>1965</v>
      </c>
      <c r="F1194" s="12" t="s">
        <v>653</v>
      </c>
      <c r="G1194" s="12" t="s">
        <v>616</v>
      </c>
      <c r="H1194" s="12"/>
      <c r="I1194" s="12">
        <v>40</v>
      </c>
      <c r="J1194" s="12">
        <v>40</v>
      </c>
      <c r="K1194" s="12" t="s">
        <v>633</v>
      </c>
      <c r="L1194" s="12" t="s">
        <v>627</v>
      </c>
      <c r="M1194" s="12" t="s">
        <v>628</v>
      </c>
      <c r="N1194" s="12">
        <v>36.97</v>
      </c>
      <c r="O1194" s="12">
        <v>37.74</v>
      </c>
      <c r="P1194" s="12">
        <v>38.4</v>
      </c>
      <c r="Q1194" s="12">
        <v>38.03</v>
      </c>
      <c r="R1194" s="12">
        <v>31.1</v>
      </c>
      <c r="S1194" s="12">
        <v>37.58</v>
      </c>
      <c r="T1194" s="12">
        <v>37.450000000000003</v>
      </c>
      <c r="U1194" s="12">
        <v>37.700000000000003</v>
      </c>
      <c r="V1194" s="12">
        <v>37.44</v>
      </c>
      <c r="W1194" s="12">
        <v>30.42</v>
      </c>
      <c r="X1194" s="12">
        <v>37.130000000000003</v>
      </c>
      <c r="Y1194" s="12">
        <v>38.18</v>
      </c>
    </row>
    <row r="1195" spans="1:25" x14ac:dyDescent="0.35">
      <c r="A1195" s="12" t="s">
        <v>2545</v>
      </c>
      <c r="B1195" s="12" t="s">
        <v>2546</v>
      </c>
      <c r="C1195" s="12" t="s">
        <v>619</v>
      </c>
      <c r="D1195" s="52">
        <v>23743</v>
      </c>
      <c r="E1195" s="12">
        <v>1965</v>
      </c>
      <c r="F1195" s="12" t="s">
        <v>653</v>
      </c>
      <c r="G1195" s="12" t="s">
        <v>616</v>
      </c>
      <c r="H1195" s="12"/>
      <c r="I1195" s="12">
        <v>55.7</v>
      </c>
      <c r="J1195" s="12">
        <v>55.7</v>
      </c>
      <c r="K1195" s="12" t="s">
        <v>633</v>
      </c>
      <c r="L1195" s="12" t="s">
        <v>627</v>
      </c>
      <c r="M1195" s="12" t="s">
        <v>628</v>
      </c>
      <c r="N1195" s="12">
        <v>53</v>
      </c>
      <c r="O1195" s="12">
        <v>51.72</v>
      </c>
      <c r="P1195" s="12">
        <v>52.76</v>
      </c>
      <c r="Q1195" s="12">
        <v>52.21</v>
      </c>
      <c r="R1195" s="12">
        <v>51.56</v>
      </c>
      <c r="S1195" s="12">
        <v>52.34</v>
      </c>
      <c r="T1195" s="12">
        <v>53.04</v>
      </c>
      <c r="U1195" s="12">
        <v>53.55</v>
      </c>
      <c r="V1195" s="12">
        <v>53.4</v>
      </c>
      <c r="W1195" s="12">
        <v>51.38</v>
      </c>
      <c r="X1195" s="12">
        <v>42.4</v>
      </c>
      <c r="Y1195" s="12">
        <v>53.08</v>
      </c>
    </row>
    <row r="1196" spans="1:25" x14ac:dyDescent="0.35">
      <c r="A1196" s="12" t="s">
        <v>3108</v>
      </c>
      <c r="B1196" s="12" t="s">
        <v>3109</v>
      </c>
      <c r="C1196" s="12" t="s">
        <v>619</v>
      </c>
      <c r="D1196" s="52">
        <v>23743</v>
      </c>
      <c r="E1196" s="12">
        <v>1965</v>
      </c>
      <c r="F1196" s="12" t="s">
        <v>653</v>
      </c>
      <c r="G1196" s="12" t="s">
        <v>616</v>
      </c>
      <c r="H1196" s="12"/>
      <c r="I1196" s="12">
        <v>54.6</v>
      </c>
      <c r="J1196" s="12">
        <v>54.6</v>
      </c>
      <c r="K1196" s="12" t="s">
        <v>633</v>
      </c>
      <c r="L1196" s="12" t="s">
        <v>627</v>
      </c>
      <c r="M1196" s="12" t="s">
        <v>628</v>
      </c>
      <c r="N1196" s="12">
        <v>51.36</v>
      </c>
      <c r="O1196" s="12">
        <v>49.56</v>
      </c>
      <c r="P1196" s="12">
        <v>51.76</v>
      </c>
      <c r="Q1196" s="12">
        <v>51.96</v>
      </c>
      <c r="R1196" s="12">
        <v>41.76</v>
      </c>
      <c r="S1196" s="12">
        <v>51.36</v>
      </c>
      <c r="T1196" s="12">
        <v>52.32</v>
      </c>
      <c r="U1196" s="12">
        <v>53.43</v>
      </c>
      <c r="V1196" s="12">
        <v>53.38</v>
      </c>
      <c r="W1196" s="12">
        <v>52.89</v>
      </c>
      <c r="X1196" s="12">
        <v>53.18</v>
      </c>
      <c r="Y1196" s="12">
        <v>42.41</v>
      </c>
    </row>
    <row r="1197" spans="1:25" x14ac:dyDescent="0.35">
      <c r="A1197" s="12" t="s">
        <v>2944</v>
      </c>
      <c r="B1197" s="12" t="s">
        <v>2945</v>
      </c>
      <c r="C1197" s="12" t="s">
        <v>619</v>
      </c>
      <c r="D1197" s="52">
        <v>43462</v>
      </c>
      <c r="E1197" s="12">
        <v>2018</v>
      </c>
      <c r="F1197" s="12" t="s">
        <v>625</v>
      </c>
      <c r="G1197" s="12" t="s">
        <v>626</v>
      </c>
      <c r="H1197" s="12"/>
      <c r="I1197" s="12">
        <v>3</v>
      </c>
      <c r="J1197" s="12">
        <v>3</v>
      </c>
      <c r="K1197" s="12" t="s">
        <v>1</v>
      </c>
      <c r="L1197" s="12" t="s">
        <v>627</v>
      </c>
      <c r="M1197" s="12" t="s">
        <v>628</v>
      </c>
      <c r="N1197" s="12">
        <v>0.01</v>
      </c>
      <c r="O1197" s="12">
        <v>0.09</v>
      </c>
      <c r="P1197" s="12">
        <v>0.11</v>
      </c>
      <c r="Q1197" s="12">
        <v>0.13</v>
      </c>
      <c r="R1197" s="12">
        <v>0.19</v>
      </c>
      <c r="S1197" s="12">
        <v>0.39</v>
      </c>
      <c r="T1197" s="12">
        <v>0.43</v>
      </c>
      <c r="U1197" s="12">
        <v>0.37</v>
      </c>
      <c r="V1197" s="12">
        <v>0.33</v>
      </c>
      <c r="W1197" s="12">
        <v>0.22</v>
      </c>
      <c r="X1197" s="12">
        <v>0.17</v>
      </c>
      <c r="Y1197" s="12">
        <v>0.11</v>
      </c>
    </row>
    <row r="1198" spans="1:25" x14ac:dyDescent="0.35">
      <c r="A1198" s="12" t="s">
        <v>3425</v>
      </c>
      <c r="B1198" s="12" t="s">
        <v>3426</v>
      </c>
      <c r="C1198" s="12" t="s">
        <v>619</v>
      </c>
      <c r="D1198" s="52">
        <v>23743</v>
      </c>
      <c r="E1198" s="12">
        <v>1965</v>
      </c>
      <c r="F1198" s="12" t="s">
        <v>653</v>
      </c>
      <c r="G1198" s="12" t="s">
        <v>616</v>
      </c>
      <c r="H1198" s="12"/>
      <c r="I1198" s="12">
        <v>8.34</v>
      </c>
      <c r="J1198" s="12">
        <v>8.4</v>
      </c>
      <c r="K1198" s="12" t="s">
        <v>633</v>
      </c>
      <c r="L1198" s="12" t="s">
        <v>627</v>
      </c>
      <c r="M1198" s="12" t="s">
        <v>628</v>
      </c>
      <c r="N1198" s="12">
        <v>1.1399999999999999</v>
      </c>
      <c r="O1198" s="12">
        <v>0.95</v>
      </c>
      <c r="P1198" s="12">
        <v>1.63</v>
      </c>
      <c r="Q1198" s="12">
        <v>3.8</v>
      </c>
      <c r="R1198" s="12">
        <v>3.72</v>
      </c>
      <c r="S1198" s="12">
        <v>1.35</v>
      </c>
      <c r="T1198" s="12">
        <v>0.79</v>
      </c>
      <c r="U1198" s="12">
        <v>1.89</v>
      </c>
      <c r="V1198" s="12">
        <v>1.55</v>
      </c>
      <c r="W1198" s="12">
        <v>1.04</v>
      </c>
      <c r="X1198" s="12">
        <v>0.78</v>
      </c>
      <c r="Y1198" s="12">
        <v>1.54</v>
      </c>
    </row>
    <row r="1199" spans="1:25" x14ac:dyDescent="0.35">
      <c r="A1199" s="12" t="s">
        <v>1236</v>
      </c>
      <c r="B1199" s="12" t="s">
        <v>1237</v>
      </c>
      <c r="C1199" s="12" t="s">
        <v>619</v>
      </c>
      <c r="D1199" s="52">
        <v>42823</v>
      </c>
      <c r="E1199" s="12">
        <v>2017</v>
      </c>
      <c r="F1199" s="12" t="s">
        <v>653</v>
      </c>
      <c r="G1199" s="12" t="s">
        <v>616</v>
      </c>
      <c r="H1199" s="12"/>
      <c r="I1199" s="12">
        <v>5</v>
      </c>
      <c r="J1199" s="12">
        <v>3.6</v>
      </c>
      <c r="K1199" s="12" t="s">
        <v>633</v>
      </c>
      <c r="L1199" s="12" t="s">
        <v>627</v>
      </c>
      <c r="M1199" s="12" t="s">
        <v>628</v>
      </c>
      <c r="N1199" s="12">
        <v>0.16</v>
      </c>
      <c r="O1199" s="12">
        <v>0.04</v>
      </c>
      <c r="P1199" s="12">
        <v>0.12</v>
      </c>
      <c r="Q1199" s="12">
        <v>0.19</v>
      </c>
      <c r="R1199" s="12">
        <v>0.02</v>
      </c>
      <c r="S1199" s="12">
        <v>0</v>
      </c>
      <c r="T1199" s="12">
        <v>0</v>
      </c>
      <c r="U1199" s="12">
        <v>0</v>
      </c>
      <c r="V1199" s="12">
        <v>0</v>
      </c>
      <c r="W1199" s="12">
        <v>0</v>
      </c>
      <c r="X1199" s="12">
        <v>0.01</v>
      </c>
      <c r="Y1199" s="12">
        <v>0.04</v>
      </c>
    </row>
    <row r="1200" spans="1:25" x14ac:dyDescent="0.35">
      <c r="A1200" s="12" t="s">
        <v>702</v>
      </c>
      <c r="B1200" s="12" t="s">
        <v>703</v>
      </c>
      <c r="C1200" s="12" t="s">
        <v>619</v>
      </c>
      <c r="D1200" s="52">
        <v>41950</v>
      </c>
      <c r="E1200" s="12">
        <v>2014</v>
      </c>
      <c r="F1200" s="12" t="s">
        <v>625</v>
      </c>
      <c r="G1200" s="12" t="s">
        <v>626</v>
      </c>
      <c r="H1200" s="12"/>
      <c r="I1200" s="12">
        <v>20</v>
      </c>
      <c r="J1200" s="12">
        <v>20</v>
      </c>
      <c r="K1200" s="12" t="s">
        <v>1</v>
      </c>
      <c r="L1200" s="12" t="s">
        <v>627</v>
      </c>
      <c r="M1200" s="12" t="s">
        <v>139</v>
      </c>
      <c r="N1200" s="12">
        <v>0</v>
      </c>
      <c r="O1200" s="12">
        <v>0</v>
      </c>
      <c r="P1200" s="12">
        <v>0</v>
      </c>
      <c r="Q1200" s="12">
        <v>0</v>
      </c>
      <c r="R1200" s="12">
        <v>0</v>
      </c>
      <c r="S1200" s="12">
        <v>0</v>
      </c>
      <c r="T1200" s="12">
        <v>0</v>
      </c>
      <c r="U1200" s="12">
        <v>0</v>
      </c>
      <c r="V1200" s="12">
        <v>0</v>
      </c>
      <c r="W1200" s="12">
        <v>0</v>
      </c>
      <c r="X1200" s="12">
        <v>0</v>
      </c>
      <c r="Y1200" s="12">
        <v>0</v>
      </c>
    </row>
    <row r="1201" spans="1:25" x14ac:dyDescent="0.35">
      <c r="A1201" s="12" t="s">
        <v>2300</v>
      </c>
      <c r="B1201" s="12" t="s">
        <v>2301</v>
      </c>
      <c r="C1201" s="12" t="s">
        <v>619</v>
      </c>
      <c r="D1201" s="52">
        <v>42705</v>
      </c>
      <c r="E1201" s="12">
        <v>2016</v>
      </c>
      <c r="F1201" s="12" t="s">
        <v>625</v>
      </c>
      <c r="G1201" s="12" t="s">
        <v>626</v>
      </c>
      <c r="H1201" s="12"/>
      <c r="I1201" s="12">
        <v>10</v>
      </c>
      <c r="J1201" s="12">
        <v>10</v>
      </c>
      <c r="K1201" s="12" t="s">
        <v>1</v>
      </c>
      <c r="L1201" s="12" t="s">
        <v>627</v>
      </c>
      <c r="M1201" s="12" t="s">
        <v>628</v>
      </c>
      <c r="N1201" s="12">
        <v>0.04</v>
      </c>
      <c r="O1201" s="12">
        <v>0.3</v>
      </c>
      <c r="P1201" s="12">
        <v>0.35</v>
      </c>
      <c r="Q1201" s="12">
        <v>0.44</v>
      </c>
      <c r="R1201" s="12">
        <v>0.64</v>
      </c>
      <c r="S1201" s="12">
        <v>1.31</v>
      </c>
      <c r="T1201" s="12">
        <v>1.44</v>
      </c>
      <c r="U1201" s="12">
        <v>1.24</v>
      </c>
      <c r="V1201" s="12">
        <v>1.1100000000000001</v>
      </c>
      <c r="W1201" s="12">
        <v>0.74</v>
      </c>
      <c r="X1201" s="12">
        <v>0.56999999999999995</v>
      </c>
      <c r="Y1201" s="12">
        <v>0.35</v>
      </c>
    </row>
    <row r="1202" spans="1:25" x14ac:dyDescent="0.35">
      <c r="A1202" s="12" t="s">
        <v>666</v>
      </c>
      <c r="B1202" s="12" t="s">
        <v>667</v>
      </c>
      <c r="C1202" s="12" t="s">
        <v>619</v>
      </c>
      <c r="D1202" s="52">
        <v>42735</v>
      </c>
      <c r="E1202" s="12">
        <v>2016</v>
      </c>
      <c r="F1202" s="12" t="s">
        <v>625</v>
      </c>
      <c r="G1202" s="12" t="s">
        <v>626</v>
      </c>
      <c r="H1202" s="12"/>
      <c r="I1202" s="12">
        <v>20</v>
      </c>
      <c r="J1202" s="12">
        <v>20</v>
      </c>
      <c r="K1202" s="12" t="s">
        <v>1</v>
      </c>
      <c r="L1202" s="12" t="s">
        <v>627</v>
      </c>
      <c r="M1202" s="12" t="s">
        <v>139</v>
      </c>
      <c r="N1202" s="12">
        <v>0</v>
      </c>
      <c r="O1202" s="12">
        <v>0</v>
      </c>
      <c r="P1202" s="12">
        <v>0</v>
      </c>
      <c r="Q1202" s="12">
        <v>0</v>
      </c>
      <c r="R1202" s="12">
        <v>0</v>
      </c>
      <c r="S1202" s="12">
        <v>0</v>
      </c>
      <c r="T1202" s="12">
        <v>0</v>
      </c>
      <c r="U1202" s="12">
        <v>0</v>
      </c>
      <c r="V1202" s="12">
        <v>0</v>
      </c>
      <c r="W1202" s="12">
        <v>0</v>
      </c>
      <c r="X1202" s="12">
        <v>0</v>
      </c>
      <c r="Y1202" s="12">
        <v>0</v>
      </c>
    </row>
    <row r="1203" spans="1:25" x14ac:dyDescent="0.35">
      <c r="A1203" s="12" t="s">
        <v>3431</v>
      </c>
      <c r="B1203" s="12" t="s">
        <v>3432</v>
      </c>
      <c r="C1203" s="12" t="s">
        <v>619</v>
      </c>
      <c r="D1203" s="52">
        <v>42338</v>
      </c>
      <c r="E1203" s="12">
        <v>2015</v>
      </c>
      <c r="F1203" s="12" t="s">
        <v>625</v>
      </c>
      <c r="G1203" s="12" t="s">
        <v>626</v>
      </c>
      <c r="H1203" s="12"/>
      <c r="I1203" s="12">
        <v>20</v>
      </c>
      <c r="J1203" s="12">
        <v>20</v>
      </c>
      <c r="K1203" s="12" t="s">
        <v>1</v>
      </c>
      <c r="L1203" s="12" t="s">
        <v>627</v>
      </c>
      <c r="M1203" s="12" t="s">
        <v>139</v>
      </c>
      <c r="N1203" s="12">
        <v>0</v>
      </c>
      <c r="O1203" s="12">
        <v>0</v>
      </c>
      <c r="P1203" s="12">
        <v>0</v>
      </c>
      <c r="Q1203" s="12">
        <v>0</v>
      </c>
      <c r="R1203" s="12">
        <v>0</v>
      </c>
      <c r="S1203" s="12">
        <v>0</v>
      </c>
      <c r="T1203" s="12">
        <v>0</v>
      </c>
      <c r="U1203" s="12">
        <v>0</v>
      </c>
      <c r="V1203" s="12">
        <v>0</v>
      </c>
      <c r="W1203" s="12">
        <v>0</v>
      </c>
      <c r="X1203" s="12">
        <v>0</v>
      </c>
      <c r="Y1203" s="12">
        <v>0</v>
      </c>
    </row>
    <row r="1204" spans="1:25" x14ac:dyDescent="0.35">
      <c r="A1204" s="12" t="s">
        <v>2634</v>
      </c>
      <c r="B1204" s="12" t="s">
        <v>2635</v>
      </c>
      <c r="C1204" s="12" t="s">
        <v>619</v>
      </c>
      <c r="D1204" s="52">
        <v>42496</v>
      </c>
      <c r="E1204" s="12">
        <v>2016</v>
      </c>
      <c r="F1204" s="12" t="s">
        <v>625</v>
      </c>
      <c r="G1204" s="12" t="s">
        <v>626</v>
      </c>
      <c r="H1204" s="12"/>
      <c r="I1204" s="12">
        <v>20</v>
      </c>
      <c r="J1204" s="12">
        <v>20</v>
      </c>
      <c r="K1204" s="12" t="s">
        <v>1</v>
      </c>
      <c r="L1204" s="12" t="s">
        <v>627</v>
      </c>
      <c r="M1204" s="12" t="s">
        <v>139</v>
      </c>
      <c r="N1204" s="12">
        <v>0</v>
      </c>
      <c r="O1204" s="12">
        <v>0</v>
      </c>
      <c r="P1204" s="12">
        <v>0</v>
      </c>
      <c r="Q1204" s="12">
        <v>0</v>
      </c>
      <c r="R1204" s="12">
        <v>0</v>
      </c>
      <c r="S1204" s="12">
        <v>0</v>
      </c>
      <c r="T1204" s="12">
        <v>0</v>
      </c>
      <c r="U1204" s="12">
        <v>0</v>
      </c>
      <c r="V1204" s="12">
        <v>0</v>
      </c>
      <c r="W1204" s="12">
        <v>0</v>
      </c>
      <c r="X1204" s="12">
        <v>0</v>
      </c>
      <c r="Y1204" s="12">
        <v>0</v>
      </c>
    </row>
    <row r="1205" spans="1:25" x14ac:dyDescent="0.35">
      <c r="A1205" s="12" t="s">
        <v>3365</v>
      </c>
      <c r="B1205" s="12" t="s">
        <v>3366</v>
      </c>
      <c r="C1205" s="12" t="s">
        <v>619</v>
      </c>
      <c r="D1205" s="52">
        <v>40290</v>
      </c>
      <c r="E1205" s="12">
        <v>2010</v>
      </c>
      <c r="F1205" s="12" t="s">
        <v>621</v>
      </c>
      <c r="G1205" s="12" t="s">
        <v>632</v>
      </c>
      <c r="H1205" s="12"/>
      <c r="I1205" s="12">
        <v>6</v>
      </c>
      <c r="J1205" s="12">
        <v>6</v>
      </c>
      <c r="K1205" s="12" t="s">
        <v>633</v>
      </c>
      <c r="L1205" s="12" t="s">
        <v>627</v>
      </c>
      <c r="M1205" s="12" t="s">
        <v>628</v>
      </c>
      <c r="N1205" s="12">
        <v>6</v>
      </c>
      <c r="O1205" s="12">
        <v>6</v>
      </c>
      <c r="P1205" s="12">
        <v>6</v>
      </c>
      <c r="Q1205" s="12">
        <v>6</v>
      </c>
      <c r="R1205" s="12">
        <v>6</v>
      </c>
      <c r="S1205" s="12">
        <v>6</v>
      </c>
      <c r="T1205" s="12">
        <v>6</v>
      </c>
      <c r="U1205" s="12">
        <v>6</v>
      </c>
      <c r="V1205" s="12">
        <v>6</v>
      </c>
      <c r="W1205" s="12">
        <v>6</v>
      </c>
      <c r="X1205" s="12">
        <v>6</v>
      </c>
      <c r="Y1205" s="12">
        <v>6</v>
      </c>
    </row>
    <row r="1206" spans="1:25" x14ac:dyDescent="0.35">
      <c r="A1206" s="12" t="s">
        <v>841</v>
      </c>
      <c r="B1206" s="12" t="s">
        <v>842</v>
      </c>
      <c r="C1206" s="12" t="s">
        <v>619</v>
      </c>
      <c r="D1206" s="52">
        <v>31048</v>
      </c>
      <c r="E1206" s="12">
        <v>1985</v>
      </c>
      <c r="F1206" s="12" t="s">
        <v>631</v>
      </c>
      <c r="G1206" s="12" t="s">
        <v>632</v>
      </c>
      <c r="H1206" s="12"/>
      <c r="I1206" s="12">
        <v>4.9800000000000004</v>
      </c>
      <c r="J1206" s="12">
        <v>5</v>
      </c>
      <c r="K1206" s="12" t="s">
        <v>633</v>
      </c>
      <c r="L1206" s="12" t="s">
        <v>627</v>
      </c>
      <c r="M1206" s="12" t="s">
        <v>628</v>
      </c>
      <c r="N1206" s="12">
        <v>3.68</v>
      </c>
      <c r="O1206" s="12">
        <v>3.75</v>
      </c>
      <c r="P1206" s="12">
        <v>3.84</v>
      </c>
      <c r="Q1206" s="12">
        <v>3.86</v>
      </c>
      <c r="R1206" s="12">
        <v>3.97</v>
      </c>
      <c r="S1206" s="12">
        <v>4</v>
      </c>
      <c r="T1206" s="12">
        <v>3.96</v>
      </c>
      <c r="U1206" s="12">
        <v>3.78</v>
      </c>
      <c r="V1206" s="12">
        <v>3.68</v>
      </c>
      <c r="W1206" s="12">
        <v>3.73</v>
      </c>
      <c r="X1206" s="12">
        <v>3.52</v>
      </c>
      <c r="Y1206" s="12">
        <v>3.71</v>
      </c>
    </row>
    <row r="1207" spans="1:25" x14ac:dyDescent="0.35">
      <c r="A1207" s="12" t="s">
        <v>637</v>
      </c>
      <c r="B1207" s="12" t="s">
        <v>638</v>
      </c>
      <c r="C1207" s="12" t="s">
        <v>619</v>
      </c>
      <c r="D1207" s="52">
        <v>42216</v>
      </c>
      <c r="E1207" s="12">
        <v>2015</v>
      </c>
      <c r="F1207" s="12" t="s">
        <v>625</v>
      </c>
      <c r="G1207" s="12" t="s">
        <v>626</v>
      </c>
      <c r="H1207" s="12"/>
      <c r="I1207" s="12">
        <v>10</v>
      </c>
      <c r="J1207" s="12">
        <v>10</v>
      </c>
      <c r="K1207" s="12" t="s">
        <v>1</v>
      </c>
      <c r="L1207" s="12" t="s">
        <v>627</v>
      </c>
      <c r="M1207" s="12" t="s">
        <v>628</v>
      </c>
      <c r="N1207" s="12">
        <v>0.04</v>
      </c>
      <c r="O1207" s="12">
        <v>0.3</v>
      </c>
      <c r="P1207" s="12">
        <v>0.35</v>
      </c>
      <c r="Q1207" s="12">
        <v>0.44</v>
      </c>
      <c r="R1207" s="12">
        <v>0.64</v>
      </c>
      <c r="S1207" s="12">
        <v>1.31</v>
      </c>
      <c r="T1207" s="12">
        <v>1.44</v>
      </c>
      <c r="U1207" s="12">
        <v>1.24</v>
      </c>
      <c r="V1207" s="12">
        <v>1.1100000000000001</v>
      </c>
      <c r="W1207" s="12">
        <v>0.74</v>
      </c>
      <c r="X1207" s="12">
        <v>0.56999999999999995</v>
      </c>
      <c r="Y1207" s="12">
        <v>0.35</v>
      </c>
    </row>
    <row r="1208" spans="1:25" x14ac:dyDescent="0.35">
      <c r="A1208" s="12" t="s">
        <v>3457</v>
      </c>
      <c r="B1208" s="12" t="s">
        <v>3458</v>
      </c>
      <c r="C1208" s="12" t="s">
        <v>619</v>
      </c>
      <c r="D1208" s="52">
        <v>42733</v>
      </c>
      <c r="E1208" s="12">
        <v>2016</v>
      </c>
      <c r="F1208" s="12" t="s">
        <v>625</v>
      </c>
      <c r="G1208" s="12" t="s">
        <v>626</v>
      </c>
      <c r="H1208" s="12"/>
      <c r="I1208" s="12">
        <v>20</v>
      </c>
      <c r="J1208" s="12">
        <v>20</v>
      </c>
      <c r="K1208" s="12" t="s">
        <v>633</v>
      </c>
      <c r="L1208" s="12" t="s">
        <v>627</v>
      </c>
      <c r="M1208" s="12" t="s">
        <v>628</v>
      </c>
      <c r="N1208" s="12">
        <v>0.08</v>
      </c>
      <c r="O1208" s="12">
        <v>0.6</v>
      </c>
      <c r="P1208" s="12">
        <v>0.7</v>
      </c>
      <c r="Q1208" s="12">
        <v>0.88</v>
      </c>
      <c r="R1208" s="12">
        <v>1.28</v>
      </c>
      <c r="S1208" s="12">
        <v>2.62</v>
      </c>
      <c r="T1208" s="12">
        <v>2.88</v>
      </c>
      <c r="U1208" s="12">
        <v>2.48</v>
      </c>
      <c r="V1208" s="12">
        <v>2.2200000000000002</v>
      </c>
      <c r="W1208" s="12">
        <v>1.48</v>
      </c>
      <c r="X1208" s="12">
        <v>1.1399999999999999</v>
      </c>
      <c r="Y1208" s="12">
        <v>0.7</v>
      </c>
    </row>
    <row r="1209" spans="1:25" x14ac:dyDescent="0.35">
      <c r="A1209" s="12" t="s">
        <v>2501</v>
      </c>
      <c r="B1209" s="12" t="s">
        <v>2502</v>
      </c>
      <c r="C1209" s="12" t="s">
        <v>619</v>
      </c>
      <c r="D1209" s="52">
        <v>42031</v>
      </c>
      <c r="E1209" s="12">
        <v>2015</v>
      </c>
      <c r="F1209" s="12" t="s">
        <v>625</v>
      </c>
      <c r="G1209" s="12" t="s">
        <v>626</v>
      </c>
      <c r="H1209" s="12"/>
      <c r="I1209" s="12">
        <v>20</v>
      </c>
      <c r="J1209" s="12">
        <v>20</v>
      </c>
      <c r="K1209" s="12" t="s">
        <v>633</v>
      </c>
      <c r="L1209" s="12" t="s">
        <v>627</v>
      </c>
      <c r="M1209" s="12" t="s">
        <v>628</v>
      </c>
      <c r="N1209" s="12">
        <v>0.08</v>
      </c>
      <c r="O1209" s="12">
        <v>0.6</v>
      </c>
      <c r="P1209" s="12">
        <v>0.7</v>
      </c>
      <c r="Q1209" s="12">
        <v>0.88</v>
      </c>
      <c r="R1209" s="12">
        <v>1.28</v>
      </c>
      <c r="S1209" s="12">
        <v>2.62</v>
      </c>
      <c r="T1209" s="12">
        <v>2.88</v>
      </c>
      <c r="U1209" s="12">
        <v>2.48</v>
      </c>
      <c r="V1209" s="12">
        <v>2.2200000000000002</v>
      </c>
      <c r="W1209" s="12">
        <v>1.48</v>
      </c>
      <c r="X1209" s="12">
        <v>1.1399999999999999</v>
      </c>
      <c r="Y1209" s="12">
        <v>0.7</v>
      </c>
    </row>
    <row r="1210" spans="1:25" x14ac:dyDescent="0.35">
      <c r="A1210" s="12" t="s">
        <v>3566</v>
      </c>
      <c r="B1210" s="12" t="s">
        <v>3567</v>
      </c>
      <c r="C1210" s="12" t="s">
        <v>619</v>
      </c>
      <c r="D1210" s="52">
        <v>42725</v>
      </c>
      <c r="E1210" s="12">
        <v>2016</v>
      </c>
      <c r="F1210" s="12" t="s">
        <v>625</v>
      </c>
      <c r="G1210" s="12" t="s">
        <v>626</v>
      </c>
      <c r="H1210" s="12"/>
      <c r="I1210" s="12">
        <v>20</v>
      </c>
      <c r="J1210" s="12">
        <v>20</v>
      </c>
      <c r="K1210" s="12" t="s">
        <v>633</v>
      </c>
      <c r="L1210" s="12" t="s">
        <v>627</v>
      </c>
      <c r="M1210" s="12" t="s">
        <v>628</v>
      </c>
      <c r="N1210" s="12">
        <v>0.08</v>
      </c>
      <c r="O1210" s="12">
        <v>0.6</v>
      </c>
      <c r="P1210" s="12">
        <v>0.7</v>
      </c>
      <c r="Q1210" s="12">
        <v>0.88</v>
      </c>
      <c r="R1210" s="12">
        <v>1.28</v>
      </c>
      <c r="S1210" s="12">
        <v>2.62</v>
      </c>
      <c r="T1210" s="12">
        <v>2.88</v>
      </c>
      <c r="U1210" s="12">
        <v>2.48</v>
      </c>
      <c r="V1210" s="12">
        <v>2.2200000000000002</v>
      </c>
      <c r="W1210" s="12">
        <v>1.48</v>
      </c>
      <c r="X1210" s="12">
        <v>1.1399999999999999</v>
      </c>
      <c r="Y1210" s="12">
        <v>0.7</v>
      </c>
    </row>
    <row r="1211" spans="1:25" x14ac:dyDescent="0.35">
      <c r="A1211" s="12" t="s">
        <v>2226</v>
      </c>
      <c r="B1211" s="12" t="s">
        <v>2227</v>
      </c>
      <c r="C1211" s="12" t="s">
        <v>619</v>
      </c>
      <c r="D1211" s="52">
        <v>0</v>
      </c>
      <c r="E1211" s="12" t="s">
        <v>620</v>
      </c>
      <c r="F1211" s="12" t="s">
        <v>621</v>
      </c>
      <c r="G1211" s="12" t="s">
        <v>622</v>
      </c>
      <c r="H1211" s="12"/>
      <c r="I1211" s="12">
        <v>104.25</v>
      </c>
      <c r="J1211" s="12">
        <v>104.25</v>
      </c>
      <c r="K1211" s="12">
        <v>0</v>
      </c>
      <c r="L1211" s="12" t="s">
        <v>620</v>
      </c>
      <c r="M1211" s="12" t="s">
        <v>620</v>
      </c>
      <c r="N1211" s="12">
        <v>0</v>
      </c>
      <c r="O1211" s="12">
        <v>0</v>
      </c>
      <c r="P1211" s="12">
        <v>0</v>
      </c>
      <c r="Q1211" s="12">
        <v>0</v>
      </c>
      <c r="R1211" s="12">
        <v>0</v>
      </c>
      <c r="S1211" s="12">
        <v>0</v>
      </c>
      <c r="T1211" s="12">
        <v>0</v>
      </c>
      <c r="U1211" s="12">
        <v>0</v>
      </c>
      <c r="V1211" s="12">
        <v>0</v>
      </c>
      <c r="W1211" s="12">
        <v>0</v>
      </c>
      <c r="X1211" s="12">
        <v>0</v>
      </c>
      <c r="Y1211" s="12">
        <v>0</v>
      </c>
    </row>
    <row r="1212" spans="1:25" x14ac:dyDescent="0.35">
      <c r="A1212" s="12" t="s">
        <v>1493</v>
      </c>
      <c r="B1212" s="12" t="s">
        <v>1494</v>
      </c>
      <c r="C1212" s="12" t="s">
        <v>619</v>
      </c>
      <c r="D1212" s="52">
        <v>0</v>
      </c>
      <c r="E1212" s="12" t="s">
        <v>620</v>
      </c>
      <c r="F1212" s="12" t="s">
        <v>621</v>
      </c>
      <c r="G1212" s="12" t="s">
        <v>622</v>
      </c>
      <c r="H1212" s="12"/>
      <c r="I1212" s="12">
        <v>104.25</v>
      </c>
      <c r="J1212" s="12">
        <v>104.25</v>
      </c>
      <c r="K1212" s="12">
        <v>0</v>
      </c>
      <c r="L1212" s="12" t="s">
        <v>620</v>
      </c>
      <c r="M1212" s="12" t="s">
        <v>620</v>
      </c>
      <c r="N1212" s="12">
        <v>0</v>
      </c>
      <c r="O1212" s="12">
        <v>0</v>
      </c>
      <c r="P1212" s="12">
        <v>0</v>
      </c>
      <c r="Q1212" s="12">
        <v>0</v>
      </c>
      <c r="R1212" s="12">
        <v>0</v>
      </c>
      <c r="S1212" s="12">
        <v>0</v>
      </c>
      <c r="T1212" s="12">
        <v>0</v>
      </c>
      <c r="U1212" s="12">
        <v>0</v>
      </c>
      <c r="V1212" s="12">
        <v>0</v>
      </c>
      <c r="W1212" s="12">
        <v>0</v>
      </c>
      <c r="X1212" s="12">
        <v>0</v>
      </c>
      <c r="Y1212" s="12">
        <v>0</v>
      </c>
    </row>
    <row r="1213" spans="1:25" x14ac:dyDescent="0.35">
      <c r="A1213" s="12" t="s">
        <v>843</v>
      </c>
      <c r="B1213" s="12" t="s">
        <v>844</v>
      </c>
      <c r="C1213" s="12" t="s">
        <v>619</v>
      </c>
      <c r="D1213" s="52">
        <v>0</v>
      </c>
      <c r="E1213" s="12" t="s">
        <v>620</v>
      </c>
      <c r="F1213" s="12" t="s">
        <v>621</v>
      </c>
      <c r="G1213" s="12" t="s">
        <v>622</v>
      </c>
      <c r="H1213" s="12"/>
      <c r="I1213" s="12">
        <v>104.25</v>
      </c>
      <c r="J1213" s="12">
        <v>104.25</v>
      </c>
      <c r="K1213" s="12">
        <v>0</v>
      </c>
      <c r="L1213" s="12" t="s">
        <v>620</v>
      </c>
      <c r="M1213" s="12" t="s">
        <v>620</v>
      </c>
      <c r="N1213" s="12">
        <v>0</v>
      </c>
      <c r="O1213" s="12">
        <v>0</v>
      </c>
      <c r="P1213" s="12">
        <v>0</v>
      </c>
      <c r="Q1213" s="12">
        <v>0</v>
      </c>
      <c r="R1213" s="12">
        <v>0</v>
      </c>
      <c r="S1213" s="12">
        <v>0</v>
      </c>
      <c r="T1213" s="12">
        <v>0</v>
      </c>
      <c r="U1213" s="12">
        <v>0</v>
      </c>
      <c r="V1213" s="12">
        <v>0</v>
      </c>
      <c r="W1213" s="12">
        <v>0</v>
      </c>
      <c r="X1213" s="12">
        <v>0</v>
      </c>
      <c r="Y1213" s="12">
        <v>0</v>
      </c>
    </row>
    <row r="1214" spans="1:25" x14ac:dyDescent="0.35">
      <c r="A1214" s="12" t="s">
        <v>1152</v>
      </c>
      <c r="B1214" s="12" t="s">
        <v>1153</v>
      </c>
      <c r="C1214" s="12" t="s">
        <v>619</v>
      </c>
      <c r="D1214" s="52">
        <v>0</v>
      </c>
      <c r="E1214" s="12" t="s">
        <v>620</v>
      </c>
      <c r="F1214" s="12" t="s">
        <v>621</v>
      </c>
      <c r="G1214" s="12" t="s">
        <v>622</v>
      </c>
      <c r="H1214" s="12"/>
      <c r="I1214" s="12">
        <v>104.25</v>
      </c>
      <c r="J1214" s="12">
        <v>104.25</v>
      </c>
      <c r="K1214" s="12">
        <v>0</v>
      </c>
      <c r="L1214" s="12" t="s">
        <v>620</v>
      </c>
      <c r="M1214" s="12" t="s">
        <v>620</v>
      </c>
      <c r="N1214" s="12">
        <v>0</v>
      </c>
      <c r="O1214" s="12">
        <v>0</v>
      </c>
      <c r="P1214" s="12">
        <v>0</v>
      </c>
      <c r="Q1214" s="12">
        <v>0</v>
      </c>
      <c r="R1214" s="12">
        <v>0</v>
      </c>
      <c r="S1214" s="12">
        <v>0</v>
      </c>
      <c r="T1214" s="12">
        <v>0</v>
      </c>
      <c r="U1214" s="12">
        <v>0</v>
      </c>
      <c r="V1214" s="12">
        <v>0</v>
      </c>
      <c r="W1214" s="12">
        <v>0</v>
      </c>
      <c r="X1214" s="12">
        <v>0</v>
      </c>
      <c r="Y1214" s="12">
        <v>0</v>
      </c>
    </row>
    <row r="1215" spans="1:25" x14ac:dyDescent="0.35">
      <c r="A1215" s="12" t="s">
        <v>13</v>
      </c>
      <c r="B1215" s="12" t="s">
        <v>3170</v>
      </c>
      <c r="C1215" s="12" t="s">
        <v>619</v>
      </c>
      <c r="D1215" s="52">
        <v>39960</v>
      </c>
      <c r="E1215" s="12">
        <v>2009</v>
      </c>
      <c r="F1215" s="12" t="s">
        <v>621</v>
      </c>
      <c r="G1215" s="12" t="s">
        <v>622</v>
      </c>
      <c r="H1215" s="12"/>
      <c r="I1215" s="12">
        <v>417</v>
      </c>
      <c r="J1215" s="12">
        <v>0</v>
      </c>
      <c r="K1215" s="12" t="s">
        <v>633</v>
      </c>
      <c r="L1215" s="12" t="s">
        <v>627</v>
      </c>
      <c r="M1215" s="12" t="s">
        <v>641</v>
      </c>
      <c r="N1215" s="12">
        <v>417</v>
      </c>
      <c r="O1215" s="12">
        <v>417</v>
      </c>
      <c r="P1215" s="12">
        <v>417</v>
      </c>
      <c r="Q1215" s="12">
        <v>417</v>
      </c>
      <c r="R1215" s="12">
        <v>416</v>
      </c>
      <c r="S1215" s="12">
        <v>412</v>
      </c>
      <c r="T1215" s="12">
        <v>403</v>
      </c>
      <c r="U1215" s="12">
        <v>403</v>
      </c>
      <c r="V1215" s="12">
        <v>408</v>
      </c>
      <c r="W1215" s="12">
        <v>416</v>
      </c>
      <c r="X1215" s="12">
        <v>417</v>
      </c>
      <c r="Y1215" s="12">
        <v>417</v>
      </c>
    </row>
    <row r="1216" spans="1:25" x14ac:dyDescent="0.35">
      <c r="A1216" s="12" t="s">
        <v>2212</v>
      </c>
      <c r="B1216" s="12" t="s">
        <v>2213</v>
      </c>
      <c r="C1216" s="12" t="s">
        <v>619</v>
      </c>
      <c r="D1216" s="52">
        <v>0</v>
      </c>
      <c r="E1216" s="12" t="s">
        <v>620</v>
      </c>
      <c r="F1216" s="12" t="s">
        <v>621</v>
      </c>
      <c r="G1216" s="12" t="s">
        <v>622</v>
      </c>
      <c r="H1216" s="12"/>
      <c r="I1216" s="12">
        <v>82.3</v>
      </c>
      <c r="J1216" s="12">
        <v>82.3</v>
      </c>
      <c r="K1216" s="12">
        <v>0</v>
      </c>
      <c r="L1216" s="12" t="s">
        <v>620</v>
      </c>
      <c r="M1216" s="12" t="s">
        <v>620</v>
      </c>
      <c r="N1216" s="12">
        <v>0</v>
      </c>
      <c r="O1216" s="12">
        <v>0</v>
      </c>
      <c r="P1216" s="12">
        <v>0</v>
      </c>
      <c r="Q1216" s="12">
        <v>0</v>
      </c>
      <c r="R1216" s="12">
        <v>0</v>
      </c>
      <c r="S1216" s="12">
        <v>0</v>
      </c>
      <c r="T1216" s="12">
        <v>0</v>
      </c>
      <c r="U1216" s="12">
        <v>0</v>
      </c>
      <c r="V1216" s="12">
        <v>0</v>
      </c>
      <c r="W1216" s="12">
        <v>0</v>
      </c>
      <c r="X1216" s="12">
        <v>0</v>
      </c>
      <c r="Y1216" s="12">
        <v>0</v>
      </c>
    </row>
    <row r="1217" spans="1:25" x14ac:dyDescent="0.35">
      <c r="A1217" s="12" t="s">
        <v>1475</v>
      </c>
      <c r="B1217" s="12" t="s">
        <v>1476</v>
      </c>
      <c r="C1217" s="12" t="s">
        <v>619</v>
      </c>
      <c r="D1217" s="52">
        <v>0</v>
      </c>
      <c r="E1217" s="12" t="s">
        <v>620</v>
      </c>
      <c r="F1217" s="12" t="s">
        <v>621</v>
      </c>
      <c r="G1217" s="12" t="s">
        <v>622</v>
      </c>
      <c r="H1217" s="12"/>
      <c r="I1217" s="12">
        <v>82.3</v>
      </c>
      <c r="J1217" s="12">
        <v>82.3</v>
      </c>
      <c r="K1217" s="12">
        <v>0</v>
      </c>
      <c r="L1217" s="12" t="s">
        <v>620</v>
      </c>
      <c r="M1217" s="12" t="s">
        <v>620</v>
      </c>
      <c r="N1217" s="12">
        <v>0</v>
      </c>
      <c r="O1217" s="12">
        <v>0</v>
      </c>
      <c r="P1217" s="12">
        <v>0</v>
      </c>
      <c r="Q1217" s="12">
        <v>0</v>
      </c>
      <c r="R1217" s="12">
        <v>0</v>
      </c>
      <c r="S1217" s="12">
        <v>0</v>
      </c>
      <c r="T1217" s="12">
        <v>0</v>
      </c>
      <c r="U1217" s="12">
        <v>0</v>
      </c>
      <c r="V1217" s="12">
        <v>0</v>
      </c>
      <c r="W1217" s="12">
        <v>0</v>
      </c>
      <c r="X1217" s="12">
        <v>0</v>
      </c>
      <c r="Y1217" s="12">
        <v>0</v>
      </c>
    </row>
    <row r="1218" spans="1:25" x14ac:dyDescent="0.35">
      <c r="A1218" s="12" t="s">
        <v>1023</v>
      </c>
      <c r="B1218" s="12" t="s">
        <v>1024</v>
      </c>
      <c r="C1218" s="12" t="s">
        <v>619</v>
      </c>
      <c r="D1218" s="52">
        <v>39936</v>
      </c>
      <c r="E1218" s="12">
        <v>2009</v>
      </c>
      <c r="F1218" s="12" t="s">
        <v>621</v>
      </c>
      <c r="G1218" s="12" t="s">
        <v>622</v>
      </c>
      <c r="H1218" s="12"/>
      <c r="I1218" s="12">
        <v>119.91</v>
      </c>
      <c r="J1218" s="12">
        <v>0</v>
      </c>
      <c r="K1218" s="12" t="s">
        <v>633</v>
      </c>
      <c r="L1218" s="12" t="s">
        <v>627</v>
      </c>
      <c r="M1218" s="12" t="s">
        <v>628</v>
      </c>
      <c r="N1218" s="12">
        <v>119.91</v>
      </c>
      <c r="O1218" s="12">
        <v>119.91</v>
      </c>
      <c r="P1218" s="12">
        <v>119</v>
      </c>
      <c r="Q1218" s="12">
        <v>117.54</v>
      </c>
      <c r="R1218" s="12">
        <v>119.91</v>
      </c>
      <c r="S1218" s="12">
        <v>119.91</v>
      </c>
      <c r="T1218" s="12">
        <v>119.91</v>
      </c>
      <c r="U1218" s="12">
        <v>119.91</v>
      </c>
      <c r="V1218" s="12">
        <v>119.91</v>
      </c>
      <c r="W1218" s="12">
        <v>119.91</v>
      </c>
      <c r="X1218" s="12">
        <v>119.91</v>
      </c>
      <c r="Y1218" s="12">
        <v>119.91</v>
      </c>
    </row>
    <row r="1219" spans="1:25" x14ac:dyDescent="0.35">
      <c r="A1219" s="12" t="s">
        <v>1219</v>
      </c>
      <c r="B1219" s="12" t="s">
        <v>1220</v>
      </c>
      <c r="C1219" s="12" t="s">
        <v>619</v>
      </c>
      <c r="D1219" s="52">
        <v>43430</v>
      </c>
      <c r="E1219" s="12">
        <v>2018</v>
      </c>
      <c r="F1219" s="12" t="s">
        <v>625</v>
      </c>
      <c r="G1219" s="12" t="s">
        <v>626</v>
      </c>
      <c r="H1219" s="12"/>
      <c r="I1219" s="12">
        <v>140</v>
      </c>
      <c r="J1219" s="12">
        <v>0</v>
      </c>
      <c r="K1219" s="12" t="s">
        <v>633</v>
      </c>
      <c r="L1219" s="12" t="s">
        <v>627</v>
      </c>
      <c r="M1219" s="12" t="s">
        <v>628</v>
      </c>
      <c r="N1219" s="12">
        <v>0.56000000000000005</v>
      </c>
      <c r="O1219" s="12">
        <v>4.2</v>
      </c>
      <c r="P1219" s="12">
        <v>4.9000000000000004</v>
      </c>
      <c r="Q1219" s="12">
        <v>6.16</v>
      </c>
      <c r="R1219" s="12">
        <v>8.9600000000000009</v>
      </c>
      <c r="S1219" s="12">
        <v>18.34</v>
      </c>
      <c r="T1219" s="12">
        <v>20.16</v>
      </c>
      <c r="U1219" s="12">
        <v>17.36</v>
      </c>
      <c r="V1219" s="12">
        <v>15.54</v>
      </c>
      <c r="W1219" s="12">
        <v>10.36</v>
      </c>
      <c r="X1219" s="12">
        <v>7.98</v>
      </c>
      <c r="Y1219" s="12">
        <v>4.9000000000000004</v>
      </c>
    </row>
    <row r="1220" spans="1:25" x14ac:dyDescent="0.35">
      <c r="A1220" s="12" t="s">
        <v>942</v>
      </c>
      <c r="B1220" s="12" t="s">
        <v>942</v>
      </c>
      <c r="C1220" s="12" t="s">
        <v>619</v>
      </c>
      <c r="D1220" s="52">
        <v>0</v>
      </c>
      <c r="E1220" s="12" t="s">
        <v>620</v>
      </c>
      <c r="F1220" s="12" t="s">
        <v>625</v>
      </c>
      <c r="G1220" s="12" t="s">
        <v>626</v>
      </c>
      <c r="H1220" s="12"/>
      <c r="I1220" s="12">
        <v>69.5</v>
      </c>
      <c r="J1220" s="12">
        <v>69.5</v>
      </c>
      <c r="K1220" s="12">
        <v>0</v>
      </c>
      <c r="L1220" s="12" t="s">
        <v>620</v>
      </c>
      <c r="M1220" s="12" t="s">
        <v>620</v>
      </c>
      <c r="N1220" s="12">
        <v>0</v>
      </c>
      <c r="O1220" s="12">
        <v>0</v>
      </c>
      <c r="P1220" s="12">
        <v>0</v>
      </c>
      <c r="Q1220" s="12">
        <v>0</v>
      </c>
      <c r="R1220" s="12">
        <v>0</v>
      </c>
      <c r="S1220" s="12">
        <v>0</v>
      </c>
      <c r="T1220" s="12">
        <v>0</v>
      </c>
      <c r="U1220" s="12">
        <v>0</v>
      </c>
      <c r="V1220" s="12">
        <v>0</v>
      </c>
      <c r="W1220" s="12">
        <v>0</v>
      </c>
      <c r="X1220" s="12">
        <v>0</v>
      </c>
      <c r="Y1220" s="12">
        <v>0</v>
      </c>
    </row>
    <row r="1221" spans="1:25" x14ac:dyDescent="0.35">
      <c r="A1221" s="12" t="s">
        <v>1257</v>
      </c>
      <c r="B1221" s="12" t="s">
        <v>1257</v>
      </c>
      <c r="C1221" s="12" t="s">
        <v>619</v>
      </c>
      <c r="D1221" s="52">
        <v>0</v>
      </c>
      <c r="E1221" s="12" t="s">
        <v>620</v>
      </c>
      <c r="F1221" s="12" t="s">
        <v>625</v>
      </c>
      <c r="G1221" s="12" t="s">
        <v>626</v>
      </c>
      <c r="H1221" s="12"/>
      <c r="I1221" s="12">
        <v>74.400000000000006</v>
      </c>
      <c r="J1221" s="12">
        <v>74.400000000000006</v>
      </c>
      <c r="K1221" s="12">
        <v>0</v>
      </c>
      <c r="L1221" s="12" t="s">
        <v>620</v>
      </c>
      <c r="M1221" s="12" t="s">
        <v>620</v>
      </c>
      <c r="N1221" s="12">
        <v>0</v>
      </c>
      <c r="O1221" s="12">
        <v>0</v>
      </c>
      <c r="P1221" s="12">
        <v>0</v>
      </c>
      <c r="Q1221" s="12">
        <v>0</v>
      </c>
      <c r="R1221" s="12">
        <v>0</v>
      </c>
      <c r="S1221" s="12">
        <v>0</v>
      </c>
      <c r="T1221" s="12">
        <v>0</v>
      </c>
      <c r="U1221" s="12">
        <v>0</v>
      </c>
      <c r="V1221" s="12">
        <v>0</v>
      </c>
      <c r="W1221" s="12">
        <v>0</v>
      </c>
      <c r="X1221" s="12">
        <v>0</v>
      </c>
      <c r="Y1221" s="12">
        <v>0</v>
      </c>
    </row>
    <row r="1222" spans="1:25" x14ac:dyDescent="0.35">
      <c r="A1222" s="12" t="s">
        <v>1262</v>
      </c>
      <c r="B1222" s="12" t="s">
        <v>1263</v>
      </c>
      <c r="C1222" s="12" t="s">
        <v>619</v>
      </c>
      <c r="D1222" s="52">
        <v>38517</v>
      </c>
      <c r="E1222" s="12">
        <v>2005</v>
      </c>
      <c r="F1222" s="12" t="s">
        <v>621</v>
      </c>
      <c r="G1222" s="12" t="s">
        <v>622</v>
      </c>
      <c r="H1222" s="12"/>
      <c r="I1222" s="12">
        <v>49.97</v>
      </c>
      <c r="J1222" s="12">
        <v>0</v>
      </c>
      <c r="K1222" s="12" t="s">
        <v>633</v>
      </c>
      <c r="L1222" s="12" t="s">
        <v>627</v>
      </c>
      <c r="M1222" s="12" t="s">
        <v>628</v>
      </c>
      <c r="N1222" s="12">
        <v>49.97</v>
      </c>
      <c r="O1222" s="12">
        <v>49.97</v>
      </c>
      <c r="P1222" s="12">
        <v>49.97</v>
      </c>
      <c r="Q1222" s="12">
        <v>49.97</v>
      </c>
      <c r="R1222" s="12">
        <v>49.97</v>
      </c>
      <c r="S1222" s="12">
        <v>49.97</v>
      </c>
      <c r="T1222" s="12">
        <v>49.97</v>
      </c>
      <c r="U1222" s="12">
        <v>49.97</v>
      </c>
      <c r="V1222" s="12">
        <v>49.97</v>
      </c>
      <c r="W1222" s="12">
        <v>49.97</v>
      </c>
      <c r="X1222" s="12">
        <v>49.97</v>
      </c>
      <c r="Y1222" s="12">
        <v>49.97</v>
      </c>
    </row>
    <row r="1223" spans="1:25" x14ac:dyDescent="0.35">
      <c r="A1223" s="12" t="s">
        <v>1217</v>
      </c>
      <c r="B1223" s="12" t="s">
        <v>1218</v>
      </c>
      <c r="C1223" s="12" t="s">
        <v>619</v>
      </c>
      <c r="D1223" s="52">
        <v>37252</v>
      </c>
      <c r="E1223" s="12">
        <v>2001</v>
      </c>
      <c r="F1223" s="12" t="s">
        <v>621</v>
      </c>
      <c r="G1223" s="12" t="s">
        <v>622</v>
      </c>
      <c r="H1223" s="12"/>
      <c r="I1223" s="12">
        <v>52.3</v>
      </c>
      <c r="J1223" s="12">
        <v>57</v>
      </c>
      <c r="K1223" s="12" t="s">
        <v>633</v>
      </c>
      <c r="L1223" s="12" t="s">
        <v>627</v>
      </c>
      <c r="M1223" s="12" t="s">
        <v>636</v>
      </c>
      <c r="N1223" s="12">
        <v>52.01</v>
      </c>
      <c r="O1223" s="12">
        <v>52.01</v>
      </c>
      <c r="P1223" s="12">
        <v>52.01</v>
      </c>
      <c r="Q1223" s="12">
        <v>52.01</v>
      </c>
      <c r="R1223" s="12">
        <v>52.01</v>
      </c>
      <c r="S1223" s="12">
        <v>52.01</v>
      </c>
      <c r="T1223" s="12">
        <v>52.01</v>
      </c>
      <c r="U1223" s="12">
        <v>52.01</v>
      </c>
      <c r="V1223" s="12">
        <v>52.01</v>
      </c>
      <c r="W1223" s="12">
        <v>52.01</v>
      </c>
      <c r="X1223" s="12">
        <v>52.01</v>
      </c>
      <c r="Y1223" s="12">
        <v>52.01</v>
      </c>
    </row>
    <row r="1224" spans="1:25" x14ac:dyDescent="0.35">
      <c r="A1224" s="12" t="s">
        <v>3378</v>
      </c>
      <c r="B1224" s="12" t="s">
        <v>1571</v>
      </c>
      <c r="C1224" s="12" t="s">
        <v>619</v>
      </c>
      <c r="D1224" s="52">
        <v>0</v>
      </c>
      <c r="E1224" s="12" t="s">
        <v>620</v>
      </c>
      <c r="F1224" s="12" t="s">
        <v>621</v>
      </c>
      <c r="G1224" s="12" t="s">
        <v>622</v>
      </c>
      <c r="H1224" s="12"/>
      <c r="I1224" s="12">
        <v>49</v>
      </c>
      <c r="J1224" s="12">
        <v>49</v>
      </c>
      <c r="K1224" s="12">
        <v>0</v>
      </c>
      <c r="L1224" s="12" t="s">
        <v>620</v>
      </c>
      <c r="M1224" s="12" t="s">
        <v>620</v>
      </c>
      <c r="N1224" s="12">
        <v>0</v>
      </c>
      <c r="O1224" s="12">
        <v>0</v>
      </c>
      <c r="P1224" s="12">
        <v>0</v>
      </c>
      <c r="Q1224" s="12">
        <v>0</v>
      </c>
      <c r="R1224" s="12">
        <v>0</v>
      </c>
      <c r="S1224" s="12">
        <v>0</v>
      </c>
      <c r="T1224" s="12">
        <v>0</v>
      </c>
      <c r="U1224" s="12">
        <v>0</v>
      </c>
      <c r="V1224" s="12">
        <v>0</v>
      </c>
      <c r="W1224" s="12">
        <v>0</v>
      </c>
      <c r="X1224" s="12">
        <v>0</v>
      </c>
      <c r="Y1224" s="12">
        <v>0</v>
      </c>
    </row>
    <row r="1225" spans="1:25" x14ac:dyDescent="0.35">
      <c r="A1225" s="12" t="s">
        <v>1570</v>
      </c>
      <c r="B1225" s="12" t="s">
        <v>1571</v>
      </c>
      <c r="C1225" s="12" t="s">
        <v>619</v>
      </c>
      <c r="D1225" s="52">
        <v>0</v>
      </c>
      <c r="E1225" s="12" t="s">
        <v>620</v>
      </c>
      <c r="F1225" s="12" t="s">
        <v>621</v>
      </c>
      <c r="G1225" s="12" t="s">
        <v>632</v>
      </c>
      <c r="H1225" s="12"/>
      <c r="I1225" s="12">
        <v>0.3</v>
      </c>
      <c r="J1225" s="12">
        <v>0.3</v>
      </c>
      <c r="K1225" s="12">
        <v>0</v>
      </c>
      <c r="L1225" s="12" t="s">
        <v>620</v>
      </c>
      <c r="M1225" s="12" t="s">
        <v>620</v>
      </c>
      <c r="N1225" s="12">
        <v>0</v>
      </c>
      <c r="O1225" s="12">
        <v>0</v>
      </c>
      <c r="P1225" s="12">
        <v>0</v>
      </c>
      <c r="Q1225" s="12">
        <v>0</v>
      </c>
      <c r="R1225" s="12">
        <v>0</v>
      </c>
      <c r="S1225" s="12">
        <v>0</v>
      </c>
      <c r="T1225" s="12">
        <v>0</v>
      </c>
      <c r="U1225" s="12">
        <v>0</v>
      </c>
      <c r="V1225" s="12">
        <v>0</v>
      </c>
      <c r="W1225" s="12">
        <v>0</v>
      </c>
      <c r="X1225" s="12">
        <v>0</v>
      </c>
      <c r="Y1225" s="12">
        <v>0</v>
      </c>
    </row>
    <row r="1226" spans="1:25" x14ac:dyDescent="0.35">
      <c r="A1226" s="12" t="s">
        <v>3416</v>
      </c>
      <c r="B1226" s="12" t="s">
        <v>3417</v>
      </c>
      <c r="C1226" s="12" t="s">
        <v>619</v>
      </c>
      <c r="D1226" s="52">
        <v>21186</v>
      </c>
      <c r="E1226" s="12">
        <v>1958</v>
      </c>
      <c r="F1226" s="12" t="s">
        <v>653</v>
      </c>
      <c r="G1226" s="12" t="s">
        <v>616</v>
      </c>
      <c r="H1226" s="12"/>
      <c r="I1226" s="12">
        <v>68</v>
      </c>
      <c r="J1226" s="12">
        <v>68</v>
      </c>
      <c r="K1226" s="12" t="s">
        <v>633</v>
      </c>
      <c r="L1226" s="12" t="s">
        <v>627</v>
      </c>
      <c r="M1226" s="12" t="s">
        <v>628</v>
      </c>
      <c r="N1226" s="12">
        <v>21</v>
      </c>
      <c r="O1226" s="12">
        <v>21</v>
      </c>
      <c r="P1226" s="12">
        <v>21</v>
      </c>
      <c r="Q1226" s="12">
        <v>21</v>
      </c>
      <c r="R1226" s="12">
        <v>21</v>
      </c>
      <c r="S1226" s="12">
        <v>21</v>
      </c>
      <c r="T1226" s="12">
        <v>21</v>
      </c>
      <c r="U1226" s="12">
        <v>21</v>
      </c>
      <c r="V1226" s="12">
        <v>21</v>
      </c>
      <c r="W1226" s="12">
        <v>21</v>
      </c>
      <c r="X1226" s="12">
        <v>9.6</v>
      </c>
      <c r="Y1226" s="12">
        <v>9.81</v>
      </c>
    </row>
    <row r="1227" spans="1:25" x14ac:dyDescent="0.35">
      <c r="A1227" s="12" t="s">
        <v>1168</v>
      </c>
      <c r="B1227" s="12" t="s">
        <v>1169</v>
      </c>
      <c r="C1227" s="12" t="s">
        <v>619</v>
      </c>
      <c r="D1227" s="52">
        <v>21186</v>
      </c>
      <c r="E1227" s="12">
        <v>1958</v>
      </c>
      <c r="F1227" s="12" t="s">
        <v>653</v>
      </c>
      <c r="G1227" s="12" t="s">
        <v>616</v>
      </c>
      <c r="H1227" s="12"/>
      <c r="I1227" s="12">
        <v>68.5</v>
      </c>
      <c r="J1227" s="12">
        <v>68.5</v>
      </c>
      <c r="K1227" s="12" t="s">
        <v>633</v>
      </c>
      <c r="L1227" s="12" t="s">
        <v>627</v>
      </c>
      <c r="M1227" s="12" t="s">
        <v>628</v>
      </c>
      <c r="N1227" s="12">
        <v>20.82</v>
      </c>
      <c r="O1227" s="12">
        <v>20.82</v>
      </c>
      <c r="P1227" s="12">
        <v>20.82</v>
      </c>
      <c r="Q1227" s="12">
        <v>20.82</v>
      </c>
      <c r="R1227" s="12">
        <v>20.82</v>
      </c>
      <c r="S1227" s="12">
        <v>20</v>
      </c>
      <c r="T1227" s="12">
        <v>20.82</v>
      </c>
      <c r="U1227" s="12">
        <v>20.82</v>
      </c>
      <c r="V1227" s="12">
        <v>20.82</v>
      </c>
      <c r="W1227" s="12">
        <v>20.399999999999999</v>
      </c>
      <c r="X1227" s="12">
        <v>16.34</v>
      </c>
      <c r="Y1227" s="12">
        <v>15.3</v>
      </c>
    </row>
    <row r="1228" spans="1:25" x14ac:dyDescent="0.35">
      <c r="A1228" s="12" t="s">
        <v>554</v>
      </c>
      <c r="B1228" s="12" t="s">
        <v>2472</v>
      </c>
      <c r="C1228" s="12" t="s">
        <v>619</v>
      </c>
      <c r="D1228" s="52">
        <v>45289</v>
      </c>
      <c r="E1228" s="12">
        <v>2023</v>
      </c>
      <c r="F1228" s="12" t="s">
        <v>634</v>
      </c>
      <c r="G1228" s="12" t="s">
        <v>635</v>
      </c>
      <c r="H1228" s="12"/>
      <c r="I1228" s="12">
        <v>28</v>
      </c>
      <c r="J1228" s="12">
        <v>28</v>
      </c>
      <c r="K1228" s="12" t="s">
        <v>1</v>
      </c>
      <c r="L1228" s="12" t="s">
        <v>627</v>
      </c>
      <c r="M1228" s="12" t="s">
        <v>641</v>
      </c>
      <c r="N1228" s="12" t="s">
        <v>620</v>
      </c>
      <c r="O1228" s="12">
        <v>28</v>
      </c>
      <c r="P1228" s="12">
        <v>28</v>
      </c>
      <c r="Q1228" s="12">
        <v>28</v>
      </c>
      <c r="R1228" s="12">
        <v>28</v>
      </c>
      <c r="S1228" s="12">
        <v>28</v>
      </c>
      <c r="T1228" s="12">
        <v>28</v>
      </c>
      <c r="U1228" s="12">
        <v>28</v>
      </c>
      <c r="V1228" s="12">
        <v>28</v>
      </c>
      <c r="W1228" s="12">
        <v>28</v>
      </c>
      <c r="X1228" s="12">
        <v>28</v>
      </c>
      <c r="Y1228" s="12">
        <v>28</v>
      </c>
    </row>
    <row r="1229" spans="1:25" x14ac:dyDescent="0.35">
      <c r="A1229" s="12" t="s">
        <v>539</v>
      </c>
      <c r="B1229" s="12" t="s">
        <v>2382</v>
      </c>
      <c r="C1229" s="12" t="s">
        <v>619</v>
      </c>
      <c r="D1229" s="52">
        <v>45289</v>
      </c>
      <c r="E1229" s="12">
        <v>2023</v>
      </c>
      <c r="F1229" s="12" t="s">
        <v>625</v>
      </c>
      <c r="G1229" s="12" t="s">
        <v>626</v>
      </c>
      <c r="H1229" s="12"/>
      <c r="I1229" s="12">
        <v>56</v>
      </c>
      <c r="J1229" s="12">
        <v>56</v>
      </c>
      <c r="K1229" s="12" t="s">
        <v>1</v>
      </c>
      <c r="L1229" s="12" t="s">
        <v>627</v>
      </c>
      <c r="M1229" s="12" t="s">
        <v>641</v>
      </c>
      <c r="N1229" s="12" t="s">
        <v>620</v>
      </c>
      <c r="O1229" s="12">
        <v>1.17</v>
      </c>
      <c r="P1229" s="12">
        <v>1.41</v>
      </c>
      <c r="Q1229" s="12">
        <v>1.89</v>
      </c>
      <c r="R1229" s="12">
        <v>2.82</v>
      </c>
      <c r="S1229" s="12">
        <v>5.8</v>
      </c>
      <c r="T1229" s="12">
        <v>6.32</v>
      </c>
      <c r="U1229" s="12">
        <v>5.35</v>
      </c>
      <c r="V1229" s="12">
        <v>4.6399999999999997</v>
      </c>
      <c r="W1229" s="12">
        <v>2.94</v>
      </c>
      <c r="X1229" s="12">
        <v>2.06</v>
      </c>
      <c r="Y1229" s="12">
        <v>1</v>
      </c>
    </row>
    <row r="1230" spans="1:25" x14ac:dyDescent="0.35">
      <c r="A1230" s="12" t="s">
        <v>540</v>
      </c>
      <c r="B1230" s="12" t="s">
        <v>2637</v>
      </c>
      <c r="C1230" s="12" t="s">
        <v>619</v>
      </c>
      <c r="D1230" s="52">
        <v>0</v>
      </c>
      <c r="E1230" s="12" t="s">
        <v>620</v>
      </c>
      <c r="F1230" s="12" t="s">
        <v>634</v>
      </c>
      <c r="G1230" s="12" t="s">
        <v>635</v>
      </c>
      <c r="H1230" s="12"/>
      <c r="I1230" s="12">
        <v>80</v>
      </c>
      <c r="J1230" s="12">
        <v>80</v>
      </c>
      <c r="K1230" s="12" t="s">
        <v>1</v>
      </c>
      <c r="L1230" s="12" t="s">
        <v>620</v>
      </c>
      <c r="M1230" s="12" t="s">
        <v>620</v>
      </c>
      <c r="N1230" s="12">
        <v>0</v>
      </c>
      <c r="O1230" s="12">
        <v>0</v>
      </c>
      <c r="P1230" s="12">
        <v>0</v>
      </c>
      <c r="Q1230" s="12">
        <v>0</v>
      </c>
      <c r="R1230" s="12">
        <v>0</v>
      </c>
      <c r="S1230" s="12">
        <v>0</v>
      </c>
      <c r="T1230" s="12">
        <v>0</v>
      </c>
      <c r="U1230" s="12">
        <v>0</v>
      </c>
      <c r="V1230" s="12">
        <v>0</v>
      </c>
      <c r="W1230" s="12">
        <v>0</v>
      </c>
      <c r="X1230" s="12">
        <v>0</v>
      </c>
      <c r="Y1230" s="12">
        <v>0</v>
      </c>
    </row>
    <row r="1231" spans="1:25" x14ac:dyDescent="0.35">
      <c r="A1231" s="12" t="s">
        <v>555</v>
      </c>
      <c r="B1231" s="12" t="s">
        <v>1840</v>
      </c>
      <c r="C1231" s="12" t="s">
        <v>619</v>
      </c>
      <c r="D1231" s="52">
        <v>0</v>
      </c>
      <c r="E1231" s="12" t="s">
        <v>620</v>
      </c>
      <c r="F1231" s="12" t="s">
        <v>625</v>
      </c>
      <c r="G1231" s="12" t="s">
        <v>626</v>
      </c>
      <c r="H1231" s="12"/>
      <c r="I1231" s="12">
        <v>125</v>
      </c>
      <c r="J1231" s="12">
        <v>125</v>
      </c>
      <c r="K1231" s="12" t="s">
        <v>1</v>
      </c>
      <c r="L1231" s="12" t="s">
        <v>620</v>
      </c>
      <c r="M1231" s="12" t="s">
        <v>620</v>
      </c>
      <c r="N1231" s="12">
        <v>0</v>
      </c>
      <c r="O1231" s="12">
        <v>0</v>
      </c>
      <c r="P1231" s="12">
        <v>0</v>
      </c>
      <c r="Q1231" s="12">
        <v>0</v>
      </c>
      <c r="R1231" s="12">
        <v>0</v>
      </c>
      <c r="S1231" s="12">
        <v>0</v>
      </c>
      <c r="T1231" s="12">
        <v>0</v>
      </c>
      <c r="U1231" s="12">
        <v>0</v>
      </c>
      <c r="V1231" s="12">
        <v>0</v>
      </c>
      <c r="W1231" s="12">
        <v>0</v>
      </c>
      <c r="X1231" s="12">
        <v>0</v>
      </c>
      <c r="Y1231" s="12">
        <v>0</v>
      </c>
    </row>
    <row r="1232" spans="1:25" x14ac:dyDescent="0.35">
      <c r="A1232" s="12" t="s">
        <v>2919</v>
      </c>
      <c r="B1232" s="12" t="s">
        <v>2920</v>
      </c>
      <c r="C1232" s="12" t="s">
        <v>619</v>
      </c>
      <c r="D1232" s="52">
        <v>32959</v>
      </c>
      <c r="E1232" s="12">
        <v>1990</v>
      </c>
      <c r="F1232" s="12" t="s">
        <v>653</v>
      </c>
      <c r="G1232" s="12" t="s">
        <v>616</v>
      </c>
      <c r="H1232" s="12"/>
      <c r="I1232" s="12">
        <v>1.25</v>
      </c>
      <c r="J1232" s="12">
        <v>1.3</v>
      </c>
      <c r="K1232" s="12" t="s">
        <v>633</v>
      </c>
      <c r="L1232" s="12" t="s">
        <v>627</v>
      </c>
      <c r="M1232" s="12" t="s">
        <v>628</v>
      </c>
      <c r="N1232" s="12">
        <v>0</v>
      </c>
      <c r="O1232" s="12">
        <v>0</v>
      </c>
      <c r="P1232" s="12">
        <v>0</v>
      </c>
      <c r="Q1232" s="12">
        <v>0</v>
      </c>
      <c r="R1232" s="12">
        <v>0</v>
      </c>
      <c r="S1232" s="12">
        <v>0</v>
      </c>
      <c r="T1232" s="12">
        <v>0</v>
      </c>
      <c r="U1232" s="12">
        <v>0</v>
      </c>
      <c r="V1232" s="12">
        <v>0</v>
      </c>
      <c r="W1232" s="12">
        <v>0</v>
      </c>
      <c r="X1232" s="12">
        <v>0</v>
      </c>
      <c r="Y1232" s="12">
        <v>0</v>
      </c>
    </row>
    <row r="1233" spans="1:25" x14ac:dyDescent="0.35">
      <c r="A1233" s="12" t="s">
        <v>3256</v>
      </c>
      <c r="B1233" s="12" t="s">
        <v>3257</v>
      </c>
      <c r="C1233" s="12" t="s">
        <v>619</v>
      </c>
      <c r="D1233" s="52">
        <v>43446</v>
      </c>
      <c r="E1233" s="12">
        <v>2018</v>
      </c>
      <c r="F1233" s="12" t="s">
        <v>634</v>
      </c>
      <c r="G1233" s="12" t="s">
        <v>635</v>
      </c>
      <c r="H1233" s="12"/>
      <c r="I1233" s="12">
        <v>2</v>
      </c>
      <c r="J1233" s="12">
        <v>2</v>
      </c>
      <c r="K1233" s="12" t="s">
        <v>5</v>
      </c>
      <c r="L1233" s="12" t="s">
        <v>627</v>
      </c>
      <c r="M1233" s="12" t="s">
        <v>139</v>
      </c>
      <c r="N1233" s="12">
        <v>0</v>
      </c>
      <c r="O1233" s="12">
        <v>0</v>
      </c>
      <c r="P1233" s="12">
        <v>0</v>
      </c>
      <c r="Q1233" s="12">
        <v>0</v>
      </c>
      <c r="R1233" s="12">
        <v>0</v>
      </c>
      <c r="S1233" s="12">
        <v>0</v>
      </c>
      <c r="T1233" s="12">
        <v>0</v>
      </c>
      <c r="U1233" s="12">
        <v>0</v>
      </c>
      <c r="V1233" s="12">
        <v>0</v>
      </c>
      <c r="W1233" s="12">
        <v>0</v>
      </c>
      <c r="X1233" s="12">
        <v>0</v>
      </c>
      <c r="Y1233" s="12">
        <v>0</v>
      </c>
    </row>
    <row r="1234" spans="1:25" x14ac:dyDescent="0.35">
      <c r="A1234" s="12" t="s">
        <v>1973</v>
      </c>
      <c r="B1234" s="12" t="s">
        <v>1974</v>
      </c>
      <c r="C1234" s="12" t="s">
        <v>619</v>
      </c>
      <c r="D1234" s="52">
        <v>42605</v>
      </c>
      <c r="E1234" s="12">
        <v>2016</v>
      </c>
      <c r="F1234" s="12" t="s">
        <v>625</v>
      </c>
      <c r="G1234" s="12" t="s">
        <v>626</v>
      </c>
      <c r="H1234" s="12"/>
      <c r="I1234" s="12">
        <v>250</v>
      </c>
      <c r="J1234" s="12">
        <v>0</v>
      </c>
      <c r="K1234" s="12" t="s">
        <v>1</v>
      </c>
      <c r="L1234" s="12" t="s">
        <v>627</v>
      </c>
      <c r="M1234" s="12" t="s">
        <v>628</v>
      </c>
      <c r="N1234" s="12">
        <v>1</v>
      </c>
      <c r="O1234" s="12">
        <v>7.5</v>
      </c>
      <c r="P1234" s="12">
        <v>8.75</v>
      </c>
      <c r="Q1234" s="12">
        <v>11</v>
      </c>
      <c r="R1234" s="12">
        <v>16</v>
      </c>
      <c r="S1234" s="12">
        <v>32.75</v>
      </c>
      <c r="T1234" s="12">
        <v>36</v>
      </c>
      <c r="U1234" s="12">
        <v>31</v>
      </c>
      <c r="V1234" s="12">
        <v>27.75</v>
      </c>
      <c r="W1234" s="12">
        <v>18.5</v>
      </c>
      <c r="X1234" s="12">
        <v>14.25</v>
      </c>
      <c r="Y1234" s="12">
        <v>8.75</v>
      </c>
    </row>
    <row r="1235" spans="1:25" x14ac:dyDescent="0.35">
      <c r="A1235" s="12" t="s">
        <v>2538</v>
      </c>
      <c r="B1235" s="12" t="s">
        <v>2538</v>
      </c>
      <c r="C1235" s="12" t="s">
        <v>619</v>
      </c>
      <c r="D1235" s="52">
        <v>0</v>
      </c>
      <c r="E1235" s="12" t="s">
        <v>620</v>
      </c>
      <c r="F1235" s="12" t="s">
        <v>625</v>
      </c>
      <c r="G1235" s="12" t="s">
        <v>626</v>
      </c>
      <c r="H1235" s="12"/>
      <c r="I1235" s="12">
        <v>136.5</v>
      </c>
      <c r="J1235" s="12">
        <v>136.5</v>
      </c>
      <c r="K1235" s="12">
        <v>0</v>
      </c>
      <c r="L1235" s="12" t="s">
        <v>620</v>
      </c>
      <c r="M1235" s="12" t="s">
        <v>620</v>
      </c>
      <c r="N1235" s="12">
        <v>0</v>
      </c>
      <c r="O1235" s="12">
        <v>0</v>
      </c>
      <c r="P1235" s="12">
        <v>0</v>
      </c>
      <c r="Q1235" s="12">
        <v>0</v>
      </c>
      <c r="R1235" s="12">
        <v>0</v>
      </c>
      <c r="S1235" s="12">
        <v>0</v>
      </c>
      <c r="T1235" s="12">
        <v>0</v>
      </c>
      <c r="U1235" s="12">
        <v>0</v>
      </c>
      <c r="V1235" s="12">
        <v>0</v>
      </c>
      <c r="W1235" s="12">
        <v>0</v>
      </c>
      <c r="X1235" s="12">
        <v>0</v>
      </c>
      <c r="Y1235" s="12">
        <v>0</v>
      </c>
    </row>
    <row r="1236" spans="1:25" x14ac:dyDescent="0.35">
      <c r="A1236" s="12" t="s">
        <v>759</v>
      </c>
      <c r="B1236" s="12" t="s">
        <v>759</v>
      </c>
      <c r="C1236" s="12" t="s">
        <v>619</v>
      </c>
      <c r="D1236" s="52">
        <v>0</v>
      </c>
      <c r="E1236" s="12" t="s">
        <v>620</v>
      </c>
      <c r="F1236" s="12" t="s">
        <v>625</v>
      </c>
      <c r="G1236" s="12" t="s">
        <v>626</v>
      </c>
      <c r="H1236" s="12"/>
      <c r="I1236" s="12">
        <v>136.5</v>
      </c>
      <c r="J1236" s="12">
        <v>136.5</v>
      </c>
      <c r="K1236" s="12">
        <v>0</v>
      </c>
      <c r="L1236" s="12" t="s">
        <v>620</v>
      </c>
      <c r="M1236" s="12" t="s">
        <v>620</v>
      </c>
      <c r="N1236" s="12">
        <v>0</v>
      </c>
      <c r="O1236" s="12">
        <v>0</v>
      </c>
      <c r="P1236" s="12">
        <v>0</v>
      </c>
      <c r="Q1236" s="12">
        <v>0</v>
      </c>
      <c r="R1236" s="12">
        <v>0</v>
      </c>
      <c r="S1236" s="12">
        <v>0</v>
      </c>
      <c r="T1236" s="12">
        <v>0</v>
      </c>
      <c r="U1236" s="12">
        <v>0</v>
      </c>
      <c r="V1236" s="12">
        <v>0</v>
      </c>
      <c r="W1236" s="12">
        <v>0</v>
      </c>
      <c r="X1236" s="12">
        <v>0</v>
      </c>
      <c r="Y1236" s="12">
        <v>0</v>
      </c>
    </row>
    <row r="1237" spans="1:25" x14ac:dyDescent="0.35">
      <c r="A1237" s="12" t="s">
        <v>464</v>
      </c>
      <c r="B1237" s="12" t="s">
        <v>1375</v>
      </c>
      <c r="C1237" s="12" t="s">
        <v>619</v>
      </c>
      <c r="D1237" s="52">
        <v>0</v>
      </c>
      <c r="E1237" s="12" t="s">
        <v>620</v>
      </c>
      <c r="F1237" s="12" t="s">
        <v>625</v>
      </c>
      <c r="G1237" s="12" t="s">
        <v>626</v>
      </c>
      <c r="H1237" s="12"/>
      <c r="I1237" s="12">
        <v>120</v>
      </c>
      <c r="J1237" s="12">
        <v>120</v>
      </c>
      <c r="K1237" s="12" t="s">
        <v>633</v>
      </c>
      <c r="L1237" s="12" t="s">
        <v>620</v>
      </c>
      <c r="M1237" s="12" t="s">
        <v>620</v>
      </c>
      <c r="N1237" s="12">
        <v>0</v>
      </c>
      <c r="O1237" s="12">
        <v>0</v>
      </c>
      <c r="P1237" s="12">
        <v>0</v>
      </c>
      <c r="Q1237" s="12">
        <v>0</v>
      </c>
      <c r="R1237" s="12">
        <v>0</v>
      </c>
      <c r="S1237" s="12">
        <v>0</v>
      </c>
      <c r="T1237" s="12">
        <v>0</v>
      </c>
      <c r="U1237" s="12">
        <v>0</v>
      </c>
      <c r="V1237" s="12">
        <v>0</v>
      </c>
      <c r="W1237" s="12">
        <v>0</v>
      </c>
      <c r="X1237" s="12">
        <v>0</v>
      </c>
      <c r="Y1237" s="12">
        <v>0</v>
      </c>
    </row>
    <row r="1238" spans="1:25" x14ac:dyDescent="0.35">
      <c r="A1238" s="12" t="s">
        <v>466</v>
      </c>
      <c r="B1238" s="12" t="s">
        <v>2114</v>
      </c>
      <c r="C1238" s="12" t="s">
        <v>619</v>
      </c>
      <c r="D1238" s="52">
        <v>0</v>
      </c>
      <c r="E1238" s="12" t="s">
        <v>620</v>
      </c>
      <c r="F1238" s="12" t="s">
        <v>634</v>
      </c>
      <c r="G1238" s="12" t="s">
        <v>635</v>
      </c>
      <c r="H1238" s="12"/>
      <c r="I1238" s="12">
        <v>40</v>
      </c>
      <c r="J1238" s="12">
        <v>40</v>
      </c>
      <c r="K1238" s="12" t="s">
        <v>633</v>
      </c>
      <c r="L1238" s="12" t="s">
        <v>620</v>
      </c>
      <c r="M1238" s="12" t="s">
        <v>620</v>
      </c>
      <c r="N1238" s="12">
        <v>0</v>
      </c>
      <c r="O1238" s="12">
        <v>0</v>
      </c>
      <c r="P1238" s="12">
        <v>0</v>
      </c>
      <c r="Q1238" s="12">
        <v>0</v>
      </c>
      <c r="R1238" s="12">
        <v>0</v>
      </c>
      <c r="S1238" s="12">
        <v>0</v>
      </c>
      <c r="T1238" s="12">
        <v>0</v>
      </c>
      <c r="U1238" s="12">
        <v>0</v>
      </c>
      <c r="V1238" s="12">
        <v>0</v>
      </c>
      <c r="W1238" s="12">
        <v>0</v>
      </c>
      <c r="X1238" s="12">
        <v>0</v>
      </c>
      <c r="Y1238" s="12">
        <v>0</v>
      </c>
    </row>
    <row r="1239" spans="1:25" x14ac:dyDescent="0.35">
      <c r="A1239" s="12" t="s">
        <v>467</v>
      </c>
      <c r="B1239" s="12" t="s">
        <v>3209</v>
      </c>
      <c r="C1239" s="12" t="s">
        <v>619</v>
      </c>
      <c r="D1239" s="52">
        <v>0</v>
      </c>
      <c r="E1239" s="12" t="s">
        <v>620</v>
      </c>
      <c r="F1239" s="12" t="s">
        <v>634</v>
      </c>
      <c r="G1239" s="12" t="s">
        <v>635</v>
      </c>
      <c r="H1239" s="12"/>
      <c r="I1239" s="12">
        <v>32</v>
      </c>
      <c r="J1239" s="12">
        <v>32</v>
      </c>
      <c r="K1239" s="12" t="s">
        <v>633</v>
      </c>
      <c r="L1239" s="12" t="s">
        <v>620</v>
      </c>
      <c r="M1239" s="12" t="s">
        <v>620</v>
      </c>
      <c r="N1239" s="12">
        <v>0</v>
      </c>
      <c r="O1239" s="12">
        <v>0</v>
      </c>
      <c r="P1239" s="12">
        <v>0</v>
      </c>
      <c r="Q1239" s="12">
        <v>0</v>
      </c>
      <c r="R1239" s="12">
        <v>0</v>
      </c>
      <c r="S1239" s="12">
        <v>0</v>
      </c>
      <c r="T1239" s="12">
        <v>0</v>
      </c>
      <c r="U1239" s="12">
        <v>0</v>
      </c>
      <c r="V1239" s="12">
        <v>0</v>
      </c>
      <c r="W1239" s="12">
        <v>0</v>
      </c>
      <c r="X1239" s="12">
        <v>0</v>
      </c>
      <c r="Y1239" s="12">
        <v>0</v>
      </c>
    </row>
    <row r="1240" spans="1:25" x14ac:dyDescent="0.35">
      <c r="A1240" s="12" t="s">
        <v>465</v>
      </c>
      <c r="B1240" s="12" t="s">
        <v>648</v>
      </c>
      <c r="C1240" s="12" t="s">
        <v>619</v>
      </c>
      <c r="D1240" s="52">
        <v>0</v>
      </c>
      <c r="E1240" s="12" t="s">
        <v>620</v>
      </c>
      <c r="F1240" s="12" t="s">
        <v>625</v>
      </c>
      <c r="G1240" s="12" t="s">
        <v>626</v>
      </c>
      <c r="H1240" s="12"/>
      <c r="I1240" s="12">
        <v>69.739999999999995</v>
      </c>
      <c r="J1240" s="12">
        <v>70</v>
      </c>
      <c r="K1240" s="12" t="s">
        <v>633</v>
      </c>
      <c r="L1240" s="12" t="s">
        <v>620</v>
      </c>
      <c r="M1240" s="12" t="s">
        <v>620</v>
      </c>
      <c r="N1240" s="12">
        <v>0</v>
      </c>
      <c r="O1240" s="12">
        <v>0</v>
      </c>
      <c r="P1240" s="12">
        <v>0</v>
      </c>
      <c r="Q1240" s="12">
        <v>0</v>
      </c>
      <c r="R1240" s="12">
        <v>0</v>
      </c>
      <c r="S1240" s="12">
        <v>0</v>
      </c>
      <c r="T1240" s="12">
        <v>0</v>
      </c>
      <c r="U1240" s="12">
        <v>0</v>
      </c>
      <c r="V1240" s="12">
        <v>0</v>
      </c>
      <c r="W1240" s="12">
        <v>0</v>
      </c>
      <c r="X1240" s="12">
        <v>0</v>
      </c>
      <c r="Y1240" s="12">
        <v>0</v>
      </c>
    </row>
    <row r="1241" spans="1:25" x14ac:dyDescent="0.35">
      <c r="A1241" s="12" t="s">
        <v>541</v>
      </c>
      <c r="B1241" s="12" t="s">
        <v>933</v>
      </c>
      <c r="C1241" s="12" t="s">
        <v>619</v>
      </c>
      <c r="D1241" s="52">
        <v>0</v>
      </c>
      <c r="E1241" s="12" t="s">
        <v>620</v>
      </c>
      <c r="F1241" s="12" t="s">
        <v>634</v>
      </c>
      <c r="G1241" s="12" t="s">
        <v>635</v>
      </c>
      <c r="H1241" s="12"/>
      <c r="I1241" s="12">
        <v>90</v>
      </c>
      <c r="J1241" s="12">
        <v>90</v>
      </c>
      <c r="K1241" s="12" t="s">
        <v>633</v>
      </c>
      <c r="L1241" s="12" t="s">
        <v>620</v>
      </c>
      <c r="M1241" s="12" t="s">
        <v>620</v>
      </c>
      <c r="N1241" s="12">
        <v>0</v>
      </c>
      <c r="O1241" s="12">
        <v>0</v>
      </c>
      <c r="P1241" s="12">
        <v>0</v>
      </c>
      <c r="Q1241" s="12">
        <v>0</v>
      </c>
      <c r="R1241" s="12">
        <v>0</v>
      </c>
      <c r="S1241" s="12">
        <v>0</v>
      </c>
      <c r="T1241" s="12">
        <v>0</v>
      </c>
      <c r="U1241" s="12">
        <v>0</v>
      </c>
      <c r="V1241" s="12">
        <v>0</v>
      </c>
      <c r="W1241" s="12">
        <v>0</v>
      </c>
      <c r="X1241" s="12">
        <v>0</v>
      </c>
      <c r="Y1241" s="12">
        <v>0</v>
      </c>
    </row>
    <row r="1242" spans="1:25" x14ac:dyDescent="0.35">
      <c r="A1242" s="12" t="s">
        <v>2594</v>
      </c>
      <c r="B1242" s="12" t="s">
        <v>2595</v>
      </c>
      <c r="C1242" s="12" t="s">
        <v>619</v>
      </c>
      <c r="D1242" s="52">
        <v>40215</v>
      </c>
      <c r="E1242" s="12">
        <v>2010</v>
      </c>
      <c r="F1242" s="12" t="s">
        <v>631</v>
      </c>
      <c r="G1242" s="12" t="s">
        <v>632</v>
      </c>
      <c r="H1242" s="12"/>
      <c r="I1242" s="12">
        <v>1.6</v>
      </c>
      <c r="J1242" s="12">
        <v>1.6</v>
      </c>
      <c r="K1242" s="12" t="s">
        <v>633</v>
      </c>
      <c r="L1242" s="12" t="s">
        <v>627</v>
      </c>
      <c r="M1242" s="12" t="s">
        <v>139</v>
      </c>
      <c r="N1242" s="12">
        <v>0</v>
      </c>
      <c r="O1242" s="12">
        <v>0</v>
      </c>
      <c r="P1242" s="12">
        <v>0</v>
      </c>
      <c r="Q1242" s="12">
        <v>0</v>
      </c>
      <c r="R1242" s="12">
        <v>0</v>
      </c>
      <c r="S1242" s="12">
        <v>0</v>
      </c>
      <c r="T1242" s="12">
        <v>0</v>
      </c>
      <c r="U1242" s="12">
        <v>0</v>
      </c>
      <c r="V1242" s="12">
        <v>0</v>
      </c>
      <c r="W1242" s="12">
        <v>0</v>
      </c>
      <c r="X1242" s="12">
        <v>0</v>
      </c>
      <c r="Y1242" s="12">
        <v>0</v>
      </c>
    </row>
    <row r="1243" spans="1:25" x14ac:dyDescent="0.35">
      <c r="A1243" s="12" t="s">
        <v>348</v>
      </c>
      <c r="B1243" s="12" t="s">
        <v>400</v>
      </c>
      <c r="C1243" s="12" t="s">
        <v>619</v>
      </c>
      <c r="D1243" s="52">
        <v>44849</v>
      </c>
      <c r="E1243" s="12">
        <v>2022</v>
      </c>
      <c r="F1243" s="12" t="s">
        <v>681</v>
      </c>
      <c r="G1243" s="12" t="s">
        <v>635</v>
      </c>
      <c r="H1243" s="12"/>
      <c r="I1243" s="12">
        <v>3</v>
      </c>
      <c r="J1243" s="12">
        <v>3</v>
      </c>
      <c r="K1243" s="12" t="s">
        <v>633</v>
      </c>
      <c r="L1243" s="12" t="s">
        <v>627</v>
      </c>
      <c r="M1243" s="12" t="s">
        <v>641</v>
      </c>
      <c r="N1243" s="12">
        <v>3</v>
      </c>
      <c r="O1243" s="12">
        <v>3</v>
      </c>
      <c r="P1243" s="12">
        <v>3</v>
      </c>
      <c r="Q1243" s="12">
        <v>3</v>
      </c>
      <c r="R1243" s="12">
        <v>3</v>
      </c>
      <c r="S1243" s="12">
        <v>3</v>
      </c>
      <c r="T1243" s="12">
        <v>3</v>
      </c>
      <c r="U1243" s="12">
        <v>3</v>
      </c>
      <c r="V1243" s="12">
        <v>3</v>
      </c>
      <c r="W1243" s="12">
        <v>3</v>
      </c>
      <c r="X1243" s="12">
        <v>3</v>
      </c>
      <c r="Y1243" s="12">
        <v>3</v>
      </c>
    </row>
    <row r="1244" spans="1:25" x14ac:dyDescent="0.35">
      <c r="A1244" s="12" t="s">
        <v>960</v>
      </c>
      <c r="B1244" s="12" t="s">
        <v>961</v>
      </c>
      <c r="C1244" s="12" t="s">
        <v>619</v>
      </c>
      <c r="D1244" s="52">
        <v>41992</v>
      </c>
      <c r="E1244" s="12">
        <v>2014</v>
      </c>
      <c r="F1244" s="12" t="s">
        <v>625</v>
      </c>
      <c r="G1244" s="12" t="s">
        <v>626</v>
      </c>
      <c r="H1244" s="12"/>
      <c r="I1244" s="12">
        <v>1.98</v>
      </c>
      <c r="J1244" s="12">
        <v>2</v>
      </c>
      <c r="K1244" s="12" t="s">
        <v>633</v>
      </c>
      <c r="L1244" s="12" t="s">
        <v>627</v>
      </c>
      <c r="M1244" s="12" t="s">
        <v>628</v>
      </c>
      <c r="N1244" s="12">
        <v>0.01</v>
      </c>
      <c r="O1244" s="12">
        <v>0.06</v>
      </c>
      <c r="P1244" s="12">
        <v>7.0000000000000007E-2</v>
      </c>
      <c r="Q1244" s="12">
        <v>0.09</v>
      </c>
      <c r="R1244" s="12">
        <v>0.13</v>
      </c>
      <c r="S1244" s="12">
        <v>0.26</v>
      </c>
      <c r="T1244" s="12">
        <v>0.28999999999999998</v>
      </c>
      <c r="U1244" s="12">
        <v>0.25</v>
      </c>
      <c r="V1244" s="12">
        <v>0.22</v>
      </c>
      <c r="W1244" s="12">
        <v>0.15</v>
      </c>
      <c r="X1244" s="12">
        <v>0.11</v>
      </c>
      <c r="Y1244" s="12">
        <v>7.0000000000000007E-2</v>
      </c>
    </row>
    <row r="1245" spans="1:25" x14ac:dyDescent="0.35">
      <c r="A1245" s="12" t="s">
        <v>2663</v>
      </c>
      <c r="B1245" s="12" t="s">
        <v>2663</v>
      </c>
      <c r="C1245" s="12" t="s">
        <v>656</v>
      </c>
      <c r="D1245" s="52">
        <v>0</v>
      </c>
      <c r="E1245" s="12" t="s">
        <v>620</v>
      </c>
      <c r="F1245" s="12" t="s">
        <v>849</v>
      </c>
      <c r="G1245" s="12">
        <v>0</v>
      </c>
      <c r="H1245" s="12"/>
      <c r="I1245" s="12">
        <v>635</v>
      </c>
      <c r="J1245" s="12">
        <v>0</v>
      </c>
      <c r="K1245" s="12" t="s">
        <v>1</v>
      </c>
      <c r="L1245" s="12" t="s">
        <v>620</v>
      </c>
      <c r="M1245" s="12" t="s">
        <v>620</v>
      </c>
      <c r="N1245" s="12">
        <v>0</v>
      </c>
      <c r="O1245" s="12">
        <v>0</v>
      </c>
      <c r="P1245" s="12">
        <v>0</v>
      </c>
      <c r="Q1245" s="12">
        <v>0</v>
      </c>
      <c r="R1245" s="12">
        <v>0</v>
      </c>
      <c r="S1245" s="12">
        <v>0</v>
      </c>
      <c r="T1245" s="12">
        <v>0</v>
      </c>
      <c r="U1245" s="12">
        <v>0</v>
      </c>
      <c r="V1245" s="12">
        <v>0</v>
      </c>
      <c r="W1245" s="12">
        <v>0</v>
      </c>
      <c r="X1245" s="12">
        <v>0</v>
      </c>
      <c r="Y1245" s="12">
        <v>0</v>
      </c>
    </row>
    <row r="1246" spans="1:25" x14ac:dyDescent="0.35">
      <c r="A1246" s="12" t="s">
        <v>2342</v>
      </c>
      <c r="B1246" s="12" t="s">
        <v>2343</v>
      </c>
      <c r="C1246" s="12" t="s">
        <v>619</v>
      </c>
      <c r="D1246" s="52">
        <v>0</v>
      </c>
      <c r="E1246" s="12" t="s">
        <v>620</v>
      </c>
      <c r="F1246" s="12" t="s">
        <v>697</v>
      </c>
      <c r="G1246" s="12" t="s">
        <v>697</v>
      </c>
      <c r="H1246" s="12"/>
      <c r="I1246" s="12">
        <v>2.1</v>
      </c>
      <c r="J1246" s="12">
        <v>2.1</v>
      </c>
      <c r="K1246" s="12" t="s">
        <v>1</v>
      </c>
      <c r="L1246" s="12" t="s">
        <v>627</v>
      </c>
      <c r="M1246" s="12" t="s">
        <v>628</v>
      </c>
      <c r="N1246" s="12">
        <v>0.37</v>
      </c>
      <c r="O1246" s="12">
        <v>0.39</v>
      </c>
      <c r="P1246" s="12">
        <v>0.35</v>
      </c>
      <c r="Q1246" s="12">
        <v>0.33</v>
      </c>
      <c r="R1246" s="12">
        <v>0.35</v>
      </c>
      <c r="S1246" s="12">
        <v>0.32</v>
      </c>
      <c r="T1246" s="12">
        <v>0.3</v>
      </c>
      <c r="U1246" s="12">
        <v>0.23</v>
      </c>
      <c r="V1246" s="12">
        <v>0.24</v>
      </c>
      <c r="W1246" s="12">
        <v>0.22</v>
      </c>
      <c r="X1246" s="12">
        <v>0.3</v>
      </c>
      <c r="Y1246" s="12">
        <v>0.36</v>
      </c>
    </row>
    <row r="1247" spans="1:25" x14ac:dyDescent="0.35">
      <c r="A1247" s="12" t="s">
        <v>2730</v>
      </c>
      <c r="B1247" s="12" t="s">
        <v>2731</v>
      </c>
      <c r="C1247" s="12" t="s">
        <v>619</v>
      </c>
      <c r="D1247" s="52">
        <v>0</v>
      </c>
      <c r="E1247" s="12" t="s">
        <v>620</v>
      </c>
      <c r="F1247" s="12" t="s">
        <v>653</v>
      </c>
      <c r="G1247" s="12" t="s">
        <v>616</v>
      </c>
      <c r="H1247" s="12"/>
      <c r="I1247" s="12">
        <v>86</v>
      </c>
      <c r="J1247" s="12">
        <v>86</v>
      </c>
      <c r="K1247" s="12">
        <v>0</v>
      </c>
      <c r="L1247" s="12" t="s">
        <v>620</v>
      </c>
      <c r="M1247" s="12" t="s">
        <v>620</v>
      </c>
      <c r="N1247" s="12">
        <v>0</v>
      </c>
      <c r="O1247" s="12">
        <v>0</v>
      </c>
      <c r="P1247" s="12">
        <v>0</v>
      </c>
      <c r="Q1247" s="12">
        <v>0</v>
      </c>
      <c r="R1247" s="12">
        <v>0</v>
      </c>
      <c r="S1247" s="12">
        <v>0</v>
      </c>
      <c r="T1247" s="12">
        <v>0</v>
      </c>
      <c r="U1247" s="12">
        <v>0</v>
      </c>
      <c r="V1247" s="12">
        <v>0</v>
      </c>
      <c r="W1247" s="12">
        <v>0</v>
      </c>
      <c r="X1247" s="12">
        <v>0</v>
      </c>
      <c r="Y1247" s="12">
        <v>0</v>
      </c>
    </row>
    <row r="1248" spans="1:25" x14ac:dyDescent="0.35">
      <c r="A1248" s="12" t="s">
        <v>1001</v>
      </c>
      <c r="B1248" s="12" t="s">
        <v>1001</v>
      </c>
      <c r="C1248" s="12" t="s">
        <v>656</v>
      </c>
      <c r="D1248" s="52">
        <v>0</v>
      </c>
      <c r="E1248" s="12" t="s">
        <v>620</v>
      </c>
      <c r="F1248" s="12" t="s">
        <v>690</v>
      </c>
      <c r="G1248" s="12" t="s">
        <v>635</v>
      </c>
      <c r="H1248" s="12"/>
      <c r="I1248" s="12">
        <v>106.18</v>
      </c>
      <c r="J1248" s="12">
        <v>0</v>
      </c>
      <c r="K1248" s="12" t="s">
        <v>1</v>
      </c>
      <c r="L1248" s="12" t="s">
        <v>620</v>
      </c>
      <c r="M1248" s="12" t="s">
        <v>620</v>
      </c>
      <c r="N1248" s="12">
        <v>0</v>
      </c>
      <c r="O1248" s="12">
        <v>0</v>
      </c>
      <c r="P1248" s="12">
        <v>0</v>
      </c>
      <c r="Q1248" s="12">
        <v>0</v>
      </c>
      <c r="R1248" s="12">
        <v>0</v>
      </c>
      <c r="S1248" s="12">
        <v>0</v>
      </c>
      <c r="T1248" s="12">
        <v>0</v>
      </c>
      <c r="U1248" s="12">
        <v>0</v>
      </c>
      <c r="V1248" s="12">
        <v>0</v>
      </c>
      <c r="W1248" s="12">
        <v>0</v>
      </c>
      <c r="X1248" s="12">
        <v>0</v>
      </c>
      <c r="Y1248" s="12">
        <v>0</v>
      </c>
    </row>
    <row r="1249" spans="1:25" x14ac:dyDescent="0.35">
      <c r="A1249" s="12" t="s">
        <v>1415</v>
      </c>
      <c r="B1249" s="12" t="s">
        <v>1416</v>
      </c>
      <c r="C1249" s="12" t="s">
        <v>656</v>
      </c>
      <c r="D1249" s="52">
        <v>42795</v>
      </c>
      <c r="E1249" s="12">
        <v>2017</v>
      </c>
      <c r="F1249" s="12" t="s">
        <v>635</v>
      </c>
      <c r="G1249" s="12" t="s">
        <v>635</v>
      </c>
      <c r="H1249" s="12"/>
      <c r="I1249" s="12">
        <v>124</v>
      </c>
      <c r="J1249" s="12">
        <v>0</v>
      </c>
      <c r="K1249" s="12" t="s">
        <v>633</v>
      </c>
      <c r="L1249" s="12" t="s">
        <v>620</v>
      </c>
      <c r="M1249" s="12" t="s">
        <v>620</v>
      </c>
      <c r="N1249" s="12">
        <v>0</v>
      </c>
      <c r="O1249" s="12">
        <v>0</v>
      </c>
      <c r="P1249" s="12">
        <v>0</v>
      </c>
      <c r="Q1249" s="12">
        <v>0</v>
      </c>
      <c r="R1249" s="12">
        <v>0</v>
      </c>
      <c r="S1249" s="12">
        <v>0</v>
      </c>
      <c r="T1249" s="12">
        <v>0</v>
      </c>
      <c r="U1249" s="12">
        <v>0</v>
      </c>
      <c r="V1249" s="12">
        <v>0</v>
      </c>
      <c r="W1249" s="12">
        <v>0</v>
      </c>
      <c r="X1249" s="12">
        <v>0</v>
      </c>
      <c r="Y1249" s="12">
        <v>0</v>
      </c>
    </row>
    <row r="1250" spans="1:25" x14ac:dyDescent="0.35">
      <c r="A1250" s="12" t="s">
        <v>3132</v>
      </c>
      <c r="B1250" s="12" t="s">
        <v>3133</v>
      </c>
      <c r="C1250" s="12" t="s">
        <v>619</v>
      </c>
      <c r="D1250" s="52">
        <v>43627</v>
      </c>
      <c r="E1250" s="12">
        <v>2019</v>
      </c>
      <c r="F1250" s="12" t="s">
        <v>625</v>
      </c>
      <c r="G1250" s="12" t="s">
        <v>626</v>
      </c>
      <c r="H1250" s="12"/>
      <c r="I1250" s="12">
        <v>150</v>
      </c>
      <c r="J1250" s="12">
        <v>150</v>
      </c>
      <c r="K1250" s="12" t="s">
        <v>1</v>
      </c>
      <c r="L1250" s="12" t="s">
        <v>627</v>
      </c>
      <c r="M1250" s="12" t="s">
        <v>628</v>
      </c>
      <c r="N1250" s="12">
        <v>0.6</v>
      </c>
      <c r="O1250" s="12">
        <v>4.5</v>
      </c>
      <c r="P1250" s="12">
        <v>5.25</v>
      </c>
      <c r="Q1250" s="12">
        <v>6.6</v>
      </c>
      <c r="R1250" s="12">
        <v>9.6</v>
      </c>
      <c r="S1250" s="12">
        <v>19.649999999999999</v>
      </c>
      <c r="T1250" s="12">
        <v>21.6</v>
      </c>
      <c r="U1250" s="12">
        <v>18.600000000000001</v>
      </c>
      <c r="V1250" s="12">
        <v>16.649999999999999</v>
      </c>
      <c r="W1250" s="12">
        <v>11.1</v>
      </c>
      <c r="X1250" s="12">
        <v>8.5500000000000007</v>
      </c>
      <c r="Y1250" s="12">
        <v>5.25</v>
      </c>
    </row>
    <row r="1251" spans="1:25" x14ac:dyDescent="0.35">
      <c r="A1251" s="12" t="s">
        <v>341</v>
      </c>
      <c r="B1251" s="12" t="s">
        <v>2589</v>
      </c>
      <c r="C1251" s="12" t="s">
        <v>619</v>
      </c>
      <c r="D1251" s="52">
        <v>44852</v>
      </c>
      <c r="E1251" s="12">
        <v>2022</v>
      </c>
      <c r="F1251" s="12" t="s">
        <v>681</v>
      </c>
      <c r="G1251" s="12" t="s">
        <v>635</v>
      </c>
      <c r="H1251" s="12"/>
      <c r="I1251" s="12">
        <v>60</v>
      </c>
      <c r="J1251" s="12">
        <v>60</v>
      </c>
      <c r="K1251" s="12" t="s">
        <v>1</v>
      </c>
      <c r="L1251" s="12" t="s">
        <v>627</v>
      </c>
      <c r="M1251" s="12" t="s">
        <v>641</v>
      </c>
      <c r="N1251" s="12">
        <v>7.72</v>
      </c>
      <c r="O1251" s="12">
        <v>9.16</v>
      </c>
      <c r="P1251" s="12">
        <v>9.4499999999999993</v>
      </c>
      <c r="Q1251" s="12">
        <v>9.99</v>
      </c>
      <c r="R1251" s="12">
        <v>11.14</v>
      </c>
      <c r="S1251" s="12">
        <v>14.95</v>
      </c>
      <c r="T1251" s="12">
        <v>15.67</v>
      </c>
      <c r="U1251" s="12">
        <v>14.51</v>
      </c>
      <c r="V1251" s="12">
        <v>13.74</v>
      </c>
      <c r="W1251" s="12">
        <v>11.62</v>
      </c>
      <c r="X1251" s="12">
        <v>10.62</v>
      </c>
      <c r="Y1251" s="12">
        <v>9.34</v>
      </c>
    </row>
    <row r="1252" spans="1:25" x14ac:dyDescent="0.35">
      <c r="A1252" s="12" t="s">
        <v>384</v>
      </c>
      <c r="B1252" s="12" t="s">
        <v>2328</v>
      </c>
      <c r="C1252" s="12" t="s">
        <v>619</v>
      </c>
      <c r="D1252" s="52">
        <v>44852</v>
      </c>
      <c r="E1252" s="12">
        <v>2022</v>
      </c>
      <c r="F1252" s="12" t="s">
        <v>681</v>
      </c>
      <c r="G1252" s="12" t="s">
        <v>635</v>
      </c>
      <c r="H1252" s="12"/>
      <c r="I1252" s="12">
        <v>40</v>
      </c>
      <c r="J1252" s="12">
        <v>40</v>
      </c>
      <c r="K1252" s="12" t="s">
        <v>1</v>
      </c>
      <c r="L1252" s="12" t="s">
        <v>627</v>
      </c>
      <c r="M1252" s="12" t="s">
        <v>641</v>
      </c>
      <c r="N1252" s="12">
        <v>5.14</v>
      </c>
      <c r="O1252" s="12">
        <v>6.09</v>
      </c>
      <c r="P1252" s="12">
        <v>6.29</v>
      </c>
      <c r="Q1252" s="12">
        <v>6.65</v>
      </c>
      <c r="R1252" s="12">
        <v>7.41</v>
      </c>
      <c r="S1252" s="12">
        <v>9.9499999999999993</v>
      </c>
      <c r="T1252" s="12">
        <v>10.43</v>
      </c>
      <c r="U1252" s="12">
        <v>9.66</v>
      </c>
      <c r="V1252" s="12">
        <v>9.1300000000000008</v>
      </c>
      <c r="W1252" s="12">
        <v>7.72</v>
      </c>
      <c r="X1252" s="12">
        <v>7.04</v>
      </c>
      <c r="Y1252" s="12">
        <v>6.2</v>
      </c>
    </row>
    <row r="1253" spans="1:25" x14ac:dyDescent="0.35">
      <c r="A1253" s="12" t="s">
        <v>3098</v>
      </c>
      <c r="B1253" s="12" t="s">
        <v>3099</v>
      </c>
      <c r="C1253" s="12" t="s">
        <v>619</v>
      </c>
      <c r="D1253" s="52">
        <v>18264</v>
      </c>
      <c r="E1253" s="12">
        <v>1950</v>
      </c>
      <c r="F1253" s="12" t="s">
        <v>653</v>
      </c>
      <c r="G1253" s="12" t="s">
        <v>616</v>
      </c>
      <c r="H1253" s="12"/>
      <c r="I1253" s="12">
        <v>57</v>
      </c>
      <c r="J1253" s="12">
        <v>57</v>
      </c>
      <c r="K1253" s="12" t="s">
        <v>633</v>
      </c>
      <c r="L1253" s="12" t="s">
        <v>627</v>
      </c>
      <c r="M1253" s="12" t="s">
        <v>628</v>
      </c>
      <c r="N1253" s="12">
        <v>13.9</v>
      </c>
      <c r="O1253" s="12">
        <v>13.9</v>
      </c>
      <c r="P1253" s="12">
        <v>13.9</v>
      </c>
      <c r="Q1253" s="12">
        <v>13.9</v>
      </c>
      <c r="R1253" s="12">
        <v>10.72</v>
      </c>
      <c r="S1253" s="12">
        <v>13.9</v>
      </c>
      <c r="T1253" s="12">
        <v>13.9</v>
      </c>
      <c r="U1253" s="12">
        <v>13.9</v>
      </c>
      <c r="V1253" s="12">
        <v>13.9</v>
      </c>
      <c r="W1253" s="12">
        <v>0</v>
      </c>
      <c r="X1253" s="12">
        <v>5.6</v>
      </c>
      <c r="Y1253" s="12">
        <v>13.43</v>
      </c>
    </row>
    <row r="1254" spans="1:25" x14ac:dyDescent="0.35">
      <c r="A1254" s="12" t="s">
        <v>2122</v>
      </c>
      <c r="B1254" s="12" t="s">
        <v>2123</v>
      </c>
      <c r="C1254" s="12" t="s">
        <v>619</v>
      </c>
      <c r="D1254" s="52">
        <v>18264</v>
      </c>
      <c r="E1254" s="12">
        <v>1950</v>
      </c>
      <c r="F1254" s="12" t="s">
        <v>653</v>
      </c>
      <c r="G1254" s="12" t="s">
        <v>616</v>
      </c>
      <c r="H1254" s="12"/>
      <c r="I1254" s="12">
        <v>56.9</v>
      </c>
      <c r="J1254" s="12">
        <v>56.9</v>
      </c>
      <c r="K1254" s="12" t="s">
        <v>633</v>
      </c>
      <c r="L1254" s="12" t="s">
        <v>627</v>
      </c>
      <c r="M1254" s="12" t="s">
        <v>628</v>
      </c>
      <c r="N1254" s="12">
        <v>17.329999999999998</v>
      </c>
      <c r="O1254" s="12">
        <v>17.329999999999998</v>
      </c>
      <c r="P1254" s="12">
        <v>17.329999999999998</v>
      </c>
      <c r="Q1254" s="12">
        <v>17.329999999999998</v>
      </c>
      <c r="R1254" s="12">
        <v>17.329999999999998</v>
      </c>
      <c r="S1254" s="12">
        <v>17.329999999999998</v>
      </c>
      <c r="T1254" s="12">
        <v>17.329999999999998</v>
      </c>
      <c r="U1254" s="12">
        <v>17.329999999999998</v>
      </c>
      <c r="V1254" s="12">
        <v>17.329999999999998</v>
      </c>
      <c r="W1254" s="12">
        <v>0</v>
      </c>
      <c r="X1254" s="12">
        <v>0</v>
      </c>
      <c r="Y1254" s="12">
        <v>17.329999999999998</v>
      </c>
    </row>
    <row r="1255" spans="1:25" x14ac:dyDescent="0.35">
      <c r="A1255" s="12" t="s">
        <v>1501</v>
      </c>
      <c r="B1255" s="12" t="s">
        <v>1502</v>
      </c>
      <c r="C1255" s="12" t="s">
        <v>619</v>
      </c>
      <c r="D1255" s="52">
        <v>42627</v>
      </c>
      <c r="E1255" s="12">
        <v>2016</v>
      </c>
      <c r="F1255" s="12" t="s">
        <v>625</v>
      </c>
      <c r="G1255" s="12" t="s">
        <v>626</v>
      </c>
      <c r="H1255" s="12"/>
      <c r="I1255" s="12">
        <v>6.5</v>
      </c>
      <c r="J1255" s="12">
        <v>8.5</v>
      </c>
      <c r="K1255" s="12" t="s">
        <v>1</v>
      </c>
      <c r="L1255" s="12" t="s">
        <v>627</v>
      </c>
      <c r="M1255" s="12" t="s">
        <v>139</v>
      </c>
      <c r="N1255" s="12">
        <v>0</v>
      </c>
      <c r="O1255" s="12">
        <v>0</v>
      </c>
      <c r="P1255" s="12">
        <v>0</v>
      </c>
      <c r="Q1255" s="12">
        <v>0</v>
      </c>
      <c r="R1255" s="12">
        <v>0</v>
      </c>
      <c r="S1255" s="12">
        <v>0</v>
      </c>
      <c r="T1255" s="12">
        <v>0</v>
      </c>
      <c r="U1255" s="12">
        <v>0</v>
      </c>
      <c r="V1255" s="12">
        <v>0</v>
      </c>
      <c r="W1255" s="12">
        <v>0</v>
      </c>
      <c r="X1255" s="12">
        <v>0</v>
      </c>
      <c r="Y1255" s="12">
        <v>0</v>
      </c>
    </row>
    <row r="1256" spans="1:25" x14ac:dyDescent="0.35">
      <c r="A1256" s="12" t="s">
        <v>347</v>
      </c>
      <c r="B1256" s="12" t="s">
        <v>2130</v>
      </c>
      <c r="C1256" s="12" t="s">
        <v>619</v>
      </c>
      <c r="D1256" s="52">
        <v>45135</v>
      </c>
      <c r="E1256" s="12">
        <v>2023</v>
      </c>
      <c r="F1256" s="12" t="s">
        <v>625</v>
      </c>
      <c r="G1256" s="12" t="s">
        <v>626</v>
      </c>
      <c r="H1256" s="12"/>
      <c r="I1256" s="12">
        <v>3</v>
      </c>
      <c r="J1256" s="12">
        <v>3</v>
      </c>
      <c r="K1256" s="12" t="s">
        <v>1</v>
      </c>
      <c r="L1256" s="12" t="s">
        <v>620</v>
      </c>
      <c r="M1256" s="12" t="s">
        <v>620</v>
      </c>
      <c r="N1256" s="12">
        <v>0</v>
      </c>
      <c r="O1256" s="12">
        <v>0</v>
      </c>
      <c r="P1256" s="12">
        <v>0</v>
      </c>
      <c r="Q1256" s="12">
        <v>0</v>
      </c>
      <c r="R1256" s="12">
        <v>0</v>
      </c>
      <c r="S1256" s="12">
        <v>0</v>
      </c>
      <c r="T1256" s="12">
        <v>0</v>
      </c>
      <c r="U1256" s="12">
        <v>0</v>
      </c>
      <c r="V1256" s="12">
        <v>0</v>
      </c>
      <c r="W1256" s="12">
        <v>0</v>
      </c>
      <c r="X1256" s="12">
        <v>0</v>
      </c>
      <c r="Y1256" s="12">
        <v>0</v>
      </c>
    </row>
    <row r="1257" spans="1:25" x14ac:dyDescent="0.35">
      <c r="A1257" s="12" t="s">
        <v>547</v>
      </c>
      <c r="B1257" s="12" t="s">
        <v>370</v>
      </c>
      <c r="C1257" s="12" t="s">
        <v>619</v>
      </c>
      <c r="D1257" s="52">
        <v>45306</v>
      </c>
      <c r="E1257" s="12">
        <v>2024</v>
      </c>
      <c r="F1257" s="12" t="s">
        <v>625</v>
      </c>
      <c r="G1257" s="12" t="s">
        <v>626</v>
      </c>
      <c r="H1257" s="12"/>
      <c r="I1257" s="12">
        <v>0.5</v>
      </c>
      <c r="J1257" s="12">
        <v>0.5</v>
      </c>
      <c r="K1257" s="12" t="s">
        <v>1</v>
      </c>
      <c r="L1257" s="12" t="s">
        <v>620</v>
      </c>
      <c r="M1257" s="12" t="s">
        <v>620</v>
      </c>
      <c r="N1257" s="12">
        <v>0</v>
      </c>
      <c r="O1257" s="12">
        <v>0</v>
      </c>
      <c r="P1257" s="12">
        <v>0</v>
      </c>
      <c r="Q1257" s="12">
        <v>0</v>
      </c>
      <c r="R1257" s="12">
        <v>0</v>
      </c>
      <c r="S1257" s="12">
        <v>0</v>
      </c>
      <c r="T1257" s="12">
        <v>0</v>
      </c>
      <c r="U1257" s="12">
        <v>0</v>
      </c>
      <c r="V1257" s="12">
        <v>0</v>
      </c>
      <c r="W1257" s="12">
        <v>0</v>
      </c>
      <c r="X1257" s="12">
        <v>0</v>
      </c>
      <c r="Y1257" s="12">
        <v>0</v>
      </c>
    </row>
    <row r="1258" spans="1:25" x14ac:dyDescent="0.35">
      <c r="A1258" s="12" t="s">
        <v>492</v>
      </c>
      <c r="B1258" s="12" t="s">
        <v>369</v>
      </c>
      <c r="C1258" s="12" t="s">
        <v>619</v>
      </c>
      <c r="D1258" s="52">
        <v>0</v>
      </c>
      <c r="E1258" s="12" t="s">
        <v>620</v>
      </c>
      <c r="F1258" s="12" t="s">
        <v>625</v>
      </c>
      <c r="G1258" s="12" t="s">
        <v>626</v>
      </c>
      <c r="H1258" s="12"/>
      <c r="I1258" s="12">
        <v>1.5</v>
      </c>
      <c r="J1258" s="12">
        <v>1.5</v>
      </c>
      <c r="K1258" s="12" t="s">
        <v>1</v>
      </c>
      <c r="L1258" s="12" t="s">
        <v>620</v>
      </c>
      <c r="M1258" s="12" t="s">
        <v>620</v>
      </c>
      <c r="N1258" s="12">
        <v>0</v>
      </c>
      <c r="O1258" s="12">
        <v>0</v>
      </c>
      <c r="P1258" s="12">
        <v>0</v>
      </c>
      <c r="Q1258" s="12">
        <v>0</v>
      </c>
      <c r="R1258" s="12">
        <v>0</v>
      </c>
      <c r="S1258" s="12">
        <v>0</v>
      </c>
      <c r="T1258" s="12">
        <v>0</v>
      </c>
      <c r="U1258" s="12">
        <v>0</v>
      </c>
      <c r="V1258" s="12">
        <v>0</v>
      </c>
      <c r="W1258" s="12">
        <v>0</v>
      </c>
      <c r="X1258" s="12">
        <v>0</v>
      </c>
      <c r="Y1258" s="12">
        <v>0</v>
      </c>
    </row>
    <row r="1259" spans="1:25" x14ac:dyDescent="0.35">
      <c r="A1259" s="12" t="s">
        <v>869</v>
      </c>
      <c r="B1259" s="12" t="s">
        <v>870</v>
      </c>
      <c r="C1259" s="12" t="s">
        <v>619</v>
      </c>
      <c r="D1259" s="52">
        <v>42727</v>
      </c>
      <c r="E1259" s="12">
        <v>2016</v>
      </c>
      <c r="F1259" s="12" t="s">
        <v>625</v>
      </c>
      <c r="G1259" s="12" t="s">
        <v>626</v>
      </c>
      <c r="H1259" s="12"/>
      <c r="I1259" s="12">
        <v>10.5</v>
      </c>
      <c r="J1259" s="12">
        <v>17.3</v>
      </c>
      <c r="K1259" s="12" t="s">
        <v>1</v>
      </c>
      <c r="L1259" s="12" t="s">
        <v>627</v>
      </c>
      <c r="M1259" s="12" t="s">
        <v>139</v>
      </c>
      <c r="N1259" s="12">
        <v>0</v>
      </c>
      <c r="O1259" s="12">
        <v>0</v>
      </c>
      <c r="P1259" s="12">
        <v>0</v>
      </c>
      <c r="Q1259" s="12">
        <v>0</v>
      </c>
      <c r="R1259" s="12">
        <v>0</v>
      </c>
      <c r="S1259" s="12">
        <v>0</v>
      </c>
      <c r="T1259" s="12">
        <v>0</v>
      </c>
      <c r="U1259" s="12">
        <v>0</v>
      </c>
      <c r="V1259" s="12">
        <v>0</v>
      </c>
      <c r="W1259" s="12">
        <v>0</v>
      </c>
      <c r="X1259" s="12">
        <v>0</v>
      </c>
      <c r="Y1259" s="12">
        <v>0</v>
      </c>
    </row>
    <row r="1260" spans="1:25" x14ac:dyDescent="0.35">
      <c r="A1260" s="12" t="s">
        <v>227</v>
      </c>
      <c r="B1260" s="12" t="s">
        <v>1885</v>
      </c>
      <c r="C1260" s="12" t="s">
        <v>619</v>
      </c>
      <c r="D1260" s="52">
        <v>44589</v>
      </c>
      <c r="E1260" s="12">
        <v>2022</v>
      </c>
      <c r="F1260" s="12" t="s">
        <v>625</v>
      </c>
      <c r="G1260" s="12" t="s">
        <v>626</v>
      </c>
      <c r="H1260" s="12"/>
      <c r="I1260" s="12">
        <v>3.5</v>
      </c>
      <c r="J1260" s="12">
        <v>3.5</v>
      </c>
      <c r="K1260" s="12" t="s">
        <v>1</v>
      </c>
      <c r="L1260" s="12" t="s">
        <v>627</v>
      </c>
      <c r="M1260" s="12" t="s">
        <v>139</v>
      </c>
      <c r="N1260" s="12">
        <v>0</v>
      </c>
      <c r="O1260" s="12">
        <v>0</v>
      </c>
      <c r="P1260" s="12">
        <v>0</v>
      </c>
      <c r="Q1260" s="12">
        <v>0</v>
      </c>
      <c r="R1260" s="12">
        <v>0</v>
      </c>
      <c r="S1260" s="12">
        <v>0</v>
      </c>
      <c r="T1260" s="12">
        <v>0</v>
      </c>
      <c r="U1260" s="12">
        <v>0</v>
      </c>
      <c r="V1260" s="12">
        <v>0</v>
      </c>
      <c r="W1260" s="12">
        <v>0</v>
      </c>
      <c r="X1260" s="12">
        <v>0</v>
      </c>
      <c r="Y1260" s="12">
        <v>0</v>
      </c>
    </row>
    <row r="1261" spans="1:25" x14ac:dyDescent="0.35">
      <c r="A1261" s="12" t="s">
        <v>946</v>
      </c>
      <c r="B1261" s="12" t="s">
        <v>947</v>
      </c>
      <c r="C1261" s="12" t="s">
        <v>619</v>
      </c>
      <c r="D1261" s="52">
        <v>4750</v>
      </c>
      <c r="E1261" s="12">
        <v>1913</v>
      </c>
      <c r="F1261" s="12" t="s">
        <v>653</v>
      </c>
      <c r="G1261" s="12" t="s">
        <v>616</v>
      </c>
      <c r="H1261" s="12"/>
      <c r="I1261" s="12">
        <v>6.55</v>
      </c>
      <c r="J1261" s="12">
        <v>6.6</v>
      </c>
      <c r="K1261" s="12" t="s">
        <v>1</v>
      </c>
      <c r="L1261" s="12" t="s">
        <v>627</v>
      </c>
      <c r="M1261" s="12" t="s">
        <v>628</v>
      </c>
      <c r="N1261" s="12">
        <v>0.85</v>
      </c>
      <c r="O1261" s="12">
        <v>1.1100000000000001</v>
      </c>
      <c r="P1261" s="12">
        <v>1.6</v>
      </c>
      <c r="Q1261" s="12">
        <v>1.93</v>
      </c>
      <c r="R1261" s="12">
        <v>1.98</v>
      </c>
      <c r="S1261" s="12">
        <v>1.83</v>
      </c>
      <c r="T1261" s="12">
        <v>0.39</v>
      </c>
      <c r="U1261" s="12">
        <v>0.03</v>
      </c>
      <c r="V1261" s="12">
        <v>0</v>
      </c>
      <c r="W1261" s="12">
        <v>0</v>
      </c>
      <c r="X1261" s="12">
        <v>0</v>
      </c>
      <c r="Y1261" s="12">
        <v>0</v>
      </c>
    </row>
    <row r="1262" spans="1:25" x14ac:dyDescent="0.35">
      <c r="A1262" s="12" t="s">
        <v>1567</v>
      </c>
      <c r="B1262" s="12" t="s">
        <v>1568</v>
      </c>
      <c r="C1262" s="12" t="s">
        <v>619</v>
      </c>
      <c r="D1262" s="52">
        <v>10594</v>
      </c>
      <c r="E1262" s="12">
        <v>1929</v>
      </c>
      <c r="F1262" s="12" t="s">
        <v>653</v>
      </c>
      <c r="G1262" s="12" t="s">
        <v>616</v>
      </c>
      <c r="H1262" s="12"/>
      <c r="I1262" s="12">
        <v>2.25</v>
      </c>
      <c r="J1262" s="12">
        <v>2.2999999999999998</v>
      </c>
      <c r="K1262" s="12" t="s">
        <v>1</v>
      </c>
      <c r="L1262" s="12" t="s">
        <v>627</v>
      </c>
      <c r="M1262" s="12" t="s">
        <v>628</v>
      </c>
      <c r="N1262" s="12">
        <v>0</v>
      </c>
      <c r="O1262" s="12">
        <v>0</v>
      </c>
      <c r="P1262" s="12">
        <v>0</v>
      </c>
      <c r="Q1262" s="12">
        <v>0</v>
      </c>
      <c r="R1262" s="12">
        <v>0</v>
      </c>
      <c r="S1262" s="12">
        <v>0.1</v>
      </c>
      <c r="T1262" s="12">
        <v>0.04</v>
      </c>
      <c r="U1262" s="12">
        <v>0.03</v>
      </c>
      <c r="V1262" s="12">
        <v>0</v>
      </c>
      <c r="W1262" s="12">
        <v>0</v>
      </c>
      <c r="X1262" s="12">
        <v>0</v>
      </c>
      <c r="Y1262" s="12">
        <v>0</v>
      </c>
    </row>
    <row r="1263" spans="1:25" x14ac:dyDescent="0.35">
      <c r="A1263" s="12" t="s">
        <v>47</v>
      </c>
      <c r="B1263" s="12" t="s">
        <v>48</v>
      </c>
      <c r="C1263" s="12" t="s">
        <v>619</v>
      </c>
      <c r="D1263" s="52">
        <v>43969</v>
      </c>
      <c r="E1263" s="12">
        <v>2020</v>
      </c>
      <c r="F1263" s="12" t="s">
        <v>653</v>
      </c>
      <c r="G1263" s="12" t="s">
        <v>616</v>
      </c>
      <c r="H1263" s="12"/>
      <c r="I1263" s="12">
        <v>20.09</v>
      </c>
      <c r="J1263" s="12">
        <v>20.09</v>
      </c>
      <c r="K1263" s="12" t="s">
        <v>1</v>
      </c>
      <c r="L1263" s="12" t="s">
        <v>627</v>
      </c>
      <c r="M1263" s="12" t="s">
        <v>628</v>
      </c>
      <c r="N1263" s="12">
        <v>0</v>
      </c>
      <c r="O1263" s="12">
        <v>0</v>
      </c>
      <c r="P1263" s="12">
        <v>0</v>
      </c>
      <c r="Q1263" s="12">
        <v>0</v>
      </c>
      <c r="R1263" s="12">
        <v>0</v>
      </c>
      <c r="S1263" s="12">
        <v>8.4</v>
      </c>
      <c r="T1263" s="12">
        <v>6.7</v>
      </c>
      <c r="U1263" s="12">
        <v>0</v>
      </c>
      <c r="V1263" s="12">
        <v>0</v>
      </c>
      <c r="W1263" s="12">
        <v>0</v>
      </c>
      <c r="X1263" s="12">
        <v>0</v>
      </c>
      <c r="Y1263" s="12">
        <v>1.2</v>
      </c>
    </row>
    <row r="1264" spans="1:25" x14ac:dyDescent="0.35">
      <c r="A1264" s="12" t="s">
        <v>828</v>
      </c>
      <c r="B1264" s="12" t="s">
        <v>829</v>
      </c>
      <c r="C1264" s="12" t="s">
        <v>619</v>
      </c>
      <c r="D1264" s="52">
        <v>43472</v>
      </c>
      <c r="E1264" s="12">
        <v>2019</v>
      </c>
      <c r="F1264" s="12" t="s">
        <v>631</v>
      </c>
      <c r="G1264" s="12" t="s">
        <v>632</v>
      </c>
      <c r="H1264" s="12"/>
      <c r="I1264" s="12">
        <v>0.8</v>
      </c>
      <c r="J1264" s="12">
        <v>0.8</v>
      </c>
      <c r="K1264" s="12" t="s">
        <v>1</v>
      </c>
      <c r="L1264" s="12" t="s">
        <v>627</v>
      </c>
      <c r="M1264" s="12" t="s">
        <v>139</v>
      </c>
      <c r="N1264" s="12">
        <v>0</v>
      </c>
      <c r="O1264" s="12">
        <v>0</v>
      </c>
      <c r="P1264" s="12">
        <v>0</v>
      </c>
      <c r="Q1264" s="12">
        <v>0</v>
      </c>
      <c r="R1264" s="12">
        <v>0</v>
      </c>
      <c r="S1264" s="12">
        <v>0</v>
      </c>
      <c r="T1264" s="12">
        <v>0</v>
      </c>
      <c r="U1264" s="12">
        <v>0</v>
      </c>
      <c r="V1264" s="12">
        <v>0</v>
      </c>
      <c r="W1264" s="12">
        <v>0</v>
      </c>
      <c r="X1264" s="12">
        <v>0</v>
      </c>
      <c r="Y1264" s="12">
        <v>0</v>
      </c>
    </row>
    <row r="1265" spans="1:25" x14ac:dyDescent="0.35">
      <c r="A1265" s="12" t="s">
        <v>3188</v>
      </c>
      <c r="B1265" s="12" t="s">
        <v>3189</v>
      </c>
      <c r="C1265" s="12" t="s">
        <v>619</v>
      </c>
      <c r="D1265" s="52">
        <v>0</v>
      </c>
      <c r="E1265" s="12" t="s">
        <v>620</v>
      </c>
      <c r="F1265" s="12" t="s">
        <v>625</v>
      </c>
      <c r="G1265" s="12" t="s">
        <v>626</v>
      </c>
      <c r="H1265" s="12"/>
      <c r="I1265" s="12">
        <v>3</v>
      </c>
      <c r="J1265" s="12">
        <v>3</v>
      </c>
      <c r="K1265" s="12" t="s">
        <v>1</v>
      </c>
      <c r="L1265" s="12" t="s">
        <v>620</v>
      </c>
      <c r="M1265" s="12" t="s">
        <v>620</v>
      </c>
      <c r="N1265" s="12">
        <v>0</v>
      </c>
      <c r="O1265" s="12">
        <v>0</v>
      </c>
      <c r="P1265" s="12">
        <v>0</v>
      </c>
      <c r="Q1265" s="12">
        <v>0</v>
      </c>
      <c r="R1265" s="12">
        <v>0</v>
      </c>
      <c r="S1265" s="12">
        <v>0</v>
      </c>
      <c r="T1265" s="12">
        <v>0</v>
      </c>
      <c r="U1265" s="12">
        <v>0</v>
      </c>
      <c r="V1265" s="12">
        <v>0</v>
      </c>
      <c r="W1265" s="12">
        <v>0</v>
      </c>
      <c r="X1265" s="12">
        <v>0</v>
      </c>
      <c r="Y1265" s="12">
        <v>0</v>
      </c>
    </row>
    <row r="1266" spans="1:25" x14ac:dyDescent="0.35">
      <c r="A1266" s="12" t="s">
        <v>1432</v>
      </c>
      <c r="B1266" s="12" t="s">
        <v>1433</v>
      </c>
      <c r="C1266" s="12" t="s">
        <v>619</v>
      </c>
      <c r="D1266" s="52">
        <v>35923</v>
      </c>
      <c r="E1266" s="12">
        <v>1998</v>
      </c>
      <c r="F1266" s="12" t="s">
        <v>646</v>
      </c>
      <c r="G1266" s="12" t="s">
        <v>632</v>
      </c>
      <c r="H1266" s="12"/>
      <c r="I1266" s="12">
        <v>1.5</v>
      </c>
      <c r="J1266" s="12">
        <v>1.5</v>
      </c>
      <c r="K1266" s="12" t="s">
        <v>1</v>
      </c>
      <c r="L1266" s="12" t="s">
        <v>627</v>
      </c>
      <c r="M1266" s="12" t="s">
        <v>139</v>
      </c>
      <c r="N1266" s="12">
        <v>0</v>
      </c>
      <c r="O1266" s="12">
        <v>0</v>
      </c>
      <c r="P1266" s="12">
        <v>0</v>
      </c>
      <c r="Q1266" s="12">
        <v>0</v>
      </c>
      <c r="R1266" s="12">
        <v>0</v>
      </c>
      <c r="S1266" s="12">
        <v>0</v>
      </c>
      <c r="T1266" s="12">
        <v>0</v>
      </c>
      <c r="U1266" s="12">
        <v>0</v>
      </c>
      <c r="V1266" s="12">
        <v>0</v>
      </c>
      <c r="W1266" s="12">
        <v>0</v>
      </c>
      <c r="X1266" s="12">
        <v>0</v>
      </c>
      <c r="Y1266" s="12">
        <v>0</v>
      </c>
    </row>
    <row r="1267" spans="1:25" x14ac:dyDescent="0.35">
      <c r="A1267" s="12" t="s">
        <v>1874</v>
      </c>
      <c r="B1267" s="12" t="s">
        <v>1875</v>
      </c>
      <c r="C1267" s="12" t="s">
        <v>619</v>
      </c>
      <c r="D1267" s="52">
        <v>37114</v>
      </c>
      <c r="E1267" s="12">
        <v>2001</v>
      </c>
      <c r="F1267" s="12" t="s">
        <v>621</v>
      </c>
      <c r="G1267" s="12" t="s">
        <v>632</v>
      </c>
      <c r="H1267" s="12"/>
      <c r="I1267" s="12">
        <v>44</v>
      </c>
      <c r="J1267" s="12">
        <v>44</v>
      </c>
      <c r="K1267" s="12" t="s">
        <v>633</v>
      </c>
      <c r="L1267" s="12" t="s">
        <v>627</v>
      </c>
      <c r="M1267" s="12" t="s">
        <v>628</v>
      </c>
      <c r="N1267" s="12">
        <v>44</v>
      </c>
      <c r="O1267" s="12">
        <v>44</v>
      </c>
      <c r="P1267" s="12">
        <v>44</v>
      </c>
      <c r="Q1267" s="12">
        <v>44</v>
      </c>
      <c r="R1267" s="12">
        <v>44</v>
      </c>
      <c r="S1267" s="12">
        <v>44</v>
      </c>
      <c r="T1267" s="12">
        <v>44</v>
      </c>
      <c r="U1267" s="12">
        <v>44</v>
      </c>
      <c r="V1267" s="12">
        <v>44</v>
      </c>
      <c r="W1267" s="12">
        <v>44</v>
      </c>
      <c r="X1267" s="12">
        <v>44</v>
      </c>
      <c r="Y1267" s="12">
        <v>44</v>
      </c>
    </row>
    <row r="1268" spans="1:25" x14ac:dyDescent="0.35">
      <c r="A1268" s="12" t="s">
        <v>2475</v>
      </c>
      <c r="B1268" s="12" t="s">
        <v>2476</v>
      </c>
      <c r="C1268" s="12" t="s">
        <v>619</v>
      </c>
      <c r="D1268" s="52">
        <v>42972</v>
      </c>
      <c r="E1268" s="12">
        <v>2017</v>
      </c>
      <c r="F1268" s="12" t="s">
        <v>625</v>
      </c>
      <c r="G1268" s="12" t="s">
        <v>626</v>
      </c>
      <c r="H1268" s="12"/>
      <c r="I1268" s="12">
        <v>3.75</v>
      </c>
      <c r="J1268" s="12">
        <v>3.8</v>
      </c>
      <c r="K1268" s="12" t="s">
        <v>1</v>
      </c>
      <c r="L1268" s="12" t="s">
        <v>627</v>
      </c>
      <c r="M1268" s="12" t="s">
        <v>628</v>
      </c>
      <c r="N1268" s="12">
        <v>0.02</v>
      </c>
      <c r="O1268" s="12">
        <v>0.11</v>
      </c>
      <c r="P1268" s="12">
        <v>0.13</v>
      </c>
      <c r="Q1268" s="12">
        <v>0.17</v>
      </c>
      <c r="R1268" s="12">
        <v>0.24</v>
      </c>
      <c r="S1268" s="12">
        <v>0.49</v>
      </c>
      <c r="T1268" s="12">
        <v>0.54</v>
      </c>
      <c r="U1268" s="12">
        <v>0.47</v>
      </c>
      <c r="V1268" s="12">
        <v>0.42</v>
      </c>
      <c r="W1268" s="12">
        <v>0.28000000000000003</v>
      </c>
      <c r="X1268" s="12">
        <v>0.21</v>
      </c>
      <c r="Y1268" s="12">
        <v>0.13</v>
      </c>
    </row>
    <row r="1269" spans="1:25" x14ac:dyDescent="0.35">
      <c r="A1269" s="12" t="s">
        <v>2610</v>
      </c>
      <c r="B1269" s="12" t="s">
        <v>2611</v>
      </c>
      <c r="C1269" s="12" t="s">
        <v>619</v>
      </c>
      <c r="D1269" s="52">
        <v>43500</v>
      </c>
      <c r="E1269" s="12">
        <v>2019</v>
      </c>
      <c r="F1269" s="12" t="s">
        <v>625</v>
      </c>
      <c r="G1269" s="12" t="s">
        <v>626</v>
      </c>
      <c r="H1269" s="12"/>
      <c r="I1269" s="12">
        <v>3</v>
      </c>
      <c r="J1269" s="12">
        <v>3</v>
      </c>
      <c r="K1269" s="12" t="s">
        <v>1</v>
      </c>
      <c r="L1269" s="12" t="s">
        <v>627</v>
      </c>
      <c r="M1269" s="12" t="s">
        <v>628</v>
      </c>
      <c r="N1269" s="12">
        <v>0.01</v>
      </c>
      <c r="O1269" s="12">
        <v>0.09</v>
      </c>
      <c r="P1269" s="12">
        <v>0.11</v>
      </c>
      <c r="Q1269" s="12">
        <v>0.13</v>
      </c>
      <c r="R1269" s="12">
        <v>0.19</v>
      </c>
      <c r="S1269" s="12">
        <v>0.39</v>
      </c>
      <c r="T1269" s="12">
        <v>0.43</v>
      </c>
      <c r="U1269" s="12">
        <v>0.37</v>
      </c>
      <c r="V1269" s="12">
        <v>0.33</v>
      </c>
      <c r="W1269" s="12">
        <v>0.22</v>
      </c>
      <c r="X1269" s="12">
        <v>0.17</v>
      </c>
      <c r="Y1269" s="12">
        <v>0.11</v>
      </c>
    </row>
    <row r="1270" spans="1:25" x14ac:dyDescent="0.35">
      <c r="A1270" s="12" t="s">
        <v>2074</v>
      </c>
      <c r="B1270" s="12" t="s">
        <v>2075</v>
      </c>
      <c r="C1270" s="12" t="s">
        <v>619</v>
      </c>
      <c r="D1270" s="52">
        <v>41807</v>
      </c>
      <c r="E1270" s="12">
        <v>2014</v>
      </c>
      <c r="F1270" s="12" t="s">
        <v>625</v>
      </c>
      <c r="G1270" s="12" t="s">
        <v>626</v>
      </c>
      <c r="H1270" s="12"/>
      <c r="I1270" s="12">
        <v>1.23</v>
      </c>
      <c r="J1270" s="12">
        <v>1.3</v>
      </c>
      <c r="K1270" s="12" t="s">
        <v>633</v>
      </c>
      <c r="L1270" s="12" t="s">
        <v>627</v>
      </c>
      <c r="M1270" s="12" t="s">
        <v>139</v>
      </c>
      <c r="N1270" s="12">
        <v>0</v>
      </c>
      <c r="O1270" s="12">
        <v>0</v>
      </c>
      <c r="P1270" s="12">
        <v>0</v>
      </c>
      <c r="Q1270" s="12">
        <v>0</v>
      </c>
      <c r="R1270" s="12">
        <v>0</v>
      </c>
      <c r="S1270" s="12">
        <v>0</v>
      </c>
      <c r="T1270" s="12">
        <v>0</v>
      </c>
      <c r="U1270" s="12">
        <v>0</v>
      </c>
      <c r="V1270" s="12">
        <v>0</v>
      </c>
      <c r="W1270" s="12">
        <v>0</v>
      </c>
      <c r="X1270" s="12">
        <v>0</v>
      </c>
      <c r="Y1270" s="12">
        <v>0</v>
      </c>
    </row>
    <row r="1271" spans="1:25" x14ac:dyDescent="0.35">
      <c r="A1271" s="12" t="s">
        <v>894</v>
      </c>
      <c r="B1271" s="12" t="s">
        <v>895</v>
      </c>
      <c r="C1271" s="12" t="s">
        <v>619</v>
      </c>
      <c r="D1271" s="52">
        <v>41282</v>
      </c>
      <c r="E1271" s="12">
        <v>2013</v>
      </c>
      <c r="F1271" s="12" t="s">
        <v>697</v>
      </c>
      <c r="G1271" s="12" t="s">
        <v>697</v>
      </c>
      <c r="H1271" s="12"/>
      <c r="I1271" s="12">
        <v>10</v>
      </c>
      <c r="J1271" s="12">
        <v>10.5</v>
      </c>
      <c r="K1271" s="12" t="s">
        <v>1</v>
      </c>
      <c r="L1271" s="12" t="s">
        <v>627</v>
      </c>
      <c r="M1271" s="12" t="s">
        <v>628</v>
      </c>
      <c r="N1271" s="12">
        <v>1.77</v>
      </c>
      <c r="O1271" s="12">
        <v>1.88</v>
      </c>
      <c r="P1271" s="12">
        <v>1.65</v>
      </c>
      <c r="Q1271" s="12">
        <v>1.58</v>
      </c>
      <c r="R1271" s="12">
        <v>1.68</v>
      </c>
      <c r="S1271" s="12">
        <v>1.54</v>
      </c>
      <c r="T1271" s="12">
        <v>1.43</v>
      </c>
      <c r="U1271" s="12">
        <v>1.0900000000000001</v>
      </c>
      <c r="V1271" s="12">
        <v>1.1200000000000001</v>
      </c>
      <c r="W1271" s="12">
        <v>1.04</v>
      </c>
      <c r="X1271" s="12">
        <v>1.41</v>
      </c>
      <c r="Y1271" s="12">
        <v>1.7</v>
      </c>
    </row>
    <row r="1272" spans="1:25" x14ac:dyDescent="0.35">
      <c r="A1272" s="12" t="s">
        <v>2436</v>
      </c>
      <c r="B1272" s="12" t="s">
        <v>2437</v>
      </c>
      <c r="C1272" s="12" t="s">
        <v>619</v>
      </c>
      <c r="D1272" s="52">
        <v>43090</v>
      </c>
      <c r="E1272" s="12">
        <v>2017</v>
      </c>
      <c r="F1272" s="12" t="s">
        <v>625</v>
      </c>
      <c r="G1272" s="12" t="s">
        <v>626</v>
      </c>
      <c r="H1272" s="12"/>
      <c r="I1272" s="12">
        <v>8.5</v>
      </c>
      <c r="J1272" s="12">
        <v>8.5</v>
      </c>
      <c r="K1272" s="12" t="s">
        <v>633</v>
      </c>
      <c r="L1272" s="12" t="s">
        <v>627</v>
      </c>
      <c r="M1272" s="12" t="s">
        <v>641</v>
      </c>
      <c r="N1272" s="12">
        <v>0.03</v>
      </c>
      <c r="O1272" s="12">
        <v>0.26</v>
      </c>
      <c r="P1272" s="12">
        <v>0.3</v>
      </c>
      <c r="Q1272" s="12">
        <v>0.37</v>
      </c>
      <c r="R1272" s="12">
        <v>0.54</v>
      </c>
      <c r="S1272" s="12">
        <v>1.1100000000000001</v>
      </c>
      <c r="T1272" s="12">
        <v>1.22</v>
      </c>
      <c r="U1272" s="12">
        <v>1.05</v>
      </c>
      <c r="V1272" s="12">
        <v>0.94</v>
      </c>
      <c r="W1272" s="12">
        <v>0.63</v>
      </c>
      <c r="X1272" s="12">
        <v>0.48</v>
      </c>
      <c r="Y1272" s="12">
        <v>0.3</v>
      </c>
    </row>
    <row r="1273" spans="1:25" x14ac:dyDescent="0.35">
      <c r="A1273" s="12" t="s">
        <v>3342</v>
      </c>
      <c r="B1273" s="12" t="s">
        <v>3343</v>
      </c>
      <c r="C1273" s="12" t="s">
        <v>619</v>
      </c>
      <c r="D1273" s="52">
        <v>43090</v>
      </c>
      <c r="E1273" s="12">
        <v>2017</v>
      </c>
      <c r="F1273" s="12" t="s">
        <v>625</v>
      </c>
      <c r="G1273" s="12" t="s">
        <v>626</v>
      </c>
      <c r="H1273" s="12"/>
      <c r="I1273" s="12">
        <v>2</v>
      </c>
      <c r="J1273" s="12">
        <v>2</v>
      </c>
      <c r="K1273" s="12" t="s">
        <v>633</v>
      </c>
      <c r="L1273" s="12" t="s">
        <v>627</v>
      </c>
      <c r="M1273" s="12" t="s">
        <v>641</v>
      </c>
      <c r="N1273" s="12">
        <v>0.01</v>
      </c>
      <c r="O1273" s="12">
        <v>0.06</v>
      </c>
      <c r="P1273" s="12">
        <v>7.0000000000000007E-2</v>
      </c>
      <c r="Q1273" s="12">
        <v>0.09</v>
      </c>
      <c r="R1273" s="12">
        <v>0.13</v>
      </c>
      <c r="S1273" s="12">
        <v>0.26</v>
      </c>
      <c r="T1273" s="12">
        <v>0.28999999999999998</v>
      </c>
      <c r="U1273" s="12">
        <v>0.25</v>
      </c>
      <c r="V1273" s="12">
        <v>0.22</v>
      </c>
      <c r="W1273" s="12">
        <v>0.15</v>
      </c>
      <c r="X1273" s="12">
        <v>0.11</v>
      </c>
      <c r="Y1273" s="12">
        <v>7.0000000000000007E-2</v>
      </c>
    </row>
    <row r="1274" spans="1:25" x14ac:dyDescent="0.35">
      <c r="A1274" s="12" t="s">
        <v>742</v>
      </c>
      <c r="B1274" s="12" t="s">
        <v>743</v>
      </c>
      <c r="C1274" s="12" t="s">
        <v>619</v>
      </c>
      <c r="D1274" s="52">
        <v>31048</v>
      </c>
      <c r="E1274" s="12">
        <v>1985</v>
      </c>
      <c r="F1274" s="12" t="s">
        <v>631</v>
      </c>
      <c r="G1274" s="12" t="s">
        <v>632</v>
      </c>
      <c r="H1274" s="12"/>
      <c r="I1274" s="12">
        <v>2.5</v>
      </c>
      <c r="J1274" s="12">
        <v>2.5</v>
      </c>
      <c r="K1274" s="12" t="s">
        <v>633</v>
      </c>
      <c r="L1274" s="12" t="s">
        <v>627</v>
      </c>
      <c r="M1274" s="12" t="s">
        <v>628</v>
      </c>
      <c r="N1274" s="12">
        <v>0.64</v>
      </c>
      <c r="O1274" s="12">
        <v>0.63</v>
      </c>
      <c r="P1274" s="12">
        <v>0.4</v>
      </c>
      <c r="Q1274" s="12">
        <v>0.38</v>
      </c>
      <c r="R1274" s="12">
        <v>0.35</v>
      </c>
      <c r="S1274" s="12">
        <v>0.37</v>
      </c>
      <c r="T1274" s="12">
        <v>0.35</v>
      </c>
      <c r="U1274" s="12">
        <v>0.37</v>
      </c>
      <c r="V1274" s="12">
        <v>7.0000000000000007E-2</v>
      </c>
      <c r="W1274" s="12">
        <v>0.25</v>
      </c>
      <c r="X1274" s="12">
        <v>0.35</v>
      </c>
      <c r="Y1274" s="12">
        <v>0.18</v>
      </c>
    </row>
    <row r="1275" spans="1:25" x14ac:dyDescent="0.35">
      <c r="A1275" s="12" t="s">
        <v>2880</v>
      </c>
      <c r="B1275" s="12" t="s">
        <v>2881</v>
      </c>
      <c r="C1275" s="12" t="s">
        <v>619</v>
      </c>
      <c r="D1275" s="52">
        <v>32646</v>
      </c>
      <c r="E1275" s="12">
        <v>1989</v>
      </c>
      <c r="F1275" s="12" t="s">
        <v>653</v>
      </c>
      <c r="G1275" s="12" t="s">
        <v>616</v>
      </c>
      <c r="H1275" s="12"/>
      <c r="I1275" s="12">
        <v>14</v>
      </c>
      <c r="J1275" s="12">
        <v>14</v>
      </c>
      <c r="K1275" s="12" t="s">
        <v>633</v>
      </c>
      <c r="L1275" s="12" t="s">
        <v>627</v>
      </c>
      <c r="M1275" s="12" t="s">
        <v>628</v>
      </c>
      <c r="N1275" s="12">
        <v>0.14000000000000001</v>
      </c>
      <c r="O1275" s="12">
        <v>0.19</v>
      </c>
      <c r="P1275" s="12">
        <v>0</v>
      </c>
      <c r="Q1275" s="12">
        <v>1.51</v>
      </c>
      <c r="R1275" s="12">
        <v>2.42</v>
      </c>
      <c r="S1275" s="12">
        <v>4.12</v>
      </c>
      <c r="T1275" s="12">
        <v>3.39</v>
      </c>
      <c r="U1275" s="12">
        <v>1.31</v>
      </c>
      <c r="V1275" s="12">
        <v>0</v>
      </c>
      <c r="W1275" s="12">
        <v>0</v>
      </c>
      <c r="X1275" s="12">
        <v>0</v>
      </c>
      <c r="Y1275" s="12">
        <v>0</v>
      </c>
    </row>
    <row r="1276" spans="1:25" x14ac:dyDescent="0.35">
      <c r="A1276" s="12" t="s">
        <v>943</v>
      </c>
      <c r="B1276" s="12" t="s">
        <v>944</v>
      </c>
      <c r="C1276" s="12" t="s">
        <v>619</v>
      </c>
      <c r="D1276" s="52">
        <v>30682</v>
      </c>
      <c r="E1276" s="12">
        <v>1984</v>
      </c>
      <c r="F1276" s="12" t="s">
        <v>653</v>
      </c>
      <c r="G1276" s="12" t="s">
        <v>616</v>
      </c>
      <c r="H1276" s="12"/>
      <c r="I1276" s="12">
        <v>1.1100000000000001</v>
      </c>
      <c r="J1276" s="12">
        <v>2.5</v>
      </c>
      <c r="K1276" s="12" t="s">
        <v>633</v>
      </c>
      <c r="L1276" s="12" t="s">
        <v>627</v>
      </c>
      <c r="M1276" s="12" t="s">
        <v>628</v>
      </c>
      <c r="N1276" s="12">
        <v>0.04</v>
      </c>
      <c r="O1276" s="12">
        <v>7.0000000000000007E-2</v>
      </c>
      <c r="P1276" s="12">
        <v>0.08</v>
      </c>
      <c r="Q1276" s="12">
        <v>0.28999999999999998</v>
      </c>
      <c r="R1276" s="12">
        <v>0.53</v>
      </c>
      <c r="S1276" s="12">
        <v>0.3</v>
      </c>
      <c r="T1276" s="12">
        <v>0.23</v>
      </c>
      <c r="U1276" s="12">
        <v>0.3</v>
      </c>
      <c r="V1276" s="12">
        <v>0.25</v>
      </c>
      <c r="W1276" s="12">
        <v>0.03</v>
      </c>
      <c r="X1276" s="12">
        <v>0.01</v>
      </c>
      <c r="Y1276" s="12">
        <v>0.02</v>
      </c>
    </row>
    <row r="1277" spans="1:25" x14ac:dyDescent="0.35">
      <c r="A1277" s="12" t="s">
        <v>2630</v>
      </c>
      <c r="B1277" s="12" t="s">
        <v>2631</v>
      </c>
      <c r="C1277" s="12" t="s">
        <v>619</v>
      </c>
      <c r="D1277" s="52">
        <v>42957</v>
      </c>
      <c r="E1277" s="12">
        <v>2017</v>
      </c>
      <c r="F1277" s="12" t="s">
        <v>653</v>
      </c>
      <c r="G1277" s="12" t="s">
        <v>616</v>
      </c>
      <c r="H1277" s="12"/>
      <c r="I1277" s="12">
        <v>0.6</v>
      </c>
      <c r="J1277" s="12">
        <v>0.6</v>
      </c>
      <c r="K1277" s="12" t="s">
        <v>633</v>
      </c>
      <c r="L1277" s="12" t="s">
        <v>627</v>
      </c>
      <c r="M1277" s="12" t="s">
        <v>628</v>
      </c>
      <c r="N1277" s="12">
        <v>0.2</v>
      </c>
      <c r="O1277" s="12">
        <v>0.21</v>
      </c>
      <c r="P1277" s="12">
        <v>0.19</v>
      </c>
      <c r="Q1277" s="12">
        <v>0.18</v>
      </c>
      <c r="R1277" s="12">
        <v>0.18</v>
      </c>
      <c r="S1277" s="12">
        <v>0.17</v>
      </c>
      <c r="T1277" s="12">
        <v>0.15</v>
      </c>
      <c r="U1277" s="12">
        <v>0.15</v>
      </c>
      <c r="V1277" s="12">
        <v>0.14000000000000001</v>
      </c>
      <c r="W1277" s="12">
        <v>0.15</v>
      </c>
      <c r="X1277" s="12">
        <v>0.14000000000000001</v>
      </c>
      <c r="Y1277" s="12">
        <v>0.14000000000000001</v>
      </c>
    </row>
    <row r="1278" spans="1:25" x14ac:dyDescent="0.35">
      <c r="A1278" s="12" t="s">
        <v>2219</v>
      </c>
      <c r="B1278" s="12" t="s">
        <v>2220</v>
      </c>
      <c r="C1278" s="12" t="s">
        <v>619</v>
      </c>
      <c r="D1278" s="52">
        <v>43780</v>
      </c>
      <c r="E1278" s="12">
        <v>2019</v>
      </c>
      <c r="F1278" s="12" t="s">
        <v>625</v>
      </c>
      <c r="G1278" s="12" t="s">
        <v>626</v>
      </c>
      <c r="H1278" s="12"/>
      <c r="I1278" s="12">
        <v>2.99</v>
      </c>
      <c r="J1278" s="12">
        <v>3</v>
      </c>
      <c r="K1278" s="12" t="s">
        <v>1</v>
      </c>
      <c r="L1278" s="12" t="s">
        <v>627</v>
      </c>
      <c r="M1278" s="12" t="s">
        <v>628</v>
      </c>
      <c r="N1278" s="12">
        <v>0.01</v>
      </c>
      <c r="O1278" s="12">
        <v>0.09</v>
      </c>
      <c r="P1278" s="12">
        <v>0.1</v>
      </c>
      <c r="Q1278" s="12">
        <v>0.13</v>
      </c>
      <c r="R1278" s="12">
        <v>0.19</v>
      </c>
      <c r="S1278" s="12">
        <v>0.39</v>
      </c>
      <c r="T1278" s="12">
        <v>0.43</v>
      </c>
      <c r="U1278" s="12">
        <v>0.37</v>
      </c>
      <c r="V1278" s="12">
        <v>0.33</v>
      </c>
      <c r="W1278" s="12">
        <v>0.22</v>
      </c>
      <c r="X1278" s="12">
        <v>0.17</v>
      </c>
      <c r="Y1278" s="12">
        <v>0.1</v>
      </c>
    </row>
    <row r="1279" spans="1:25" x14ac:dyDescent="0.35">
      <c r="A1279" s="12" t="s">
        <v>2882</v>
      </c>
      <c r="B1279" s="12" t="s">
        <v>2883</v>
      </c>
      <c r="C1279" s="12" t="s">
        <v>619</v>
      </c>
      <c r="D1279" s="52">
        <v>29221</v>
      </c>
      <c r="E1279" s="12">
        <v>1980</v>
      </c>
      <c r="F1279" s="12" t="s">
        <v>653</v>
      </c>
      <c r="G1279" s="12" t="s">
        <v>616</v>
      </c>
      <c r="H1279" s="12"/>
      <c r="I1279" s="12">
        <v>13.5</v>
      </c>
      <c r="J1279" s="12">
        <v>13.5</v>
      </c>
      <c r="K1279" s="12" t="s">
        <v>633</v>
      </c>
      <c r="L1279" s="12" t="s">
        <v>627</v>
      </c>
      <c r="M1279" s="12" t="s">
        <v>628</v>
      </c>
      <c r="N1279" s="12">
        <v>7.78</v>
      </c>
      <c r="O1279" s="12">
        <v>5.81</v>
      </c>
      <c r="P1279" s="12">
        <v>5.23</v>
      </c>
      <c r="Q1279" s="12">
        <v>8.3000000000000007</v>
      </c>
      <c r="R1279" s="12">
        <v>7.56</v>
      </c>
      <c r="S1279" s="12">
        <v>5.64</v>
      </c>
      <c r="T1279" s="12">
        <v>6.46</v>
      </c>
      <c r="U1279" s="12">
        <v>6.2</v>
      </c>
      <c r="V1279" s="12">
        <v>4.62</v>
      </c>
      <c r="W1279" s="12">
        <v>2.38</v>
      </c>
      <c r="X1279" s="12">
        <v>1.18</v>
      </c>
      <c r="Y1279" s="12">
        <v>6.6</v>
      </c>
    </row>
    <row r="1280" spans="1:25" x14ac:dyDescent="0.35">
      <c r="A1280" s="12" t="s">
        <v>1606</v>
      </c>
      <c r="B1280" s="12" t="s">
        <v>1607</v>
      </c>
      <c r="C1280" s="12" t="s">
        <v>619</v>
      </c>
      <c r="D1280" s="52">
        <v>0</v>
      </c>
      <c r="E1280" s="12" t="s">
        <v>620</v>
      </c>
      <c r="F1280" s="12" t="s">
        <v>634</v>
      </c>
      <c r="G1280" s="12" t="s">
        <v>635</v>
      </c>
      <c r="H1280" s="12"/>
      <c r="I1280" s="12">
        <v>230</v>
      </c>
      <c r="J1280" s="12">
        <v>230</v>
      </c>
      <c r="K1280" s="12" t="s">
        <v>1</v>
      </c>
      <c r="L1280" s="12" t="s">
        <v>620</v>
      </c>
      <c r="M1280" s="12" t="s">
        <v>620</v>
      </c>
      <c r="N1280" s="12">
        <v>0</v>
      </c>
      <c r="O1280" s="12">
        <v>0</v>
      </c>
      <c r="P1280" s="12">
        <v>0</v>
      </c>
      <c r="Q1280" s="12">
        <v>0</v>
      </c>
      <c r="R1280" s="12">
        <v>0</v>
      </c>
      <c r="S1280" s="12">
        <v>0</v>
      </c>
      <c r="T1280" s="12">
        <v>0</v>
      </c>
      <c r="U1280" s="12">
        <v>0</v>
      </c>
      <c r="V1280" s="12">
        <v>0</v>
      </c>
      <c r="W1280" s="12">
        <v>0</v>
      </c>
      <c r="X1280" s="12">
        <v>0</v>
      </c>
      <c r="Y1280" s="12">
        <v>0</v>
      </c>
    </row>
    <row r="1281" spans="1:25" x14ac:dyDescent="0.35">
      <c r="A1281" s="12" t="s">
        <v>981</v>
      </c>
      <c r="B1281" s="12" t="s">
        <v>982</v>
      </c>
      <c r="C1281" s="12" t="s">
        <v>619</v>
      </c>
      <c r="D1281" s="52">
        <v>0</v>
      </c>
      <c r="E1281" s="12" t="s">
        <v>620</v>
      </c>
      <c r="F1281" s="12" t="s">
        <v>634</v>
      </c>
      <c r="G1281" s="12" t="s">
        <v>635</v>
      </c>
      <c r="H1281" s="12"/>
      <c r="I1281" s="12">
        <v>230</v>
      </c>
      <c r="J1281" s="12">
        <v>230</v>
      </c>
      <c r="K1281" s="12" t="s">
        <v>1</v>
      </c>
      <c r="L1281" s="12" t="s">
        <v>620</v>
      </c>
      <c r="M1281" s="12" t="s">
        <v>620</v>
      </c>
      <c r="N1281" s="12">
        <v>0</v>
      </c>
      <c r="O1281" s="12">
        <v>0</v>
      </c>
      <c r="P1281" s="12">
        <v>0</v>
      </c>
      <c r="Q1281" s="12">
        <v>0</v>
      </c>
      <c r="R1281" s="12">
        <v>0</v>
      </c>
      <c r="S1281" s="12">
        <v>0</v>
      </c>
      <c r="T1281" s="12">
        <v>0</v>
      </c>
      <c r="U1281" s="12">
        <v>0</v>
      </c>
      <c r="V1281" s="12">
        <v>0</v>
      </c>
      <c r="W1281" s="12">
        <v>0</v>
      </c>
      <c r="X1281" s="12">
        <v>0</v>
      </c>
      <c r="Y1281" s="12">
        <v>0</v>
      </c>
    </row>
    <row r="1282" spans="1:25" x14ac:dyDescent="0.35">
      <c r="A1282" s="12" t="s">
        <v>3338</v>
      </c>
      <c r="B1282" s="12" t="s">
        <v>3339</v>
      </c>
      <c r="C1282" s="12" t="s">
        <v>619</v>
      </c>
      <c r="D1282" s="52">
        <v>0</v>
      </c>
      <c r="E1282" s="12" t="s">
        <v>620</v>
      </c>
      <c r="F1282" s="12" t="s">
        <v>634</v>
      </c>
      <c r="G1282" s="12" t="s">
        <v>635</v>
      </c>
      <c r="H1282" s="12"/>
      <c r="I1282" s="12">
        <v>50</v>
      </c>
      <c r="J1282" s="12">
        <v>50</v>
      </c>
      <c r="K1282" s="12" t="s">
        <v>1</v>
      </c>
      <c r="L1282" s="12" t="s">
        <v>620</v>
      </c>
      <c r="M1282" s="12" t="s">
        <v>620</v>
      </c>
      <c r="N1282" s="12">
        <v>0</v>
      </c>
      <c r="O1282" s="12">
        <v>0</v>
      </c>
      <c r="P1282" s="12">
        <v>0</v>
      </c>
      <c r="Q1282" s="12">
        <v>0</v>
      </c>
      <c r="R1282" s="12">
        <v>0</v>
      </c>
      <c r="S1282" s="12">
        <v>0</v>
      </c>
      <c r="T1282" s="12">
        <v>0</v>
      </c>
      <c r="U1282" s="12">
        <v>0</v>
      </c>
      <c r="V1282" s="12">
        <v>0</v>
      </c>
      <c r="W1282" s="12">
        <v>0</v>
      </c>
      <c r="X1282" s="12">
        <v>0</v>
      </c>
      <c r="Y1282" s="12">
        <v>0</v>
      </c>
    </row>
    <row r="1283" spans="1:25" x14ac:dyDescent="0.35">
      <c r="A1283" s="12" t="s">
        <v>1204</v>
      </c>
      <c r="B1283" s="12" t="s">
        <v>1205</v>
      </c>
      <c r="C1283" s="12" t="s">
        <v>619</v>
      </c>
      <c r="D1283" s="52">
        <v>41110</v>
      </c>
      <c r="E1283" s="12">
        <v>2012</v>
      </c>
      <c r="F1283" s="12" t="s">
        <v>697</v>
      </c>
      <c r="G1283" s="12" t="s">
        <v>697</v>
      </c>
      <c r="H1283" s="12"/>
      <c r="I1283" s="12">
        <v>140</v>
      </c>
      <c r="J1283" s="12">
        <v>141.30000000000001</v>
      </c>
      <c r="K1283" s="12" t="s">
        <v>1</v>
      </c>
      <c r="L1283" s="12" t="s">
        <v>627</v>
      </c>
      <c r="M1283" s="12" t="s">
        <v>628</v>
      </c>
      <c r="N1283" s="12">
        <v>24.74</v>
      </c>
      <c r="O1283" s="12">
        <v>26.31</v>
      </c>
      <c r="P1283" s="12">
        <v>23.12</v>
      </c>
      <c r="Q1283" s="12">
        <v>22.15</v>
      </c>
      <c r="R1283" s="12">
        <v>23.55</v>
      </c>
      <c r="S1283" s="12">
        <v>21.59</v>
      </c>
      <c r="T1283" s="12">
        <v>20.059999999999999</v>
      </c>
      <c r="U1283" s="12">
        <v>15.24</v>
      </c>
      <c r="V1283" s="12">
        <v>15.74</v>
      </c>
      <c r="W1283" s="12">
        <v>14.61</v>
      </c>
      <c r="X1283" s="12">
        <v>19.68</v>
      </c>
      <c r="Y1283" s="12">
        <v>23.84</v>
      </c>
    </row>
    <row r="1284" spans="1:25" x14ac:dyDescent="0.35">
      <c r="A1284" s="12" t="s">
        <v>1371</v>
      </c>
      <c r="B1284" s="12" t="s">
        <v>1372</v>
      </c>
      <c r="C1284" s="12" t="s">
        <v>619</v>
      </c>
      <c r="D1284" s="52">
        <v>42847</v>
      </c>
      <c r="E1284" s="12">
        <v>2017</v>
      </c>
      <c r="F1284" s="12" t="s">
        <v>625</v>
      </c>
      <c r="G1284" s="12" t="s">
        <v>626</v>
      </c>
      <c r="H1284" s="12"/>
      <c r="I1284" s="12">
        <v>3</v>
      </c>
      <c r="J1284" s="12">
        <v>3</v>
      </c>
      <c r="K1284" s="12" t="s">
        <v>1</v>
      </c>
      <c r="L1284" s="12" t="s">
        <v>627</v>
      </c>
      <c r="M1284" s="12" t="s">
        <v>628</v>
      </c>
      <c r="N1284" s="12">
        <v>0.01</v>
      </c>
      <c r="O1284" s="12">
        <v>0.09</v>
      </c>
      <c r="P1284" s="12">
        <v>0.11</v>
      </c>
      <c r="Q1284" s="12">
        <v>0.13</v>
      </c>
      <c r="R1284" s="12">
        <v>0.19</v>
      </c>
      <c r="S1284" s="12">
        <v>0.39</v>
      </c>
      <c r="T1284" s="12">
        <v>0.43</v>
      </c>
      <c r="U1284" s="12">
        <v>0.37</v>
      </c>
      <c r="V1284" s="12">
        <v>0.33</v>
      </c>
      <c r="W1284" s="12">
        <v>0.22</v>
      </c>
      <c r="X1284" s="12">
        <v>0.17</v>
      </c>
      <c r="Y1284" s="12">
        <v>0.11</v>
      </c>
    </row>
    <row r="1285" spans="1:25" x14ac:dyDescent="0.35">
      <c r="A1285" s="12" t="s">
        <v>1519</v>
      </c>
      <c r="B1285" s="12" t="s">
        <v>1520</v>
      </c>
      <c r="C1285" s="12" t="s">
        <v>619</v>
      </c>
      <c r="D1285" s="52">
        <v>41628</v>
      </c>
      <c r="E1285" s="12">
        <v>2013</v>
      </c>
      <c r="F1285" s="12" t="s">
        <v>625</v>
      </c>
      <c r="G1285" s="12" t="s">
        <v>626</v>
      </c>
      <c r="H1285" s="12"/>
      <c r="I1285" s="12">
        <v>20</v>
      </c>
      <c r="J1285" s="12">
        <v>20</v>
      </c>
      <c r="K1285" s="12" t="s">
        <v>1</v>
      </c>
      <c r="L1285" s="12" t="s">
        <v>627</v>
      </c>
      <c r="M1285" s="12" t="s">
        <v>628</v>
      </c>
      <c r="N1285" s="12">
        <v>0.08</v>
      </c>
      <c r="O1285" s="12">
        <v>0.6</v>
      </c>
      <c r="P1285" s="12">
        <v>0.7</v>
      </c>
      <c r="Q1285" s="12">
        <v>0.88</v>
      </c>
      <c r="R1285" s="12">
        <v>1.28</v>
      </c>
      <c r="S1285" s="12">
        <v>2.62</v>
      </c>
      <c r="T1285" s="12">
        <v>2.88</v>
      </c>
      <c r="U1285" s="12">
        <v>2.48</v>
      </c>
      <c r="V1285" s="12">
        <v>2.2200000000000002</v>
      </c>
      <c r="W1285" s="12">
        <v>1.48</v>
      </c>
      <c r="X1285" s="12">
        <v>1.1399999999999999</v>
      </c>
      <c r="Y1285" s="12">
        <v>0.7</v>
      </c>
    </row>
    <row r="1286" spans="1:25" x14ac:dyDescent="0.35">
      <c r="A1286" s="12" t="s">
        <v>3468</v>
      </c>
      <c r="B1286" s="12" t="s">
        <v>3469</v>
      </c>
      <c r="C1286" s="12" t="s">
        <v>619</v>
      </c>
      <c r="D1286" s="52">
        <v>41628</v>
      </c>
      <c r="E1286" s="12">
        <v>2013</v>
      </c>
      <c r="F1286" s="12" t="s">
        <v>625</v>
      </c>
      <c r="G1286" s="12" t="s">
        <v>626</v>
      </c>
      <c r="H1286" s="12"/>
      <c r="I1286" s="12">
        <v>20</v>
      </c>
      <c r="J1286" s="12">
        <v>20</v>
      </c>
      <c r="K1286" s="12" t="s">
        <v>1</v>
      </c>
      <c r="L1286" s="12" t="s">
        <v>627</v>
      </c>
      <c r="M1286" s="12" t="s">
        <v>628</v>
      </c>
      <c r="N1286" s="12">
        <v>0.08</v>
      </c>
      <c r="O1286" s="12">
        <v>0.6</v>
      </c>
      <c r="P1286" s="12">
        <v>0.7</v>
      </c>
      <c r="Q1286" s="12">
        <v>0.88</v>
      </c>
      <c r="R1286" s="12">
        <v>1.28</v>
      </c>
      <c r="S1286" s="12">
        <v>2.62</v>
      </c>
      <c r="T1286" s="12">
        <v>2.88</v>
      </c>
      <c r="U1286" s="12">
        <v>2.48</v>
      </c>
      <c r="V1286" s="12">
        <v>2.2200000000000002</v>
      </c>
      <c r="W1286" s="12">
        <v>1.48</v>
      </c>
      <c r="X1286" s="12">
        <v>1.1399999999999999</v>
      </c>
      <c r="Y1286" s="12">
        <v>0.7</v>
      </c>
    </row>
    <row r="1287" spans="1:25" x14ac:dyDescent="0.35">
      <c r="A1287" s="12" t="s">
        <v>564</v>
      </c>
      <c r="B1287" s="12" t="s">
        <v>563</v>
      </c>
      <c r="C1287" s="12" t="s">
        <v>619</v>
      </c>
      <c r="D1287" s="52">
        <v>0</v>
      </c>
      <c r="E1287" s="12" t="s">
        <v>620</v>
      </c>
      <c r="F1287" s="12" t="s">
        <v>634</v>
      </c>
      <c r="G1287" s="12" t="s">
        <v>635</v>
      </c>
      <c r="H1287" s="12"/>
      <c r="I1287" s="12">
        <v>30</v>
      </c>
      <c r="J1287" s="12">
        <v>30</v>
      </c>
      <c r="K1287" s="12" t="s">
        <v>1</v>
      </c>
      <c r="L1287" s="12" t="s">
        <v>620</v>
      </c>
      <c r="M1287" s="12" t="s">
        <v>620</v>
      </c>
      <c r="N1287" s="12">
        <v>0</v>
      </c>
      <c r="O1287" s="12">
        <v>0</v>
      </c>
      <c r="P1287" s="12">
        <v>0</v>
      </c>
      <c r="Q1287" s="12">
        <v>0</v>
      </c>
      <c r="R1287" s="12">
        <v>0</v>
      </c>
      <c r="S1287" s="12">
        <v>0</v>
      </c>
      <c r="T1287" s="12">
        <v>0</v>
      </c>
      <c r="U1287" s="12">
        <v>0</v>
      </c>
      <c r="V1287" s="12">
        <v>0</v>
      </c>
      <c r="W1287" s="12">
        <v>0</v>
      </c>
      <c r="X1287" s="12">
        <v>0</v>
      </c>
      <c r="Y1287" s="12">
        <v>0</v>
      </c>
    </row>
    <row r="1288" spans="1:25" x14ac:dyDescent="0.35">
      <c r="A1288" s="12" t="s">
        <v>562</v>
      </c>
      <c r="B1288" s="12" t="s">
        <v>565</v>
      </c>
      <c r="C1288" s="12" t="s">
        <v>619</v>
      </c>
      <c r="D1288" s="52">
        <v>0</v>
      </c>
      <c r="E1288" s="12" t="s">
        <v>620</v>
      </c>
      <c r="F1288" s="12" t="s">
        <v>634</v>
      </c>
      <c r="G1288" s="12" t="s">
        <v>635</v>
      </c>
      <c r="H1288" s="12"/>
      <c r="I1288" s="12">
        <v>30</v>
      </c>
      <c r="J1288" s="12">
        <v>30</v>
      </c>
      <c r="K1288" s="12" t="s">
        <v>1</v>
      </c>
      <c r="L1288" s="12" t="s">
        <v>620</v>
      </c>
      <c r="M1288" s="12" t="s">
        <v>620</v>
      </c>
      <c r="N1288" s="12">
        <v>0</v>
      </c>
      <c r="O1288" s="12">
        <v>0</v>
      </c>
      <c r="P1288" s="12">
        <v>0</v>
      </c>
      <c r="Q1288" s="12">
        <v>0</v>
      </c>
      <c r="R1288" s="12">
        <v>0</v>
      </c>
      <c r="S1288" s="12">
        <v>0</v>
      </c>
      <c r="T1288" s="12">
        <v>0</v>
      </c>
      <c r="U1288" s="12">
        <v>0</v>
      </c>
      <c r="V1288" s="12">
        <v>0</v>
      </c>
      <c r="W1288" s="12">
        <v>0</v>
      </c>
      <c r="X1288" s="12">
        <v>0</v>
      </c>
      <c r="Y1288" s="12">
        <v>0</v>
      </c>
    </row>
    <row r="1289" spans="1:25" x14ac:dyDescent="0.35">
      <c r="A1289" s="12" t="s">
        <v>566</v>
      </c>
      <c r="B1289" s="12" t="s">
        <v>567</v>
      </c>
      <c r="C1289" s="12" t="s">
        <v>619</v>
      </c>
      <c r="D1289" s="52">
        <v>0</v>
      </c>
      <c r="E1289" s="12" t="s">
        <v>620</v>
      </c>
      <c r="F1289" s="12" t="s">
        <v>634</v>
      </c>
      <c r="G1289" s="12" t="s">
        <v>635</v>
      </c>
      <c r="H1289" s="12"/>
      <c r="I1289" s="12">
        <v>45</v>
      </c>
      <c r="J1289" s="12">
        <v>45</v>
      </c>
      <c r="K1289" s="12" t="s">
        <v>1</v>
      </c>
      <c r="L1289" s="12" t="s">
        <v>620</v>
      </c>
      <c r="M1289" s="12" t="s">
        <v>620</v>
      </c>
      <c r="N1289" s="12">
        <v>0</v>
      </c>
      <c r="O1289" s="12">
        <v>0</v>
      </c>
      <c r="P1289" s="12">
        <v>0</v>
      </c>
      <c r="Q1289" s="12">
        <v>0</v>
      </c>
      <c r="R1289" s="12">
        <v>0</v>
      </c>
      <c r="S1289" s="12">
        <v>0</v>
      </c>
      <c r="T1289" s="12">
        <v>0</v>
      </c>
      <c r="U1289" s="12">
        <v>0</v>
      </c>
      <c r="V1289" s="12">
        <v>0</v>
      </c>
      <c r="W1289" s="12">
        <v>0</v>
      </c>
      <c r="X1289" s="12">
        <v>0</v>
      </c>
      <c r="Y1289" s="12">
        <v>0</v>
      </c>
    </row>
    <row r="1290" spans="1:25" x14ac:dyDescent="0.35">
      <c r="A1290" s="12" t="s">
        <v>568</v>
      </c>
      <c r="B1290" s="12" t="s">
        <v>569</v>
      </c>
      <c r="C1290" s="12" t="s">
        <v>619</v>
      </c>
      <c r="D1290" s="52">
        <v>0</v>
      </c>
      <c r="E1290" s="12" t="s">
        <v>620</v>
      </c>
      <c r="F1290" s="12" t="s">
        <v>634</v>
      </c>
      <c r="G1290" s="12" t="s">
        <v>635</v>
      </c>
      <c r="H1290" s="12"/>
      <c r="I1290" s="12">
        <v>30</v>
      </c>
      <c r="J1290" s="12">
        <v>30</v>
      </c>
      <c r="K1290" s="12" t="s">
        <v>1</v>
      </c>
      <c r="L1290" s="12" t="s">
        <v>620</v>
      </c>
      <c r="M1290" s="12" t="s">
        <v>620</v>
      </c>
      <c r="N1290" s="12">
        <v>0</v>
      </c>
      <c r="O1290" s="12">
        <v>0</v>
      </c>
      <c r="P1290" s="12">
        <v>0</v>
      </c>
      <c r="Q1290" s="12">
        <v>0</v>
      </c>
      <c r="R1290" s="12">
        <v>0</v>
      </c>
      <c r="S1290" s="12">
        <v>0</v>
      </c>
      <c r="T1290" s="12">
        <v>0</v>
      </c>
      <c r="U1290" s="12">
        <v>0</v>
      </c>
      <c r="V1290" s="12">
        <v>0</v>
      </c>
      <c r="W1290" s="12">
        <v>0</v>
      </c>
      <c r="X1290" s="12">
        <v>0</v>
      </c>
      <c r="Y1290" s="12">
        <v>0</v>
      </c>
    </row>
    <row r="1291" spans="1:25" x14ac:dyDescent="0.35">
      <c r="A1291" s="12" t="s">
        <v>570</v>
      </c>
      <c r="B1291" s="12" t="s">
        <v>571</v>
      </c>
      <c r="C1291" s="12" t="s">
        <v>619</v>
      </c>
      <c r="D1291" s="52">
        <v>0</v>
      </c>
      <c r="E1291" s="12" t="s">
        <v>620</v>
      </c>
      <c r="F1291" s="12" t="s">
        <v>634</v>
      </c>
      <c r="G1291" s="12" t="s">
        <v>635</v>
      </c>
      <c r="H1291" s="12"/>
      <c r="I1291" s="12">
        <v>12</v>
      </c>
      <c r="J1291" s="12">
        <v>12</v>
      </c>
      <c r="K1291" s="12" t="s">
        <v>1</v>
      </c>
      <c r="L1291" s="12" t="s">
        <v>620</v>
      </c>
      <c r="M1291" s="12" t="s">
        <v>620</v>
      </c>
      <c r="N1291" s="12">
        <v>0</v>
      </c>
      <c r="O1291" s="12">
        <v>0</v>
      </c>
      <c r="P1291" s="12">
        <v>0</v>
      </c>
      <c r="Q1291" s="12">
        <v>0</v>
      </c>
      <c r="R1291" s="12">
        <v>0</v>
      </c>
      <c r="S1291" s="12">
        <v>0</v>
      </c>
      <c r="T1291" s="12">
        <v>0</v>
      </c>
      <c r="U1291" s="12">
        <v>0</v>
      </c>
      <c r="V1291" s="12">
        <v>0</v>
      </c>
      <c r="W1291" s="12">
        <v>0</v>
      </c>
      <c r="X1291" s="12">
        <v>0</v>
      </c>
      <c r="Y1291" s="12">
        <v>0</v>
      </c>
    </row>
    <row r="1292" spans="1:25" x14ac:dyDescent="0.35">
      <c r="A1292" s="12" t="s">
        <v>60</v>
      </c>
      <c r="B1292" s="12" t="s">
        <v>61</v>
      </c>
      <c r="C1292" s="12" t="s">
        <v>619</v>
      </c>
      <c r="D1292" s="52">
        <v>44186</v>
      </c>
      <c r="E1292" s="12">
        <v>2020</v>
      </c>
      <c r="F1292" s="12" t="s">
        <v>625</v>
      </c>
      <c r="G1292" s="12" t="s">
        <v>626</v>
      </c>
      <c r="H1292" s="12"/>
      <c r="I1292" s="12">
        <v>40</v>
      </c>
      <c r="J1292" s="12">
        <v>40</v>
      </c>
      <c r="K1292" s="12" t="s">
        <v>1</v>
      </c>
      <c r="L1292" s="12" t="s">
        <v>627</v>
      </c>
      <c r="M1292" s="12" t="s">
        <v>628</v>
      </c>
      <c r="N1292" s="12">
        <v>0.16</v>
      </c>
      <c r="O1292" s="12">
        <v>1.2</v>
      </c>
      <c r="P1292" s="12">
        <v>1.4</v>
      </c>
      <c r="Q1292" s="12">
        <v>1.76</v>
      </c>
      <c r="R1292" s="12">
        <v>2.56</v>
      </c>
      <c r="S1292" s="12">
        <v>5.24</v>
      </c>
      <c r="T1292" s="12">
        <v>5.76</v>
      </c>
      <c r="U1292" s="12">
        <v>4.96</v>
      </c>
      <c r="V1292" s="12">
        <v>4.4400000000000004</v>
      </c>
      <c r="W1292" s="12">
        <v>2.96</v>
      </c>
      <c r="X1292" s="12">
        <v>2.2799999999999998</v>
      </c>
      <c r="Y1292" s="12">
        <v>1.4</v>
      </c>
    </row>
    <row r="1293" spans="1:25" x14ac:dyDescent="0.35">
      <c r="A1293" s="12" t="s">
        <v>9</v>
      </c>
      <c r="B1293" s="12" t="s">
        <v>10</v>
      </c>
      <c r="C1293" s="12" t="s">
        <v>619</v>
      </c>
      <c r="D1293" s="52">
        <v>44186</v>
      </c>
      <c r="E1293" s="12">
        <v>2020</v>
      </c>
      <c r="F1293" s="12" t="s">
        <v>625</v>
      </c>
      <c r="G1293" s="12" t="s">
        <v>626</v>
      </c>
      <c r="H1293" s="12"/>
      <c r="I1293" s="12">
        <v>56</v>
      </c>
      <c r="J1293" s="12">
        <v>56</v>
      </c>
      <c r="K1293" s="12" t="s">
        <v>1</v>
      </c>
      <c r="L1293" s="12" t="s">
        <v>627</v>
      </c>
      <c r="M1293" s="12" t="s">
        <v>628</v>
      </c>
      <c r="N1293" s="12">
        <v>0.22</v>
      </c>
      <c r="O1293" s="12">
        <v>1.68</v>
      </c>
      <c r="P1293" s="12">
        <v>1.96</v>
      </c>
      <c r="Q1293" s="12">
        <v>2.46</v>
      </c>
      <c r="R1293" s="12">
        <v>3.58</v>
      </c>
      <c r="S1293" s="12">
        <v>7.34</v>
      </c>
      <c r="T1293" s="12">
        <v>8.06</v>
      </c>
      <c r="U1293" s="12">
        <v>6.94</v>
      </c>
      <c r="V1293" s="12">
        <v>6.22</v>
      </c>
      <c r="W1293" s="12">
        <v>4.1399999999999997</v>
      </c>
      <c r="X1293" s="12">
        <v>3.19</v>
      </c>
      <c r="Y1293" s="12">
        <v>1.96</v>
      </c>
    </row>
    <row r="1294" spans="1:25" x14ac:dyDescent="0.35">
      <c r="A1294" s="12" t="s">
        <v>107</v>
      </c>
      <c r="B1294" s="12" t="s">
        <v>108</v>
      </c>
      <c r="C1294" s="12" t="s">
        <v>619</v>
      </c>
      <c r="D1294" s="52">
        <v>44186</v>
      </c>
      <c r="E1294" s="12">
        <v>2020</v>
      </c>
      <c r="F1294" s="12" t="s">
        <v>625</v>
      </c>
      <c r="G1294" s="12" t="s">
        <v>626</v>
      </c>
      <c r="H1294" s="12"/>
      <c r="I1294" s="12">
        <v>56</v>
      </c>
      <c r="J1294" s="12">
        <v>56</v>
      </c>
      <c r="K1294" s="12" t="s">
        <v>1</v>
      </c>
      <c r="L1294" s="12" t="s">
        <v>627</v>
      </c>
      <c r="M1294" s="12" t="s">
        <v>628</v>
      </c>
      <c r="N1294" s="12">
        <v>0.22</v>
      </c>
      <c r="O1294" s="12">
        <v>1.68</v>
      </c>
      <c r="P1294" s="12">
        <v>1.96</v>
      </c>
      <c r="Q1294" s="12">
        <v>2.46</v>
      </c>
      <c r="R1294" s="12">
        <v>3.58</v>
      </c>
      <c r="S1294" s="12">
        <v>7.34</v>
      </c>
      <c r="T1294" s="12">
        <v>8.06</v>
      </c>
      <c r="U1294" s="12">
        <v>6.94</v>
      </c>
      <c r="V1294" s="12">
        <v>6.22</v>
      </c>
      <c r="W1294" s="12">
        <v>4.1399999999999997</v>
      </c>
      <c r="X1294" s="12">
        <v>3.19</v>
      </c>
      <c r="Y1294" s="12">
        <v>1.96</v>
      </c>
    </row>
    <row r="1295" spans="1:25" x14ac:dyDescent="0.35">
      <c r="A1295" s="12" t="s">
        <v>2762</v>
      </c>
      <c r="B1295" s="12" t="s">
        <v>2763</v>
      </c>
      <c r="C1295" s="12" t="s">
        <v>619</v>
      </c>
      <c r="D1295" s="52">
        <v>42726</v>
      </c>
      <c r="E1295" s="12">
        <v>2016</v>
      </c>
      <c r="F1295" s="12" t="s">
        <v>625</v>
      </c>
      <c r="G1295" s="12" t="s">
        <v>626</v>
      </c>
      <c r="H1295" s="12"/>
      <c r="I1295" s="12">
        <v>54</v>
      </c>
      <c r="J1295" s="12">
        <v>55</v>
      </c>
      <c r="K1295" s="12" t="s">
        <v>1</v>
      </c>
      <c r="L1295" s="12" t="s">
        <v>627</v>
      </c>
      <c r="M1295" s="12" t="s">
        <v>628</v>
      </c>
      <c r="N1295" s="12">
        <v>0.22</v>
      </c>
      <c r="O1295" s="12">
        <v>1.62</v>
      </c>
      <c r="P1295" s="12">
        <v>1.89</v>
      </c>
      <c r="Q1295" s="12">
        <v>2.38</v>
      </c>
      <c r="R1295" s="12">
        <v>3.46</v>
      </c>
      <c r="S1295" s="12">
        <v>7.07</v>
      </c>
      <c r="T1295" s="12">
        <v>7.78</v>
      </c>
      <c r="U1295" s="12">
        <v>6.7</v>
      </c>
      <c r="V1295" s="12">
        <v>5.99</v>
      </c>
      <c r="W1295" s="12">
        <v>4</v>
      </c>
      <c r="X1295" s="12">
        <v>3.08</v>
      </c>
      <c r="Y1295" s="12">
        <v>1.89</v>
      </c>
    </row>
    <row r="1296" spans="1:25" x14ac:dyDescent="0.35">
      <c r="A1296" s="12" t="s">
        <v>1864</v>
      </c>
      <c r="B1296" s="12" t="s">
        <v>1865</v>
      </c>
      <c r="C1296" s="12" t="s">
        <v>619</v>
      </c>
      <c r="D1296" s="52">
        <v>42726</v>
      </c>
      <c r="E1296" s="12">
        <v>2016</v>
      </c>
      <c r="F1296" s="12" t="s">
        <v>625</v>
      </c>
      <c r="G1296" s="12" t="s">
        <v>626</v>
      </c>
      <c r="H1296" s="12"/>
      <c r="I1296" s="12">
        <v>54</v>
      </c>
      <c r="J1296" s="12">
        <v>55</v>
      </c>
      <c r="K1296" s="12" t="s">
        <v>1</v>
      </c>
      <c r="L1296" s="12" t="s">
        <v>627</v>
      </c>
      <c r="M1296" s="12" t="s">
        <v>628</v>
      </c>
      <c r="N1296" s="12">
        <v>0.22</v>
      </c>
      <c r="O1296" s="12">
        <v>1.62</v>
      </c>
      <c r="P1296" s="12">
        <v>1.89</v>
      </c>
      <c r="Q1296" s="12">
        <v>2.38</v>
      </c>
      <c r="R1296" s="12">
        <v>3.46</v>
      </c>
      <c r="S1296" s="12">
        <v>7.07</v>
      </c>
      <c r="T1296" s="12">
        <v>7.78</v>
      </c>
      <c r="U1296" s="12">
        <v>6.7</v>
      </c>
      <c r="V1296" s="12">
        <v>5.99</v>
      </c>
      <c r="W1296" s="12">
        <v>4</v>
      </c>
      <c r="X1296" s="12">
        <v>3.08</v>
      </c>
      <c r="Y1296" s="12">
        <v>1.89</v>
      </c>
    </row>
    <row r="1297" spans="1:25" x14ac:dyDescent="0.35">
      <c r="A1297" s="12" t="s">
        <v>122</v>
      </c>
      <c r="B1297" s="12" t="s">
        <v>123</v>
      </c>
      <c r="C1297" s="12" t="s">
        <v>619</v>
      </c>
      <c r="D1297" s="52">
        <v>44186</v>
      </c>
      <c r="E1297" s="12">
        <v>2020</v>
      </c>
      <c r="F1297" s="12" t="s">
        <v>625</v>
      </c>
      <c r="G1297" s="12" t="s">
        <v>626</v>
      </c>
      <c r="H1297" s="12"/>
      <c r="I1297" s="12">
        <v>26</v>
      </c>
      <c r="J1297" s="12">
        <v>26</v>
      </c>
      <c r="K1297" s="12" t="s">
        <v>1</v>
      </c>
      <c r="L1297" s="12" t="s">
        <v>627</v>
      </c>
      <c r="M1297" s="12" t="s">
        <v>628</v>
      </c>
      <c r="N1297" s="12">
        <v>10.61</v>
      </c>
      <c r="O1297" s="12">
        <v>14.53</v>
      </c>
      <c r="P1297" s="12">
        <v>16.899999999999999</v>
      </c>
      <c r="Q1297" s="12">
        <v>21.67</v>
      </c>
      <c r="R1297" s="12">
        <v>23.08</v>
      </c>
      <c r="S1297" s="12">
        <v>22.52</v>
      </c>
      <c r="T1297" s="12">
        <v>22.23</v>
      </c>
      <c r="U1297" s="12">
        <v>20.53</v>
      </c>
      <c r="V1297" s="12">
        <v>18.62</v>
      </c>
      <c r="W1297" s="12">
        <v>16.04</v>
      </c>
      <c r="X1297" s="12">
        <v>10.94</v>
      </c>
      <c r="Y1297" s="12">
        <v>8.1300000000000008</v>
      </c>
    </row>
    <row r="1298" spans="1:25" x14ac:dyDescent="0.35">
      <c r="A1298" s="12" t="s">
        <v>31</v>
      </c>
      <c r="B1298" s="12" t="s">
        <v>32</v>
      </c>
      <c r="C1298" s="12" t="s">
        <v>619</v>
      </c>
      <c r="D1298" s="52">
        <v>44186</v>
      </c>
      <c r="E1298" s="12">
        <v>2020</v>
      </c>
      <c r="F1298" s="12" t="s">
        <v>625</v>
      </c>
      <c r="G1298" s="12" t="s">
        <v>626</v>
      </c>
      <c r="H1298" s="12"/>
      <c r="I1298" s="12">
        <v>13.6</v>
      </c>
      <c r="J1298" s="12">
        <v>13.6</v>
      </c>
      <c r="K1298" s="12" t="s">
        <v>1</v>
      </c>
      <c r="L1298" s="12" t="s">
        <v>627</v>
      </c>
      <c r="M1298" s="12" t="s">
        <v>628</v>
      </c>
      <c r="N1298" s="12">
        <v>0.05</v>
      </c>
      <c r="O1298" s="12">
        <v>0.41</v>
      </c>
      <c r="P1298" s="12">
        <v>0.48</v>
      </c>
      <c r="Q1298" s="12">
        <v>0.6</v>
      </c>
      <c r="R1298" s="12">
        <v>0.87</v>
      </c>
      <c r="S1298" s="12">
        <v>1.78</v>
      </c>
      <c r="T1298" s="12">
        <v>1.96</v>
      </c>
      <c r="U1298" s="12">
        <v>1.69</v>
      </c>
      <c r="V1298" s="12">
        <v>1.51</v>
      </c>
      <c r="W1298" s="12">
        <v>1.01</v>
      </c>
      <c r="X1298" s="12">
        <v>0.78</v>
      </c>
      <c r="Y1298" s="12">
        <v>0.48</v>
      </c>
    </row>
    <row r="1299" spans="1:25" x14ac:dyDescent="0.35">
      <c r="A1299" s="12" t="s">
        <v>2856</v>
      </c>
      <c r="B1299" s="12" t="s">
        <v>2857</v>
      </c>
      <c r="C1299" s="12" t="s">
        <v>619</v>
      </c>
      <c r="D1299" s="52">
        <v>42016</v>
      </c>
      <c r="E1299" s="12">
        <v>2015</v>
      </c>
      <c r="F1299" s="12" t="s">
        <v>697</v>
      </c>
      <c r="G1299" s="12" t="s">
        <v>697</v>
      </c>
      <c r="H1299" s="12"/>
      <c r="I1299" s="12">
        <v>79.2</v>
      </c>
      <c r="J1299" s="12">
        <v>79.2</v>
      </c>
      <c r="K1299" s="12" t="s">
        <v>1</v>
      </c>
      <c r="L1299" s="12" t="s">
        <v>627</v>
      </c>
      <c r="M1299" s="12" t="s">
        <v>628</v>
      </c>
      <c r="N1299" s="12">
        <v>13.99</v>
      </c>
      <c r="O1299" s="12">
        <v>14.88</v>
      </c>
      <c r="P1299" s="12">
        <v>13.08</v>
      </c>
      <c r="Q1299" s="12">
        <v>12.53</v>
      </c>
      <c r="R1299" s="12">
        <v>13.32</v>
      </c>
      <c r="S1299" s="12">
        <v>12.21</v>
      </c>
      <c r="T1299" s="12">
        <v>11.35</v>
      </c>
      <c r="U1299" s="12">
        <v>8.6199999999999992</v>
      </c>
      <c r="V1299" s="12">
        <v>8.91</v>
      </c>
      <c r="W1299" s="12">
        <v>8.26</v>
      </c>
      <c r="X1299" s="12">
        <v>11.14</v>
      </c>
      <c r="Y1299" s="12">
        <v>13.49</v>
      </c>
    </row>
    <row r="1300" spans="1:25" x14ac:dyDescent="0.35">
      <c r="A1300" s="12" t="s">
        <v>1650</v>
      </c>
      <c r="B1300" s="12" t="s">
        <v>1651</v>
      </c>
      <c r="C1300" s="12" t="s">
        <v>619</v>
      </c>
      <c r="D1300" s="52">
        <v>42016</v>
      </c>
      <c r="E1300" s="12">
        <v>2015</v>
      </c>
      <c r="F1300" s="12" t="s">
        <v>697</v>
      </c>
      <c r="G1300" s="12" t="s">
        <v>697</v>
      </c>
      <c r="H1300" s="12"/>
      <c r="I1300" s="12">
        <v>19.8</v>
      </c>
      <c r="J1300" s="12">
        <v>19.8</v>
      </c>
      <c r="K1300" s="12" t="s">
        <v>1</v>
      </c>
      <c r="L1300" s="12" t="s">
        <v>627</v>
      </c>
      <c r="M1300" s="12" t="s">
        <v>628</v>
      </c>
      <c r="N1300" s="12">
        <v>3.5</v>
      </c>
      <c r="O1300" s="12">
        <v>3.72</v>
      </c>
      <c r="P1300" s="12">
        <v>3.27</v>
      </c>
      <c r="Q1300" s="12">
        <v>3.13</v>
      </c>
      <c r="R1300" s="12">
        <v>3.33</v>
      </c>
      <c r="S1300" s="12">
        <v>3.05</v>
      </c>
      <c r="T1300" s="12">
        <v>2.84</v>
      </c>
      <c r="U1300" s="12">
        <v>2.16</v>
      </c>
      <c r="V1300" s="12">
        <v>2.23</v>
      </c>
      <c r="W1300" s="12">
        <v>2.0699999999999998</v>
      </c>
      <c r="X1300" s="12">
        <v>2.78</v>
      </c>
      <c r="Y1300" s="12">
        <v>3.37</v>
      </c>
    </row>
    <row r="1301" spans="1:25" x14ac:dyDescent="0.35">
      <c r="A1301" s="12" t="s">
        <v>890</v>
      </c>
      <c r="B1301" s="12" t="s">
        <v>891</v>
      </c>
      <c r="C1301" s="12" t="s">
        <v>619</v>
      </c>
      <c r="D1301" s="52">
        <v>42180</v>
      </c>
      <c r="E1301" s="12">
        <v>2015</v>
      </c>
      <c r="F1301" s="12" t="s">
        <v>697</v>
      </c>
      <c r="G1301" s="12" t="s">
        <v>697</v>
      </c>
      <c r="H1301" s="12"/>
      <c r="I1301" s="12">
        <v>99</v>
      </c>
      <c r="J1301" s="12">
        <v>99</v>
      </c>
      <c r="K1301" s="12" t="s">
        <v>1</v>
      </c>
      <c r="L1301" s="12" t="s">
        <v>627</v>
      </c>
      <c r="M1301" s="12" t="s">
        <v>628</v>
      </c>
      <c r="N1301" s="12">
        <v>17.489999999999998</v>
      </c>
      <c r="O1301" s="12">
        <v>18.61</v>
      </c>
      <c r="P1301" s="12">
        <v>16.350000000000001</v>
      </c>
      <c r="Q1301" s="12">
        <v>15.66</v>
      </c>
      <c r="R1301" s="12">
        <v>16.649999999999999</v>
      </c>
      <c r="S1301" s="12">
        <v>15.27</v>
      </c>
      <c r="T1301" s="12">
        <v>14.18</v>
      </c>
      <c r="U1301" s="12">
        <v>10.78</v>
      </c>
      <c r="V1301" s="12">
        <v>11.13</v>
      </c>
      <c r="W1301" s="12">
        <v>10.33</v>
      </c>
      <c r="X1301" s="12">
        <v>13.92</v>
      </c>
      <c r="Y1301" s="12">
        <v>16.86</v>
      </c>
    </row>
    <row r="1302" spans="1:25" x14ac:dyDescent="0.35">
      <c r="A1302" s="12" t="s">
        <v>2393</v>
      </c>
      <c r="B1302" s="12" t="s">
        <v>1011</v>
      </c>
      <c r="C1302" s="12" t="s">
        <v>619</v>
      </c>
      <c r="D1302" s="52">
        <v>0</v>
      </c>
      <c r="E1302" s="12" t="s">
        <v>620</v>
      </c>
      <c r="F1302" s="12" t="s">
        <v>621</v>
      </c>
      <c r="G1302" s="12" t="s">
        <v>757</v>
      </c>
      <c r="H1302" s="12"/>
      <c r="I1302" s="12">
        <v>180</v>
      </c>
      <c r="J1302" s="12">
        <v>180</v>
      </c>
      <c r="K1302" s="12">
        <v>0</v>
      </c>
      <c r="L1302" s="12" t="s">
        <v>620</v>
      </c>
      <c r="M1302" s="12" t="s">
        <v>620</v>
      </c>
      <c r="N1302" s="12">
        <v>0</v>
      </c>
      <c r="O1302" s="12">
        <v>0</v>
      </c>
      <c r="P1302" s="12">
        <v>0</v>
      </c>
      <c r="Q1302" s="12">
        <v>0</v>
      </c>
      <c r="R1302" s="12">
        <v>0</v>
      </c>
      <c r="S1302" s="12">
        <v>0</v>
      </c>
      <c r="T1302" s="12">
        <v>0</v>
      </c>
      <c r="U1302" s="12">
        <v>0</v>
      </c>
      <c r="V1302" s="12">
        <v>0</v>
      </c>
      <c r="W1302" s="12">
        <v>0</v>
      </c>
      <c r="X1302" s="12">
        <v>0</v>
      </c>
      <c r="Y1302" s="12">
        <v>0</v>
      </c>
    </row>
    <row r="1303" spans="1:25" x14ac:dyDescent="0.35">
      <c r="A1303" s="12" t="s">
        <v>2918</v>
      </c>
      <c r="B1303" s="12" t="s">
        <v>1011</v>
      </c>
      <c r="C1303" s="12" t="s">
        <v>619</v>
      </c>
      <c r="D1303" s="52">
        <v>0</v>
      </c>
      <c r="E1303" s="12" t="s">
        <v>620</v>
      </c>
      <c r="F1303" s="12" t="s">
        <v>621</v>
      </c>
      <c r="G1303" s="12" t="s">
        <v>757</v>
      </c>
      <c r="H1303" s="12"/>
      <c r="I1303" s="12">
        <v>180</v>
      </c>
      <c r="J1303" s="12">
        <v>180</v>
      </c>
      <c r="K1303" s="12">
        <v>0</v>
      </c>
      <c r="L1303" s="12" t="s">
        <v>620</v>
      </c>
      <c r="M1303" s="12" t="s">
        <v>620</v>
      </c>
      <c r="N1303" s="12">
        <v>0</v>
      </c>
      <c r="O1303" s="12">
        <v>0</v>
      </c>
      <c r="P1303" s="12">
        <v>0</v>
      </c>
      <c r="Q1303" s="12">
        <v>0</v>
      </c>
      <c r="R1303" s="12">
        <v>0</v>
      </c>
      <c r="S1303" s="12">
        <v>0</v>
      </c>
      <c r="T1303" s="12">
        <v>0</v>
      </c>
      <c r="U1303" s="12">
        <v>0</v>
      </c>
      <c r="V1303" s="12">
        <v>0</v>
      </c>
      <c r="W1303" s="12">
        <v>0</v>
      </c>
      <c r="X1303" s="12">
        <v>0</v>
      </c>
      <c r="Y1303" s="12">
        <v>0</v>
      </c>
    </row>
    <row r="1304" spans="1:25" x14ac:dyDescent="0.35">
      <c r="A1304" s="12" t="s">
        <v>1010</v>
      </c>
      <c r="B1304" s="12" t="s">
        <v>1011</v>
      </c>
      <c r="C1304" s="12" t="s">
        <v>619</v>
      </c>
      <c r="D1304" s="52">
        <v>0</v>
      </c>
      <c r="E1304" s="12" t="s">
        <v>620</v>
      </c>
      <c r="F1304" s="12" t="s">
        <v>621</v>
      </c>
      <c r="G1304" s="12" t="s">
        <v>757</v>
      </c>
      <c r="H1304" s="12"/>
      <c r="I1304" s="12">
        <v>254</v>
      </c>
      <c r="J1304" s="12">
        <v>254</v>
      </c>
      <c r="K1304" s="12">
        <v>0</v>
      </c>
      <c r="L1304" s="12" t="s">
        <v>620</v>
      </c>
      <c r="M1304" s="12" t="s">
        <v>620</v>
      </c>
      <c r="N1304" s="12">
        <v>0</v>
      </c>
      <c r="O1304" s="12">
        <v>0</v>
      </c>
      <c r="P1304" s="12">
        <v>0</v>
      </c>
      <c r="Q1304" s="12">
        <v>0</v>
      </c>
      <c r="R1304" s="12">
        <v>0</v>
      </c>
      <c r="S1304" s="12">
        <v>0</v>
      </c>
      <c r="T1304" s="12">
        <v>0</v>
      </c>
      <c r="U1304" s="12">
        <v>0</v>
      </c>
      <c r="V1304" s="12">
        <v>0</v>
      </c>
      <c r="W1304" s="12">
        <v>0</v>
      </c>
      <c r="X1304" s="12">
        <v>0</v>
      </c>
      <c r="Y1304" s="12">
        <v>0</v>
      </c>
    </row>
    <row r="1305" spans="1:25" x14ac:dyDescent="0.35">
      <c r="A1305" s="12" t="s">
        <v>2104</v>
      </c>
      <c r="B1305" s="12" t="s">
        <v>2105</v>
      </c>
      <c r="C1305" s="12" t="s">
        <v>619</v>
      </c>
      <c r="D1305" s="52">
        <v>41494</v>
      </c>
      <c r="E1305" s="12">
        <v>2013</v>
      </c>
      <c r="F1305" s="12" t="s">
        <v>621</v>
      </c>
      <c r="G1305" s="12" t="s">
        <v>757</v>
      </c>
      <c r="H1305" s="12"/>
      <c r="I1305" s="12">
        <v>615.17999999999995</v>
      </c>
      <c r="J1305" s="12">
        <v>0</v>
      </c>
      <c r="K1305" s="12" t="s">
        <v>633</v>
      </c>
      <c r="L1305" s="12" t="s">
        <v>627</v>
      </c>
      <c r="M1305" s="12" t="s">
        <v>628</v>
      </c>
      <c r="N1305" s="12">
        <v>615.17999999999995</v>
      </c>
      <c r="O1305" s="12">
        <v>615.17999999999995</v>
      </c>
      <c r="P1305" s="12">
        <v>615.17999999999995</v>
      </c>
      <c r="Q1305" s="12">
        <v>612.70000000000005</v>
      </c>
      <c r="R1305" s="12">
        <v>607.70000000000005</v>
      </c>
      <c r="S1305" s="12">
        <v>601</v>
      </c>
      <c r="T1305" s="12">
        <v>597.4</v>
      </c>
      <c r="U1305" s="12">
        <v>597.4</v>
      </c>
      <c r="V1305" s="12">
        <v>600.9</v>
      </c>
      <c r="W1305" s="12">
        <v>606.1</v>
      </c>
      <c r="X1305" s="12">
        <v>615.17999999999995</v>
      </c>
      <c r="Y1305" s="12">
        <v>615.17999999999995</v>
      </c>
    </row>
    <row r="1306" spans="1:25" x14ac:dyDescent="0.35">
      <c r="A1306" s="12" t="s">
        <v>552</v>
      </c>
      <c r="B1306" s="12" t="s">
        <v>553</v>
      </c>
      <c r="C1306" s="12" t="s">
        <v>619</v>
      </c>
      <c r="D1306" s="52">
        <v>45328</v>
      </c>
      <c r="E1306" s="12">
        <v>2024</v>
      </c>
      <c r="F1306" s="12" t="s">
        <v>697</v>
      </c>
      <c r="G1306" s="12" t="s">
        <v>697</v>
      </c>
      <c r="H1306" s="12"/>
      <c r="I1306" s="12">
        <v>229.98</v>
      </c>
      <c r="J1306" s="12">
        <v>0</v>
      </c>
      <c r="K1306" s="12" t="s">
        <v>633</v>
      </c>
      <c r="L1306" s="12" t="s">
        <v>620</v>
      </c>
      <c r="M1306" s="12" t="s">
        <v>620</v>
      </c>
      <c r="N1306" s="12">
        <v>0</v>
      </c>
      <c r="O1306" s="12">
        <v>0</v>
      </c>
      <c r="P1306" s="12">
        <v>0</v>
      </c>
      <c r="Q1306" s="12">
        <v>0</v>
      </c>
      <c r="R1306" s="12">
        <v>0</v>
      </c>
      <c r="S1306" s="12">
        <v>0</v>
      </c>
      <c r="T1306" s="12">
        <v>0</v>
      </c>
      <c r="U1306" s="12">
        <v>0</v>
      </c>
      <c r="V1306" s="12">
        <v>0</v>
      </c>
      <c r="W1306" s="12">
        <v>0</v>
      </c>
      <c r="X1306" s="12">
        <v>0</v>
      </c>
      <c r="Y1306" s="12">
        <v>0</v>
      </c>
    </row>
    <row r="1307" spans="1:25" x14ac:dyDescent="0.35">
      <c r="A1307" s="12" t="s">
        <v>2337</v>
      </c>
      <c r="B1307" s="12" t="s">
        <v>1637</v>
      </c>
      <c r="C1307" s="12" t="s">
        <v>619</v>
      </c>
      <c r="D1307" s="52">
        <v>0</v>
      </c>
      <c r="E1307" s="12" t="s">
        <v>620</v>
      </c>
      <c r="F1307" s="12" t="s">
        <v>697</v>
      </c>
      <c r="G1307" s="12" t="s">
        <v>697</v>
      </c>
      <c r="H1307" s="12"/>
      <c r="I1307" s="12">
        <v>102</v>
      </c>
      <c r="J1307" s="12">
        <v>102</v>
      </c>
      <c r="K1307" s="12" t="s">
        <v>633</v>
      </c>
      <c r="L1307" s="12" t="s">
        <v>620</v>
      </c>
      <c r="M1307" s="12" t="s">
        <v>620</v>
      </c>
      <c r="N1307" s="12">
        <v>0</v>
      </c>
      <c r="O1307" s="12">
        <v>0</v>
      </c>
      <c r="P1307" s="12">
        <v>0</v>
      </c>
      <c r="Q1307" s="12">
        <v>0</v>
      </c>
      <c r="R1307" s="12">
        <v>0</v>
      </c>
      <c r="S1307" s="12">
        <v>0</v>
      </c>
      <c r="T1307" s="12">
        <v>0</v>
      </c>
      <c r="U1307" s="12">
        <v>0</v>
      </c>
      <c r="V1307" s="12">
        <v>0</v>
      </c>
      <c r="W1307" s="12">
        <v>0</v>
      </c>
      <c r="X1307" s="12">
        <v>0</v>
      </c>
      <c r="Y1307" s="12">
        <v>0</v>
      </c>
    </row>
    <row r="1308" spans="1:25" x14ac:dyDescent="0.35">
      <c r="A1308" s="12" t="s">
        <v>1339</v>
      </c>
      <c r="B1308" s="12" t="s">
        <v>1340</v>
      </c>
      <c r="C1308" s="12" t="s">
        <v>619</v>
      </c>
      <c r="D1308" s="52">
        <v>0</v>
      </c>
      <c r="E1308" s="12" t="s">
        <v>620</v>
      </c>
      <c r="F1308" s="12" t="s">
        <v>697</v>
      </c>
      <c r="G1308" s="12" t="s">
        <v>697</v>
      </c>
      <c r="H1308" s="12"/>
      <c r="I1308" s="12">
        <v>218.78</v>
      </c>
      <c r="J1308" s="12">
        <v>218.78</v>
      </c>
      <c r="K1308" s="12" t="s">
        <v>633</v>
      </c>
      <c r="L1308" s="12" t="s">
        <v>620</v>
      </c>
      <c r="M1308" s="12" t="s">
        <v>620</v>
      </c>
      <c r="N1308" s="12">
        <v>0</v>
      </c>
      <c r="O1308" s="12">
        <v>0</v>
      </c>
      <c r="P1308" s="12">
        <v>0</v>
      </c>
      <c r="Q1308" s="12">
        <v>0</v>
      </c>
      <c r="R1308" s="12">
        <v>0</v>
      </c>
      <c r="S1308" s="12">
        <v>0</v>
      </c>
      <c r="T1308" s="12">
        <v>0</v>
      </c>
      <c r="U1308" s="12">
        <v>0</v>
      </c>
      <c r="V1308" s="12">
        <v>0</v>
      </c>
      <c r="W1308" s="12">
        <v>0</v>
      </c>
      <c r="X1308" s="12">
        <v>0</v>
      </c>
      <c r="Y1308" s="12">
        <v>0</v>
      </c>
    </row>
    <row r="1309" spans="1:25" x14ac:dyDescent="0.35">
      <c r="A1309" s="12" t="s">
        <v>985</v>
      </c>
      <c r="B1309" s="12" t="s">
        <v>986</v>
      </c>
      <c r="C1309" s="12" t="s">
        <v>619</v>
      </c>
      <c r="D1309" s="52">
        <v>37743</v>
      </c>
      <c r="E1309" s="12">
        <v>2003</v>
      </c>
      <c r="F1309" s="12" t="s">
        <v>621</v>
      </c>
      <c r="G1309" s="12" t="s">
        <v>622</v>
      </c>
      <c r="H1309" s="12"/>
      <c r="I1309" s="12">
        <v>48.7</v>
      </c>
      <c r="J1309" s="12">
        <v>50</v>
      </c>
      <c r="K1309" s="12" t="s">
        <v>633</v>
      </c>
      <c r="L1309" s="12" t="s">
        <v>627</v>
      </c>
      <c r="M1309" s="12" t="s">
        <v>628</v>
      </c>
      <c r="N1309" s="12">
        <v>47.6</v>
      </c>
      <c r="O1309" s="12">
        <v>47.6</v>
      </c>
      <c r="P1309" s="12">
        <v>47.6</v>
      </c>
      <c r="Q1309" s="12">
        <v>47.6</v>
      </c>
      <c r="R1309" s="12">
        <v>47.6</v>
      </c>
      <c r="S1309" s="12">
        <v>47.6</v>
      </c>
      <c r="T1309" s="12">
        <v>47.6</v>
      </c>
      <c r="U1309" s="12">
        <v>47.6</v>
      </c>
      <c r="V1309" s="12">
        <v>47.6</v>
      </c>
      <c r="W1309" s="12">
        <v>47.6</v>
      </c>
      <c r="X1309" s="12">
        <v>47.6</v>
      </c>
      <c r="Y1309" s="12">
        <v>47.6</v>
      </c>
    </row>
    <row r="1310" spans="1:25" x14ac:dyDescent="0.35">
      <c r="A1310" s="12" t="s">
        <v>3087</v>
      </c>
      <c r="B1310" s="12" t="s">
        <v>3088</v>
      </c>
      <c r="C1310" s="12" t="s">
        <v>619</v>
      </c>
      <c r="D1310" s="52">
        <v>40634</v>
      </c>
      <c r="E1310" s="12">
        <v>2011</v>
      </c>
      <c r="F1310" s="12" t="s">
        <v>621</v>
      </c>
      <c r="G1310" s="12" t="s">
        <v>622</v>
      </c>
      <c r="H1310" s="12"/>
      <c r="I1310" s="12">
        <v>49</v>
      </c>
      <c r="J1310" s="12">
        <v>71</v>
      </c>
      <c r="K1310" s="12" t="s">
        <v>1</v>
      </c>
      <c r="L1310" s="12" t="s">
        <v>627</v>
      </c>
      <c r="M1310" s="12" t="s">
        <v>628</v>
      </c>
      <c r="N1310" s="12">
        <v>49</v>
      </c>
      <c r="O1310" s="12">
        <v>49</v>
      </c>
      <c r="P1310" s="12">
        <v>49</v>
      </c>
      <c r="Q1310" s="12">
        <v>49</v>
      </c>
      <c r="R1310" s="12">
        <v>49</v>
      </c>
      <c r="S1310" s="12">
        <v>49</v>
      </c>
      <c r="T1310" s="12">
        <v>49</v>
      </c>
      <c r="U1310" s="12">
        <v>49</v>
      </c>
      <c r="V1310" s="12">
        <v>49</v>
      </c>
      <c r="W1310" s="12">
        <v>49</v>
      </c>
      <c r="X1310" s="12">
        <v>49</v>
      </c>
      <c r="Y1310" s="12">
        <v>49</v>
      </c>
    </row>
    <row r="1311" spans="1:25" x14ac:dyDescent="0.35">
      <c r="A1311" s="12" t="s">
        <v>3243</v>
      </c>
      <c r="B1311" s="12" t="s">
        <v>3244</v>
      </c>
      <c r="C1311" s="12" t="s">
        <v>619</v>
      </c>
      <c r="D1311" s="52">
        <v>40634</v>
      </c>
      <c r="E1311" s="12">
        <v>2011</v>
      </c>
      <c r="F1311" s="12" t="s">
        <v>621</v>
      </c>
      <c r="G1311" s="12" t="s">
        <v>622</v>
      </c>
      <c r="H1311" s="12"/>
      <c r="I1311" s="12">
        <v>49</v>
      </c>
      <c r="J1311" s="12">
        <v>71.2</v>
      </c>
      <c r="K1311" s="12" t="s">
        <v>1</v>
      </c>
      <c r="L1311" s="12" t="s">
        <v>627</v>
      </c>
      <c r="M1311" s="12" t="s">
        <v>628</v>
      </c>
      <c r="N1311" s="12">
        <v>49</v>
      </c>
      <c r="O1311" s="12">
        <v>49</v>
      </c>
      <c r="P1311" s="12">
        <v>49</v>
      </c>
      <c r="Q1311" s="12">
        <v>49</v>
      </c>
      <c r="R1311" s="12">
        <v>49</v>
      </c>
      <c r="S1311" s="12">
        <v>49</v>
      </c>
      <c r="T1311" s="12">
        <v>49</v>
      </c>
      <c r="U1311" s="12">
        <v>49</v>
      </c>
      <c r="V1311" s="12">
        <v>49</v>
      </c>
      <c r="W1311" s="12">
        <v>49</v>
      </c>
      <c r="X1311" s="12">
        <v>49</v>
      </c>
      <c r="Y1311" s="12">
        <v>49</v>
      </c>
    </row>
    <row r="1312" spans="1:25" x14ac:dyDescent="0.35">
      <c r="A1312" s="12" t="s">
        <v>2986</v>
      </c>
      <c r="B1312" s="12" t="s">
        <v>2987</v>
      </c>
      <c r="C1312" s="12" t="s">
        <v>619</v>
      </c>
      <c r="D1312" s="52">
        <v>38869</v>
      </c>
      <c r="E1312" s="12">
        <v>2006</v>
      </c>
      <c r="F1312" s="12" t="s">
        <v>621</v>
      </c>
      <c r="G1312" s="12" t="s">
        <v>622</v>
      </c>
      <c r="H1312" s="12"/>
      <c r="I1312" s="12">
        <v>48.35</v>
      </c>
      <c r="J1312" s="12">
        <v>48.5</v>
      </c>
      <c r="K1312" s="12" t="s">
        <v>1</v>
      </c>
      <c r="L1312" s="12" t="s">
        <v>627</v>
      </c>
      <c r="M1312" s="12" t="s">
        <v>628</v>
      </c>
      <c r="N1312" s="12">
        <v>48.35</v>
      </c>
      <c r="O1312" s="12">
        <v>48.35</v>
      </c>
      <c r="P1312" s="12">
        <v>48.35</v>
      </c>
      <c r="Q1312" s="12">
        <v>48.35</v>
      </c>
      <c r="R1312" s="12">
        <v>48.35</v>
      </c>
      <c r="S1312" s="12">
        <v>48.35</v>
      </c>
      <c r="T1312" s="12">
        <v>48.35</v>
      </c>
      <c r="U1312" s="12">
        <v>48.35</v>
      </c>
      <c r="V1312" s="12">
        <v>48.35</v>
      </c>
      <c r="W1312" s="12">
        <v>48.35</v>
      </c>
      <c r="X1312" s="12">
        <v>48.35</v>
      </c>
      <c r="Y1312" s="12">
        <v>48.35</v>
      </c>
    </row>
    <row r="1313" spans="1:25" x14ac:dyDescent="0.35">
      <c r="A1313" s="12" t="s">
        <v>2405</v>
      </c>
      <c r="B1313" s="12" t="s">
        <v>2406</v>
      </c>
      <c r="C1313" s="12" t="s">
        <v>619</v>
      </c>
      <c r="D1313" s="52">
        <v>38869</v>
      </c>
      <c r="E1313" s="12">
        <v>2006</v>
      </c>
      <c r="F1313" s="12" t="s">
        <v>621</v>
      </c>
      <c r="G1313" s="12" t="s">
        <v>622</v>
      </c>
      <c r="H1313" s="12"/>
      <c r="I1313" s="12">
        <v>48.5</v>
      </c>
      <c r="J1313" s="12">
        <v>48.5</v>
      </c>
      <c r="K1313" s="12" t="s">
        <v>1</v>
      </c>
      <c r="L1313" s="12" t="s">
        <v>627</v>
      </c>
      <c r="M1313" s="12" t="s">
        <v>628</v>
      </c>
      <c r="N1313" s="12">
        <v>48.5</v>
      </c>
      <c r="O1313" s="12">
        <v>48.5</v>
      </c>
      <c r="P1313" s="12">
        <v>48.5</v>
      </c>
      <c r="Q1313" s="12">
        <v>48.5</v>
      </c>
      <c r="R1313" s="12">
        <v>48.5</v>
      </c>
      <c r="S1313" s="12">
        <v>48.5</v>
      </c>
      <c r="T1313" s="12">
        <v>48.5</v>
      </c>
      <c r="U1313" s="12">
        <v>48.5</v>
      </c>
      <c r="V1313" s="12">
        <v>48.5</v>
      </c>
      <c r="W1313" s="12">
        <v>48.5</v>
      </c>
      <c r="X1313" s="12">
        <v>48.5</v>
      </c>
      <c r="Y1313" s="12">
        <v>48.5</v>
      </c>
    </row>
    <row r="1314" spans="1:25" x14ac:dyDescent="0.35">
      <c r="A1314" s="12" t="s">
        <v>2854</v>
      </c>
      <c r="B1314" s="12" t="s">
        <v>2855</v>
      </c>
      <c r="C1314" s="12" t="s">
        <v>619</v>
      </c>
      <c r="D1314" s="52">
        <v>42256</v>
      </c>
      <c r="E1314" s="12">
        <v>2015</v>
      </c>
      <c r="F1314" s="12" t="s">
        <v>625</v>
      </c>
      <c r="G1314" s="12" t="s">
        <v>626</v>
      </c>
      <c r="H1314" s="12"/>
      <c r="I1314" s="12">
        <v>7.5</v>
      </c>
      <c r="J1314" s="12">
        <v>7.5</v>
      </c>
      <c r="K1314" s="12" t="s">
        <v>1</v>
      </c>
      <c r="L1314" s="12" t="s">
        <v>627</v>
      </c>
      <c r="M1314" s="12" t="s">
        <v>628</v>
      </c>
      <c r="N1314" s="12">
        <v>0.03</v>
      </c>
      <c r="O1314" s="12">
        <v>0.23</v>
      </c>
      <c r="P1314" s="12">
        <v>0.26</v>
      </c>
      <c r="Q1314" s="12">
        <v>0.33</v>
      </c>
      <c r="R1314" s="12">
        <v>0.48</v>
      </c>
      <c r="S1314" s="12">
        <v>0.98</v>
      </c>
      <c r="T1314" s="12">
        <v>1.08</v>
      </c>
      <c r="U1314" s="12">
        <v>0.93</v>
      </c>
      <c r="V1314" s="12">
        <v>0.83</v>
      </c>
      <c r="W1314" s="12">
        <v>0.56000000000000005</v>
      </c>
      <c r="X1314" s="12">
        <v>0.43</v>
      </c>
      <c r="Y1314" s="12">
        <v>0.26</v>
      </c>
    </row>
    <row r="1315" spans="1:25" x14ac:dyDescent="0.35">
      <c r="A1315" s="12" t="s">
        <v>1879</v>
      </c>
      <c r="B1315" s="12" t="s">
        <v>1880</v>
      </c>
      <c r="C1315" s="12" t="s">
        <v>619</v>
      </c>
      <c r="D1315" s="52">
        <v>37420</v>
      </c>
      <c r="E1315" s="12">
        <v>2002</v>
      </c>
      <c r="F1315" s="12" t="s">
        <v>621</v>
      </c>
      <c r="G1315" s="12" t="s">
        <v>714</v>
      </c>
      <c r="H1315" s="12"/>
      <c r="I1315" s="12">
        <v>36</v>
      </c>
      <c r="J1315" s="12">
        <v>0</v>
      </c>
      <c r="K1315" s="12" t="s">
        <v>1</v>
      </c>
      <c r="L1315" s="12" t="s">
        <v>627</v>
      </c>
      <c r="M1315" s="12" t="s">
        <v>628</v>
      </c>
      <c r="N1315" s="12">
        <v>36</v>
      </c>
      <c r="O1315" s="12">
        <v>36</v>
      </c>
      <c r="P1315" s="12">
        <v>36</v>
      </c>
      <c r="Q1315" s="12">
        <v>36</v>
      </c>
      <c r="R1315" s="12">
        <v>36</v>
      </c>
      <c r="S1315" s="12">
        <v>36</v>
      </c>
      <c r="T1315" s="12">
        <v>36</v>
      </c>
      <c r="U1315" s="12">
        <v>36</v>
      </c>
      <c r="V1315" s="12">
        <v>36</v>
      </c>
      <c r="W1315" s="12">
        <v>36</v>
      </c>
      <c r="X1315" s="12">
        <v>36</v>
      </c>
      <c r="Y1315" s="12">
        <v>36</v>
      </c>
    </row>
    <row r="1316" spans="1:25" x14ac:dyDescent="0.35">
      <c r="A1316" s="12" t="s">
        <v>3332</v>
      </c>
      <c r="B1316" s="12" t="s">
        <v>3332</v>
      </c>
      <c r="C1316" s="12" t="s">
        <v>619</v>
      </c>
      <c r="D1316" s="52">
        <v>0</v>
      </c>
      <c r="E1316" s="12" t="s">
        <v>620</v>
      </c>
      <c r="F1316" s="12">
        <v>0</v>
      </c>
      <c r="G1316" s="12">
        <v>0</v>
      </c>
      <c r="H1316" s="12"/>
      <c r="I1316" s="12">
        <v>11</v>
      </c>
      <c r="J1316" s="12">
        <v>11</v>
      </c>
      <c r="K1316" s="12">
        <v>0</v>
      </c>
      <c r="L1316" s="12" t="s">
        <v>620</v>
      </c>
      <c r="M1316" s="12" t="s">
        <v>620</v>
      </c>
      <c r="N1316" s="12">
        <v>0</v>
      </c>
      <c r="O1316" s="12">
        <v>0</v>
      </c>
      <c r="P1316" s="12">
        <v>0</v>
      </c>
      <c r="Q1316" s="12">
        <v>0</v>
      </c>
      <c r="R1316" s="12">
        <v>0</v>
      </c>
      <c r="S1316" s="12">
        <v>0</v>
      </c>
      <c r="T1316" s="12">
        <v>0</v>
      </c>
      <c r="U1316" s="12">
        <v>0</v>
      </c>
      <c r="V1316" s="12">
        <v>0</v>
      </c>
      <c r="W1316" s="12">
        <v>0</v>
      </c>
      <c r="X1316" s="12">
        <v>0</v>
      </c>
      <c r="Y1316" s="12">
        <v>0</v>
      </c>
    </row>
    <row r="1317" spans="1:25" x14ac:dyDescent="0.35">
      <c r="A1317" s="12" t="s">
        <v>1266</v>
      </c>
      <c r="B1317" s="12" t="s">
        <v>1266</v>
      </c>
      <c r="C1317" s="12" t="s">
        <v>619</v>
      </c>
      <c r="D1317" s="52">
        <v>0</v>
      </c>
      <c r="E1317" s="12" t="s">
        <v>620</v>
      </c>
      <c r="F1317" s="12">
        <v>0</v>
      </c>
      <c r="G1317" s="12">
        <v>0</v>
      </c>
      <c r="H1317" s="12"/>
      <c r="I1317" s="12">
        <v>11</v>
      </c>
      <c r="J1317" s="12">
        <v>11</v>
      </c>
      <c r="K1317" s="12">
        <v>0</v>
      </c>
      <c r="L1317" s="12" t="s">
        <v>620</v>
      </c>
      <c r="M1317" s="12" t="s">
        <v>620</v>
      </c>
      <c r="N1317" s="12">
        <v>0</v>
      </c>
      <c r="O1317" s="12">
        <v>0</v>
      </c>
      <c r="P1317" s="12">
        <v>0</v>
      </c>
      <c r="Q1317" s="12">
        <v>0</v>
      </c>
      <c r="R1317" s="12">
        <v>0</v>
      </c>
      <c r="S1317" s="12">
        <v>0</v>
      </c>
      <c r="T1317" s="12">
        <v>0</v>
      </c>
      <c r="U1317" s="12">
        <v>0</v>
      </c>
      <c r="V1317" s="12">
        <v>0</v>
      </c>
      <c r="W1317" s="12">
        <v>0</v>
      </c>
      <c r="X1317" s="12">
        <v>0</v>
      </c>
      <c r="Y1317" s="12">
        <v>0</v>
      </c>
    </row>
    <row r="1318" spans="1:25" x14ac:dyDescent="0.35">
      <c r="A1318" s="12" t="s">
        <v>1203</v>
      </c>
      <c r="B1318" s="12" t="s">
        <v>1203</v>
      </c>
      <c r="C1318" s="12" t="s">
        <v>619</v>
      </c>
      <c r="D1318" s="52">
        <v>0</v>
      </c>
      <c r="E1318" s="12" t="s">
        <v>620</v>
      </c>
      <c r="F1318" s="12">
        <v>0</v>
      </c>
      <c r="G1318" s="12">
        <v>0</v>
      </c>
      <c r="H1318" s="12"/>
      <c r="I1318" s="12">
        <v>11</v>
      </c>
      <c r="J1318" s="12">
        <v>11</v>
      </c>
      <c r="K1318" s="12">
        <v>0</v>
      </c>
      <c r="L1318" s="12" t="s">
        <v>620</v>
      </c>
      <c r="M1318" s="12" t="s">
        <v>620</v>
      </c>
      <c r="N1318" s="12">
        <v>0</v>
      </c>
      <c r="O1318" s="12">
        <v>0</v>
      </c>
      <c r="P1318" s="12">
        <v>0</v>
      </c>
      <c r="Q1318" s="12">
        <v>0</v>
      </c>
      <c r="R1318" s="12">
        <v>0</v>
      </c>
      <c r="S1318" s="12">
        <v>0</v>
      </c>
      <c r="T1318" s="12">
        <v>0</v>
      </c>
      <c r="U1318" s="12">
        <v>0</v>
      </c>
      <c r="V1318" s="12">
        <v>0</v>
      </c>
      <c r="W1318" s="12">
        <v>0</v>
      </c>
      <c r="X1318" s="12">
        <v>0</v>
      </c>
      <c r="Y1318" s="12">
        <v>0</v>
      </c>
    </row>
    <row r="1319" spans="1:25" x14ac:dyDescent="0.35">
      <c r="A1319" s="12" t="s">
        <v>2802</v>
      </c>
      <c r="B1319" s="12" t="s">
        <v>2802</v>
      </c>
      <c r="C1319" s="12" t="s">
        <v>619</v>
      </c>
      <c r="D1319" s="52">
        <v>0</v>
      </c>
      <c r="E1319" s="12" t="s">
        <v>620</v>
      </c>
      <c r="F1319" s="12">
        <v>0</v>
      </c>
      <c r="G1319" s="12">
        <v>0</v>
      </c>
      <c r="H1319" s="12"/>
      <c r="I1319" s="12">
        <v>11</v>
      </c>
      <c r="J1319" s="12">
        <v>11</v>
      </c>
      <c r="K1319" s="12">
        <v>0</v>
      </c>
      <c r="L1319" s="12" t="s">
        <v>620</v>
      </c>
      <c r="M1319" s="12" t="s">
        <v>620</v>
      </c>
      <c r="N1319" s="12">
        <v>0</v>
      </c>
      <c r="O1319" s="12">
        <v>0</v>
      </c>
      <c r="P1319" s="12">
        <v>0</v>
      </c>
      <c r="Q1319" s="12">
        <v>0</v>
      </c>
      <c r="R1319" s="12">
        <v>0</v>
      </c>
      <c r="S1319" s="12">
        <v>0</v>
      </c>
      <c r="T1319" s="12">
        <v>0</v>
      </c>
      <c r="U1319" s="12">
        <v>0</v>
      </c>
      <c r="V1319" s="12">
        <v>0</v>
      </c>
      <c r="W1319" s="12">
        <v>0</v>
      </c>
      <c r="X1319" s="12">
        <v>0</v>
      </c>
      <c r="Y1319" s="12">
        <v>0</v>
      </c>
    </row>
    <row r="1320" spans="1:25" x14ac:dyDescent="0.35">
      <c r="A1320" s="12" t="s">
        <v>778</v>
      </c>
      <c r="B1320" s="12" t="s">
        <v>779</v>
      </c>
      <c r="C1320" s="12" t="s">
        <v>619</v>
      </c>
      <c r="D1320" s="52">
        <v>42152</v>
      </c>
      <c r="E1320" s="12">
        <v>2015</v>
      </c>
      <c r="F1320" s="12" t="s">
        <v>625</v>
      </c>
      <c r="G1320" s="12" t="s">
        <v>626</v>
      </c>
      <c r="H1320" s="12"/>
      <c r="I1320" s="12">
        <v>1.5</v>
      </c>
      <c r="J1320" s="12">
        <v>1.5</v>
      </c>
      <c r="K1320" s="12" t="s">
        <v>633</v>
      </c>
      <c r="L1320" s="12" t="s">
        <v>627</v>
      </c>
      <c r="M1320" s="12" t="s">
        <v>139</v>
      </c>
      <c r="N1320" s="12">
        <v>0</v>
      </c>
      <c r="O1320" s="12">
        <v>0</v>
      </c>
      <c r="P1320" s="12">
        <v>0</v>
      </c>
      <c r="Q1320" s="12">
        <v>0</v>
      </c>
      <c r="R1320" s="12">
        <v>0</v>
      </c>
      <c r="S1320" s="12">
        <v>0</v>
      </c>
      <c r="T1320" s="12">
        <v>0</v>
      </c>
      <c r="U1320" s="12">
        <v>0</v>
      </c>
      <c r="V1320" s="12">
        <v>0</v>
      </c>
      <c r="W1320" s="12">
        <v>0</v>
      </c>
      <c r="X1320" s="12">
        <v>0</v>
      </c>
      <c r="Y1320" s="12">
        <v>0</v>
      </c>
    </row>
    <row r="1321" spans="1:25" x14ac:dyDescent="0.35">
      <c r="A1321" s="12" t="s">
        <v>1750</v>
      </c>
      <c r="B1321" s="12" t="s">
        <v>1751</v>
      </c>
      <c r="C1321" s="12" t="s">
        <v>619</v>
      </c>
      <c r="D1321" s="52">
        <v>33522</v>
      </c>
      <c r="E1321" s="12">
        <v>1991</v>
      </c>
      <c r="F1321" s="12" t="s">
        <v>621</v>
      </c>
      <c r="G1321" s="12" t="s">
        <v>714</v>
      </c>
      <c r="H1321" s="12"/>
      <c r="I1321" s="12">
        <v>39</v>
      </c>
      <c r="J1321" s="12">
        <v>57</v>
      </c>
      <c r="K1321" s="12" t="s">
        <v>633</v>
      </c>
      <c r="L1321" s="12" t="s">
        <v>627</v>
      </c>
      <c r="M1321" s="12" t="s">
        <v>628</v>
      </c>
      <c r="N1321" s="12">
        <v>23.11</v>
      </c>
      <c r="O1321" s="12">
        <v>22</v>
      </c>
      <c r="P1321" s="12">
        <v>23.11</v>
      </c>
      <c r="Q1321" s="12">
        <v>21.52</v>
      </c>
      <c r="R1321" s="12">
        <v>17.170000000000002</v>
      </c>
      <c r="S1321" s="12">
        <v>19.170000000000002</v>
      </c>
      <c r="T1321" s="12">
        <v>17.55</v>
      </c>
      <c r="U1321" s="12">
        <v>19.23</v>
      </c>
      <c r="V1321" s="12">
        <v>19.61</v>
      </c>
      <c r="W1321" s="12">
        <v>19.48</v>
      </c>
      <c r="X1321" s="12">
        <v>21.65</v>
      </c>
      <c r="Y1321" s="12">
        <v>23.33</v>
      </c>
    </row>
    <row r="1322" spans="1:25" x14ac:dyDescent="0.35">
      <c r="A1322" s="12" t="s">
        <v>1132</v>
      </c>
      <c r="B1322" s="12" t="s">
        <v>1133</v>
      </c>
      <c r="C1322" s="12" t="s">
        <v>619</v>
      </c>
      <c r="D1322" s="52">
        <v>0</v>
      </c>
      <c r="E1322" s="12" t="s">
        <v>620</v>
      </c>
      <c r="F1322" s="12" t="s">
        <v>653</v>
      </c>
      <c r="G1322" s="12" t="s">
        <v>616</v>
      </c>
      <c r="H1322" s="12"/>
      <c r="I1322" s="12">
        <v>12</v>
      </c>
      <c r="J1322" s="12">
        <v>12</v>
      </c>
      <c r="K1322" s="12">
        <v>0</v>
      </c>
      <c r="L1322" s="12" t="s">
        <v>620</v>
      </c>
      <c r="M1322" s="12" t="s">
        <v>620</v>
      </c>
      <c r="N1322" s="12">
        <v>0</v>
      </c>
      <c r="O1322" s="12">
        <v>0</v>
      </c>
      <c r="P1322" s="12">
        <v>0</v>
      </c>
      <c r="Q1322" s="12">
        <v>0</v>
      </c>
      <c r="R1322" s="12">
        <v>0</v>
      </c>
      <c r="S1322" s="12">
        <v>0</v>
      </c>
      <c r="T1322" s="12">
        <v>0</v>
      </c>
      <c r="U1322" s="12">
        <v>0</v>
      </c>
      <c r="V1322" s="12">
        <v>0</v>
      </c>
      <c r="W1322" s="12">
        <v>0</v>
      </c>
      <c r="X1322" s="12">
        <v>0</v>
      </c>
      <c r="Y1322" s="12">
        <v>0</v>
      </c>
    </row>
    <row r="1323" spans="1:25" x14ac:dyDescent="0.35">
      <c r="A1323" s="12" t="s">
        <v>2992</v>
      </c>
      <c r="B1323" s="12" t="s">
        <v>2993</v>
      </c>
      <c r="C1323" s="12" t="s">
        <v>619</v>
      </c>
      <c r="D1323" s="52">
        <v>0</v>
      </c>
      <c r="E1323" s="12" t="s">
        <v>620</v>
      </c>
      <c r="F1323" s="12" t="s">
        <v>653</v>
      </c>
      <c r="G1323" s="12" t="s">
        <v>616</v>
      </c>
      <c r="H1323" s="12"/>
      <c r="I1323" s="12">
        <v>34</v>
      </c>
      <c r="J1323" s="12">
        <v>34</v>
      </c>
      <c r="K1323" s="12">
        <v>0</v>
      </c>
      <c r="L1323" s="12" t="s">
        <v>620</v>
      </c>
      <c r="M1323" s="12" t="s">
        <v>620</v>
      </c>
      <c r="N1323" s="12">
        <v>0</v>
      </c>
      <c r="O1323" s="12">
        <v>0</v>
      </c>
      <c r="P1323" s="12">
        <v>0</v>
      </c>
      <c r="Q1323" s="12">
        <v>0</v>
      </c>
      <c r="R1323" s="12">
        <v>0</v>
      </c>
      <c r="S1323" s="12">
        <v>0</v>
      </c>
      <c r="T1323" s="12">
        <v>0</v>
      </c>
      <c r="U1323" s="12">
        <v>0</v>
      </c>
      <c r="V1323" s="12">
        <v>0</v>
      </c>
      <c r="W1323" s="12">
        <v>0</v>
      </c>
      <c r="X1323" s="12">
        <v>0</v>
      </c>
      <c r="Y1323" s="12">
        <v>0</v>
      </c>
    </row>
    <row r="1324" spans="1:25" x14ac:dyDescent="0.35">
      <c r="A1324" s="12" t="s">
        <v>3269</v>
      </c>
      <c r="B1324" s="12" t="s">
        <v>3270</v>
      </c>
      <c r="C1324" s="12" t="s">
        <v>619</v>
      </c>
      <c r="D1324" s="52">
        <v>11324</v>
      </c>
      <c r="E1324" s="12">
        <v>1931</v>
      </c>
      <c r="F1324" s="12" t="s">
        <v>653</v>
      </c>
      <c r="G1324" s="12" t="s">
        <v>616</v>
      </c>
      <c r="H1324" s="12"/>
      <c r="I1324" s="12">
        <v>46</v>
      </c>
      <c r="J1324" s="12">
        <v>0</v>
      </c>
      <c r="K1324" s="12" t="s">
        <v>633</v>
      </c>
      <c r="L1324" s="12" t="s">
        <v>627</v>
      </c>
      <c r="M1324" s="12" t="s">
        <v>628</v>
      </c>
      <c r="N1324" s="12">
        <v>1.6</v>
      </c>
      <c r="O1324" s="12">
        <v>4.72</v>
      </c>
      <c r="P1324" s="12">
        <v>12.8</v>
      </c>
      <c r="Q1324" s="12">
        <v>0.4</v>
      </c>
      <c r="R1324" s="12">
        <v>17.46</v>
      </c>
      <c r="S1324" s="12">
        <v>16.93</v>
      </c>
      <c r="T1324" s="12">
        <v>18.559999999999999</v>
      </c>
      <c r="U1324" s="12">
        <v>24.1</v>
      </c>
      <c r="V1324" s="12">
        <v>6.32</v>
      </c>
      <c r="W1324" s="12">
        <v>4.24</v>
      </c>
      <c r="X1324" s="12">
        <v>2.8</v>
      </c>
      <c r="Y1324" s="12">
        <v>20.7</v>
      </c>
    </row>
    <row r="1325" spans="1:25" x14ac:dyDescent="0.35">
      <c r="A1325" s="12" t="s">
        <v>2860</v>
      </c>
      <c r="B1325" s="12" t="s">
        <v>2861</v>
      </c>
      <c r="C1325" s="12" t="s">
        <v>619</v>
      </c>
      <c r="D1325" s="52">
        <v>41703</v>
      </c>
      <c r="E1325" s="12">
        <v>2014</v>
      </c>
      <c r="F1325" s="12" t="s">
        <v>635</v>
      </c>
      <c r="G1325" s="12" t="s">
        <v>622</v>
      </c>
      <c r="H1325" s="12"/>
      <c r="I1325" s="12">
        <v>25</v>
      </c>
      <c r="J1325" s="12">
        <v>28</v>
      </c>
      <c r="K1325" s="12" t="s">
        <v>5</v>
      </c>
      <c r="L1325" s="12" t="s">
        <v>627</v>
      </c>
      <c r="M1325" s="12" t="s">
        <v>628</v>
      </c>
      <c r="N1325" s="12">
        <v>1.03</v>
      </c>
      <c r="O1325" s="12">
        <v>1.05</v>
      </c>
      <c r="P1325" s="12">
        <v>2.1800000000000002</v>
      </c>
      <c r="Q1325" s="12">
        <v>2.77</v>
      </c>
      <c r="R1325" s="12">
        <v>3.33</v>
      </c>
      <c r="S1325" s="12">
        <v>3.81</v>
      </c>
      <c r="T1325" s="12">
        <v>2.44</v>
      </c>
      <c r="U1325" s="12">
        <v>1.59</v>
      </c>
      <c r="V1325" s="12">
        <v>3.62</v>
      </c>
      <c r="W1325" s="12">
        <v>1.85</v>
      </c>
      <c r="X1325" s="12">
        <v>1.24</v>
      </c>
      <c r="Y1325" s="12">
        <v>2.21</v>
      </c>
    </row>
    <row r="1326" spans="1:25" x14ac:dyDescent="0.35">
      <c r="A1326" s="12" t="s">
        <v>343</v>
      </c>
      <c r="B1326" s="12" t="s">
        <v>3459</v>
      </c>
      <c r="C1326" s="12" t="s">
        <v>619</v>
      </c>
      <c r="D1326" s="52">
        <v>45239</v>
      </c>
      <c r="E1326" s="12">
        <v>2023</v>
      </c>
      <c r="F1326" s="12" t="s">
        <v>681</v>
      </c>
      <c r="G1326" s="12" t="s">
        <v>635</v>
      </c>
      <c r="H1326" s="12"/>
      <c r="I1326" s="12">
        <v>166</v>
      </c>
      <c r="J1326" s="12">
        <v>166</v>
      </c>
      <c r="K1326" s="12" t="s">
        <v>1</v>
      </c>
      <c r="L1326" s="12" t="s">
        <v>627</v>
      </c>
      <c r="M1326" s="12" t="s">
        <v>641</v>
      </c>
      <c r="N1326" s="12">
        <v>85.25</v>
      </c>
      <c r="O1326" s="12">
        <v>87.36</v>
      </c>
      <c r="P1326" s="12">
        <v>87.88</v>
      </c>
      <c r="Q1326" s="12">
        <v>88.98</v>
      </c>
      <c r="R1326" s="12">
        <v>91.01</v>
      </c>
      <c r="S1326" s="12">
        <v>97.37</v>
      </c>
      <c r="T1326" s="12">
        <v>98.43</v>
      </c>
      <c r="U1326" s="12">
        <v>96.29</v>
      </c>
      <c r="V1326" s="12">
        <v>94.63</v>
      </c>
      <c r="W1326" s="12">
        <v>90.95</v>
      </c>
      <c r="X1326" s="12">
        <v>88.96</v>
      </c>
      <c r="Y1326" s="12">
        <v>86.62</v>
      </c>
    </row>
    <row r="1327" spans="1:25" x14ac:dyDescent="0.35">
      <c r="A1327" s="12" t="s">
        <v>300</v>
      </c>
      <c r="B1327" s="12" t="s">
        <v>1719</v>
      </c>
      <c r="C1327" s="12" t="s">
        <v>619</v>
      </c>
      <c r="D1327" s="52">
        <v>44664</v>
      </c>
      <c r="E1327" s="12">
        <v>2022</v>
      </c>
      <c r="F1327" s="12" t="s">
        <v>681</v>
      </c>
      <c r="G1327" s="12" t="s">
        <v>635</v>
      </c>
      <c r="H1327" s="12"/>
      <c r="I1327" s="12">
        <v>50.43</v>
      </c>
      <c r="J1327" s="12">
        <v>51</v>
      </c>
      <c r="K1327" s="12" t="s">
        <v>1</v>
      </c>
      <c r="L1327" s="12" t="s">
        <v>627</v>
      </c>
      <c r="M1327" s="12" t="s">
        <v>641</v>
      </c>
      <c r="N1327" s="12">
        <v>22.09</v>
      </c>
      <c r="O1327" s="12">
        <v>22.8</v>
      </c>
      <c r="P1327" s="12">
        <v>22.97</v>
      </c>
      <c r="Q1327" s="12">
        <v>23.31</v>
      </c>
      <c r="R1327" s="12">
        <v>23.96</v>
      </c>
      <c r="S1327" s="12">
        <v>26.03</v>
      </c>
      <c r="T1327" s="12">
        <v>26.39</v>
      </c>
      <c r="U1327" s="12">
        <v>25.71</v>
      </c>
      <c r="V1327" s="12">
        <v>25.2</v>
      </c>
      <c r="W1327" s="12">
        <v>24.01</v>
      </c>
      <c r="X1327" s="12">
        <v>23.39</v>
      </c>
      <c r="Y1327" s="12">
        <v>22.64</v>
      </c>
    </row>
    <row r="1328" spans="1:25" x14ac:dyDescent="0.35">
      <c r="A1328" s="12" t="s">
        <v>310</v>
      </c>
      <c r="B1328" s="12" t="s">
        <v>2974</v>
      </c>
      <c r="C1328" s="12" t="s">
        <v>619</v>
      </c>
      <c r="D1328" s="52">
        <v>44664</v>
      </c>
      <c r="E1328" s="12">
        <v>2022</v>
      </c>
      <c r="F1328" s="12" t="s">
        <v>681</v>
      </c>
      <c r="G1328" s="12" t="s">
        <v>635</v>
      </c>
      <c r="H1328" s="12"/>
      <c r="I1328" s="12">
        <v>42</v>
      </c>
      <c r="J1328" s="12">
        <v>42</v>
      </c>
      <c r="K1328" s="12" t="s">
        <v>1</v>
      </c>
      <c r="L1328" s="12" t="s">
        <v>627</v>
      </c>
      <c r="M1328" s="12" t="s">
        <v>641</v>
      </c>
      <c r="N1328" s="12">
        <v>18.07</v>
      </c>
      <c r="O1328" s="12">
        <v>18.66</v>
      </c>
      <c r="P1328" s="12">
        <v>18.8</v>
      </c>
      <c r="Q1328" s="12">
        <v>19.079999999999998</v>
      </c>
      <c r="R1328" s="12">
        <v>19.62</v>
      </c>
      <c r="S1328" s="12">
        <v>21.34</v>
      </c>
      <c r="T1328" s="12">
        <v>21.63</v>
      </c>
      <c r="U1328" s="12">
        <v>21.07</v>
      </c>
      <c r="V1328" s="12">
        <v>20.65</v>
      </c>
      <c r="W1328" s="12">
        <v>19.670000000000002</v>
      </c>
      <c r="X1328" s="12">
        <v>19.149999999999999</v>
      </c>
      <c r="Y1328" s="12">
        <v>18.53</v>
      </c>
    </row>
    <row r="1329" spans="1:25" x14ac:dyDescent="0.35">
      <c r="A1329" s="12" t="s">
        <v>253</v>
      </c>
      <c r="B1329" s="12" t="s">
        <v>254</v>
      </c>
      <c r="C1329" s="12" t="s">
        <v>619</v>
      </c>
      <c r="D1329" s="52">
        <v>44519</v>
      </c>
      <c r="E1329" s="12">
        <v>2021</v>
      </c>
      <c r="F1329" s="12" t="s">
        <v>634</v>
      </c>
      <c r="G1329" s="12" t="s">
        <v>635</v>
      </c>
      <c r="H1329" s="12"/>
      <c r="I1329" s="12">
        <v>100</v>
      </c>
      <c r="J1329" s="12">
        <v>100</v>
      </c>
      <c r="K1329" s="12" t="s">
        <v>1</v>
      </c>
      <c r="L1329" s="12" t="s">
        <v>627</v>
      </c>
      <c r="M1329" s="12" t="s">
        <v>641</v>
      </c>
      <c r="N1329" s="12">
        <v>50</v>
      </c>
      <c r="O1329" s="12">
        <v>50</v>
      </c>
      <c r="P1329" s="12">
        <v>50</v>
      </c>
      <c r="Q1329" s="12">
        <v>50</v>
      </c>
      <c r="R1329" s="12">
        <v>50</v>
      </c>
      <c r="S1329" s="12">
        <v>50</v>
      </c>
      <c r="T1329" s="12">
        <v>50</v>
      </c>
      <c r="U1329" s="12">
        <v>50</v>
      </c>
      <c r="V1329" s="12">
        <v>50</v>
      </c>
      <c r="W1329" s="12">
        <v>50</v>
      </c>
      <c r="X1329" s="12">
        <v>50</v>
      </c>
      <c r="Y1329" s="12">
        <v>50</v>
      </c>
    </row>
    <row r="1330" spans="1:25" x14ac:dyDescent="0.35">
      <c r="A1330" s="12" t="s">
        <v>251</v>
      </c>
      <c r="B1330" s="12" t="s">
        <v>252</v>
      </c>
      <c r="C1330" s="12" t="s">
        <v>619</v>
      </c>
      <c r="D1330" s="52">
        <v>44501</v>
      </c>
      <c r="E1330" s="12">
        <v>2021</v>
      </c>
      <c r="F1330" s="12" t="s">
        <v>634</v>
      </c>
      <c r="G1330" s="12" t="s">
        <v>635</v>
      </c>
      <c r="H1330" s="12"/>
      <c r="I1330" s="12">
        <v>100</v>
      </c>
      <c r="J1330" s="12">
        <v>100</v>
      </c>
      <c r="K1330" s="12" t="s">
        <v>1</v>
      </c>
      <c r="L1330" s="12" t="s">
        <v>627</v>
      </c>
      <c r="M1330" s="12" t="s">
        <v>641</v>
      </c>
      <c r="N1330" s="12">
        <v>100</v>
      </c>
      <c r="O1330" s="12">
        <v>100</v>
      </c>
      <c r="P1330" s="12">
        <v>100</v>
      </c>
      <c r="Q1330" s="12">
        <v>100</v>
      </c>
      <c r="R1330" s="12">
        <v>100</v>
      </c>
      <c r="S1330" s="12">
        <v>100</v>
      </c>
      <c r="T1330" s="12">
        <v>100</v>
      </c>
      <c r="U1330" s="12">
        <v>100</v>
      </c>
      <c r="V1330" s="12">
        <v>100</v>
      </c>
      <c r="W1330" s="12">
        <v>100</v>
      </c>
      <c r="X1330" s="12">
        <v>100</v>
      </c>
      <c r="Y1330" s="12">
        <v>100</v>
      </c>
    </row>
    <row r="1331" spans="1:25" x14ac:dyDescent="0.35">
      <c r="A1331" s="12" t="s">
        <v>411</v>
      </c>
      <c r="B1331" s="12" t="s">
        <v>3061</v>
      </c>
      <c r="C1331" s="12" t="s">
        <v>619</v>
      </c>
      <c r="D1331" s="52">
        <v>45210</v>
      </c>
      <c r="E1331" s="12">
        <v>2023</v>
      </c>
      <c r="F1331" s="12" t="s">
        <v>634</v>
      </c>
      <c r="G1331" s="12" t="s">
        <v>635</v>
      </c>
      <c r="H1331" s="12"/>
      <c r="I1331" s="12">
        <v>169</v>
      </c>
      <c r="J1331" s="12">
        <v>169</v>
      </c>
      <c r="K1331" s="12" t="s">
        <v>1</v>
      </c>
      <c r="L1331" s="12" t="s">
        <v>627</v>
      </c>
      <c r="M1331" s="12" t="s">
        <v>641</v>
      </c>
      <c r="N1331" s="12">
        <v>169</v>
      </c>
      <c r="O1331" s="12">
        <v>169</v>
      </c>
      <c r="P1331" s="12">
        <v>169</v>
      </c>
      <c r="Q1331" s="12">
        <v>169</v>
      </c>
      <c r="R1331" s="12">
        <v>169</v>
      </c>
      <c r="S1331" s="12">
        <v>169</v>
      </c>
      <c r="T1331" s="12">
        <v>169</v>
      </c>
      <c r="U1331" s="12">
        <v>169</v>
      </c>
      <c r="V1331" s="12">
        <v>169</v>
      </c>
      <c r="W1331" s="12">
        <v>169</v>
      </c>
      <c r="X1331" s="12">
        <v>169</v>
      </c>
      <c r="Y1331" s="12">
        <v>169</v>
      </c>
    </row>
    <row r="1332" spans="1:25" x14ac:dyDescent="0.35">
      <c r="A1332" s="12" t="s">
        <v>3385</v>
      </c>
      <c r="B1332" s="12" t="s">
        <v>3386</v>
      </c>
      <c r="C1332" s="12" t="s">
        <v>619</v>
      </c>
      <c r="D1332" s="52">
        <v>45246</v>
      </c>
      <c r="E1332" s="12">
        <v>2023</v>
      </c>
      <c r="F1332" s="12" t="s">
        <v>634</v>
      </c>
      <c r="G1332" s="12" t="s">
        <v>635</v>
      </c>
      <c r="H1332" s="12"/>
      <c r="I1332" s="12">
        <v>47</v>
      </c>
      <c r="J1332" s="12">
        <v>47</v>
      </c>
      <c r="K1332" s="12" t="s">
        <v>1</v>
      </c>
      <c r="L1332" s="12" t="s">
        <v>627</v>
      </c>
      <c r="M1332" s="12" t="s">
        <v>641</v>
      </c>
      <c r="N1332" s="12">
        <v>47</v>
      </c>
      <c r="O1332" s="12">
        <v>47</v>
      </c>
      <c r="P1332" s="12">
        <v>47</v>
      </c>
      <c r="Q1332" s="12">
        <v>47</v>
      </c>
      <c r="R1332" s="12">
        <v>47</v>
      </c>
      <c r="S1332" s="12">
        <v>47</v>
      </c>
      <c r="T1332" s="12">
        <v>47</v>
      </c>
      <c r="U1332" s="12">
        <v>47</v>
      </c>
      <c r="V1332" s="12">
        <v>47</v>
      </c>
      <c r="W1332" s="12">
        <v>47</v>
      </c>
      <c r="X1332" s="12">
        <v>47</v>
      </c>
      <c r="Y1332" s="12">
        <v>47</v>
      </c>
    </row>
    <row r="1333" spans="1:25" x14ac:dyDescent="0.35">
      <c r="A1333" s="12" t="s">
        <v>338</v>
      </c>
      <c r="B1333" s="12" t="s">
        <v>2917</v>
      </c>
      <c r="C1333" s="12" t="s">
        <v>619</v>
      </c>
      <c r="D1333" s="52">
        <v>45118</v>
      </c>
      <c r="E1333" s="12">
        <v>2023</v>
      </c>
      <c r="F1333" s="12" t="s">
        <v>681</v>
      </c>
      <c r="G1333" s="12" t="s">
        <v>635</v>
      </c>
      <c r="H1333" s="12"/>
      <c r="I1333" s="12">
        <v>36</v>
      </c>
      <c r="J1333" s="12">
        <v>36</v>
      </c>
      <c r="K1333" s="12" t="s">
        <v>1</v>
      </c>
      <c r="L1333" s="12" t="s">
        <v>627</v>
      </c>
      <c r="M1333" s="12" t="s">
        <v>641</v>
      </c>
      <c r="N1333" s="12">
        <v>18.09</v>
      </c>
      <c r="O1333" s="12">
        <v>18.75</v>
      </c>
      <c r="P1333" s="12">
        <v>18.91</v>
      </c>
      <c r="Q1333" s="12">
        <v>19.21</v>
      </c>
      <c r="R1333" s="12">
        <v>19.809999999999999</v>
      </c>
      <c r="S1333" s="12">
        <v>21.73</v>
      </c>
      <c r="T1333" s="12">
        <v>22.06</v>
      </c>
      <c r="U1333" s="12">
        <v>21.44</v>
      </c>
      <c r="V1333" s="12">
        <v>20.98</v>
      </c>
      <c r="W1333" s="12">
        <v>19.89</v>
      </c>
      <c r="X1333" s="12">
        <v>19.32</v>
      </c>
      <c r="Y1333" s="12">
        <v>18.64</v>
      </c>
    </row>
    <row r="1334" spans="1:25" x14ac:dyDescent="0.35">
      <c r="A1334" s="12" t="s">
        <v>3050</v>
      </c>
      <c r="B1334" s="12" t="s">
        <v>3050</v>
      </c>
      <c r="C1334" s="12" t="s">
        <v>619</v>
      </c>
      <c r="D1334" s="52">
        <v>0</v>
      </c>
      <c r="E1334" s="12" t="s">
        <v>620</v>
      </c>
      <c r="F1334" s="12" t="s">
        <v>625</v>
      </c>
      <c r="G1334" s="12" t="s">
        <v>647</v>
      </c>
      <c r="H1334" s="12"/>
      <c r="I1334" s="12">
        <v>137.5</v>
      </c>
      <c r="J1334" s="12">
        <v>137.5</v>
      </c>
      <c r="K1334" s="12">
        <v>0</v>
      </c>
      <c r="L1334" s="12" t="s">
        <v>620</v>
      </c>
      <c r="M1334" s="12" t="s">
        <v>620</v>
      </c>
      <c r="N1334" s="12">
        <v>0</v>
      </c>
      <c r="O1334" s="12">
        <v>0</v>
      </c>
      <c r="P1334" s="12">
        <v>0</v>
      </c>
      <c r="Q1334" s="12">
        <v>0</v>
      </c>
      <c r="R1334" s="12">
        <v>0</v>
      </c>
      <c r="S1334" s="12">
        <v>0</v>
      </c>
      <c r="T1334" s="12">
        <v>0</v>
      </c>
      <c r="U1334" s="12">
        <v>0</v>
      </c>
      <c r="V1334" s="12">
        <v>0</v>
      </c>
      <c r="W1334" s="12">
        <v>0</v>
      </c>
      <c r="X1334" s="12">
        <v>0</v>
      </c>
      <c r="Y1334" s="12">
        <v>0</v>
      </c>
    </row>
    <row r="1335" spans="1:25" x14ac:dyDescent="0.35">
      <c r="A1335" s="12" t="s">
        <v>765</v>
      </c>
      <c r="B1335" s="12" t="s">
        <v>765</v>
      </c>
      <c r="C1335" s="12" t="s">
        <v>619</v>
      </c>
      <c r="D1335" s="52">
        <v>0</v>
      </c>
      <c r="E1335" s="12" t="s">
        <v>620</v>
      </c>
      <c r="F1335" s="12" t="s">
        <v>625</v>
      </c>
      <c r="G1335" s="12" t="s">
        <v>647</v>
      </c>
      <c r="H1335" s="12"/>
      <c r="I1335" s="12">
        <v>137.5</v>
      </c>
      <c r="J1335" s="12">
        <v>137.5</v>
      </c>
      <c r="K1335" s="12">
        <v>0</v>
      </c>
      <c r="L1335" s="12" t="s">
        <v>620</v>
      </c>
      <c r="M1335" s="12" t="s">
        <v>620</v>
      </c>
      <c r="N1335" s="12">
        <v>0</v>
      </c>
      <c r="O1335" s="12">
        <v>0</v>
      </c>
      <c r="P1335" s="12">
        <v>0</v>
      </c>
      <c r="Q1335" s="12">
        <v>0</v>
      </c>
      <c r="R1335" s="12">
        <v>0</v>
      </c>
      <c r="S1335" s="12">
        <v>0</v>
      </c>
      <c r="T1335" s="12">
        <v>0</v>
      </c>
      <c r="U1335" s="12">
        <v>0</v>
      </c>
      <c r="V1335" s="12">
        <v>0</v>
      </c>
      <c r="W1335" s="12">
        <v>0</v>
      </c>
      <c r="X1335" s="12">
        <v>0</v>
      </c>
      <c r="Y1335" s="12">
        <v>0</v>
      </c>
    </row>
    <row r="1336" spans="1:25" x14ac:dyDescent="0.35">
      <c r="A1336" s="12" t="s">
        <v>2783</v>
      </c>
      <c r="B1336" s="12" t="s">
        <v>2784</v>
      </c>
      <c r="C1336" s="12" t="s">
        <v>619</v>
      </c>
      <c r="D1336" s="52">
        <v>41977</v>
      </c>
      <c r="E1336" s="12">
        <v>2014</v>
      </c>
      <c r="F1336" s="12" t="s">
        <v>625</v>
      </c>
      <c r="G1336" s="12" t="s">
        <v>647</v>
      </c>
      <c r="H1336" s="12"/>
      <c r="I1336" s="12">
        <v>275</v>
      </c>
      <c r="J1336" s="12">
        <v>0</v>
      </c>
      <c r="K1336" s="12" t="s">
        <v>1</v>
      </c>
      <c r="L1336" s="12" t="s">
        <v>627</v>
      </c>
      <c r="M1336" s="12" t="s">
        <v>628</v>
      </c>
      <c r="N1336" s="12">
        <v>1.1000000000000001</v>
      </c>
      <c r="O1336" s="12">
        <v>8.25</v>
      </c>
      <c r="P1336" s="12">
        <v>9.6300000000000008</v>
      </c>
      <c r="Q1336" s="12">
        <v>12.1</v>
      </c>
      <c r="R1336" s="12">
        <v>17.600000000000001</v>
      </c>
      <c r="S1336" s="12">
        <v>36.03</v>
      </c>
      <c r="T1336" s="12">
        <v>39.6</v>
      </c>
      <c r="U1336" s="12">
        <v>34.1</v>
      </c>
      <c r="V1336" s="12">
        <v>30.53</v>
      </c>
      <c r="W1336" s="12">
        <v>20.350000000000001</v>
      </c>
      <c r="X1336" s="12">
        <v>15.68</v>
      </c>
      <c r="Y1336" s="12">
        <v>9.6300000000000008</v>
      </c>
    </row>
    <row r="1337" spans="1:25" x14ac:dyDescent="0.35">
      <c r="A1337" s="12" t="s">
        <v>497</v>
      </c>
      <c r="B1337" s="12" t="s">
        <v>1143</v>
      </c>
      <c r="C1337" s="12" t="s">
        <v>619</v>
      </c>
      <c r="D1337" s="52">
        <v>0</v>
      </c>
      <c r="E1337" s="12" t="s">
        <v>620</v>
      </c>
      <c r="F1337" s="12" t="s">
        <v>625</v>
      </c>
      <c r="G1337" s="12" t="s">
        <v>626</v>
      </c>
      <c r="H1337" s="12"/>
      <c r="I1337" s="12">
        <v>100</v>
      </c>
      <c r="J1337" s="12">
        <v>100</v>
      </c>
      <c r="K1337" s="12" t="s">
        <v>633</v>
      </c>
      <c r="L1337" s="12" t="s">
        <v>620</v>
      </c>
      <c r="M1337" s="12" t="s">
        <v>620</v>
      </c>
      <c r="N1337" s="12">
        <v>0</v>
      </c>
      <c r="O1337" s="12">
        <v>0</v>
      </c>
      <c r="P1337" s="12">
        <v>0</v>
      </c>
      <c r="Q1337" s="12">
        <v>0</v>
      </c>
      <c r="R1337" s="12">
        <v>0</v>
      </c>
      <c r="S1337" s="12">
        <v>0</v>
      </c>
      <c r="T1337" s="12">
        <v>0</v>
      </c>
      <c r="U1337" s="12">
        <v>0</v>
      </c>
      <c r="V1337" s="12">
        <v>0</v>
      </c>
      <c r="W1337" s="12">
        <v>0</v>
      </c>
      <c r="X1337" s="12">
        <v>0</v>
      </c>
      <c r="Y1337" s="12">
        <v>0</v>
      </c>
    </row>
    <row r="1338" spans="1:25" x14ac:dyDescent="0.35">
      <c r="A1338" s="12" t="s">
        <v>3470</v>
      </c>
      <c r="B1338" s="12" t="s">
        <v>3471</v>
      </c>
      <c r="C1338" s="12" t="s">
        <v>619</v>
      </c>
      <c r="D1338" s="52">
        <v>0</v>
      </c>
      <c r="E1338" s="12" t="s">
        <v>620</v>
      </c>
      <c r="F1338" s="12" t="s">
        <v>631</v>
      </c>
      <c r="G1338" s="12" t="s">
        <v>622</v>
      </c>
      <c r="H1338" s="12"/>
      <c r="I1338" s="12">
        <v>10</v>
      </c>
      <c r="J1338" s="12">
        <v>10</v>
      </c>
      <c r="K1338" s="12">
        <v>0</v>
      </c>
      <c r="L1338" s="12" t="s">
        <v>620</v>
      </c>
      <c r="M1338" s="12" t="s">
        <v>620</v>
      </c>
      <c r="N1338" s="12">
        <v>0</v>
      </c>
      <c r="O1338" s="12">
        <v>0</v>
      </c>
      <c r="P1338" s="12">
        <v>0</v>
      </c>
      <c r="Q1338" s="12">
        <v>0</v>
      </c>
      <c r="R1338" s="12">
        <v>0</v>
      </c>
      <c r="S1338" s="12">
        <v>0</v>
      </c>
      <c r="T1338" s="12">
        <v>0</v>
      </c>
      <c r="U1338" s="12">
        <v>0</v>
      </c>
      <c r="V1338" s="12">
        <v>0</v>
      </c>
      <c r="W1338" s="12">
        <v>0</v>
      </c>
      <c r="X1338" s="12">
        <v>0</v>
      </c>
      <c r="Y1338" s="12">
        <v>0</v>
      </c>
    </row>
    <row r="1339" spans="1:25" x14ac:dyDescent="0.35">
      <c r="A1339" s="12" t="s">
        <v>2240</v>
      </c>
      <c r="B1339" s="12" t="s">
        <v>2241</v>
      </c>
      <c r="C1339" s="12" t="s">
        <v>619</v>
      </c>
      <c r="D1339" s="52">
        <v>0</v>
      </c>
      <c r="E1339" s="12" t="s">
        <v>620</v>
      </c>
      <c r="F1339" s="12" t="s">
        <v>631</v>
      </c>
      <c r="G1339" s="12" t="s">
        <v>622</v>
      </c>
      <c r="H1339" s="12"/>
      <c r="I1339" s="12">
        <v>10</v>
      </c>
      <c r="J1339" s="12">
        <v>10</v>
      </c>
      <c r="K1339" s="12">
        <v>0</v>
      </c>
      <c r="L1339" s="12" t="s">
        <v>620</v>
      </c>
      <c r="M1339" s="12" t="s">
        <v>620</v>
      </c>
      <c r="N1339" s="12">
        <v>0</v>
      </c>
      <c r="O1339" s="12">
        <v>0</v>
      </c>
      <c r="P1339" s="12">
        <v>0</v>
      </c>
      <c r="Q1339" s="12">
        <v>0</v>
      </c>
      <c r="R1339" s="12">
        <v>0</v>
      </c>
      <c r="S1339" s="12">
        <v>0</v>
      </c>
      <c r="T1339" s="12">
        <v>0</v>
      </c>
      <c r="U1339" s="12">
        <v>0</v>
      </c>
      <c r="V1339" s="12">
        <v>0</v>
      </c>
      <c r="W1339" s="12">
        <v>0</v>
      </c>
      <c r="X1339" s="12">
        <v>0</v>
      </c>
      <c r="Y1339" s="12">
        <v>0</v>
      </c>
    </row>
    <row r="1340" spans="1:25" x14ac:dyDescent="0.35">
      <c r="A1340" s="12" t="s">
        <v>1126</v>
      </c>
      <c r="B1340" s="12" t="s">
        <v>1127</v>
      </c>
      <c r="C1340" s="12" t="s">
        <v>619</v>
      </c>
      <c r="D1340" s="52">
        <v>0</v>
      </c>
      <c r="E1340" s="12" t="s">
        <v>620</v>
      </c>
      <c r="F1340" s="12" t="s">
        <v>631</v>
      </c>
      <c r="G1340" s="12" t="s">
        <v>622</v>
      </c>
      <c r="H1340" s="12"/>
      <c r="I1340" s="12">
        <v>10</v>
      </c>
      <c r="J1340" s="12">
        <v>10</v>
      </c>
      <c r="K1340" s="12">
        <v>0</v>
      </c>
      <c r="L1340" s="12" t="s">
        <v>620</v>
      </c>
      <c r="M1340" s="12" t="s">
        <v>620</v>
      </c>
      <c r="N1340" s="12">
        <v>0</v>
      </c>
      <c r="O1340" s="12">
        <v>0</v>
      </c>
      <c r="P1340" s="12">
        <v>0</v>
      </c>
      <c r="Q1340" s="12">
        <v>0</v>
      </c>
      <c r="R1340" s="12">
        <v>0</v>
      </c>
      <c r="S1340" s="12">
        <v>0</v>
      </c>
      <c r="T1340" s="12">
        <v>0</v>
      </c>
      <c r="U1340" s="12">
        <v>0</v>
      </c>
      <c r="V1340" s="12">
        <v>0</v>
      </c>
      <c r="W1340" s="12">
        <v>0</v>
      </c>
      <c r="X1340" s="12">
        <v>0</v>
      </c>
      <c r="Y1340" s="12">
        <v>0</v>
      </c>
    </row>
    <row r="1341" spans="1:25" x14ac:dyDescent="0.35">
      <c r="A1341" s="12" t="s">
        <v>1124</v>
      </c>
      <c r="B1341" s="12" t="s">
        <v>1125</v>
      </c>
      <c r="C1341" s="12" t="s">
        <v>619</v>
      </c>
      <c r="D1341" s="52">
        <v>0</v>
      </c>
      <c r="E1341" s="12" t="s">
        <v>620</v>
      </c>
      <c r="F1341" s="12" t="s">
        <v>868</v>
      </c>
      <c r="G1341" s="12" t="s">
        <v>647</v>
      </c>
      <c r="H1341" s="12"/>
      <c r="I1341" s="12">
        <v>5.5</v>
      </c>
      <c r="J1341" s="12">
        <v>5.5</v>
      </c>
      <c r="K1341" s="12">
        <v>0</v>
      </c>
      <c r="L1341" s="12" t="s">
        <v>620</v>
      </c>
      <c r="M1341" s="12" t="s">
        <v>620</v>
      </c>
      <c r="N1341" s="12">
        <v>0</v>
      </c>
      <c r="O1341" s="12">
        <v>0</v>
      </c>
      <c r="P1341" s="12">
        <v>0</v>
      </c>
      <c r="Q1341" s="12">
        <v>0</v>
      </c>
      <c r="R1341" s="12">
        <v>0</v>
      </c>
      <c r="S1341" s="12">
        <v>0</v>
      </c>
      <c r="T1341" s="12">
        <v>0</v>
      </c>
      <c r="U1341" s="12">
        <v>0</v>
      </c>
      <c r="V1341" s="12">
        <v>0</v>
      </c>
      <c r="W1341" s="12">
        <v>0</v>
      </c>
      <c r="X1341" s="12">
        <v>0</v>
      </c>
      <c r="Y1341" s="12">
        <v>0</v>
      </c>
    </row>
    <row r="1342" spans="1:25" x14ac:dyDescent="0.35">
      <c r="A1342" s="12" t="s">
        <v>2072</v>
      </c>
      <c r="B1342" s="12" t="s">
        <v>2073</v>
      </c>
      <c r="C1342" s="12" t="s">
        <v>619</v>
      </c>
      <c r="D1342" s="52">
        <v>0</v>
      </c>
      <c r="E1342" s="12" t="s">
        <v>620</v>
      </c>
      <c r="F1342" s="12" t="s">
        <v>621</v>
      </c>
      <c r="G1342" s="12" t="s">
        <v>757</v>
      </c>
      <c r="H1342" s="12"/>
      <c r="I1342" s="12">
        <v>8</v>
      </c>
      <c r="J1342" s="12">
        <v>0</v>
      </c>
      <c r="K1342" s="12" t="s">
        <v>1</v>
      </c>
      <c r="L1342" s="12" t="s">
        <v>627</v>
      </c>
      <c r="M1342" s="12" t="s">
        <v>628</v>
      </c>
      <c r="N1342" s="12">
        <v>1.05</v>
      </c>
      <c r="O1342" s="12">
        <v>1.1000000000000001</v>
      </c>
      <c r="P1342" s="12">
        <v>0.2</v>
      </c>
      <c r="Q1342" s="12">
        <v>0.18</v>
      </c>
      <c r="R1342" s="12">
        <v>0.66</v>
      </c>
      <c r="S1342" s="12">
        <v>0.65</v>
      </c>
      <c r="T1342" s="12">
        <v>0.84</v>
      </c>
      <c r="U1342" s="12">
        <v>1.1100000000000001</v>
      </c>
      <c r="V1342" s="12">
        <v>1.0900000000000001</v>
      </c>
      <c r="W1342" s="12">
        <v>0.78</v>
      </c>
      <c r="X1342" s="12">
        <v>0.66</v>
      </c>
      <c r="Y1342" s="12">
        <v>0.52</v>
      </c>
    </row>
    <row r="1343" spans="1:25" x14ac:dyDescent="0.35">
      <c r="A1343" s="12" t="s">
        <v>1594</v>
      </c>
      <c r="B1343" s="12" t="s">
        <v>1595</v>
      </c>
      <c r="C1343" s="12" t="s">
        <v>619</v>
      </c>
      <c r="D1343" s="52">
        <v>41473</v>
      </c>
      <c r="E1343" s="12">
        <v>2013</v>
      </c>
      <c r="F1343" s="12" t="s">
        <v>631</v>
      </c>
      <c r="G1343" s="12" t="s">
        <v>632</v>
      </c>
      <c r="H1343" s="12"/>
      <c r="I1343" s="12">
        <v>1.5</v>
      </c>
      <c r="J1343" s="12">
        <v>5</v>
      </c>
      <c r="K1343" s="12" t="s">
        <v>633</v>
      </c>
      <c r="L1343" s="12" t="s">
        <v>627</v>
      </c>
      <c r="M1343" s="12" t="s">
        <v>139</v>
      </c>
      <c r="N1343" s="12">
        <v>0</v>
      </c>
      <c r="O1343" s="12">
        <v>0</v>
      </c>
      <c r="P1343" s="12">
        <v>0</v>
      </c>
      <c r="Q1343" s="12">
        <v>0</v>
      </c>
      <c r="R1343" s="12">
        <v>0</v>
      </c>
      <c r="S1343" s="12">
        <v>0</v>
      </c>
      <c r="T1343" s="12">
        <v>0</v>
      </c>
      <c r="U1343" s="12">
        <v>0</v>
      </c>
      <c r="V1343" s="12">
        <v>0</v>
      </c>
      <c r="W1343" s="12">
        <v>0</v>
      </c>
      <c r="X1343" s="12">
        <v>0</v>
      </c>
      <c r="Y1343" s="12">
        <v>0</v>
      </c>
    </row>
    <row r="1344" spans="1:25" x14ac:dyDescent="0.35">
      <c r="A1344" s="12" t="s">
        <v>1305</v>
      </c>
      <c r="B1344" s="12" t="s">
        <v>1306</v>
      </c>
      <c r="C1344" s="12" t="s">
        <v>619</v>
      </c>
      <c r="D1344" s="52">
        <v>43657</v>
      </c>
      <c r="E1344" s="12">
        <v>2019</v>
      </c>
      <c r="F1344" s="12" t="s">
        <v>631</v>
      </c>
      <c r="G1344" s="12" t="s">
        <v>632</v>
      </c>
      <c r="H1344" s="12"/>
      <c r="I1344" s="12">
        <v>0.85</v>
      </c>
      <c r="J1344" s="12">
        <v>0</v>
      </c>
      <c r="K1344" s="12" t="s">
        <v>633</v>
      </c>
      <c r="L1344" s="12" t="s">
        <v>627</v>
      </c>
      <c r="M1344" s="12" t="s">
        <v>139</v>
      </c>
      <c r="N1344" s="12">
        <v>0</v>
      </c>
      <c r="O1344" s="12">
        <v>0</v>
      </c>
      <c r="P1344" s="12">
        <v>0</v>
      </c>
      <c r="Q1344" s="12">
        <v>0</v>
      </c>
      <c r="R1344" s="12">
        <v>0</v>
      </c>
      <c r="S1344" s="12">
        <v>0</v>
      </c>
      <c r="T1344" s="12">
        <v>0</v>
      </c>
      <c r="U1344" s="12">
        <v>0</v>
      </c>
      <c r="V1344" s="12">
        <v>0</v>
      </c>
      <c r="W1344" s="12">
        <v>0</v>
      </c>
      <c r="X1344" s="12">
        <v>0</v>
      </c>
      <c r="Y1344" s="12">
        <v>0</v>
      </c>
    </row>
    <row r="1345" spans="1:25" x14ac:dyDescent="0.35">
      <c r="A1345" s="12" t="s">
        <v>1775</v>
      </c>
      <c r="B1345" s="12" t="s">
        <v>1775</v>
      </c>
      <c r="C1345" s="12" t="s">
        <v>619</v>
      </c>
      <c r="D1345" s="52">
        <v>0</v>
      </c>
      <c r="E1345" s="12" t="s">
        <v>620</v>
      </c>
      <c r="F1345" s="12">
        <v>0</v>
      </c>
      <c r="G1345" s="12">
        <v>0</v>
      </c>
      <c r="H1345" s="12"/>
      <c r="I1345" s="12">
        <v>46</v>
      </c>
      <c r="J1345" s="12">
        <v>46</v>
      </c>
      <c r="K1345" s="12">
        <v>0</v>
      </c>
      <c r="L1345" s="12" t="s">
        <v>620</v>
      </c>
      <c r="M1345" s="12" t="s">
        <v>620</v>
      </c>
      <c r="N1345" s="12">
        <v>0</v>
      </c>
      <c r="O1345" s="12">
        <v>0</v>
      </c>
      <c r="P1345" s="12">
        <v>0</v>
      </c>
      <c r="Q1345" s="12">
        <v>0</v>
      </c>
      <c r="R1345" s="12">
        <v>0</v>
      </c>
      <c r="S1345" s="12">
        <v>0</v>
      </c>
      <c r="T1345" s="12">
        <v>0</v>
      </c>
      <c r="U1345" s="12">
        <v>0</v>
      </c>
      <c r="V1345" s="12">
        <v>0</v>
      </c>
      <c r="W1345" s="12">
        <v>0</v>
      </c>
      <c r="X1345" s="12">
        <v>0</v>
      </c>
      <c r="Y1345" s="12">
        <v>0</v>
      </c>
    </row>
    <row r="1346" spans="1:25" x14ac:dyDescent="0.35">
      <c r="A1346" s="12" t="s">
        <v>2749</v>
      </c>
      <c r="B1346" s="12" t="s">
        <v>2749</v>
      </c>
      <c r="C1346" s="12" t="s">
        <v>619</v>
      </c>
      <c r="D1346" s="52">
        <v>0</v>
      </c>
      <c r="E1346" s="12" t="s">
        <v>620</v>
      </c>
      <c r="F1346" s="12">
        <v>0</v>
      </c>
      <c r="G1346" s="12">
        <v>0</v>
      </c>
      <c r="H1346" s="12"/>
      <c r="I1346" s="12">
        <v>46</v>
      </c>
      <c r="J1346" s="12">
        <v>46</v>
      </c>
      <c r="K1346" s="12">
        <v>0</v>
      </c>
      <c r="L1346" s="12" t="s">
        <v>620</v>
      </c>
      <c r="M1346" s="12" t="s">
        <v>620</v>
      </c>
      <c r="N1346" s="12">
        <v>0</v>
      </c>
      <c r="O1346" s="12">
        <v>0</v>
      </c>
      <c r="P1346" s="12">
        <v>0</v>
      </c>
      <c r="Q1346" s="12">
        <v>0</v>
      </c>
      <c r="R1346" s="12">
        <v>0</v>
      </c>
      <c r="S1346" s="12">
        <v>0</v>
      </c>
      <c r="T1346" s="12">
        <v>0</v>
      </c>
      <c r="U1346" s="12">
        <v>0</v>
      </c>
      <c r="V1346" s="12">
        <v>0</v>
      </c>
      <c r="W1346" s="12">
        <v>0</v>
      </c>
      <c r="X1346" s="12">
        <v>0</v>
      </c>
      <c r="Y1346" s="12">
        <v>0</v>
      </c>
    </row>
    <row r="1347" spans="1:25" x14ac:dyDescent="0.35">
      <c r="A1347" s="12" t="s">
        <v>2448</v>
      </c>
      <c r="B1347" s="12" t="s">
        <v>2449</v>
      </c>
      <c r="C1347" s="12" t="s">
        <v>619</v>
      </c>
      <c r="D1347" s="52">
        <v>30755</v>
      </c>
      <c r="E1347" s="12">
        <v>1984</v>
      </c>
      <c r="F1347" s="12" t="s">
        <v>690</v>
      </c>
      <c r="G1347" s="12" t="s">
        <v>647</v>
      </c>
      <c r="H1347" s="12"/>
      <c r="I1347" s="12">
        <v>72</v>
      </c>
      <c r="J1347" s="12">
        <v>0</v>
      </c>
      <c r="K1347" s="12" t="s">
        <v>633</v>
      </c>
      <c r="L1347" s="12" t="s">
        <v>627</v>
      </c>
      <c r="M1347" s="12" t="s">
        <v>628</v>
      </c>
      <c r="N1347" s="12">
        <v>72</v>
      </c>
      <c r="O1347" s="12">
        <v>72</v>
      </c>
      <c r="P1347" s="12">
        <v>72</v>
      </c>
      <c r="Q1347" s="12">
        <v>72</v>
      </c>
      <c r="R1347" s="12">
        <v>72</v>
      </c>
      <c r="S1347" s="12">
        <v>72</v>
      </c>
      <c r="T1347" s="12">
        <v>72</v>
      </c>
      <c r="U1347" s="12">
        <v>72</v>
      </c>
      <c r="V1347" s="12">
        <v>72</v>
      </c>
      <c r="W1347" s="12">
        <v>72</v>
      </c>
      <c r="X1347" s="12">
        <v>72</v>
      </c>
      <c r="Y1347" s="12">
        <v>72</v>
      </c>
    </row>
    <row r="1348" spans="1:25" x14ac:dyDescent="0.35">
      <c r="A1348" s="12" t="s">
        <v>1182</v>
      </c>
      <c r="B1348" s="12" t="s">
        <v>1183</v>
      </c>
      <c r="C1348" s="12" t="s">
        <v>619</v>
      </c>
      <c r="D1348" s="52">
        <v>42472</v>
      </c>
      <c r="E1348" s="12">
        <v>2016</v>
      </c>
      <c r="F1348" s="12" t="s">
        <v>631</v>
      </c>
      <c r="G1348" s="12" t="s">
        <v>632</v>
      </c>
      <c r="H1348" s="12"/>
      <c r="I1348" s="12">
        <v>19.600000000000001</v>
      </c>
      <c r="J1348" s="12">
        <v>20</v>
      </c>
      <c r="K1348" s="12" t="s">
        <v>1</v>
      </c>
      <c r="L1348" s="12" t="s">
        <v>627</v>
      </c>
      <c r="M1348" s="12" t="s">
        <v>628</v>
      </c>
      <c r="N1348" s="12">
        <v>18.54</v>
      </c>
      <c r="O1348" s="12">
        <v>18.97</v>
      </c>
      <c r="P1348" s="12">
        <v>17.899999999999999</v>
      </c>
      <c r="Q1348" s="12">
        <v>18.82</v>
      </c>
      <c r="R1348" s="12">
        <v>18.12</v>
      </c>
      <c r="S1348" s="12">
        <v>19.53</v>
      </c>
      <c r="T1348" s="12">
        <v>18.66</v>
      </c>
      <c r="U1348" s="12">
        <v>18.64</v>
      </c>
      <c r="V1348" s="12">
        <v>18.5</v>
      </c>
      <c r="W1348" s="12">
        <v>17.79</v>
      </c>
      <c r="X1348" s="12">
        <v>18.48</v>
      </c>
      <c r="Y1348" s="12">
        <v>19.600000000000001</v>
      </c>
    </row>
    <row r="1349" spans="1:25" x14ac:dyDescent="0.35">
      <c r="A1349" s="12" t="s">
        <v>2960</v>
      </c>
      <c r="B1349" s="12" t="s">
        <v>2961</v>
      </c>
      <c r="C1349" s="12" t="s">
        <v>619</v>
      </c>
      <c r="D1349" s="52">
        <v>42749</v>
      </c>
      <c r="E1349" s="12">
        <v>2017</v>
      </c>
      <c r="F1349" s="12" t="s">
        <v>634</v>
      </c>
      <c r="G1349" s="12" t="s">
        <v>635</v>
      </c>
      <c r="H1349" s="12"/>
      <c r="I1349" s="12">
        <v>2</v>
      </c>
      <c r="J1349" s="12">
        <v>2</v>
      </c>
      <c r="K1349" s="12" t="s">
        <v>1</v>
      </c>
      <c r="L1349" s="12" t="s">
        <v>627</v>
      </c>
      <c r="M1349" s="12" t="s">
        <v>628</v>
      </c>
      <c r="N1349" s="12">
        <v>2</v>
      </c>
      <c r="O1349" s="12">
        <v>2</v>
      </c>
      <c r="P1349" s="12">
        <v>2</v>
      </c>
      <c r="Q1349" s="12">
        <v>2</v>
      </c>
      <c r="R1349" s="12">
        <v>2</v>
      </c>
      <c r="S1349" s="12">
        <v>2</v>
      </c>
      <c r="T1349" s="12">
        <v>2</v>
      </c>
      <c r="U1349" s="12">
        <v>2</v>
      </c>
      <c r="V1349" s="12">
        <v>2</v>
      </c>
      <c r="W1349" s="12">
        <v>2</v>
      </c>
      <c r="X1349" s="12">
        <v>2</v>
      </c>
      <c r="Y1349" s="12">
        <v>2</v>
      </c>
    </row>
    <row r="1350" spans="1:25" x14ac:dyDescent="0.35">
      <c r="A1350" s="12" t="s">
        <v>1817</v>
      </c>
      <c r="B1350" s="12" t="s">
        <v>1818</v>
      </c>
      <c r="C1350" s="12" t="s">
        <v>619</v>
      </c>
      <c r="D1350" s="52">
        <v>30376</v>
      </c>
      <c r="E1350" s="12">
        <v>1983</v>
      </c>
      <c r="F1350" s="12" t="s">
        <v>697</v>
      </c>
      <c r="G1350" s="12" t="s">
        <v>697</v>
      </c>
      <c r="H1350" s="12"/>
      <c r="I1350" s="12">
        <v>31</v>
      </c>
      <c r="J1350" s="12">
        <v>32</v>
      </c>
      <c r="K1350" s="12" t="s">
        <v>1</v>
      </c>
      <c r="L1350" s="12" t="s">
        <v>627</v>
      </c>
      <c r="M1350" s="12" t="s">
        <v>628</v>
      </c>
      <c r="N1350" s="12">
        <v>5.48</v>
      </c>
      <c r="O1350" s="12">
        <v>5.83</v>
      </c>
      <c r="P1350" s="12">
        <v>5.12</v>
      </c>
      <c r="Q1350" s="12">
        <v>4.9000000000000004</v>
      </c>
      <c r="R1350" s="12">
        <v>5.22</v>
      </c>
      <c r="S1350" s="12">
        <v>4.78</v>
      </c>
      <c r="T1350" s="12">
        <v>4.4400000000000004</v>
      </c>
      <c r="U1350" s="12">
        <v>3.37</v>
      </c>
      <c r="V1350" s="12">
        <v>3.49</v>
      </c>
      <c r="W1350" s="12">
        <v>3.23</v>
      </c>
      <c r="X1350" s="12">
        <v>4.3600000000000003</v>
      </c>
      <c r="Y1350" s="12">
        <v>5.28</v>
      </c>
    </row>
    <row r="1351" spans="1:25" x14ac:dyDescent="0.35">
      <c r="A1351" s="12" t="s">
        <v>445</v>
      </c>
      <c r="B1351" s="12" t="s">
        <v>358</v>
      </c>
      <c r="C1351" s="12" t="s">
        <v>619</v>
      </c>
      <c r="D1351" s="52">
        <v>0</v>
      </c>
      <c r="E1351" s="12" t="s">
        <v>620</v>
      </c>
      <c r="F1351" s="12" t="s">
        <v>634</v>
      </c>
      <c r="G1351" s="12" t="s">
        <v>635</v>
      </c>
      <c r="H1351" s="12"/>
      <c r="I1351" s="12">
        <v>30</v>
      </c>
      <c r="J1351" s="12">
        <v>30</v>
      </c>
      <c r="K1351" s="12" t="s">
        <v>1</v>
      </c>
      <c r="L1351" s="12" t="s">
        <v>620</v>
      </c>
      <c r="M1351" s="12" t="s">
        <v>620</v>
      </c>
      <c r="N1351" s="12">
        <v>0</v>
      </c>
      <c r="O1351" s="12">
        <v>0</v>
      </c>
      <c r="P1351" s="12">
        <v>0</v>
      </c>
      <c r="Q1351" s="12">
        <v>0</v>
      </c>
      <c r="R1351" s="12">
        <v>0</v>
      </c>
      <c r="S1351" s="12">
        <v>0</v>
      </c>
      <c r="T1351" s="12">
        <v>0</v>
      </c>
      <c r="U1351" s="12">
        <v>0</v>
      </c>
      <c r="V1351" s="12">
        <v>0</v>
      </c>
      <c r="W1351" s="12">
        <v>0</v>
      </c>
      <c r="X1351" s="12">
        <v>0</v>
      </c>
      <c r="Y1351" s="12">
        <v>0</v>
      </c>
    </row>
    <row r="1352" spans="1:25" x14ac:dyDescent="0.35">
      <c r="A1352" s="12" t="s">
        <v>1096</v>
      </c>
      <c r="B1352" s="12" t="s">
        <v>1097</v>
      </c>
      <c r="C1352" s="12" t="s">
        <v>619</v>
      </c>
      <c r="D1352" s="52">
        <v>43019</v>
      </c>
      <c r="E1352" s="12">
        <v>2017</v>
      </c>
      <c r="F1352" s="12" t="s">
        <v>653</v>
      </c>
      <c r="G1352" s="12" t="s">
        <v>616</v>
      </c>
      <c r="H1352" s="12"/>
      <c r="I1352" s="12">
        <v>1</v>
      </c>
      <c r="J1352" s="12">
        <v>1</v>
      </c>
      <c r="K1352" s="12" t="s">
        <v>1</v>
      </c>
      <c r="L1352" s="12" t="s">
        <v>627</v>
      </c>
      <c r="M1352" s="12" t="s">
        <v>139</v>
      </c>
      <c r="N1352" s="12">
        <v>0</v>
      </c>
      <c r="O1352" s="12">
        <v>0</v>
      </c>
      <c r="P1352" s="12">
        <v>0</v>
      </c>
      <c r="Q1352" s="12">
        <v>0</v>
      </c>
      <c r="R1352" s="12">
        <v>0</v>
      </c>
      <c r="S1352" s="12">
        <v>0</v>
      </c>
      <c r="T1352" s="12">
        <v>0</v>
      </c>
      <c r="U1352" s="12">
        <v>0</v>
      </c>
      <c r="V1352" s="12">
        <v>0</v>
      </c>
      <c r="W1352" s="12">
        <v>0</v>
      </c>
      <c r="X1352" s="12">
        <v>0</v>
      </c>
      <c r="Y1352" s="12">
        <v>0</v>
      </c>
    </row>
    <row r="1353" spans="1:25" x14ac:dyDescent="0.35">
      <c r="A1353" s="12" t="s">
        <v>2132</v>
      </c>
      <c r="B1353" s="12" t="s">
        <v>2133</v>
      </c>
      <c r="C1353" s="12" t="s">
        <v>619</v>
      </c>
      <c r="D1353" s="52">
        <v>29587</v>
      </c>
      <c r="E1353" s="12">
        <v>1981</v>
      </c>
      <c r="F1353" s="12" t="s">
        <v>653</v>
      </c>
      <c r="G1353" s="12" t="s">
        <v>616</v>
      </c>
      <c r="H1353" s="12"/>
      <c r="I1353" s="12">
        <v>9.1</v>
      </c>
      <c r="J1353" s="12">
        <v>9.1</v>
      </c>
      <c r="K1353" s="12" t="s">
        <v>1</v>
      </c>
      <c r="L1353" s="12" t="s">
        <v>627</v>
      </c>
      <c r="M1353" s="12" t="s">
        <v>628</v>
      </c>
      <c r="N1353" s="12">
        <v>2.4</v>
      </c>
      <c r="O1353" s="12">
        <v>2.4</v>
      </c>
      <c r="P1353" s="12">
        <v>1.6</v>
      </c>
      <c r="Q1353" s="12">
        <v>3.2</v>
      </c>
      <c r="R1353" s="12">
        <v>4.8</v>
      </c>
      <c r="S1353" s="12">
        <v>4</v>
      </c>
      <c r="T1353" s="12">
        <v>4.8</v>
      </c>
      <c r="U1353" s="12">
        <v>4</v>
      </c>
      <c r="V1353" s="12">
        <v>4</v>
      </c>
      <c r="W1353" s="12">
        <v>4.8</v>
      </c>
      <c r="X1353" s="12">
        <v>4</v>
      </c>
      <c r="Y1353" s="12">
        <v>2.4</v>
      </c>
    </row>
    <row r="1354" spans="1:25" x14ac:dyDescent="0.35">
      <c r="A1354" s="12" t="s">
        <v>3129</v>
      </c>
      <c r="B1354" s="12" t="s">
        <v>3130</v>
      </c>
      <c r="C1354" s="12" t="s">
        <v>619</v>
      </c>
      <c r="D1354" s="52">
        <v>31778</v>
      </c>
      <c r="E1354" s="12">
        <v>1987</v>
      </c>
      <c r="F1354" s="12" t="s">
        <v>635</v>
      </c>
      <c r="G1354" s="12" t="s">
        <v>635</v>
      </c>
      <c r="H1354" s="12"/>
      <c r="I1354" s="12">
        <v>2.19</v>
      </c>
      <c r="J1354" s="12">
        <v>8.9</v>
      </c>
      <c r="K1354" s="12" t="s">
        <v>1</v>
      </c>
      <c r="L1354" s="12" t="s">
        <v>627</v>
      </c>
      <c r="M1354" s="12" t="s">
        <v>628</v>
      </c>
      <c r="N1354" s="12">
        <v>7.0000000000000007E-2</v>
      </c>
      <c r="O1354" s="12">
        <v>0.2</v>
      </c>
      <c r="P1354" s="12">
        <v>0.14000000000000001</v>
      </c>
      <c r="Q1354" s="12">
        <v>0.4</v>
      </c>
      <c r="R1354" s="12">
        <v>0.23</v>
      </c>
      <c r="S1354" s="12">
        <v>0.19</v>
      </c>
      <c r="T1354" s="12">
        <v>0.27</v>
      </c>
      <c r="U1354" s="12">
        <v>0.59</v>
      </c>
      <c r="V1354" s="12">
        <v>1</v>
      </c>
      <c r="W1354" s="12">
        <v>1</v>
      </c>
      <c r="X1354" s="12">
        <v>1</v>
      </c>
      <c r="Y1354" s="12">
        <v>0.97</v>
      </c>
    </row>
    <row r="1355" spans="1:25" x14ac:dyDescent="0.35">
      <c r="A1355" s="12" t="s">
        <v>2718</v>
      </c>
      <c r="B1355" s="12" t="s">
        <v>2719</v>
      </c>
      <c r="C1355" s="12" t="s">
        <v>619</v>
      </c>
      <c r="D1355" s="52">
        <v>40505</v>
      </c>
      <c r="E1355" s="12">
        <v>2010</v>
      </c>
      <c r="F1355" s="12" t="s">
        <v>631</v>
      </c>
      <c r="G1355" s="12" t="s">
        <v>622</v>
      </c>
      <c r="H1355" s="12"/>
      <c r="I1355" s="12">
        <v>8</v>
      </c>
      <c r="J1355" s="12">
        <v>9.1999999999999993</v>
      </c>
      <c r="K1355" s="12" t="s">
        <v>1</v>
      </c>
      <c r="L1355" s="12" t="s">
        <v>627</v>
      </c>
      <c r="M1355" s="12" t="s">
        <v>628</v>
      </c>
      <c r="N1355" s="12">
        <v>6.23</v>
      </c>
      <c r="O1355" s="12">
        <v>6</v>
      </c>
      <c r="P1355" s="12">
        <v>6.05</v>
      </c>
      <c r="Q1355" s="12">
        <v>5.95</v>
      </c>
      <c r="R1355" s="12">
        <v>5.85</v>
      </c>
      <c r="S1355" s="12">
        <v>5.57</v>
      </c>
      <c r="T1355" s="12">
        <v>5.34</v>
      </c>
      <c r="U1355" s="12">
        <v>5.35</v>
      </c>
      <c r="V1355" s="12">
        <v>5.14</v>
      </c>
      <c r="W1355" s="12">
        <v>5.38</v>
      </c>
      <c r="X1355" s="12">
        <v>5.5</v>
      </c>
      <c r="Y1355" s="12">
        <v>5.5</v>
      </c>
    </row>
    <row r="1356" spans="1:25" x14ac:dyDescent="0.35">
      <c r="A1356" s="12" t="s">
        <v>3330</v>
      </c>
      <c r="B1356" s="12" t="s">
        <v>3331</v>
      </c>
      <c r="C1356" s="12" t="s">
        <v>619</v>
      </c>
      <c r="D1356" s="52">
        <v>38696</v>
      </c>
      <c r="E1356" s="12">
        <v>2005</v>
      </c>
      <c r="F1356" s="12" t="s">
        <v>621</v>
      </c>
      <c r="G1356" s="12" t="s">
        <v>757</v>
      </c>
      <c r="H1356" s="12"/>
      <c r="I1356" s="12">
        <v>555</v>
      </c>
      <c r="J1356" s="12">
        <v>0</v>
      </c>
      <c r="K1356" s="12" t="s">
        <v>1</v>
      </c>
      <c r="L1356" s="12" t="s">
        <v>627</v>
      </c>
      <c r="M1356" s="12" t="s">
        <v>628</v>
      </c>
      <c r="N1356" s="12">
        <v>555</v>
      </c>
      <c r="O1356" s="12">
        <v>555</v>
      </c>
      <c r="P1356" s="12">
        <v>555</v>
      </c>
      <c r="Q1356" s="12">
        <v>555</v>
      </c>
      <c r="R1356" s="12">
        <v>555</v>
      </c>
      <c r="S1356" s="12">
        <v>555</v>
      </c>
      <c r="T1356" s="12">
        <v>555</v>
      </c>
      <c r="U1356" s="12">
        <v>555</v>
      </c>
      <c r="V1356" s="12">
        <v>555</v>
      </c>
      <c r="W1356" s="12">
        <v>555</v>
      </c>
      <c r="X1356" s="12">
        <v>555</v>
      </c>
      <c r="Y1356" s="12">
        <v>555</v>
      </c>
    </row>
    <row r="1357" spans="1:25" x14ac:dyDescent="0.35">
      <c r="A1357" s="12" t="s">
        <v>2401</v>
      </c>
      <c r="B1357" s="12" t="s">
        <v>2402</v>
      </c>
      <c r="C1357" s="12" t="s">
        <v>619</v>
      </c>
      <c r="D1357" s="52">
        <v>38736</v>
      </c>
      <c r="E1357" s="12">
        <v>2006</v>
      </c>
      <c r="F1357" s="12" t="s">
        <v>621</v>
      </c>
      <c r="G1357" s="12" t="s">
        <v>757</v>
      </c>
      <c r="H1357" s="12"/>
      <c r="I1357" s="12">
        <v>555</v>
      </c>
      <c r="J1357" s="12">
        <v>0</v>
      </c>
      <c r="K1357" s="12" t="s">
        <v>1</v>
      </c>
      <c r="L1357" s="12" t="s">
        <v>627</v>
      </c>
      <c r="M1357" s="12" t="s">
        <v>628</v>
      </c>
      <c r="N1357" s="12">
        <v>555</v>
      </c>
      <c r="O1357" s="12">
        <v>555</v>
      </c>
      <c r="P1357" s="12">
        <v>555</v>
      </c>
      <c r="Q1357" s="12">
        <v>555</v>
      </c>
      <c r="R1357" s="12">
        <v>555</v>
      </c>
      <c r="S1357" s="12">
        <v>555</v>
      </c>
      <c r="T1357" s="12">
        <v>555</v>
      </c>
      <c r="U1357" s="12">
        <v>555</v>
      </c>
      <c r="V1357" s="12">
        <v>555</v>
      </c>
      <c r="W1357" s="12">
        <v>555</v>
      </c>
      <c r="X1357" s="12">
        <v>555</v>
      </c>
      <c r="Y1357" s="12">
        <v>555</v>
      </c>
    </row>
    <row r="1358" spans="1:25" x14ac:dyDescent="0.35">
      <c r="A1358" s="12" t="s">
        <v>2264</v>
      </c>
      <c r="B1358" s="12" t="s">
        <v>2265</v>
      </c>
      <c r="C1358" s="12" t="s">
        <v>619</v>
      </c>
      <c r="D1358" s="52">
        <v>0</v>
      </c>
      <c r="E1358" s="12" t="s">
        <v>620</v>
      </c>
      <c r="F1358" s="12" t="s">
        <v>653</v>
      </c>
      <c r="G1358" s="12" t="s">
        <v>616</v>
      </c>
      <c r="H1358" s="12"/>
      <c r="I1358" s="12">
        <v>6.95</v>
      </c>
      <c r="J1358" s="12">
        <v>7</v>
      </c>
      <c r="K1358" s="12" t="s">
        <v>1</v>
      </c>
      <c r="L1358" s="12" t="s">
        <v>627</v>
      </c>
      <c r="M1358" s="12" t="s">
        <v>628</v>
      </c>
      <c r="N1358" s="12">
        <v>0.46</v>
      </c>
      <c r="O1358" s="12">
        <v>0.53</v>
      </c>
      <c r="P1358" s="12">
        <v>0.52</v>
      </c>
      <c r="Q1358" s="12">
        <v>0.34</v>
      </c>
      <c r="R1358" s="12">
        <v>0.27</v>
      </c>
      <c r="S1358" s="12">
        <v>0</v>
      </c>
      <c r="T1358" s="12">
        <v>0</v>
      </c>
      <c r="U1358" s="12">
        <v>0</v>
      </c>
      <c r="V1358" s="12">
        <v>0</v>
      </c>
      <c r="W1358" s="12">
        <v>0</v>
      </c>
      <c r="X1358" s="12">
        <v>0</v>
      </c>
      <c r="Y1358" s="12">
        <v>0</v>
      </c>
    </row>
    <row r="1359" spans="1:25" x14ac:dyDescent="0.35">
      <c r="A1359" s="12" t="s">
        <v>2027</v>
      </c>
      <c r="B1359" s="12" t="s">
        <v>2028</v>
      </c>
      <c r="C1359" s="12" t="s">
        <v>619</v>
      </c>
      <c r="D1359" s="52">
        <v>0</v>
      </c>
      <c r="E1359" s="12" t="s">
        <v>620</v>
      </c>
      <c r="F1359" s="12" t="s">
        <v>653</v>
      </c>
      <c r="G1359" s="12" t="s">
        <v>616</v>
      </c>
      <c r="H1359" s="12"/>
      <c r="I1359" s="12">
        <v>3.93</v>
      </c>
      <c r="J1359" s="12">
        <v>4</v>
      </c>
      <c r="K1359" s="12" t="s">
        <v>1</v>
      </c>
      <c r="L1359" s="12" t="s">
        <v>627</v>
      </c>
      <c r="M1359" s="12" t="s">
        <v>628</v>
      </c>
      <c r="N1359" s="12">
        <v>1.33</v>
      </c>
      <c r="O1359" s="12">
        <v>1.4</v>
      </c>
      <c r="P1359" s="12">
        <v>1.46</v>
      </c>
      <c r="Q1359" s="12">
        <v>1.61</v>
      </c>
      <c r="R1359" s="12">
        <v>1.04</v>
      </c>
      <c r="S1359" s="12">
        <v>0.95</v>
      </c>
      <c r="T1359" s="12">
        <v>0.87</v>
      </c>
      <c r="U1359" s="12">
        <v>0.56999999999999995</v>
      </c>
      <c r="V1359" s="12">
        <v>0.62</v>
      </c>
      <c r="W1359" s="12">
        <v>0.54</v>
      </c>
      <c r="X1359" s="12">
        <v>0.78</v>
      </c>
      <c r="Y1359" s="12">
        <v>0.89</v>
      </c>
    </row>
    <row r="1360" spans="1:25" x14ac:dyDescent="0.35">
      <c r="A1360" s="12" t="s">
        <v>650</v>
      </c>
      <c r="B1360" s="12" t="s">
        <v>650</v>
      </c>
      <c r="C1360" s="12" t="s">
        <v>619</v>
      </c>
      <c r="D1360" s="52">
        <v>0</v>
      </c>
      <c r="E1360" s="12" t="s">
        <v>620</v>
      </c>
      <c r="F1360" s="12">
        <v>0</v>
      </c>
      <c r="G1360" s="12">
        <v>0</v>
      </c>
      <c r="H1360" s="12"/>
      <c r="I1360" s="12">
        <v>182</v>
      </c>
      <c r="J1360" s="12">
        <v>182</v>
      </c>
      <c r="K1360" s="12">
        <v>0</v>
      </c>
      <c r="L1360" s="12" t="s">
        <v>620</v>
      </c>
      <c r="M1360" s="12" t="s">
        <v>620</v>
      </c>
      <c r="N1360" s="12">
        <v>0</v>
      </c>
      <c r="O1360" s="12">
        <v>0</v>
      </c>
      <c r="P1360" s="12">
        <v>0</v>
      </c>
      <c r="Q1360" s="12">
        <v>0</v>
      </c>
      <c r="R1360" s="12">
        <v>0</v>
      </c>
      <c r="S1360" s="12">
        <v>0</v>
      </c>
      <c r="T1360" s="12">
        <v>0</v>
      </c>
      <c r="U1360" s="12">
        <v>0</v>
      </c>
      <c r="V1360" s="12">
        <v>0</v>
      </c>
      <c r="W1360" s="12">
        <v>0</v>
      </c>
      <c r="X1360" s="12">
        <v>0</v>
      </c>
      <c r="Y1360" s="12">
        <v>0</v>
      </c>
    </row>
    <row r="1361" spans="1:25" x14ac:dyDescent="0.35">
      <c r="A1361" s="12" t="s">
        <v>1582</v>
      </c>
      <c r="B1361" s="12" t="s">
        <v>1582</v>
      </c>
      <c r="C1361" s="12" t="s">
        <v>619</v>
      </c>
      <c r="D1361" s="52">
        <v>0</v>
      </c>
      <c r="E1361" s="12" t="s">
        <v>620</v>
      </c>
      <c r="F1361" s="12">
        <v>0</v>
      </c>
      <c r="G1361" s="12">
        <v>0</v>
      </c>
      <c r="H1361" s="12"/>
      <c r="I1361" s="12">
        <v>182</v>
      </c>
      <c r="J1361" s="12">
        <v>182</v>
      </c>
      <c r="K1361" s="12">
        <v>0</v>
      </c>
      <c r="L1361" s="12" t="s">
        <v>620</v>
      </c>
      <c r="M1361" s="12" t="s">
        <v>620</v>
      </c>
      <c r="N1361" s="12">
        <v>0</v>
      </c>
      <c r="O1361" s="12">
        <v>0</v>
      </c>
      <c r="P1361" s="12">
        <v>0</v>
      </c>
      <c r="Q1361" s="12">
        <v>0</v>
      </c>
      <c r="R1361" s="12">
        <v>0</v>
      </c>
      <c r="S1361" s="12">
        <v>0</v>
      </c>
      <c r="T1361" s="12">
        <v>0</v>
      </c>
      <c r="U1361" s="12">
        <v>0</v>
      </c>
      <c r="V1361" s="12">
        <v>0</v>
      </c>
      <c r="W1361" s="12">
        <v>0</v>
      </c>
      <c r="X1361" s="12">
        <v>0</v>
      </c>
      <c r="Y1361" s="12">
        <v>0</v>
      </c>
    </row>
    <row r="1362" spans="1:25" x14ac:dyDescent="0.35">
      <c r="A1362" s="12" t="s">
        <v>2785</v>
      </c>
      <c r="B1362" s="12" t="s">
        <v>2785</v>
      </c>
      <c r="C1362" s="12" t="s">
        <v>619</v>
      </c>
      <c r="D1362" s="52">
        <v>0</v>
      </c>
      <c r="E1362" s="12" t="s">
        <v>620</v>
      </c>
      <c r="F1362" s="12">
        <v>0</v>
      </c>
      <c r="G1362" s="12">
        <v>0</v>
      </c>
      <c r="H1362" s="12"/>
      <c r="I1362" s="12">
        <v>182</v>
      </c>
      <c r="J1362" s="12">
        <v>182</v>
      </c>
      <c r="K1362" s="12">
        <v>0</v>
      </c>
      <c r="L1362" s="12" t="s">
        <v>620</v>
      </c>
      <c r="M1362" s="12" t="s">
        <v>620</v>
      </c>
      <c r="N1362" s="12">
        <v>0</v>
      </c>
      <c r="O1362" s="12">
        <v>0</v>
      </c>
      <c r="P1362" s="12">
        <v>0</v>
      </c>
      <c r="Q1362" s="12">
        <v>0</v>
      </c>
      <c r="R1362" s="12">
        <v>0</v>
      </c>
      <c r="S1362" s="12">
        <v>0</v>
      </c>
      <c r="T1362" s="12">
        <v>0</v>
      </c>
      <c r="U1362" s="12">
        <v>0</v>
      </c>
      <c r="V1362" s="12">
        <v>0</v>
      </c>
      <c r="W1362" s="12">
        <v>0</v>
      </c>
      <c r="X1362" s="12">
        <v>0</v>
      </c>
      <c r="Y1362" s="12">
        <v>0</v>
      </c>
    </row>
    <row r="1363" spans="1:25" x14ac:dyDescent="0.35">
      <c r="A1363" s="12" t="s">
        <v>2283</v>
      </c>
      <c r="B1363" s="12" t="s">
        <v>2283</v>
      </c>
      <c r="C1363" s="12" t="s">
        <v>619</v>
      </c>
      <c r="D1363" s="52">
        <v>0</v>
      </c>
      <c r="E1363" s="12" t="s">
        <v>620</v>
      </c>
      <c r="F1363" s="12">
        <v>0</v>
      </c>
      <c r="G1363" s="12">
        <v>0</v>
      </c>
      <c r="H1363" s="12"/>
      <c r="I1363" s="12">
        <v>182</v>
      </c>
      <c r="J1363" s="12">
        <v>182</v>
      </c>
      <c r="K1363" s="12">
        <v>0</v>
      </c>
      <c r="L1363" s="12" t="s">
        <v>620</v>
      </c>
      <c r="M1363" s="12" t="s">
        <v>620</v>
      </c>
      <c r="N1363" s="12">
        <v>0</v>
      </c>
      <c r="O1363" s="12">
        <v>0</v>
      </c>
      <c r="P1363" s="12">
        <v>0</v>
      </c>
      <c r="Q1363" s="12">
        <v>0</v>
      </c>
      <c r="R1363" s="12">
        <v>0</v>
      </c>
      <c r="S1363" s="12">
        <v>0</v>
      </c>
      <c r="T1363" s="12">
        <v>0</v>
      </c>
      <c r="U1363" s="12">
        <v>0</v>
      </c>
      <c r="V1363" s="12">
        <v>0</v>
      </c>
      <c r="W1363" s="12">
        <v>0</v>
      </c>
      <c r="X1363" s="12">
        <v>0</v>
      </c>
      <c r="Y1363" s="12">
        <v>0</v>
      </c>
    </row>
    <row r="1364" spans="1:25" x14ac:dyDescent="0.35">
      <c r="A1364" s="12" t="s">
        <v>1954</v>
      </c>
      <c r="B1364" s="12" t="s">
        <v>1954</v>
      </c>
      <c r="C1364" s="12" t="s">
        <v>619</v>
      </c>
      <c r="D1364" s="52">
        <v>0</v>
      </c>
      <c r="E1364" s="12" t="s">
        <v>620</v>
      </c>
      <c r="F1364" s="12">
        <v>0</v>
      </c>
      <c r="G1364" s="12">
        <v>0</v>
      </c>
      <c r="H1364" s="12"/>
      <c r="I1364" s="12">
        <v>202</v>
      </c>
      <c r="J1364" s="12">
        <v>202</v>
      </c>
      <c r="K1364" s="12">
        <v>0</v>
      </c>
      <c r="L1364" s="12" t="s">
        <v>620</v>
      </c>
      <c r="M1364" s="12" t="s">
        <v>620</v>
      </c>
      <c r="N1364" s="12">
        <v>0</v>
      </c>
      <c r="O1364" s="12">
        <v>0</v>
      </c>
      <c r="P1364" s="12">
        <v>0</v>
      </c>
      <c r="Q1364" s="12">
        <v>0</v>
      </c>
      <c r="R1364" s="12">
        <v>0</v>
      </c>
      <c r="S1364" s="12">
        <v>0</v>
      </c>
      <c r="T1364" s="12">
        <v>0</v>
      </c>
      <c r="U1364" s="12">
        <v>0</v>
      </c>
      <c r="V1364" s="12">
        <v>0</v>
      </c>
      <c r="W1364" s="12">
        <v>0</v>
      </c>
      <c r="X1364" s="12">
        <v>0</v>
      </c>
      <c r="Y1364" s="12">
        <v>0</v>
      </c>
    </row>
    <row r="1365" spans="1:25" x14ac:dyDescent="0.35">
      <c r="A1365" s="12" t="s">
        <v>2873</v>
      </c>
      <c r="B1365" s="12" t="s">
        <v>2873</v>
      </c>
      <c r="C1365" s="12" t="s">
        <v>619</v>
      </c>
      <c r="D1365" s="52">
        <v>0</v>
      </c>
      <c r="E1365" s="12" t="s">
        <v>620</v>
      </c>
      <c r="F1365" s="12">
        <v>0</v>
      </c>
      <c r="G1365" s="12">
        <v>0</v>
      </c>
      <c r="H1365" s="12"/>
      <c r="I1365" s="12">
        <v>202</v>
      </c>
      <c r="J1365" s="12">
        <v>202</v>
      </c>
      <c r="K1365" s="12">
        <v>0</v>
      </c>
      <c r="L1365" s="12" t="s">
        <v>620</v>
      </c>
      <c r="M1365" s="12" t="s">
        <v>620</v>
      </c>
      <c r="N1365" s="12">
        <v>0</v>
      </c>
      <c r="O1365" s="12">
        <v>0</v>
      </c>
      <c r="P1365" s="12">
        <v>0</v>
      </c>
      <c r="Q1365" s="12">
        <v>0</v>
      </c>
      <c r="R1365" s="12">
        <v>0</v>
      </c>
      <c r="S1365" s="12">
        <v>0</v>
      </c>
      <c r="T1365" s="12">
        <v>0</v>
      </c>
      <c r="U1365" s="12">
        <v>0</v>
      </c>
      <c r="V1365" s="12">
        <v>0</v>
      </c>
      <c r="W1365" s="12">
        <v>0</v>
      </c>
      <c r="X1365" s="12">
        <v>0</v>
      </c>
      <c r="Y1365" s="12">
        <v>0</v>
      </c>
    </row>
    <row r="1366" spans="1:25" x14ac:dyDescent="0.35">
      <c r="A1366" s="12" t="s">
        <v>388</v>
      </c>
      <c r="B1366" s="12" t="s">
        <v>379</v>
      </c>
      <c r="C1366" s="12" t="s">
        <v>619</v>
      </c>
      <c r="D1366" s="52">
        <v>0</v>
      </c>
      <c r="E1366" s="12" t="s">
        <v>620</v>
      </c>
      <c r="F1366" s="12" t="s">
        <v>634</v>
      </c>
      <c r="G1366" s="12" t="s">
        <v>635</v>
      </c>
      <c r="H1366" s="12"/>
      <c r="I1366" s="12">
        <v>10</v>
      </c>
      <c r="J1366" s="12">
        <v>10</v>
      </c>
      <c r="K1366" s="12" t="s">
        <v>633</v>
      </c>
      <c r="L1366" s="12" t="s">
        <v>620</v>
      </c>
      <c r="M1366" s="12" t="s">
        <v>620</v>
      </c>
      <c r="N1366" s="12">
        <v>0</v>
      </c>
      <c r="O1366" s="12">
        <v>0</v>
      </c>
      <c r="P1366" s="12">
        <v>0</v>
      </c>
      <c r="Q1366" s="12">
        <v>0</v>
      </c>
      <c r="R1366" s="12">
        <v>0</v>
      </c>
      <c r="S1366" s="12">
        <v>0</v>
      </c>
      <c r="T1366" s="12">
        <v>0</v>
      </c>
      <c r="U1366" s="12">
        <v>0</v>
      </c>
      <c r="V1366" s="12">
        <v>0</v>
      </c>
      <c r="W1366" s="12">
        <v>0</v>
      </c>
      <c r="X1366" s="12">
        <v>0</v>
      </c>
      <c r="Y1366" s="12">
        <v>0</v>
      </c>
    </row>
    <row r="1367" spans="1:25" x14ac:dyDescent="0.35">
      <c r="A1367" s="12" t="s">
        <v>458</v>
      </c>
      <c r="B1367" s="12" t="s">
        <v>409</v>
      </c>
      <c r="C1367" s="12" t="s">
        <v>619</v>
      </c>
      <c r="D1367" s="52">
        <v>0</v>
      </c>
      <c r="E1367" s="12" t="s">
        <v>620</v>
      </c>
      <c r="F1367" s="12" t="s">
        <v>625</v>
      </c>
      <c r="G1367" s="12" t="s">
        <v>626</v>
      </c>
      <c r="H1367" s="12"/>
      <c r="I1367" s="12">
        <v>100</v>
      </c>
      <c r="J1367" s="12">
        <v>100</v>
      </c>
      <c r="K1367" s="12" t="s">
        <v>633</v>
      </c>
      <c r="L1367" s="12" t="s">
        <v>620</v>
      </c>
      <c r="M1367" s="12" t="s">
        <v>620</v>
      </c>
      <c r="N1367" s="12">
        <v>0</v>
      </c>
      <c r="O1367" s="12">
        <v>0</v>
      </c>
      <c r="P1367" s="12">
        <v>0</v>
      </c>
      <c r="Q1367" s="12">
        <v>0</v>
      </c>
      <c r="R1367" s="12">
        <v>0</v>
      </c>
      <c r="S1367" s="12">
        <v>0</v>
      </c>
      <c r="T1367" s="12">
        <v>0</v>
      </c>
      <c r="U1367" s="12">
        <v>0</v>
      </c>
      <c r="V1367" s="12">
        <v>0</v>
      </c>
      <c r="W1367" s="12">
        <v>0</v>
      </c>
      <c r="X1367" s="12">
        <v>0</v>
      </c>
      <c r="Y1367" s="12">
        <v>0</v>
      </c>
    </row>
    <row r="1368" spans="1:25" x14ac:dyDescent="0.35">
      <c r="A1368" s="12" t="s">
        <v>389</v>
      </c>
      <c r="B1368" s="12" t="s">
        <v>380</v>
      </c>
      <c r="C1368" s="12" t="s">
        <v>619</v>
      </c>
      <c r="D1368" s="52">
        <v>0</v>
      </c>
      <c r="E1368" s="12" t="s">
        <v>620</v>
      </c>
      <c r="F1368" s="12" t="s">
        <v>634</v>
      </c>
      <c r="G1368" s="12" t="s">
        <v>635</v>
      </c>
      <c r="H1368" s="12"/>
      <c r="I1368" s="12">
        <v>30</v>
      </c>
      <c r="J1368" s="12">
        <v>30</v>
      </c>
      <c r="K1368" s="12" t="s">
        <v>633</v>
      </c>
      <c r="L1368" s="12" t="s">
        <v>620</v>
      </c>
      <c r="M1368" s="12" t="s">
        <v>620</v>
      </c>
      <c r="N1368" s="12">
        <v>0</v>
      </c>
      <c r="O1368" s="12">
        <v>0</v>
      </c>
      <c r="P1368" s="12">
        <v>0</v>
      </c>
      <c r="Q1368" s="12">
        <v>0</v>
      </c>
      <c r="R1368" s="12">
        <v>0</v>
      </c>
      <c r="S1368" s="12">
        <v>0</v>
      </c>
      <c r="T1368" s="12">
        <v>0</v>
      </c>
      <c r="U1368" s="12">
        <v>0</v>
      </c>
      <c r="V1368" s="12">
        <v>0</v>
      </c>
      <c r="W1368" s="12">
        <v>0</v>
      </c>
      <c r="X1368" s="12">
        <v>0</v>
      </c>
      <c r="Y1368" s="12">
        <v>0</v>
      </c>
    </row>
    <row r="1369" spans="1:25" x14ac:dyDescent="0.35">
      <c r="A1369" s="12" t="s">
        <v>459</v>
      </c>
      <c r="B1369" s="12" t="s">
        <v>410</v>
      </c>
      <c r="C1369" s="12" t="s">
        <v>619</v>
      </c>
      <c r="D1369" s="52">
        <v>0</v>
      </c>
      <c r="E1369" s="12" t="s">
        <v>620</v>
      </c>
      <c r="F1369" s="12" t="s">
        <v>625</v>
      </c>
      <c r="G1369" s="12" t="s">
        <v>626</v>
      </c>
      <c r="H1369" s="12"/>
      <c r="I1369" s="12">
        <v>100</v>
      </c>
      <c r="J1369" s="12">
        <v>100</v>
      </c>
      <c r="K1369" s="12" t="s">
        <v>633</v>
      </c>
      <c r="L1369" s="12" t="s">
        <v>620</v>
      </c>
      <c r="M1369" s="12" t="s">
        <v>620</v>
      </c>
      <c r="N1369" s="12">
        <v>0</v>
      </c>
      <c r="O1369" s="12">
        <v>0</v>
      </c>
      <c r="P1369" s="12">
        <v>0</v>
      </c>
      <c r="Q1369" s="12">
        <v>0</v>
      </c>
      <c r="R1369" s="12">
        <v>0</v>
      </c>
      <c r="S1369" s="12">
        <v>0</v>
      </c>
      <c r="T1369" s="12">
        <v>0</v>
      </c>
      <c r="U1369" s="12">
        <v>0</v>
      </c>
      <c r="V1369" s="12">
        <v>0</v>
      </c>
      <c r="W1369" s="12">
        <v>0</v>
      </c>
      <c r="X1369" s="12">
        <v>0</v>
      </c>
      <c r="Y1369" s="12">
        <v>0</v>
      </c>
    </row>
    <row r="1370" spans="1:25" x14ac:dyDescent="0.35">
      <c r="A1370" s="12" t="s">
        <v>2257</v>
      </c>
      <c r="B1370" s="12" t="s">
        <v>2258</v>
      </c>
      <c r="C1370" s="12" t="s">
        <v>619</v>
      </c>
      <c r="D1370" s="52">
        <v>0</v>
      </c>
      <c r="E1370" s="12" t="s">
        <v>620</v>
      </c>
      <c r="F1370" s="12" t="s">
        <v>635</v>
      </c>
      <c r="G1370" s="12" t="s">
        <v>635</v>
      </c>
      <c r="H1370" s="12"/>
      <c r="I1370" s="12">
        <v>0.72</v>
      </c>
      <c r="J1370" s="12">
        <v>0</v>
      </c>
      <c r="K1370" s="12" t="s">
        <v>1</v>
      </c>
      <c r="L1370" s="12" t="s">
        <v>620</v>
      </c>
      <c r="M1370" s="12" t="s">
        <v>620</v>
      </c>
      <c r="N1370" s="12">
        <v>0</v>
      </c>
      <c r="O1370" s="12">
        <v>0</v>
      </c>
      <c r="P1370" s="12">
        <v>0</v>
      </c>
      <c r="Q1370" s="12">
        <v>0</v>
      </c>
      <c r="R1370" s="12">
        <v>0</v>
      </c>
      <c r="S1370" s="12">
        <v>0</v>
      </c>
      <c r="T1370" s="12">
        <v>0</v>
      </c>
      <c r="U1370" s="12">
        <v>0</v>
      </c>
      <c r="V1370" s="12">
        <v>0</v>
      </c>
      <c r="W1370" s="12">
        <v>0</v>
      </c>
      <c r="X1370" s="12">
        <v>0</v>
      </c>
      <c r="Y1370" s="12">
        <v>0</v>
      </c>
    </row>
    <row r="1371" spans="1:25" x14ac:dyDescent="0.35">
      <c r="A1371" s="12" t="s">
        <v>3006</v>
      </c>
      <c r="B1371" s="12" t="s">
        <v>3006</v>
      </c>
      <c r="C1371" s="12" t="s">
        <v>619</v>
      </c>
      <c r="D1371" s="52">
        <v>0</v>
      </c>
      <c r="E1371" s="12" t="s">
        <v>620</v>
      </c>
      <c r="F1371" s="12" t="s">
        <v>635</v>
      </c>
      <c r="G1371" s="12" t="s">
        <v>635</v>
      </c>
      <c r="H1371" s="12"/>
      <c r="I1371" s="12">
        <v>2</v>
      </c>
      <c r="J1371" s="12">
        <v>0</v>
      </c>
      <c r="K1371" s="12" t="s">
        <v>1</v>
      </c>
      <c r="L1371" s="12" t="s">
        <v>620</v>
      </c>
      <c r="M1371" s="12" t="s">
        <v>620</v>
      </c>
      <c r="N1371" s="12">
        <v>0</v>
      </c>
      <c r="O1371" s="12">
        <v>0</v>
      </c>
      <c r="P1371" s="12">
        <v>0</v>
      </c>
      <c r="Q1371" s="12">
        <v>0</v>
      </c>
      <c r="R1371" s="12">
        <v>0</v>
      </c>
      <c r="S1371" s="12">
        <v>0</v>
      </c>
      <c r="T1371" s="12">
        <v>0</v>
      </c>
      <c r="U1371" s="12">
        <v>0</v>
      </c>
      <c r="V1371" s="12">
        <v>0</v>
      </c>
      <c r="W1371" s="12">
        <v>0</v>
      </c>
      <c r="X1371" s="12">
        <v>0</v>
      </c>
      <c r="Y1371" s="12">
        <v>0</v>
      </c>
    </row>
    <row r="1372" spans="1:25" x14ac:dyDescent="0.35">
      <c r="A1372" s="12" t="s">
        <v>2952</v>
      </c>
      <c r="B1372" s="12" t="s">
        <v>2952</v>
      </c>
      <c r="C1372" s="12" t="s">
        <v>619</v>
      </c>
      <c r="D1372" s="52">
        <v>0</v>
      </c>
      <c r="E1372" s="12" t="s">
        <v>620</v>
      </c>
      <c r="F1372" s="12" t="s">
        <v>635</v>
      </c>
      <c r="G1372" s="12" t="s">
        <v>635</v>
      </c>
      <c r="H1372" s="12"/>
      <c r="I1372" s="12">
        <v>2</v>
      </c>
      <c r="J1372" s="12">
        <v>0</v>
      </c>
      <c r="K1372" s="12" t="s">
        <v>1</v>
      </c>
      <c r="L1372" s="12" t="s">
        <v>620</v>
      </c>
      <c r="M1372" s="12" t="s">
        <v>620</v>
      </c>
      <c r="N1372" s="12">
        <v>0</v>
      </c>
      <c r="O1372" s="12">
        <v>0</v>
      </c>
      <c r="P1372" s="12">
        <v>0</v>
      </c>
      <c r="Q1372" s="12">
        <v>0</v>
      </c>
      <c r="R1372" s="12">
        <v>0</v>
      </c>
      <c r="S1372" s="12">
        <v>0</v>
      </c>
      <c r="T1372" s="12">
        <v>0</v>
      </c>
      <c r="U1372" s="12">
        <v>0</v>
      </c>
      <c r="V1372" s="12">
        <v>0</v>
      </c>
      <c r="W1372" s="12">
        <v>0</v>
      </c>
      <c r="X1372" s="12">
        <v>0</v>
      </c>
      <c r="Y1372" s="12">
        <v>0</v>
      </c>
    </row>
    <row r="1373" spans="1:25" x14ac:dyDescent="0.35">
      <c r="A1373" s="12" t="s">
        <v>1627</v>
      </c>
      <c r="B1373" s="12" t="s">
        <v>1627</v>
      </c>
      <c r="C1373" s="12" t="s">
        <v>619</v>
      </c>
      <c r="D1373" s="52">
        <v>0</v>
      </c>
      <c r="E1373" s="12" t="s">
        <v>620</v>
      </c>
      <c r="F1373" s="12" t="s">
        <v>635</v>
      </c>
      <c r="G1373" s="12" t="s">
        <v>635</v>
      </c>
      <c r="H1373" s="12"/>
      <c r="I1373" s="12">
        <v>2</v>
      </c>
      <c r="J1373" s="12">
        <v>0</v>
      </c>
      <c r="K1373" s="12" t="s">
        <v>1</v>
      </c>
      <c r="L1373" s="12" t="s">
        <v>627</v>
      </c>
      <c r="M1373" s="12" t="s">
        <v>628</v>
      </c>
      <c r="N1373" s="12">
        <v>0.4</v>
      </c>
      <c r="O1373" s="12">
        <v>0.1</v>
      </c>
      <c r="P1373" s="12">
        <v>0.1</v>
      </c>
      <c r="Q1373" s="12">
        <v>0</v>
      </c>
      <c r="R1373" s="12">
        <v>0</v>
      </c>
      <c r="S1373" s="12">
        <v>0</v>
      </c>
      <c r="T1373" s="12">
        <v>0</v>
      </c>
      <c r="U1373" s="12">
        <v>0</v>
      </c>
      <c r="V1373" s="12">
        <v>0</v>
      </c>
      <c r="W1373" s="12">
        <v>0</v>
      </c>
      <c r="X1373" s="12">
        <v>0</v>
      </c>
      <c r="Y1373" s="12">
        <v>0</v>
      </c>
    </row>
    <row r="1374" spans="1:25" x14ac:dyDescent="0.35">
      <c r="A1374" s="12" t="s">
        <v>818</v>
      </c>
      <c r="B1374" s="12" t="s">
        <v>818</v>
      </c>
      <c r="C1374" s="12" t="s">
        <v>619</v>
      </c>
      <c r="D1374" s="52">
        <v>0</v>
      </c>
      <c r="E1374" s="12" t="s">
        <v>620</v>
      </c>
      <c r="F1374" s="12" t="s">
        <v>635</v>
      </c>
      <c r="G1374" s="12" t="s">
        <v>635</v>
      </c>
      <c r="H1374" s="12"/>
      <c r="I1374" s="12">
        <v>2</v>
      </c>
      <c r="J1374" s="12">
        <v>0</v>
      </c>
      <c r="K1374" s="12" t="s">
        <v>1</v>
      </c>
      <c r="L1374" s="12" t="s">
        <v>620</v>
      </c>
      <c r="M1374" s="12" t="s">
        <v>620</v>
      </c>
      <c r="N1374" s="12">
        <v>0</v>
      </c>
      <c r="O1374" s="12">
        <v>0</v>
      </c>
      <c r="P1374" s="12">
        <v>0</v>
      </c>
      <c r="Q1374" s="12">
        <v>0</v>
      </c>
      <c r="R1374" s="12">
        <v>0</v>
      </c>
      <c r="S1374" s="12">
        <v>0</v>
      </c>
      <c r="T1374" s="12">
        <v>0</v>
      </c>
      <c r="U1374" s="12">
        <v>0</v>
      </c>
      <c r="V1374" s="12">
        <v>0</v>
      </c>
      <c r="W1374" s="12">
        <v>0</v>
      </c>
      <c r="X1374" s="12">
        <v>0</v>
      </c>
      <c r="Y1374" s="12">
        <v>0</v>
      </c>
    </row>
    <row r="1375" spans="1:25" x14ac:dyDescent="0.35">
      <c r="A1375" s="12" t="s">
        <v>1245</v>
      </c>
      <c r="B1375" s="12" t="s">
        <v>1245</v>
      </c>
      <c r="C1375" s="12" t="s">
        <v>619</v>
      </c>
      <c r="D1375" s="52">
        <v>0</v>
      </c>
      <c r="E1375" s="12" t="s">
        <v>620</v>
      </c>
      <c r="F1375" s="12" t="s">
        <v>635</v>
      </c>
      <c r="G1375" s="12" t="s">
        <v>635</v>
      </c>
      <c r="H1375" s="12"/>
      <c r="I1375" s="12">
        <v>2.2400000000000002</v>
      </c>
      <c r="J1375" s="12">
        <v>0</v>
      </c>
      <c r="K1375" s="12" t="s">
        <v>1</v>
      </c>
      <c r="L1375" s="12" t="s">
        <v>620</v>
      </c>
      <c r="M1375" s="12" t="s">
        <v>620</v>
      </c>
      <c r="N1375" s="12">
        <v>0</v>
      </c>
      <c r="O1375" s="12">
        <v>0</v>
      </c>
      <c r="P1375" s="12">
        <v>0</v>
      </c>
      <c r="Q1375" s="12">
        <v>0</v>
      </c>
      <c r="R1375" s="12">
        <v>0</v>
      </c>
      <c r="S1375" s="12">
        <v>0</v>
      </c>
      <c r="T1375" s="12">
        <v>0</v>
      </c>
      <c r="U1375" s="12">
        <v>0</v>
      </c>
      <c r="V1375" s="12">
        <v>0</v>
      </c>
      <c r="W1375" s="12">
        <v>0</v>
      </c>
      <c r="X1375" s="12">
        <v>0</v>
      </c>
      <c r="Y1375" s="12">
        <v>0</v>
      </c>
    </row>
    <row r="1376" spans="1:25" x14ac:dyDescent="0.35">
      <c r="A1376" s="12" t="s">
        <v>1711</v>
      </c>
      <c r="B1376" s="12" t="s">
        <v>1711</v>
      </c>
      <c r="C1376" s="12" t="s">
        <v>619</v>
      </c>
      <c r="D1376" s="52">
        <v>0</v>
      </c>
      <c r="E1376" s="12" t="s">
        <v>620</v>
      </c>
      <c r="F1376" s="12" t="s">
        <v>635</v>
      </c>
      <c r="G1376" s="12" t="s">
        <v>635</v>
      </c>
      <c r="H1376" s="12"/>
      <c r="I1376" s="12">
        <v>2.2400000000000002</v>
      </c>
      <c r="J1376" s="12">
        <v>0</v>
      </c>
      <c r="K1376" s="12" t="s">
        <v>1</v>
      </c>
      <c r="L1376" s="12" t="s">
        <v>620</v>
      </c>
      <c r="M1376" s="12" t="s">
        <v>620</v>
      </c>
      <c r="N1376" s="12">
        <v>0</v>
      </c>
      <c r="O1376" s="12">
        <v>0</v>
      </c>
      <c r="P1376" s="12">
        <v>0</v>
      </c>
      <c r="Q1376" s="12">
        <v>0</v>
      </c>
      <c r="R1376" s="12">
        <v>0</v>
      </c>
      <c r="S1376" s="12">
        <v>0</v>
      </c>
      <c r="T1376" s="12">
        <v>0</v>
      </c>
      <c r="U1376" s="12">
        <v>0</v>
      </c>
      <c r="V1376" s="12">
        <v>0</v>
      </c>
      <c r="W1376" s="12">
        <v>0</v>
      </c>
      <c r="X1376" s="12">
        <v>0</v>
      </c>
      <c r="Y1376" s="12">
        <v>0</v>
      </c>
    </row>
    <row r="1377" spans="1:25" x14ac:dyDescent="0.35">
      <c r="A1377" s="12" t="s">
        <v>878</v>
      </c>
      <c r="B1377" s="12" t="s">
        <v>878</v>
      </c>
      <c r="C1377" s="12" t="s">
        <v>619</v>
      </c>
      <c r="D1377" s="52">
        <v>0</v>
      </c>
      <c r="E1377" s="12" t="s">
        <v>620</v>
      </c>
      <c r="F1377" s="12" t="s">
        <v>635</v>
      </c>
      <c r="G1377" s="12" t="s">
        <v>635</v>
      </c>
      <c r="H1377" s="12"/>
      <c r="I1377" s="12">
        <v>0.99</v>
      </c>
      <c r="J1377" s="12">
        <v>0</v>
      </c>
      <c r="K1377" s="12" t="s">
        <v>1</v>
      </c>
      <c r="L1377" s="12" t="s">
        <v>620</v>
      </c>
      <c r="M1377" s="12" t="s">
        <v>620</v>
      </c>
      <c r="N1377" s="12">
        <v>0</v>
      </c>
      <c r="O1377" s="12">
        <v>0</v>
      </c>
      <c r="P1377" s="12">
        <v>0</v>
      </c>
      <c r="Q1377" s="12">
        <v>0</v>
      </c>
      <c r="R1377" s="12">
        <v>0</v>
      </c>
      <c r="S1377" s="12">
        <v>0</v>
      </c>
      <c r="T1377" s="12">
        <v>0</v>
      </c>
      <c r="U1377" s="12">
        <v>0</v>
      </c>
      <c r="V1377" s="12">
        <v>0</v>
      </c>
      <c r="W1377" s="12">
        <v>0</v>
      </c>
      <c r="X1377" s="12">
        <v>0</v>
      </c>
      <c r="Y1377" s="12">
        <v>0</v>
      </c>
    </row>
    <row r="1378" spans="1:25" x14ac:dyDescent="0.35">
      <c r="A1378" s="12" t="s">
        <v>1293</v>
      </c>
      <c r="B1378" s="12" t="s">
        <v>1293</v>
      </c>
      <c r="C1378" s="12" t="s">
        <v>619</v>
      </c>
      <c r="D1378" s="52">
        <v>0</v>
      </c>
      <c r="E1378" s="12" t="s">
        <v>620</v>
      </c>
      <c r="F1378" s="12" t="s">
        <v>635</v>
      </c>
      <c r="G1378" s="12" t="s">
        <v>635</v>
      </c>
      <c r="H1378" s="12"/>
      <c r="I1378" s="12">
        <v>9.99</v>
      </c>
      <c r="J1378" s="12">
        <v>0</v>
      </c>
      <c r="K1378" s="12" t="s">
        <v>1</v>
      </c>
      <c r="L1378" s="12" t="s">
        <v>620</v>
      </c>
      <c r="M1378" s="12" t="s">
        <v>620</v>
      </c>
      <c r="N1378" s="12">
        <v>0</v>
      </c>
      <c r="O1378" s="12">
        <v>0</v>
      </c>
      <c r="P1378" s="12">
        <v>0</v>
      </c>
      <c r="Q1378" s="12">
        <v>0</v>
      </c>
      <c r="R1378" s="12">
        <v>0</v>
      </c>
      <c r="S1378" s="12">
        <v>0</v>
      </c>
      <c r="T1378" s="12">
        <v>0</v>
      </c>
      <c r="U1378" s="12">
        <v>0</v>
      </c>
      <c r="V1378" s="12">
        <v>0</v>
      </c>
      <c r="W1378" s="12">
        <v>0</v>
      </c>
      <c r="X1378" s="12">
        <v>0</v>
      </c>
      <c r="Y1378" s="12">
        <v>0</v>
      </c>
    </row>
    <row r="1379" spans="1:25" x14ac:dyDescent="0.35">
      <c r="A1379" s="12" t="s">
        <v>3084</v>
      </c>
      <c r="B1379" s="12" t="s">
        <v>3084</v>
      </c>
      <c r="C1379" s="12" t="s">
        <v>619</v>
      </c>
      <c r="D1379" s="52">
        <v>0</v>
      </c>
      <c r="E1379" s="12" t="s">
        <v>620</v>
      </c>
      <c r="F1379" s="12" t="s">
        <v>635</v>
      </c>
      <c r="G1379" s="12" t="s">
        <v>635</v>
      </c>
      <c r="H1379" s="12"/>
      <c r="I1379" s="12">
        <v>9.99</v>
      </c>
      <c r="J1379" s="12">
        <v>0</v>
      </c>
      <c r="K1379" s="12" t="s">
        <v>1</v>
      </c>
      <c r="L1379" s="12" t="s">
        <v>627</v>
      </c>
      <c r="M1379" s="12" t="s">
        <v>628</v>
      </c>
      <c r="N1379" s="12">
        <v>0.33</v>
      </c>
      <c r="O1379" s="12">
        <v>0</v>
      </c>
      <c r="P1379" s="12">
        <v>0</v>
      </c>
      <c r="Q1379" s="12">
        <v>0</v>
      </c>
      <c r="R1379" s="12">
        <v>0</v>
      </c>
      <c r="S1379" s="12">
        <v>0</v>
      </c>
      <c r="T1379" s="12">
        <v>0</v>
      </c>
      <c r="U1379" s="12">
        <v>0</v>
      </c>
      <c r="V1379" s="12">
        <v>0</v>
      </c>
      <c r="W1379" s="12">
        <v>0</v>
      </c>
      <c r="X1379" s="12">
        <v>0</v>
      </c>
      <c r="Y1379" s="12">
        <v>0</v>
      </c>
    </row>
    <row r="1380" spans="1:25" x14ac:dyDescent="0.35">
      <c r="A1380" s="12" t="s">
        <v>3334</v>
      </c>
      <c r="B1380" s="12" t="s">
        <v>3334</v>
      </c>
      <c r="C1380" s="12" t="s">
        <v>619</v>
      </c>
      <c r="D1380" s="52">
        <v>0</v>
      </c>
      <c r="E1380" s="12" t="s">
        <v>620</v>
      </c>
      <c r="F1380" s="12" t="s">
        <v>635</v>
      </c>
      <c r="G1380" s="12" t="s">
        <v>635</v>
      </c>
      <c r="H1380" s="12"/>
      <c r="I1380" s="12">
        <v>9.99</v>
      </c>
      <c r="J1380" s="12">
        <v>0</v>
      </c>
      <c r="K1380" s="12" t="s">
        <v>1</v>
      </c>
      <c r="L1380" s="12" t="s">
        <v>627</v>
      </c>
      <c r="M1380" s="12" t="s">
        <v>628</v>
      </c>
      <c r="N1380" s="12">
        <v>0.68</v>
      </c>
      <c r="O1380" s="12">
        <v>0</v>
      </c>
      <c r="P1380" s="12">
        <v>0</v>
      </c>
      <c r="Q1380" s="12">
        <v>0</v>
      </c>
      <c r="R1380" s="12">
        <v>0</v>
      </c>
      <c r="S1380" s="12">
        <v>0</v>
      </c>
      <c r="T1380" s="12">
        <v>0</v>
      </c>
      <c r="U1380" s="12">
        <v>0</v>
      </c>
      <c r="V1380" s="12">
        <v>0</v>
      </c>
      <c r="W1380" s="12">
        <v>0</v>
      </c>
      <c r="X1380" s="12">
        <v>0</v>
      </c>
      <c r="Y1380" s="12">
        <v>0</v>
      </c>
    </row>
    <row r="1381" spans="1:25" x14ac:dyDescent="0.35">
      <c r="A1381" s="12" t="s">
        <v>2983</v>
      </c>
      <c r="B1381" s="12" t="s">
        <v>2983</v>
      </c>
      <c r="C1381" s="12" t="s">
        <v>619</v>
      </c>
      <c r="D1381" s="52">
        <v>0</v>
      </c>
      <c r="E1381" s="12" t="s">
        <v>620</v>
      </c>
      <c r="F1381" s="12" t="s">
        <v>635</v>
      </c>
      <c r="G1381" s="12" t="s">
        <v>635</v>
      </c>
      <c r="H1381" s="12"/>
      <c r="I1381" s="12">
        <v>9.99</v>
      </c>
      <c r="J1381" s="12">
        <v>0</v>
      </c>
      <c r="K1381" s="12" t="s">
        <v>1</v>
      </c>
      <c r="L1381" s="12" t="s">
        <v>627</v>
      </c>
      <c r="M1381" s="12" t="s">
        <v>628</v>
      </c>
      <c r="N1381" s="12">
        <v>0.12</v>
      </c>
      <c r="O1381" s="12">
        <v>4.95</v>
      </c>
      <c r="P1381" s="12">
        <v>3.67</v>
      </c>
      <c r="Q1381" s="12">
        <v>0</v>
      </c>
      <c r="R1381" s="12">
        <v>0</v>
      </c>
      <c r="S1381" s="12">
        <v>0</v>
      </c>
      <c r="T1381" s="12">
        <v>0</v>
      </c>
      <c r="U1381" s="12">
        <v>0</v>
      </c>
      <c r="V1381" s="12">
        <v>0</v>
      </c>
      <c r="W1381" s="12">
        <v>0</v>
      </c>
      <c r="X1381" s="12">
        <v>0</v>
      </c>
      <c r="Y1381" s="12">
        <v>0</v>
      </c>
    </row>
    <row r="1382" spans="1:25" x14ac:dyDescent="0.35">
      <c r="A1382" s="12" t="s">
        <v>2755</v>
      </c>
      <c r="B1382" s="12" t="s">
        <v>2755</v>
      </c>
      <c r="C1382" s="12" t="s">
        <v>619</v>
      </c>
      <c r="D1382" s="52">
        <v>0</v>
      </c>
      <c r="E1382" s="12" t="s">
        <v>620</v>
      </c>
      <c r="F1382" s="12" t="s">
        <v>635</v>
      </c>
      <c r="G1382" s="12" t="s">
        <v>635</v>
      </c>
      <c r="H1382" s="12"/>
      <c r="I1382" s="12">
        <v>0.99</v>
      </c>
      <c r="J1382" s="12">
        <v>0</v>
      </c>
      <c r="K1382" s="12" t="s">
        <v>1</v>
      </c>
      <c r="L1382" s="12" t="s">
        <v>627</v>
      </c>
      <c r="M1382" s="12" t="s">
        <v>628</v>
      </c>
      <c r="N1382" s="12">
        <v>0.11</v>
      </c>
      <c r="O1382" s="12">
        <v>0</v>
      </c>
      <c r="P1382" s="12">
        <v>0</v>
      </c>
      <c r="Q1382" s="12">
        <v>0</v>
      </c>
      <c r="R1382" s="12">
        <v>0</v>
      </c>
      <c r="S1382" s="12">
        <v>0</v>
      </c>
      <c r="T1382" s="12">
        <v>0</v>
      </c>
      <c r="U1382" s="12">
        <v>0</v>
      </c>
      <c r="V1382" s="12">
        <v>0</v>
      </c>
      <c r="W1382" s="12">
        <v>0</v>
      </c>
      <c r="X1382" s="12">
        <v>0</v>
      </c>
      <c r="Y1382" s="12">
        <v>0</v>
      </c>
    </row>
    <row r="1383" spans="1:25" x14ac:dyDescent="0.35">
      <c r="A1383" s="12" t="s">
        <v>2482</v>
      </c>
      <c r="B1383" s="12" t="s">
        <v>2482</v>
      </c>
      <c r="C1383" s="12" t="s">
        <v>619</v>
      </c>
      <c r="D1383" s="52">
        <v>0</v>
      </c>
      <c r="E1383" s="12" t="s">
        <v>620</v>
      </c>
      <c r="F1383" s="12" t="s">
        <v>635</v>
      </c>
      <c r="G1383" s="12" t="s">
        <v>635</v>
      </c>
      <c r="H1383" s="12"/>
      <c r="I1383" s="12">
        <v>0.99</v>
      </c>
      <c r="J1383" s="12">
        <v>0</v>
      </c>
      <c r="K1383" s="12" t="s">
        <v>1</v>
      </c>
      <c r="L1383" s="12" t="s">
        <v>627</v>
      </c>
      <c r="M1383" s="12" t="s">
        <v>628</v>
      </c>
      <c r="N1383" s="12">
        <v>0.62</v>
      </c>
      <c r="O1383" s="12">
        <v>0.79</v>
      </c>
      <c r="P1383" s="12">
        <v>0.99</v>
      </c>
      <c r="Q1383" s="12">
        <v>0</v>
      </c>
      <c r="R1383" s="12">
        <v>0</v>
      </c>
      <c r="S1383" s="12">
        <v>0</v>
      </c>
      <c r="T1383" s="12">
        <v>0</v>
      </c>
      <c r="U1383" s="12">
        <v>0</v>
      </c>
      <c r="V1383" s="12">
        <v>0</v>
      </c>
      <c r="W1383" s="12">
        <v>0</v>
      </c>
      <c r="X1383" s="12">
        <v>0</v>
      </c>
      <c r="Y1383" s="12">
        <v>0</v>
      </c>
    </row>
    <row r="1384" spans="1:25" x14ac:dyDescent="0.35">
      <c r="A1384" s="12" t="s">
        <v>3398</v>
      </c>
      <c r="B1384" s="12" t="s">
        <v>3398</v>
      </c>
      <c r="C1384" s="12" t="s">
        <v>619</v>
      </c>
      <c r="D1384" s="52">
        <v>0</v>
      </c>
      <c r="E1384" s="12" t="s">
        <v>620</v>
      </c>
      <c r="F1384" s="12" t="s">
        <v>635</v>
      </c>
      <c r="G1384" s="12" t="s">
        <v>635</v>
      </c>
      <c r="H1384" s="12"/>
      <c r="I1384" s="12">
        <v>0.99</v>
      </c>
      <c r="J1384" s="12">
        <v>0</v>
      </c>
      <c r="K1384" s="12" t="s">
        <v>1</v>
      </c>
      <c r="L1384" s="12" t="s">
        <v>627</v>
      </c>
      <c r="M1384" s="12" t="s">
        <v>628</v>
      </c>
      <c r="N1384" s="12">
        <v>0.44</v>
      </c>
      <c r="O1384" s="12">
        <v>0</v>
      </c>
      <c r="P1384" s="12">
        <v>0</v>
      </c>
      <c r="Q1384" s="12">
        <v>0</v>
      </c>
      <c r="R1384" s="12">
        <v>0</v>
      </c>
      <c r="S1384" s="12">
        <v>0</v>
      </c>
      <c r="T1384" s="12">
        <v>0</v>
      </c>
      <c r="U1384" s="12">
        <v>0</v>
      </c>
      <c r="V1384" s="12">
        <v>0</v>
      </c>
      <c r="W1384" s="12">
        <v>0</v>
      </c>
      <c r="X1384" s="12">
        <v>0</v>
      </c>
      <c r="Y1384" s="12">
        <v>0</v>
      </c>
    </row>
    <row r="1385" spans="1:25" x14ac:dyDescent="0.35">
      <c r="A1385" s="12" t="s">
        <v>2066</v>
      </c>
      <c r="B1385" s="12" t="s">
        <v>2066</v>
      </c>
      <c r="C1385" s="12" t="s">
        <v>619</v>
      </c>
      <c r="D1385" s="52">
        <v>0</v>
      </c>
      <c r="E1385" s="12" t="s">
        <v>620</v>
      </c>
      <c r="F1385" s="12" t="s">
        <v>635</v>
      </c>
      <c r="G1385" s="12" t="s">
        <v>635</v>
      </c>
      <c r="H1385" s="12"/>
      <c r="I1385" s="12">
        <v>0.99</v>
      </c>
      <c r="J1385" s="12">
        <v>0</v>
      </c>
      <c r="K1385" s="12" t="s">
        <v>1</v>
      </c>
      <c r="L1385" s="12" t="s">
        <v>627</v>
      </c>
      <c r="M1385" s="12" t="s">
        <v>628</v>
      </c>
      <c r="N1385" s="12">
        <v>0.63</v>
      </c>
      <c r="O1385" s="12">
        <v>0.99</v>
      </c>
      <c r="P1385" s="12">
        <v>0.99</v>
      </c>
      <c r="Q1385" s="12">
        <v>0</v>
      </c>
      <c r="R1385" s="12">
        <v>0</v>
      </c>
      <c r="S1385" s="12">
        <v>0</v>
      </c>
      <c r="T1385" s="12">
        <v>0</v>
      </c>
      <c r="U1385" s="12">
        <v>0</v>
      </c>
      <c r="V1385" s="12">
        <v>0</v>
      </c>
      <c r="W1385" s="12">
        <v>0</v>
      </c>
      <c r="X1385" s="12">
        <v>0</v>
      </c>
      <c r="Y1385" s="12">
        <v>0</v>
      </c>
    </row>
    <row r="1386" spans="1:25" x14ac:dyDescent="0.35">
      <c r="A1386" s="12" t="s">
        <v>1438</v>
      </c>
      <c r="B1386" s="12" t="s">
        <v>1438</v>
      </c>
      <c r="C1386" s="12" t="s">
        <v>619</v>
      </c>
      <c r="D1386" s="52">
        <v>0</v>
      </c>
      <c r="E1386" s="12" t="s">
        <v>620</v>
      </c>
      <c r="F1386" s="12" t="s">
        <v>635</v>
      </c>
      <c r="G1386" s="12" t="s">
        <v>635</v>
      </c>
      <c r="H1386" s="12"/>
      <c r="I1386" s="12">
        <v>0.99</v>
      </c>
      <c r="J1386" s="12">
        <v>0</v>
      </c>
      <c r="K1386" s="12" t="s">
        <v>1</v>
      </c>
      <c r="L1386" s="12" t="s">
        <v>627</v>
      </c>
      <c r="M1386" s="12" t="s">
        <v>628</v>
      </c>
      <c r="N1386" s="12" t="s">
        <v>620</v>
      </c>
      <c r="O1386" s="12">
        <v>0.99</v>
      </c>
      <c r="P1386" s="12">
        <v>0.73</v>
      </c>
      <c r="Q1386" s="12">
        <v>0</v>
      </c>
      <c r="R1386" s="12">
        <v>0</v>
      </c>
      <c r="S1386" s="12">
        <v>0</v>
      </c>
      <c r="T1386" s="12">
        <v>0</v>
      </c>
      <c r="U1386" s="12">
        <v>0</v>
      </c>
      <c r="V1386" s="12">
        <v>0</v>
      </c>
      <c r="W1386" s="12">
        <v>0</v>
      </c>
      <c r="X1386" s="12">
        <v>0</v>
      </c>
      <c r="Y1386" s="12">
        <v>0</v>
      </c>
    </row>
    <row r="1387" spans="1:25" x14ac:dyDescent="0.35">
      <c r="A1387" s="12" t="s">
        <v>815</v>
      </c>
      <c r="B1387" s="12" t="s">
        <v>815</v>
      </c>
      <c r="C1387" s="12" t="s">
        <v>619</v>
      </c>
      <c r="D1387" s="52">
        <v>0</v>
      </c>
      <c r="E1387" s="12" t="s">
        <v>620</v>
      </c>
      <c r="F1387" s="12" t="s">
        <v>635</v>
      </c>
      <c r="G1387" s="12" t="s">
        <v>635</v>
      </c>
      <c r="H1387" s="12"/>
      <c r="I1387" s="12">
        <v>0.99</v>
      </c>
      <c r="J1387" s="12">
        <v>0</v>
      </c>
      <c r="K1387" s="12" t="s">
        <v>1</v>
      </c>
      <c r="L1387" s="12" t="s">
        <v>627</v>
      </c>
      <c r="M1387" s="12" t="s">
        <v>628</v>
      </c>
      <c r="N1387" s="12">
        <v>0.13</v>
      </c>
      <c r="O1387" s="12">
        <v>0</v>
      </c>
      <c r="P1387" s="12">
        <v>0</v>
      </c>
      <c r="Q1387" s="12">
        <v>0</v>
      </c>
      <c r="R1387" s="12">
        <v>0</v>
      </c>
      <c r="S1387" s="12">
        <v>0</v>
      </c>
      <c r="T1387" s="12">
        <v>0</v>
      </c>
      <c r="U1387" s="12">
        <v>0</v>
      </c>
      <c r="V1387" s="12">
        <v>0</v>
      </c>
      <c r="W1387" s="12">
        <v>0</v>
      </c>
      <c r="X1387" s="12">
        <v>0</v>
      </c>
      <c r="Y1387" s="12">
        <v>0</v>
      </c>
    </row>
    <row r="1388" spans="1:25" x14ac:dyDescent="0.35">
      <c r="A1388" s="12" t="s">
        <v>3079</v>
      </c>
      <c r="B1388" s="12" t="s">
        <v>3079</v>
      </c>
      <c r="C1388" s="12" t="s">
        <v>619</v>
      </c>
      <c r="D1388" s="52">
        <v>0</v>
      </c>
      <c r="E1388" s="12" t="s">
        <v>620</v>
      </c>
      <c r="F1388" s="12" t="s">
        <v>635</v>
      </c>
      <c r="G1388" s="12" t="s">
        <v>635</v>
      </c>
      <c r="H1388" s="12"/>
      <c r="I1388" s="12">
        <v>0.99</v>
      </c>
      <c r="J1388" s="12">
        <v>0</v>
      </c>
      <c r="K1388" s="12" t="s">
        <v>1</v>
      </c>
      <c r="L1388" s="12" t="s">
        <v>627</v>
      </c>
      <c r="M1388" s="12" t="s">
        <v>628</v>
      </c>
      <c r="N1388" s="12">
        <v>0.21</v>
      </c>
      <c r="O1388" s="12">
        <v>0.99</v>
      </c>
      <c r="P1388" s="12">
        <v>0.71</v>
      </c>
      <c r="Q1388" s="12">
        <v>0</v>
      </c>
      <c r="R1388" s="12">
        <v>0</v>
      </c>
      <c r="S1388" s="12">
        <v>0</v>
      </c>
      <c r="T1388" s="12">
        <v>0</v>
      </c>
      <c r="U1388" s="12">
        <v>0</v>
      </c>
      <c r="V1388" s="12">
        <v>0</v>
      </c>
      <c r="W1388" s="12">
        <v>0</v>
      </c>
      <c r="X1388" s="12">
        <v>0</v>
      </c>
      <c r="Y1388" s="12">
        <v>0</v>
      </c>
    </row>
    <row r="1389" spans="1:25" x14ac:dyDescent="0.35">
      <c r="A1389" s="12" t="s">
        <v>3124</v>
      </c>
      <c r="B1389" s="12" t="s">
        <v>3124</v>
      </c>
      <c r="C1389" s="12" t="s">
        <v>619</v>
      </c>
      <c r="D1389" s="52">
        <v>0</v>
      </c>
      <c r="E1389" s="12" t="s">
        <v>620</v>
      </c>
      <c r="F1389" s="12" t="s">
        <v>635</v>
      </c>
      <c r="G1389" s="12" t="s">
        <v>635</v>
      </c>
      <c r="H1389" s="12"/>
      <c r="I1389" s="12">
        <v>0.99</v>
      </c>
      <c r="J1389" s="12">
        <v>0</v>
      </c>
      <c r="K1389" s="12" t="s">
        <v>1</v>
      </c>
      <c r="L1389" s="12" t="s">
        <v>620</v>
      </c>
      <c r="M1389" s="12" t="s">
        <v>620</v>
      </c>
      <c r="N1389" s="12">
        <v>0</v>
      </c>
      <c r="O1389" s="12">
        <v>0</v>
      </c>
      <c r="P1389" s="12">
        <v>0</v>
      </c>
      <c r="Q1389" s="12">
        <v>0</v>
      </c>
      <c r="R1389" s="12">
        <v>0</v>
      </c>
      <c r="S1389" s="12">
        <v>0</v>
      </c>
      <c r="T1389" s="12">
        <v>0</v>
      </c>
      <c r="U1389" s="12">
        <v>0</v>
      </c>
      <c r="V1389" s="12">
        <v>0</v>
      </c>
      <c r="W1389" s="12">
        <v>0</v>
      </c>
      <c r="X1389" s="12">
        <v>0</v>
      </c>
      <c r="Y1389" s="12">
        <v>0</v>
      </c>
    </row>
    <row r="1390" spans="1:25" x14ac:dyDescent="0.35">
      <c r="A1390" s="12" t="s">
        <v>1593</v>
      </c>
      <c r="B1390" s="12" t="s">
        <v>1593</v>
      </c>
      <c r="C1390" s="12" t="s">
        <v>619</v>
      </c>
      <c r="D1390" s="52">
        <v>0</v>
      </c>
      <c r="E1390" s="12" t="s">
        <v>620</v>
      </c>
      <c r="F1390" s="12" t="s">
        <v>635</v>
      </c>
      <c r="G1390" s="12" t="s">
        <v>635</v>
      </c>
      <c r="H1390" s="12"/>
      <c r="I1390" s="12">
        <v>0.99</v>
      </c>
      <c r="J1390" s="12">
        <v>0</v>
      </c>
      <c r="K1390" s="12" t="s">
        <v>1</v>
      </c>
      <c r="L1390" s="12" t="s">
        <v>620</v>
      </c>
      <c r="M1390" s="12" t="s">
        <v>620</v>
      </c>
      <c r="N1390" s="12">
        <v>0</v>
      </c>
      <c r="O1390" s="12">
        <v>0</v>
      </c>
      <c r="P1390" s="12">
        <v>0</v>
      </c>
      <c r="Q1390" s="12">
        <v>0</v>
      </c>
      <c r="R1390" s="12">
        <v>0</v>
      </c>
      <c r="S1390" s="12">
        <v>0</v>
      </c>
      <c r="T1390" s="12">
        <v>0</v>
      </c>
      <c r="U1390" s="12">
        <v>0</v>
      </c>
      <c r="V1390" s="12">
        <v>0</v>
      </c>
      <c r="W1390" s="12">
        <v>0</v>
      </c>
      <c r="X1390" s="12">
        <v>0</v>
      </c>
      <c r="Y1390" s="12">
        <v>0</v>
      </c>
    </row>
    <row r="1391" spans="1:25" x14ac:dyDescent="0.35">
      <c r="A1391" s="12" t="s">
        <v>2254</v>
      </c>
      <c r="B1391" s="12" t="s">
        <v>2254</v>
      </c>
      <c r="C1391" s="12" t="s">
        <v>619</v>
      </c>
      <c r="D1391" s="52">
        <v>0</v>
      </c>
      <c r="E1391" s="12" t="s">
        <v>620</v>
      </c>
      <c r="F1391" s="12" t="s">
        <v>635</v>
      </c>
      <c r="G1391" s="12" t="s">
        <v>635</v>
      </c>
      <c r="H1391" s="12"/>
      <c r="I1391" s="12">
        <v>9.99</v>
      </c>
      <c r="J1391" s="12">
        <v>0</v>
      </c>
      <c r="K1391" s="12" t="s">
        <v>1</v>
      </c>
      <c r="L1391" s="12" t="s">
        <v>620</v>
      </c>
      <c r="M1391" s="12" t="s">
        <v>620</v>
      </c>
      <c r="N1391" s="12">
        <v>0</v>
      </c>
      <c r="O1391" s="12">
        <v>0</v>
      </c>
      <c r="P1391" s="12">
        <v>0</v>
      </c>
      <c r="Q1391" s="12">
        <v>0</v>
      </c>
      <c r="R1391" s="12">
        <v>0</v>
      </c>
      <c r="S1391" s="12">
        <v>0</v>
      </c>
      <c r="T1391" s="12">
        <v>0</v>
      </c>
      <c r="U1391" s="12">
        <v>0</v>
      </c>
      <c r="V1391" s="12">
        <v>0</v>
      </c>
      <c r="W1391" s="12">
        <v>0</v>
      </c>
      <c r="X1391" s="12">
        <v>0</v>
      </c>
      <c r="Y1391" s="12">
        <v>0</v>
      </c>
    </row>
    <row r="1392" spans="1:25" x14ac:dyDescent="0.35">
      <c r="A1392" s="12" t="s">
        <v>1590</v>
      </c>
      <c r="B1392" s="12" t="s">
        <v>1590</v>
      </c>
      <c r="C1392" s="12" t="s">
        <v>619</v>
      </c>
      <c r="D1392" s="52">
        <v>0</v>
      </c>
      <c r="E1392" s="12" t="s">
        <v>620</v>
      </c>
      <c r="F1392" s="12" t="s">
        <v>635</v>
      </c>
      <c r="G1392" s="12" t="s">
        <v>635</v>
      </c>
      <c r="H1392" s="12"/>
      <c r="I1392" s="12">
        <v>0.99</v>
      </c>
      <c r="J1392" s="12">
        <v>0</v>
      </c>
      <c r="K1392" s="12" t="s">
        <v>1</v>
      </c>
      <c r="L1392" s="12" t="s">
        <v>627</v>
      </c>
      <c r="M1392" s="12" t="s">
        <v>628</v>
      </c>
      <c r="N1392" s="12">
        <v>0.11</v>
      </c>
      <c r="O1392" s="12">
        <v>0</v>
      </c>
      <c r="P1392" s="12">
        <v>0</v>
      </c>
      <c r="Q1392" s="12">
        <v>0</v>
      </c>
      <c r="R1392" s="12">
        <v>0</v>
      </c>
      <c r="S1392" s="12">
        <v>0</v>
      </c>
      <c r="T1392" s="12">
        <v>0</v>
      </c>
      <c r="U1392" s="12">
        <v>0</v>
      </c>
      <c r="V1392" s="12">
        <v>0</v>
      </c>
      <c r="W1392" s="12">
        <v>0</v>
      </c>
      <c r="X1392" s="12">
        <v>0</v>
      </c>
      <c r="Y1392" s="12">
        <v>0</v>
      </c>
    </row>
    <row r="1393" spans="1:25" x14ac:dyDescent="0.35">
      <c r="A1393" s="12" t="s">
        <v>724</v>
      </c>
      <c r="B1393" s="12" t="s">
        <v>725</v>
      </c>
      <c r="C1393" s="12" t="s">
        <v>619</v>
      </c>
      <c r="D1393" s="52">
        <v>0</v>
      </c>
      <c r="E1393" s="12" t="s">
        <v>620</v>
      </c>
      <c r="F1393" s="12" t="s">
        <v>635</v>
      </c>
      <c r="G1393" s="12" t="s">
        <v>635</v>
      </c>
      <c r="H1393" s="12"/>
      <c r="I1393" s="12">
        <v>2.13</v>
      </c>
      <c r="J1393" s="12">
        <v>0</v>
      </c>
      <c r="K1393" s="12" t="s">
        <v>1</v>
      </c>
      <c r="L1393" s="12" t="s">
        <v>620</v>
      </c>
      <c r="M1393" s="12" t="s">
        <v>620</v>
      </c>
      <c r="N1393" s="12">
        <v>0</v>
      </c>
      <c r="O1393" s="12">
        <v>0</v>
      </c>
      <c r="P1393" s="12">
        <v>0</v>
      </c>
      <c r="Q1393" s="12">
        <v>0</v>
      </c>
      <c r="R1393" s="12">
        <v>0</v>
      </c>
      <c r="S1393" s="12">
        <v>0</v>
      </c>
      <c r="T1393" s="12">
        <v>0</v>
      </c>
      <c r="U1393" s="12">
        <v>0</v>
      </c>
      <c r="V1393" s="12">
        <v>0</v>
      </c>
      <c r="W1393" s="12">
        <v>0</v>
      </c>
      <c r="X1393" s="12">
        <v>0</v>
      </c>
      <c r="Y1393" s="12">
        <v>0</v>
      </c>
    </row>
    <row r="1394" spans="1:25" x14ac:dyDescent="0.35">
      <c r="A1394" s="12" t="s">
        <v>1745</v>
      </c>
      <c r="B1394" s="12" t="s">
        <v>1745</v>
      </c>
      <c r="C1394" s="12" t="s">
        <v>619</v>
      </c>
      <c r="D1394" s="52">
        <v>0</v>
      </c>
      <c r="E1394" s="12" t="s">
        <v>620</v>
      </c>
      <c r="F1394" s="12" t="s">
        <v>635</v>
      </c>
      <c r="G1394" s="12" t="s">
        <v>635</v>
      </c>
      <c r="H1394" s="12"/>
      <c r="I1394" s="12">
        <v>9.99</v>
      </c>
      <c r="J1394" s="12">
        <v>0</v>
      </c>
      <c r="K1394" s="12" t="s">
        <v>1</v>
      </c>
      <c r="L1394" s="12" t="s">
        <v>620</v>
      </c>
      <c r="M1394" s="12" t="s">
        <v>620</v>
      </c>
      <c r="N1394" s="12">
        <v>0</v>
      </c>
      <c r="O1394" s="12">
        <v>0</v>
      </c>
      <c r="P1394" s="12">
        <v>0</v>
      </c>
      <c r="Q1394" s="12">
        <v>0</v>
      </c>
      <c r="R1394" s="12">
        <v>0</v>
      </c>
      <c r="S1394" s="12">
        <v>0</v>
      </c>
      <c r="T1394" s="12">
        <v>0</v>
      </c>
      <c r="U1394" s="12">
        <v>0</v>
      </c>
      <c r="V1394" s="12">
        <v>0</v>
      </c>
      <c r="W1394" s="12">
        <v>0</v>
      </c>
      <c r="X1394" s="12">
        <v>0</v>
      </c>
      <c r="Y1394" s="12">
        <v>0</v>
      </c>
    </row>
    <row r="1395" spans="1:25" x14ac:dyDescent="0.35">
      <c r="A1395" s="12" t="s">
        <v>3345</v>
      </c>
      <c r="B1395" s="12" t="s">
        <v>3345</v>
      </c>
      <c r="C1395" s="12" t="s">
        <v>619</v>
      </c>
      <c r="D1395" s="52">
        <v>0</v>
      </c>
      <c r="E1395" s="12" t="s">
        <v>620</v>
      </c>
      <c r="F1395" s="12" t="s">
        <v>635</v>
      </c>
      <c r="G1395" s="12" t="s">
        <v>635</v>
      </c>
      <c r="H1395" s="12"/>
      <c r="I1395" s="12">
        <v>0.99</v>
      </c>
      <c r="J1395" s="12">
        <v>0</v>
      </c>
      <c r="K1395" s="12" t="s">
        <v>1</v>
      </c>
      <c r="L1395" s="12" t="s">
        <v>627</v>
      </c>
      <c r="M1395" s="12" t="s">
        <v>628</v>
      </c>
      <c r="N1395" s="12">
        <v>0.84</v>
      </c>
      <c r="O1395" s="12">
        <v>0.99</v>
      </c>
      <c r="P1395" s="12">
        <v>0.79</v>
      </c>
      <c r="Q1395" s="12">
        <v>0</v>
      </c>
      <c r="R1395" s="12">
        <v>0</v>
      </c>
      <c r="S1395" s="12">
        <v>0</v>
      </c>
      <c r="T1395" s="12">
        <v>0</v>
      </c>
      <c r="U1395" s="12">
        <v>0</v>
      </c>
      <c r="V1395" s="12">
        <v>0</v>
      </c>
      <c r="W1395" s="12">
        <v>0</v>
      </c>
      <c r="X1395" s="12">
        <v>0</v>
      </c>
      <c r="Y1395" s="12">
        <v>0</v>
      </c>
    </row>
    <row r="1396" spans="1:25" x14ac:dyDescent="0.35">
      <c r="A1396" s="12" t="s">
        <v>1384</v>
      </c>
      <c r="B1396" s="12" t="s">
        <v>1384</v>
      </c>
      <c r="C1396" s="12" t="s">
        <v>619</v>
      </c>
      <c r="D1396" s="52">
        <v>0</v>
      </c>
      <c r="E1396" s="12" t="s">
        <v>620</v>
      </c>
      <c r="F1396" s="12" t="s">
        <v>635</v>
      </c>
      <c r="G1396" s="12" t="s">
        <v>635</v>
      </c>
      <c r="H1396" s="12"/>
      <c r="I1396" s="12">
        <v>0.99</v>
      </c>
      <c r="J1396" s="12">
        <v>0</v>
      </c>
      <c r="K1396" s="12" t="s">
        <v>1</v>
      </c>
      <c r="L1396" s="12" t="s">
        <v>627</v>
      </c>
      <c r="M1396" s="12" t="s">
        <v>628</v>
      </c>
      <c r="N1396" s="12">
        <v>0.44</v>
      </c>
      <c r="O1396" s="12">
        <v>0.99</v>
      </c>
      <c r="P1396" s="12">
        <v>0.99</v>
      </c>
      <c r="Q1396" s="12">
        <v>0</v>
      </c>
      <c r="R1396" s="12">
        <v>0</v>
      </c>
      <c r="S1396" s="12">
        <v>0</v>
      </c>
      <c r="T1396" s="12">
        <v>0</v>
      </c>
      <c r="U1396" s="12">
        <v>0</v>
      </c>
      <c r="V1396" s="12">
        <v>0</v>
      </c>
      <c r="W1396" s="12">
        <v>0</v>
      </c>
      <c r="X1396" s="12">
        <v>0</v>
      </c>
      <c r="Y1396" s="12">
        <v>0</v>
      </c>
    </row>
    <row r="1397" spans="1:25" x14ac:dyDescent="0.35">
      <c r="A1397" s="12" t="s">
        <v>2131</v>
      </c>
      <c r="B1397" s="12" t="s">
        <v>2131</v>
      </c>
      <c r="C1397" s="12" t="s">
        <v>619</v>
      </c>
      <c r="D1397" s="52">
        <v>0</v>
      </c>
      <c r="E1397" s="12" t="s">
        <v>620</v>
      </c>
      <c r="F1397" s="12" t="s">
        <v>635</v>
      </c>
      <c r="G1397" s="12" t="s">
        <v>635</v>
      </c>
      <c r="H1397" s="12"/>
      <c r="I1397" s="12">
        <v>0.99</v>
      </c>
      <c r="J1397" s="12">
        <v>0</v>
      </c>
      <c r="K1397" s="12" t="s">
        <v>1</v>
      </c>
      <c r="L1397" s="12" t="s">
        <v>627</v>
      </c>
      <c r="M1397" s="12" t="s">
        <v>628</v>
      </c>
      <c r="N1397" s="12">
        <v>0.11</v>
      </c>
      <c r="O1397" s="12">
        <v>0</v>
      </c>
      <c r="P1397" s="12">
        <v>0</v>
      </c>
      <c r="Q1397" s="12">
        <v>0</v>
      </c>
      <c r="R1397" s="12">
        <v>0</v>
      </c>
      <c r="S1397" s="12">
        <v>0</v>
      </c>
      <c r="T1397" s="12">
        <v>0</v>
      </c>
      <c r="U1397" s="12">
        <v>0</v>
      </c>
      <c r="V1397" s="12">
        <v>0</v>
      </c>
      <c r="W1397" s="12">
        <v>0</v>
      </c>
      <c r="X1397" s="12">
        <v>0</v>
      </c>
      <c r="Y1397" s="12">
        <v>0</v>
      </c>
    </row>
    <row r="1398" spans="1:25" x14ac:dyDescent="0.35">
      <c r="A1398" s="12" t="s">
        <v>2029</v>
      </c>
      <c r="B1398" s="12" t="s">
        <v>2029</v>
      </c>
      <c r="C1398" s="12" t="s">
        <v>619</v>
      </c>
      <c r="D1398" s="52">
        <v>0</v>
      </c>
      <c r="E1398" s="12" t="s">
        <v>620</v>
      </c>
      <c r="F1398" s="12" t="s">
        <v>635</v>
      </c>
      <c r="G1398" s="12" t="s">
        <v>635</v>
      </c>
      <c r="H1398" s="12"/>
      <c r="I1398" s="12">
        <v>0.99</v>
      </c>
      <c r="J1398" s="12">
        <v>0</v>
      </c>
      <c r="K1398" s="12" t="s">
        <v>1</v>
      </c>
      <c r="L1398" s="12" t="s">
        <v>627</v>
      </c>
      <c r="M1398" s="12" t="s">
        <v>628</v>
      </c>
      <c r="N1398" s="12">
        <v>0.56999999999999995</v>
      </c>
      <c r="O1398" s="12">
        <v>0</v>
      </c>
      <c r="P1398" s="12">
        <v>0</v>
      </c>
      <c r="Q1398" s="12">
        <v>0</v>
      </c>
      <c r="R1398" s="12">
        <v>0</v>
      </c>
      <c r="S1398" s="12">
        <v>0</v>
      </c>
      <c r="T1398" s="12">
        <v>0</v>
      </c>
      <c r="U1398" s="12">
        <v>0</v>
      </c>
      <c r="V1398" s="12">
        <v>0</v>
      </c>
      <c r="W1398" s="12">
        <v>0</v>
      </c>
      <c r="X1398" s="12">
        <v>0</v>
      </c>
      <c r="Y1398" s="12">
        <v>0</v>
      </c>
    </row>
    <row r="1399" spans="1:25" x14ac:dyDescent="0.35">
      <c r="A1399" s="12" t="s">
        <v>639</v>
      </c>
      <c r="B1399" s="12" t="s">
        <v>639</v>
      </c>
      <c r="C1399" s="12" t="s">
        <v>619</v>
      </c>
      <c r="D1399" s="52">
        <v>0</v>
      </c>
      <c r="E1399" s="12" t="s">
        <v>620</v>
      </c>
      <c r="F1399" s="12" t="s">
        <v>635</v>
      </c>
      <c r="G1399" s="12" t="s">
        <v>635</v>
      </c>
      <c r="H1399" s="12"/>
      <c r="I1399" s="12">
        <v>0.99</v>
      </c>
      <c r="J1399" s="12">
        <v>0</v>
      </c>
      <c r="K1399" s="12" t="s">
        <v>1</v>
      </c>
      <c r="L1399" s="12" t="s">
        <v>627</v>
      </c>
      <c r="M1399" s="12" t="s">
        <v>628</v>
      </c>
      <c r="N1399" s="12">
        <v>0.52</v>
      </c>
      <c r="O1399" s="12">
        <v>0</v>
      </c>
      <c r="P1399" s="12">
        <v>0</v>
      </c>
      <c r="Q1399" s="12">
        <v>0</v>
      </c>
      <c r="R1399" s="12">
        <v>0</v>
      </c>
      <c r="S1399" s="12">
        <v>0</v>
      </c>
      <c r="T1399" s="12">
        <v>0</v>
      </c>
      <c r="U1399" s="12">
        <v>0</v>
      </c>
      <c r="V1399" s="12">
        <v>0</v>
      </c>
      <c r="W1399" s="12">
        <v>0</v>
      </c>
      <c r="X1399" s="12">
        <v>0</v>
      </c>
      <c r="Y1399" s="12">
        <v>0</v>
      </c>
    </row>
    <row r="1400" spans="1:25" x14ac:dyDescent="0.35">
      <c r="A1400" s="12" t="s">
        <v>3549</v>
      </c>
      <c r="B1400" s="12" t="s">
        <v>3549</v>
      </c>
      <c r="C1400" s="12" t="s">
        <v>619</v>
      </c>
      <c r="D1400" s="52">
        <v>0</v>
      </c>
      <c r="E1400" s="12" t="s">
        <v>620</v>
      </c>
      <c r="F1400" s="12" t="s">
        <v>635</v>
      </c>
      <c r="G1400" s="12" t="s">
        <v>635</v>
      </c>
      <c r="H1400" s="12"/>
      <c r="I1400" s="12">
        <v>0.99</v>
      </c>
      <c r="J1400" s="12">
        <v>0</v>
      </c>
      <c r="K1400" s="12" t="s">
        <v>1</v>
      </c>
      <c r="L1400" s="12" t="s">
        <v>620</v>
      </c>
      <c r="M1400" s="12" t="s">
        <v>620</v>
      </c>
      <c r="N1400" s="12">
        <v>0</v>
      </c>
      <c r="O1400" s="12">
        <v>0</v>
      </c>
      <c r="P1400" s="12">
        <v>0</v>
      </c>
      <c r="Q1400" s="12">
        <v>0</v>
      </c>
      <c r="R1400" s="12">
        <v>0</v>
      </c>
      <c r="S1400" s="12">
        <v>0</v>
      </c>
      <c r="T1400" s="12">
        <v>0</v>
      </c>
      <c r="U1400" s="12">
        <v>0</v>
      </c>
      <c r="V1400" s="12">
        <v>0</v>
      </c>
      <c r="W1400" s="12">
        <v>0</v>
      </c>
      <c r="X1400" s="12">
        <v>0</v>
      </c>
      <c r="Y1400" s="12">
        <v>0</v>
      </c>
    </row>
    <row r="1401" spans="1:25" x14ac:dyDescent="0.35">
      <c r="A1401" s="12" t="s">
        <v>871</v>
      </c>
      <c r="B1401" s="12" t="s">
        <v>871</v>
      </c>
      <c r="C1401" s="12" t="s">
        <v>619</v>
      </c>
      <c r="D1401" s="52">
        <v>0</v>
      </c>
      <c r="E1401" s="12" t="s">
        <v>620</v>
      </c>
      <c r="F1401" s="12" t="s">
        <v>635</v>
      </c>
      <c r="G1401" s="12" t="s">
        <v>635</v>
      </c>
      <c r="H1401" s="12"/>
      <c r="I1401" s="12">
        <v>0.99</v>
      </c>
      <c r="J1401" s="12">
        <v>0</v>
      </c>
      <c r="K1401" s="12" t="s">
        <v>1</v>
      </c>
      <c r="L1401" s="12" t="s">
        <v>627</v>
      </c>
      <c r="M1401" s="12" t="s">
        <v>628</v>
      </c>
      <c r="N1401" s="12">
        <v>0.8</v>
      </c>
      <c r="O1401" s="12">
        <v>0.99</v>
      </c>
      <c r="P1401" s="12">
        <v>0.5</v>
      </c>
      <c r="Q1401" s="12">
        <v>0</v>
      </c>
      <c r="R1401" s="12">
        <v>0</v>
      </c>
      <c r="S1401" s="12">
        <v>0</v>
      </c>
      <c r="T1401" s="12">
        <v>0</v>
      </c>
      <c r="U1401" s="12">
        <v>0</v>
      </c>
      <c r="V1401" s="12">
        <v>0</v>
      </c>
      <c r="W1401" s="12">
        <v>0</v>
      </c>
      <c r="X1401" s="12">
        <v>0</v>
      </c>
      <c r="Y1401" s="12">
        <v>0</v>
      </c>
    </row>
    <row r="1402" spans="1:25" x14ac:dyDescent="0.35">
      <c r="A1402" s="12" t="s">
        <v>2938</v>
      </c>
      <c r="B1402" s="12" t="s">
        <v>2938</v>
      </c>
      <c r="C1402" s="12" t="s">
        <v>619</v>
      </c>
      <c r="D1402" s="52">
        <v>0</v>
      </c>
      <c r="E1402" s="12" t="s">
        <v>620</v>
      </c>
      <c r="F1402" s="12" t="s">
        <v>635</v>
      </c>
      <c r="G1402" s="12" t="s">
        <v>635</v>
      </c>
      <c r="H1402" s="12"/>
      <c r="I1402" s="12">
        <v>0.99</v>
      </c>
      <c r="J1402" s="12">
        <v>0</v>
      </c>
      <c r="K1402" s="12" t="s">
        <v>1</v>
      </c>
      <c r="L1402" s="12" t="s">
        <v>620</v>
      </c>
      <c r="M1402" s="12" t="s">
        <v>620</v>
      </c>
      <c r="N1402" s="12">
        <v>0</v>
      </c>
      <c r="O1402" s="12">
        <v>0</v>
      </c>
      <c r="P1402" s="12">
        <v>0</v>
      </c>
      <c r="Q1402" s="12">
        <v>0</v>
      </c>
      <c r="R1402" s="12">
        <v>0</v>
      </c>
      <c r="S1402" s="12">
        <v>0</v>
      </c>
      <c r="T1402" s="12">
        <v>0</v>
      </c>
      <c r="U1402" s="12">
        <v>0</v>
      </c>
      <c r="V1402" s="12">
        <v>0</v>
      </c>
      <c r="W1402" s="12">
        <v>0</v>
      </c>
      <c r="X1402" s="12">
        <v>0</v>
      </c>
      <c r="Y1402" s="12">
        <v>0</v>
      </c>
    </row>
    <row r="1403" spans="1:25" x14ac:dyDescent="0.35">
      <c r="A1403" s="12" t="s">
        <v>3131</v>
      </c>
      <c r="B1403" s="12" t="s">
        <v>3131</v>
      </c>
      <c r="C1403" s="12" t="s">
        <v>619</v>
      </c>
      <c r="D1403" s="52">
        <v>0</v>
      </c>
      <c r="E1403" s="12" t="s">
        <v>620</v>
      </c>
      <c r="F1403" s="12" t="s">
        <v>635</v>
      </c>
      <c r="G1403" s="12" t="s">
        <v>635</v>
      </c>
      <c r="H1403" s="12"/>
      <c r="I1403" s="12">
        <v>0.99</v>
      </c>
      <c r="J1403" s="12">
        <v>0</v>
      </c>
      <c r="K1403" s="12" t="s">
        <v>1</v>
      </c>
      <c r="L1403" s="12" t="s">
        <v>620</v>
      </c>
      <c r="M1403" s="12" t="s">
        <v>620</v>
      </c>
      <c r="N1403" s="12">
        <v>0</v>
      </c>
      <c r="O1403" s="12">
        <v>0</v>
      </c>
      <c r="P1403" s="12">
        <v>0</v>
      </c>
      <c r="Q1403" s="12">
        <v>0</v>
      </c>
      <c r="R1403" s="12">
        <v>0</v>
      </c>
      <c r="S1403" s="12">
        <v>0</v>
      </c>
      <c r="T1403" s="12">
        <v>0</v>
      </c>
      <c r="U1403" s="12">
        <v>0</v>
      </c>
      <c r="V1403" s="12">
        <v>0</v>
      </c>
      <c r="W1403" s="12">
        <v>0</v>
      </c>
      <c r="X1403" s="12">
        <v>0</v>
      </c>
      <c r="Y1403" s="12">
        <v>0</v>
      </c>
    </row>
    <row r="1404" spans="1:25" x14ac:dyDescent="0.35">
      <c r="A1404" s="12" t="s">
        <v>2110</v>
      </c>
      <c r="B1404" s="12" t="s">
        <v>2110</v>
      </c>
      <c r="C1404" s="12" t="s">
        <v>619</v>
      </c>
      <c r="D1404" s="52">
        <v>0</v>
      </c>
      <c r="E1404" s="12" t="s">
        <v>620</v>
      </c>
      <c r="F1404" s="12" t="s">
        <v>635</v>
      </c>
      <c r="G1404" s="12" t="s">
        <v>635</v>
      </c>
      <c r="H1404" s="12"/>
      <c r="I1404" s="12">
        <v>0.99</v>
      </c>
      <c r="J1404" s="12">
        <v>0</v>
      </c>
      <c r="K1404" s="12" t="s">
        <v>1</v>
      </c>
      <c r="L1404" s="12" t="s">
        <v>627</v>
      </c>
      <c r="M1404" s="12" t="s">
        <v>628</v>
      </c>
      <c r="N1404" s="12">
        <v>0.39</v>
      </c>
      <c r="O1404" s="12">
        <v>0.99</v>
      </c>
      <c r="P1404" s="12">
        <v>0.99</v>
      </c>
      <c r="Q1404" s="12">
        <v>0</v>
      </c>
      <c r="R1404" s="12">
        <v>0</v>
      </c>
      <c r="S1404" s="12">
        <v>0</v>
      </c>
      <c r="T1404" s="12">
        <v>0</v>
      </c>
      <c r="U1404" s="12">
        <v>0</v>
      </c>
      <c r="V1404" s="12">
        <v>0</v>
      </c>
      <c r="W1404" s="12">
        <v>0</v>
      </c>
      <c r="X1404" s="12">
        <v>0</v>
      </c>
      <c r="Y1404" s="12">
        <v>0</v>
      </c>
    </row>
    <row r="1405" spans="1:25" x14ac:dyDescent="0.35">
      <c r="A1405" s="12" t="s">
        <v>834</v>
      </c>
      <c r="B1405" s="12" t="s">
        <v>834</v>
      </c>
      <c r="C1405" s="12" t="s">
        <v>619</v>
      </c>
      <c r="D1405" s="52">
        <v>0</v>
      </c>
      <c r="E1405" s="12" t="s">
        <v>620</v>
      </c>
      <c r="F1405" s="12" t="s">
        <v>635</v>
      </c>
      <c r="G1405" s="12" t="s">
        <v>635</v>
      </c>
      <c r="H1405" s="12"/>
      <c r="I1405" s="12">
        <v>0.99</v>
      </c>
      <c r="J1405" s="12">
        <v>0</v>
      </c>
      <c r="K1405" s="12" t="s">
        <v>1</v>
      </c>
      <c r="L1405" s="12" t="s">
        <v>627</v>
      </c>
      <c r="M1405" s="12" t="s">
        <v>628</v>
      </c>
      <c r="N1405" s="12">
        <v>0.63</v>
      </c>
      <c r="O1405" s="12">
        <v>0</v>
      </c>
      <c r="P1405" s="12">
        <v>0</v>
      </c>
      <c r="Q1405" s="12">
        <v>0</v>
      </c>
      <c r="R1405" s="12">
        <v>0</v>
      </c>
      <c r="S1405" s="12">
        <v>0</v>
      </c>
      <c r="T1405" s="12">
        <v>0</v>
      </c>
      <c r="U1405" s="12">
        <v>0</v>
      </c>
      <c r="V1405" s="12">
        <v>0</v>
      </c>
      <c r="W1405" s="12">
        <v>0</v>
      </c>
      <c r="X1405" s="12">
        <v>0</v>
      </c>
      <c r="Y1405" s="12">
        <v>0</v>
      </c>
    </row>
    <row r="1406" spans="1:25" x14ac:dyDescent="0.35">
      <c r="A1406" s="12" t="s">
        <v>2461</v>
      </c>
      <c r="B1406" s="12" t="s">
        <v>2461</v>
      </c>
      <c r="C1406" s="12" t="s">
        <v>619</v>
      </c>
      <c r="D1406" s="52">
        <v>0</v>
      </c>
      <c r="E1406" s="12" t="s">
        <v>620</v>
      </c>
      <c r="F1406" s="12" t="s">
        <v>635</v>
      </c>
      <c r="G1406" s="12" t="s">
        <v>635</v>
      </c>
      <c r="H1406" s="12"/>
      <c r="I1406" s="12">
        <v>0.99</v>
      </c>
      <c r="J1406" s="12">
        <v>0</v>
      </c>
      <c r="K1406" s="12" t="s">
        <v>1</v>
      </c>
      <c r="L1406" s="12" t="s">
        <v>620</v>
      </c>
      <c r="M1406" s="12" t="s">
        <v>620</v>
      </c>
      <c r="N1406" s="12">
        <v>0</v>
      </c>
      <c r="O1406" s="12">
        <v>0</v>
      </c>
      <c r="P1406" s="12">
        <v>0</v>
      </c>
      <c r="Q1406" s="12">
        <v>0</v>
      </c>
      <c r="R1406" s="12">
        <v>0</v>
      </c>
      <c r="S1406" s="12">
        <v>0</v>
      </c>
      <c r="T1406" s="12">
        <v>0</v>
      </c>
      <c r="U1406" s="12">
        <v>0</v>
      </c>
      <c r="V1406" s="12">
        <v>0</v>
      </c>
      <c r="W1406" s="12">
        <v>0</v>
      </c>
      <c r="X1406" s="12">
        <v>0</v>
      </c>
      <c r="Y1406" s="12">
        <v>0</v>
      </c>
    </row>
    <row r="1407" spans="1:25" x14ac:dyDescent="0.35">
      <c r="A1407" s="12" t="s">
        <v>1425</v>
      </c>
      <c r="B1407" s="12" t="s">
        <v>1425</v>
      </c>
      <c r="C1407" s="12" t="s">
        <v>619</v>
      </c>
      <c r="D1407" s="52">
        <v>0</v>
      </c>
      <c r="E1407" s="12" t="s">
        <v>620</v>
      </c>
      <c r="F1407" s="12" t="s">
        <v>635</v>
      </c>
      <c r="G1407" s="12" t="s">
        <v>635</v>
      </c>
      <c r="H1407" s="12"/>
      <c r="I1407" s="12">
        <v>0.99</v>
      </c>
      <c r="J1407" s="12">
        <v>0</v>
      </c>
      <c r="K1407" s="12" t="s">
        <v>1</v>
      </c>
      <c r="L1407" s="12" t="s">
        <v>620</v>
      </c>
      <c r="M1407" s="12" t="s">
        <v>620</v>
      </c>
      <c r="N1407" s="12">
        <v>0</v>
      </c>
      <c r="O1407" s="12">
        <v>0</v>
      </c>
      <c r="P1407" s="12">
        <v>0</v>
      </c>
      <c r="Q1407" s="12">
        <v>0</v>
      </c>
      <c r="R1407" s="12">
        <v>0</v>
      </c>
      <c r="S1407" s="12">
        <v>0</v>
      </c>
      <c r="T1407" s="12">
        <v>0</v>
      </c>
      <c r="U1407" s="12">
        <v>0</v>
      </c>
      <c r="V1407" s="12">
        <v>0</v>
      </c>
      <c r="W1407" s="12">
        <v>0</v>
      </c>
      <c r="X1407" s="12">
        <v>0</v>
      </c>
      <c r="Y1407" s="12">
        <v>0</v>
      </c>
    </row>
    <row r="1408" spans="1:25" x14ac:dyDescent="0.35">
      <c r="A1408" s="12" t="s">
        <v>1069</v>
      </c>
      <c r="B1408" s="12" t="s">
        <v>1069</v>
      </c>
      <c r="C1408" s="12" t="s">
        <v>619</v>
      </c>
      <c r="D1408" s="52">
        <v>0</v>
      </c>
      <c r="E1408" s="12" t="s">
        <v>620</v>
      </c>
      <c r="F1408" s="12" t="s">
        <v>635</v>
      </c>
      <c r="G1408" s="12" t="s">
        <v>635</v>
      </c>
      <c r="H1408" s="12"/>
      <c r="I1408" s="12">
        <v>0.99</v>
      </c>
      <c r="J1408" s="12">
        <v>0</v>
      </c>
      <c r="K1408" s="12" t="s">
        <v>1</v>
      </c>
      <c r="L1408" s="12" t="s">
        <v>627</v>
      </c>
      <c r="M1408" s="12" t="s">
        <v>628</v>
      </c>
      <c r="N1408" s="12">
        <v>0.65</v>
      </c>
      <c r="O1408" s="12">
        <v>0.99</v>
      </c>
      <c r="P1408" s="12">
        <v>0.99</v>
      </c>
      <c r="Q1408" s="12">
        <v>0</v>
      </c>
      <c r="R1408" s="12">
        <v>0</v>
      </c>
      <c r="S1408" s="12">
        <v>0</v>
      </c>
      <c r="T1408" s="12">
        <v>0</v>
      </c>
      <c r="U1408" s="12">
        <v>0</v>
      </c>
      <c r="V1408" s="12">
        <v>0</v>
      </c>
      <c r="W1408" s="12">
        <v>0</v>
      </c>
      <c r="X1408" s="12">
        <v>0</v>
      </c>
      <c r="Y1408" s="12">
        <v>0</v>
      </c>
    </row>
    <row r="1409" spans="1:25" x14ac:dyDescent="0.35">
      <c r="A1409" s="12" t="s">
        <v>2057</v>
      </c>
      <c r="B1409" s="12" t="s">
        <v>2057</v>
      </c>
      <c r="C1409" s="12" t="s">
        <v>619</v>
      </c>
      <c r="D1409" s="52">
        <v>0</v>
      </c>
      <c r="E1409" s="12" t="s">
        <v>620</v>
      </c>
      <c r="F1409" s="12" t="s">
        <v>635</v>
      </c>
      <c r="G1409" s="12" t="s">
        <v>635</v>
      </c>
      <c r="H1409" s="12"/>
      <c r="I1409" s="12">
        <v>0.99</v>
      </c>
      <c r="J1409" s="12">
        <v>0</v>
      </c>
      <c r="K1409" s="12" t="s">
        <v>1</v>
      </c>
      <c r="L1409" s="12" t="s">
        <v>627</v>
      </c>
      <c r="M1409" s="12" t="s">
        <v>628</v>
      </c>
      <c r="N1409" s="12">
        <v>0.64</v>
      </c>
      <c r="O1409" s="12">
        <v>0</v>
      </c>
      <c r="P1409" s="12">
        <v>0</v>
      </c>
      <c r="Q1409" s="12">
        <v>0</v>
      </c>
      <c r="R1409" s="12">
        <v>0</v>
      </c>
      <c r="S1409" s="12">
        <v>0</v>
      </c>
      <c r="T1409" s="12">
        <v>0</v>
      </c>
      <c r="U1409" s="12">
        <v>0</v>
      </c>
      <c r="V1409" s="12">
        <v>0</v>
      </c>
      <c r="W1409" s="12">
        <v>0</v>
      </c>
      <c r="X1409" s="12">
        <v>0</v>
      </c>
      <c r="Y1409" s="12">
        <v>0</v>
      </c>
    </row>
    <row r="1410" spans="1:25" x14ac:dyDescent="0.35">
      <c r="A1410" s="12" t="s">
        <v>3103</v>
      </c>
      <c r="B1410" s="12" t="s">
        <v>3103</v>
      </c>
      <c r="C1410" s="12" t="s">
        <v>619</v>
      </c>
      <c r="D1410" s="52">
        <v>0</v>
      </c>
      <c r="E1410" s="12" t="s">
        <v>620</v>
      </c>
      <c r="F1410" s="12" t="s">
        <v>635</v>
      </c>
      <c r="G1410" s="12" t="s">
        <v>635</v>
      </c>
      <c r="H1410" s="12"/>
      <c r="I1410" s="12">
        <v>0.99</v>
      </c>
      <c r="J1410" s="12">
        <v>0</v>
      </c>
      <c r="K1410" s="12" t="s">
        <v>1</v>
      </c>
      <c r="L1410" s="12" t="s">
        <v>627</v>
      </c>
      <c r="M1410" s="12" t="s">
        <v>628</v>
      </c>
      <c r="N1410" s="12">
        <v>0.17</v>
      </c>
      <c r="O1410" s="12">
        <v>0</v>
      </c>
      <c r="P1410" s="12">
        <v>0</v>
      </c>
      <c r="Q1410" s="12">
        <v>0</v>
      </c>
      <c r="R1410" s="12">
        <v>0</v>
      </c>
      <c r="S1410" s="12">
        <v>0</v>
      </c>
      <c r="T1410" s="12">
        <v>0</v>
      </c>
      <c r="U1410" s="12">
        <v>0</v>
      </c>
      <c r="V1410" s="12">
        <v>0</v>
      </c>
      <c r="W1410" s="12">
        <v>0</v>
      </c>
      <c r="X1410" s="12">
        <v>0</v>
      </c>
      <c r="Y1410" s="12">
        <v>0</v>
      </c>
    </row>
    <row r="1411" spans="1:25" x14ac:dyDescent="0.35">
      <c r="A1411" s="12" t="s">
        <v>910</v>
      </c>
      <c r="B1411" s="12" t="s">
        <v>910</v>
      </c>
      <c r="C1411" s="12" t="s">
        <v>619</v>
      </c>
      <c r="D1411" s="52">
        <v>0</v>
      </c>
      <c r="E1411" s="12" t="s">
        <v>620</v>
      </c>
      <c r="F1411" s="12" t="s">
        <v>635</v>
      </c>
      <c r="G1411" s="12" t="s">
        <v>635</v>
      </c>
      <c r="H1411" s="12"/>
      <c r="I1411" s="12">
        <v>0.99</v>
      </c>
      <c r="J1411" s="12">
        <v>0</v>
      </c>
      <c r="K1411" s="12" t="s">
        <v>1</v>
      </c>
      <c r="L1411" s="12" t="s">
        <v>627</v>
      </c>
      <c r="M1411" s="12" t="s">
        <v>628</v>
      </c>
      <c r="N1411" s="12">
        <v>0.59</v>
      </c>
      <c r="O1411" s="12">
        <v>0.99</v>
      </c>
      <c r="P1411" s="12">
        <v>0.99</v>
      </c>
      <c r="Q1411" s="12">
        <v>0</v>
      </c>
      <c r="R1411" s="12">
        <v>0</v>
      </c>
      <c r="S1411" s="12">
        <v>0</v>
      </c>
      <c r="T1411" s="12">
        <v>0</v>
      </c>
      <c r="U1411" s="12">
        <v>0</v>
      </c>
      <c r="V1411" s="12">
        <v>0</v>
      </c>
      <c r="W1411" s="12">
        <v>0</v>
      </c>
      <c r="X1411" s="12">
        <v>0</v>
      </c>
      <c r="Y1411" s="12">
        <v>0</v>
      </c>
    </row>
    <row r="1412" spans="1:25" x14ac:dyDescent="0.35">
      <c r="A1412" s="12" t="s">
        <v>3335</v>
      </c>
      <c r="B1412" s="12" t="s">
        <v>3335</v>
      </c>
      <c r="C1412" s="12" t="s">
        <v>619</v>
      </c>
      <c r="D1412" s="52">
        <v>0</v>
      </c>
      <c r="E1412" s="12" t="s">
        <v>620</v>
      </c>
      <c r="F1412" s="12" t="s">
        <v>635</v>
      </c>
      <c r="G1412" s="12" t="s">
        <v>635</v>
      </c>
      <c r="H1412" s="12"/>
      <c r="I1412" s="12">
        <v>0.99</v>
      </c>
      <c r="J1412" s="12">
        <v>0</v>
      </c>
      <c r="K1412" s="12" t="s">
        <v>1</v>
      </c>
      <c r="L1412" s="12" t="s">
        <v>627</v>
      </c>
      <c r="M1412" s="12" t="s">
        <v>628</v>
      </c>
      <c r="N1412" s="12">
        <v>0.63</v>
      </c>
      <c r="O1412" s="12">
        <v>0</v>
      </c>
      <c r="P1412" s="12">
        <v>0</v>
      </c>
      <c r="Q1412" s="12">
        <v>0</v>
      </c>
      <c r="R1412" s="12">
        <v>0</v>
      </c>
      <c r="S1412" s="12">
        <v>0</v>
      </c>
      <c r="T1412" s="12">
        <v>0</v>
      </c>
      <c r="U1412" s="12">
        <v>0</v>
      </c>
      <c r="V1412" s="12">
        <v>0</v>
      </c>
      <c r="W1412" s="12">
        <v>0</v>
      </c>
      <c r="X1412" s="12">
        <v>0</v>
      </c>
      <c r="Y1412" s="12">
        <v>0</v>
      </c>
    </row>
    <row r="1413" spans="1:25" x14ac:dyDescent="0.35">
      <c r="A1413" s="12" t="s">
        <v>3484</v>
      </c>
      <c r="B1413" s="12" t="s">
        <v>3484</v>
      </c>
      <c r="C1413" s="12" t="s">
        <v>619</v>
      </c>
      <c r="D1413" s="52">
        <v>0</v>
      </c>
      <c r="E1413" s="12" t="s">
        <v>620</v>
      </c>
      <c r="F1413" s="12" t="s">
        <v>635</v>
      </c>
      <c r="G1413" s="12" t="s">
        <v>635</v>
      </c>
      <c r="H1413" s="12"/>
      <c r="I1413" s="12">
        <v>0.99</v>
      </c>
      <c r="J1413" s="12">
        <v>0</v>
      </c>
      <c r="K1413" s="12" t="s">
        <v>1</v>
      </c>
      <c r="L1413" s="12" t="s">
        <v>627</v>
      </c>
      <c r="M1413" s="12" t="s">
        <v>628</v>
      </c>
      <c r="N1413" s="12">
        <v>0.28000000000000003</v>
      </c>
      <c r="O1413" s="12">
        <v>0</v>
      </c>
      <c r="P1413" s="12">
        <v>0</v>
      </c>
      <c r="Q1413" s="12">
        <v>0</v>
      </c>
      <c r="R1413" s="12">
        <v>0</v>
      </c>
      <c r="S1413" s="12">
        <v>0</v>
      </c>
      <c r="T1413" s="12">
        <v>0</v>
      </c>
      <c r="U1413" s="12">
        <v>0</v>
      </c>
      <c r="V1413" s="12">
        <v>0</v>
      </c>
      <c r="W1413" s="12">
        <v>0</v>
      </c>
      <c r="X1413" s="12">
        <v>0</v>
      </c>
      <c r="Y1413" s="12">
        <v>0</v>
      </c>
    </row>
    <row r="1414" spans="1:25" x14ac:dyDescent="0.35">
      <c r="A1414" s="12" t="s">
        <v>2925</v>
      </c>
      <c r="B1414" s="12" t="s">
        <v>2925</v>
      </c>
      <c r="C1414" s="12" t="s">
        <v>619</v>
      </c>
      <c r="D1414" s="52">
        <v>0</v>
      </c>
      <c r="E1414" s="12" t="s">
        <v>620</v>
      </c>
      <c r="F1414" s="12" t="s">
        <v>635</v>
      </c>
      <c r="G1414" s="12" t="s">
        <v>635</v>
      </c>
      <c r="H1414" s="12"/>
      <c r="I1414" s="12">
        <v>0.99</v>
      </c>
      <c r="J1414" s="12">
        <v>0</v>
      </c>
      <c r="K1414" s="12" t="s">
        <v>1</v>
      </c>
      <c r="L1414" s="12" t="s">
        <v>620</v>
      </c>
      <c r="M1414" s="12" t="s">
        <v>620</v>
      </c>
      <c r="N1414" s="12">
        <v>0</v>
      </c>
      <c r="O1414" s="12">
        <v>0</v>
      </c>
      <c r="P1414" s="12">
        <v>0</v>
      </c>
      <c r="Q1414" s="12">
        <v>0</v>
      </c>
      <c r="R1414" s="12">
        <v>0</v>
      </c>
      <c r="S1414" s="12">
        <v>0</v>
      </c>
      <c r="T1414" s="12">
        <v>0</v>
      </c>
      <c r="U1414" s="12">
        <v>0</v>
      </c>
      <c r="V1414" s="12">
        <v>0</v>
      </c>
      <c r="W1414" s="12">
        <v>0</v>
      </c>
      <c r="X1414" s="12">
        <v>0</v>
      </c>
      <c r="Y1414" s="12">
        <v>0</v>
      </c>
    </row>
    <row r="1415" spans="1:25" x14ac:dyDescent="0.35">
      <c r="A1415" s="12" t="s">
        <v>1254</v>
      </c>
      <c r="B1415" s="12" t="s">
        <v>1254</v>
      </c>
      <c r="C1415" s="12" t="s">
        <v>619</v>
      </c>
      <c r="D1415" s="52">
        <v>0</v>
      </c>
      <c r="E1415" s="12" t="s">
        <v>620</v>
      </c>
      <c r="F1415" s="12" t="s">
        <v>635</v>
      </c>
      <c r="G1415" s="12" t="s">
        <v>635</v>
      </c>
      <c r="H1415" s="12"/>
      <c r="I1415" s="12">
        <v>0.99</v>
      </c>
      <c r="J1415" s="12">
        <v>0</v>
      </c>
      <c r="K1415" s="12" t="s">
        <v>1</v>
      </c>
      <c r="L1415" s="12" t="s">
        <v>627</v>
      </c>
      <c r="M1415" s="12" t="s">
        <v>628</v>
      </c>
      <c r="N1415" s="12">
        <v>0.64</v>
      </c>
      <c r="O1415" s="12">
        <v>0</v>
      </c>
      <c r="P1415" s="12">
        <v>0</v>
      </c>
      <c r="Q1415" s="12">
        <v>0</v>
      </c>
      <c r="R1415" s="12">
        <v>0</v>
      </c>
      <c r="S1415" s="12">
        <v>0</v>
      </c>
      <c r="T1415" s="12">
        <v>0</v>
      </c>
      <c r="U1415" s="12">
        <v>0</v>
      </c>
      <c r="V1415" s="12">
        <v>0</v>
      </c>
      <c r="W1415" s="12">
        <v>0</v>
      </c>
      <c r="X1415" s="12">
        <v>0</v>
      </c>
      <c r="Y1415" s="12">
        <v>0</v>
      </c>
    </row>
    <row r="1416" spans="1:25" x14ac:dyDescent="0.35">
      <c r="A1416" s="12" t="s">
        <v>1514</v>
      </c>
      <c r="B1416" s="12" t="s">
        <v>1514</v>
      </c>
      <c r="C1416" s="12" t="s">
        <v>619</v>
      </c>
      <c r="D1416" s="52">
        <v>0</v>
      </c>
      <c r="E1416" s="12" t="s">
        <v>620</v>
      </c>
      <c r="F1416" s="12" t="s">
        <v>635</v>
      </c>
      <c r="G1416" s="12" t="s">
        <v>635</v>
      </c>
      <c r="H1416" s="12"/>
      <c r="I1416" s="12">
        <v>0.99</v>
      </c>
      <c r="J1416" s="12">
        <v>0</v>
      </c>
      <c r="K1416" s="12" t="s">
        <v>1</v>
      </c>
      <c r="L1416" s="12" t="s">
        <v>627</v>
      </c>
      <c r="M1416" s="12" t="s">
        <v>628</v>
      </c>
      <c r="N1416" s="12">
        <v>0.56000000000000005</v>
      </c>
      <c r="O1416" s="12">
        <v>0</v>
      </c>
      <c r="P1416" s="12">
        <v>0</v>
      </c>
      <c r="Q1416" s="12">
        <v>0</v>
      </c>
      <c r="R1416" s="12">
        <v>0</v>
      </c>
      <c r="S1416" s="12">
        <v>0</v>
      </c>
      <c r="T1416" s="12">
        <v>0</v>
      </c>
      <c r="U1416" s="12">
        <v>0</v>
      </c>
      <c r="V1416" s="12">
        <v>0</v>
      </c>
      <c r="W1416" s="12">
        <v>0</v>
      </c>
      <c r="X1416" s="12">
        <v>0</v>
      </c>
      <c r="Y1416" s="12">
        <v>0</v>
      </c>
    </row>
    <row r="1417" spans="1:25" x14ac:dyDescent="0.35">
      <c r="A1417" s="12" t="s">
        <v>1118</v>
      </c>
      <c r="B1417" s="12" t="s">
        <v>1118</v>
      </c>
      <c r="C1417" s="12" t="s">
        <v>619</v>
      </c>
      <c r="D1417" s="52">
        <v>0</v>
      </c>
      <c r="E1417" s="12" t="s">
        <v>620</v>
      </c>
      <c r="F1417" s="12" t="s">
        <v>635</v>
      </c>
      <c r="G1417" s="12" t="s">
        <v>635</v>
      </c>
      <c r="H1417" s="12"/>
      <c r="I1417" s="12">
        <v>0.99</v>
      </c>
      <c r="J1417" s="12">
        <v>0</v>
      </c>
      <c r="K1417" s="12" t="s">
        <v>1</v>
      </c>
      <c r="L1417" s="12" t="s">
        <v>627</v>
      </c>
      <c r="M1417" s="12" t="s">
        <v>628</v>
      </c>
      <c r="N1417" s="12">
        <v>0.55000000000000004</v>
      </c>
      <c r="O1417" s="12">
        <v>0</v>
      </c>
      <c r="P1417" s="12">
        <v>0</v>
      </c>
      <c r="Q1417" s="12">
        <v>0</v>
      </c>
      <c r="R1417" s="12">
        <v>0</v>
      </c>
      <c r="S1417" s="12">
        <v>0</v>
      </c>
      <c r="T1417" s="12">
        <v>0</v>
      </c>
      <c r="U1417" s="12">
        <v>0</v>
      </c>
      <c r="V1417" s="12">
        <v>0</v>
      </c>
      <c r="W1417" s="12">
        <v>0</v>
      </c>
      <c r="X1417" s="12">
        <v>0</v>
      </c>
      <c r="Y1417" s="12">
        <v>0</v>
      </c>
    </row>
    <row r="1418" spans="1:25" x14ac:dyDescent="0.35">
      <c r="A1418" s="12" t="s">
        <v>1462</v>
      </c>
      <c r="B1418" s="12" t="s">
        <v>1462</v>
      </c>
      <c r="C1418" s="12" t="s">
        <v>619</v>
      </c>
      <c r="D1418" s="52">
        <v>0</v>
      </c>
      <c r="E1418" s="12" t="s">
        <v>620</v>
      </c>
      <c r="F1418" s="12" t="s">
        <v>635</v>
      </c>
      <c r="G1418" s="12" t="s">
        <v>635</v>
      </c>
      <c r="H1418" s="12"/>
      <c r="I1418" s="12">
        <v>0.99</v>
      </c>
      <c r="J1418" s="12">
        <v>0</v>
      </c>
      <c r="K1418" s="12" t="s">
        <v>1</v>
      </c>
      <c r="L1418" s="12" t="s">
        <v>620</v>
      </c>
      <c r="M1418" s="12" t="s">
        <v>620</v>
      </c>
      <c r="N1418" s="12">
        <v>0</v>
      </c>
      <c r="O1418" s="12">
        <v>0</v>
      </c>
      <c r="P1418" s="12">
        <v>0</v>
      </c>
      <c r="Q1418" s="12">
        <v>0</v>
      </c>
      <c r="R1418" s="12">
        <v>0</v>
      </c>
      <c r="S1418" s="12">
        <v>0</v>
      </c>
      <c r="T1418" s="12">
        <v>0</v>
      </c>
      <c r="U1418" s="12">
        <v>0</v>
      </c>
      <c r="V1418" s="12">
        <v>0</v>
      </c>
      <c r="W1418" s="12">
        <v>0</v>
      </c>
      <c r="X1418" s="12">
        <v>0</v>
      </c>
      <c r="Y1418" s="12">
        <v>0</v>
      </c>
    </row>
    <row r="1419" spans="1:25" x14ac:dyDescent="0.35">
      <c r="A1419" s="12" t="s">
        <v>2563</v>
      </c>
      <c r="B1419" s="12" t="s">
        <v>2563</v>
      </c>
      <c r="C1419" s="12" t="s">
        <v>619</v>
      </c>
      <c r="D1419" s="52">
        <v>0</v>
      </c>
      <c r="E1419" s="12" t="s">
        <v>620</v>
      </c>
      <c r="F1419" s="12" t="s">
        <v>635</v>
      </c>
      <c r="G1419" s="12" t="s">
        <v>635</v>
      </c>
      <c r="H1419" s="12"/>
      <c r="I1419" s="12">
        <v>0.99</v>
      </c>
      <c r="J1419" s="12">
        <v>0</v>
      </c>
      <c r="K1419" s="12" t="s">
        <v>1</v>
      </c>
      <c r="L1419" s="12" t="s">
        <v>627</v>
      </c>
      <c r="M1419" s="12" t="s">
        <v>628</v>
      </c>
      <c r="N1419" s="12">
        <v>0.64</v>
      </c>
      <c r="O1419" s="12">
        <v>0</v>
      </c>
      <c r="P1419" s="12">
        <v>0</v>
      </c>
      <c r="Q1419" s="12">
        <v>0</v>
      </c>
      <c r="R1419" s="12">
        <v>0</v>
      </c>
      <c r="S1419" s="12">
        <v>0</v>
      </c>
      <c r="T1419" s="12">
        <v>0</v>
      </c>
      <c r="U1419" s="12">
        <v>0</v>
      </c>
      <c r="V1419" s="12">
        <v>0</v>
      </c>
      <c r="W1419" s="12">
        <v>0</v>
      </c>
      <c r="X1419" s="12">
        <v>0</v>
      </c>
      <c r="Y1419" s="12">
        <v>0</v>
      </c>
    </row>
    <row r="1420" spans="1:25" x14ac:dyDescent="0.35">
      <c r="A1420" s="12" t="s">
        <v>1569</v>
      </c>
      <c r="B1420" s="12" t="s">
        <v>1569</v>
      </c>
      <c r="C1420" s="12" t="s">
        <v>619</v>
      </c>
      <c r="D1420" s="52">
        <v>0</v>
      </c>
      <c r="E1420" s="12" t="s">
        <v>620</v>
      </c>
      <c r="F1420" s="12" t="s">
        <v>635</v>
      </c>
      <c r="G1420" s="12" t="s">
        <v>635</v>
      </c>
      <c r="H1420" s="12"/>
      <c r="I1420" s="12">
        <v>0.99</v>
      </c>
      <c r="J1420" s="12">
        <v>0</v>
      </c>
      <c r="K1420" s="12" t="s">
        <v>1</v>
      </c>
      <c r="L1420" s="12" t="s">
        <v>627</v>
      </c>
      <c r="M1420" s="12" t="s">
        <v>628</v>
      </c>
      <c r="N1420" s="12">
        <v>0.67</v>
      </c>
      <c r="O1420" s="12">
        <v>0</v>
      </c>
      <c r="P1420" s="12">
        <v>0</v>
      </c>
      <c r="Q1420" s="12">
        <v>0</v>
      </c>
      <c r="R1420" s="12">
        <v>0</v>
      </c>
      <c r="S1420" s="12">
        <v>0</v>
      </c>
      <c r="T1420" s="12">
        <v>0</v>
      </c>
      <c r="U1420" s="12">
        <v>0</v>
      </c>
      <c r="V1420" s="12">
        <v>0</v>
      </c>
      <c r="W1420" s="12">
        <v>0</v>
      </c>
      <c r="X1420" s="12">
        <v>0</v>
      </c>
      <c r="Y1420" s="12">
        <v>0</v>
      </c>
    </row>
    <row r="1421" spans="1:25" x14ac:dyDescent="0.35">
      <c r="A1421" s="12" t="s">
        <v>3041</v>
      </c>
      <c r="B1421" s="12" t="s">
        <v>3041</v>
      </c>
      <c r="C1421" s="12" t="s">
        <v>619</v>
      </c>
      <c r="D1421" s="52">
        <v>0</v>
      </c>
      <c r="E1421" s="12" t="s">
        <v>620</v>
      </c>
      <c r="F1421" s="12" t="s">
        <v>635</v>
      </c>
      <c r="G1421" s="12" t="s">
        <v>635</v>
      </c>
      <c r="H1421" s="12"/>
      <c r="I1421" s="12">
        <v>0.99</v>
      </c>
      <c r="J1421" s="12">
        <v>0</v>
      </c>
      <c r="K1421" s="12" t="s">
        <v>1</v>
      </c>
      <c r="L1421" s="12" t="s">
        <v>627</v>
      </c>
      <c r="M1421" s="12" t="s">
        <v>628</v>
      </c>
      <c r="N1421" s="12">
        <v>0.35</v>
      </c>
      <c r="O1421" s="12">
        <v>0.99</v>
      </c>
      <c r="P1421" s="12">
        <v>0.17</v>
      </c>
      <c r="Q1421" s="12">
        <v>0</v>
      </c>
      <c r="R1421" s="12">
        <v>0</v>
      </c>
      <c r="S1421" s="12">
        <v>0</v>
      </c>
      <c r="T1421" s="12">
        <v>0</v>
      </c>
      <c r="U1421" s="12">
        <v>0</v>
      </c>
      <c r="V1421" s="12">
        <v>0</v>
      </c>
      <c r="W1421" s="12">
        <v>0</v>
      </c>
      <c r="X1421" s="12">
        <v>0</v>
      </c>
      <c r="Y1421" s="12">
        <v>0</v>
      </c>
    </row>
    <row r="1422" spans="1:25" x14ac:dyDescent="0.35">
      <c r="A1422" s="12" t="s">
        <v>3465</v>
      </c>
      <c r="B1422" s="12" t="s">
        <v>3465</v>
      </c>
      <c r="C1422" s="12" t="s">
        <v>619</v>
      </c>
      <c r="D1422" s="52">
        <v>0</v>
      </c>
      <c r="E1422" s="12" t="s">
        <v>620</v>
      </c>
      <c r="F1422" s="12" t="s">
        <v>635</v>
      </c>
      <c r="G1422" s="12" t="s">
        <v>635</v>
      </c>
      <c r="H1422" s="12"/>
      <c r="I1422" s="12">
        <v>0.99</v>
      </c>
      <c r="J1422" s="12">
        <v>0</v>
      </c>
      <c r="K1422" s="12" t="s">
        <v>1</v>
      </c>
      <c r="L1422" s="12" t="s">
        <v>627</v>
      </c>
      <c r="M1422" s="12" t="s">
        <v>628</v>
      </c>
      <c r="N1422" s="12">
        <v>0.64</v>
      </c>
      <c r="O1422" s="12">
        <v>0</v>
      </c>
      <c r="P1422" s="12">
        <v>0</v>
      </c>
      <c r="Q1422" s="12">
        <v>0</v>
      </c>
      <c r="R1422" s="12">
        <v>0</v>
      </c>
      <c r="S1422" s="12">
        <v>0</v>
      </c>
      <c r="T1422" s="12">
        <v>0</v>
      </c>
      <c r="U1422" s="12">
        <v>0</v>
      </c>
      <c r="V1422" s="12">
        <v>0</v>
      </c>
      <c r="W1422" s="12">
        <v>0</v>
      </c>
      <c r="X1422" s="12">
        <v>0</v>
      </c>
      <c r="Y1422" s="12">
        <v>0</v>
      </c>
    </row>
    <row r="1423" spans="1:25" x14ac:dyDescent="0.35">
      <c r="A1423" s="12" t="s">
        <v>2711</v>
      </c>
      <c r="B1423" s="12" t="s">
        <v>2711</v>
      </c>
      <c r="C1423" s="12" t="s">
        <v>619</v>
      </c>
      <c r="D1423" s="52">
        <v>0</v>
      </c>
      <c r="E1423" s="12" t="s">
        <v>620</v>
      </c>
      <c r="F1423" s="12" t="s">
        <v>635</v>
      </c>
      <c r="G1423" s="12" t="s">
        <v>635</v>
      </c>
      <c r="H1423" s="12"/>
      <c r="I1423" s="12">
        <v>0.99</v>
      </c>
      <c r="J1423" s="12">
        <v>0</v>
      </c>
      <c r="K1423" s="12" t="s">
        <v>1</v>
      </c>
      <c r="L1423" s="12" t="s">
        <v>627</v>
      </c>
      <c r="M1423" s="12" t="s">
        <v>628</v>
      </c>
      <c r="N1423" s="12" t="s">
        <v>620</v>
      </c>
      <c r="O1423" s="12">
        <v>0.99</v>
      </c>
      <c r="P1423" s="12">
        <v>0</v>
      </c>
      <c r="Q1423" s="12">
        <v>0</v>
      </c>
      <c r="R1423" s="12">
        <v>0</v>
      </c>
      <c r="S1423" s="12">
        <v>0</v>
      </c>
      <c r="T1423" s="12">
        <v>0</v>
      </c>
      <c r="U1423" s="12">
        <v>0</v>
      </c>
      <c r="V1423" s="12">
        <v>0</v>
      </c>
      <c r="W1423" s="12">
        <v>0</v>
      </c>
      <c r="X1423" s="12">
        <v>0</v>
      </c>
      <c r="Y1423" s="12">
        <v>0</v>
      </c>
    </row>
    <row r="1424" spans="1:25" x14ac:dyDescent="0.35">
      <c r="A1424" s="12" t="s">
        <v>2512</v>
      </c>
      <c r="B1424" s="12" t="s">
        <v>2512</v>
      </c>
      <c r="C1424" s="12" t="s">
        <v>619</v>
      </c>
      <c r="D1424" s="52">
        <v>0</v>
      </c>
      <c r="E1424" s="12" t="s">
        <v>620</v>
      </c>
      <c r="F1424" s="12" t="s">
        <v>635</v>
      </c>
      <c r="G1424" s="12" t="s">
        <v>635</v>
      </c>
      <c r="H1424" s="12"/>
      <c r="I1424" s="12">
        <v>0.99</v>
      </c>
      <c r="J1424" s="12">
        <v>0</v>
      </c>
      <c r="K1424" s="12" t="s">
        <v>1</v>
      </c>
      <c r="L1424" s="12" t="s">
        <v>620</v>
      </c>
      <c r="M1424" s="12" t="s">
        <v>620</v>
      </c>
      <c r="N1424" s="12">
        <v>0</v>
      </c>
      <c r="O1424" s="12">
        <v>0</v>
      </c>
      <c r="P1424" s="12">
        <v>0</v>
      </c>
      <c r="Q1424" s="12">
        <v>0</v>
      </c>
      <c r="R1424" s="12">
        <v>0</v>
      </c>
      <c r="S1424" s="12">
        <v>0</v>
      </c>
      <c r="T1424" s="12">
        <v>0</v>
      </c>
      <c r="U1424" s="12">
        <v>0</v>
      </c>
      <c r="V1424" s="12">
        <v>0</v>
      </c>
      <c r="W1424" s="12">
        <v>0</v>
      </c>
      <c r="X1424" s="12">
        <v>0</v>
      </c>
      <c r="Y1424" s="12">
        <v>0</v>
      </c>
    </row>
    <row r="1425" spans="1:25" x14ac:dyDescent="0.35">
      <c r="A1425" s="12" t="s">
        <v>2468</v>
      </c>
      <c r="B1425" s="12" t="s">
        <v>2468</v>
      </c>
      <c r="C1425" s="12" t="s">
        <v>619</v>
      </c>
      <c r="D1425" s="52">
        <v>0</v>
      </c>
      <c r="E1425" s="12" t="s">
        <v>620</v>
      </c>
      <c r="F1425" s="12" t="s">
        <v>635</v>
      </c>
      <c r="G1425" s="12" t="s">
        <v>635</v>
      </c>
      <c r="H1425" s="12"/>
      <c r="I1425" s="12">
        <v>0.99</v>
      </c>
      <c r="J1425" s="12">
        <v>0</v>
      </c>
      <c r="K1425" s="12" t="s">
        <v>1</v>
      </c>
      <c r="L1425" s="12" t="s">
        <v>627</v>
      </c>
      <c r="M1425" s="12" t="s">
        <v>628</v>
      </c>
      <c r="N1425" s="12">
        <v>0.45</v>
      </c>
      <c r="O1425" s="12">
        <v>0.99</v>
      </c>
      <c r="P1425" s="12">
        <v>0.99</v>
      </c>
      <c r="Q1425" s="12">
        <v>0</v>
      </c>
      <c r="R1425" s="12">
        <v>0</v>
      </c>
      <c r="S1425" s="12">
        <v>0</v>
      </c>
      <c r="T1425" s="12">
        <v>0</v>
      </c>
      <c r="U1425" s="12">
        <v>0</v>
      </c>
      <c r="V1425" s="12">
        <v>0</v>
      </c>
      <c r="W1425" s="12">
        <v>0</v>
      </c>
      <c r="X1425" s="12">
        <v>0</v>
      </c>
      <c r="Y1425" s="12">
        <v>0</v>
      </c>
    </row>
    <row r="1426" spans="1:25" x14ac:dyDescent="0.35">
      <c r="A1426" s="12" t="s">
        <v>3093</v>
      </c>
      <c r="B1426" s="12" t="s">
        <v>3093</v>
      </c>
      <c r="C1426" s="12" t="s">
        <v>619</v>
      </c>
      <c r="D1426" s="52">
        <v>0</v>
      </c>
      <c r="E1426" s="12" t="s">
        <v>620</v>
      </c>
      <c r="F1426" s="12" t="s">
        <v>635</v>
      </c>
      <c r="G1426" s="12" t="s">
        <v>635</v>
      </c>
      <c r="H1426" s="12"/>
      <c r="I1426" s="12">
        <v>0.99</v>
      </c>
      <c r="J1426" s="12">
        <v>0</v>
      </c>
      <c r="K1426" s="12" t="s">
        <v>1</v>
      </c>
      <c r="L1426" s="12" t="s">
        <v>627</v>
      </c>
      <c r="M1426" s="12" t="s">
        <v>628</v>
      </c>
      <c r="N1426" s="12">
        <v>0.39</v>
      </c>
      <c r="O1426" s="12">
        <v>0.99</v>
      </c>
      <c r="P1426" s="12">
        <v>0.99</v>
      </c>
      <c r="Q1426" s="12">
        <v>0</v>
      </c>
      <c r="R1426" s="12">
        <v>0</v>
      </c>
      <c r="S1426" s="12">
        <v>0</v>
      </c>
      <c r="T1426" s="12">
        <v>0</v>
      </c>
      <c r="U1426" s="12">
        <v>0</v>
      </c>
      <c r="V1426" s="12">
        <v>0</v>
      </c>
      <c r="W1426" s="12">
        <v>0</v>
      </c>
      <c r="X1426" s="12">
        <v>0</v>
      </c>
      <c r="Y1426" s="12">
        <v>0</v>
      </c>
    </row>
    <row r="1427" spans="1:25" x14ac:dyDescent="0.35">
      <c r="A1427" s="12" t="s">
        <v>3454</v>
      </c>
      <c r="B1427" s="12" t="s">
        <v>3454</v>
      </c>
      <c r="C1427" s="12" t="s">
        <v>619</v>
      </c>
      <c r="D1427" s="52">
        <v>0</v>
      </c>
      <c r="E1427" s="12" t="s">
        <v>620</v>
      </c>
      <c r="F1427" s="12" t="s">
        <v>635</v>
      </c>
      <c r="G1427" s="12" t="s">
        <v>635</v>
      </c>
      <c r="H1427" s="12"/>
      <c r="I1427" s="12">
        <v>0.99</v>
      </c>
      <c r="J1427" s="12">
        <v>0</v>
      </c>
      <c r="K1427" s="12" t="s">
        <v>1</v>
      </c>
      <c r="L1427" s="12" t="s">
        <v>627</v>
      </c>
      <c r="M1427" s="12" t="s">
        <v>628</v>
      </c>
      <c r="N1427" s="12">
        <v>0.11</v>
      </c>
      <c r="O1427" s="12">
        <v>0</v>
      </c>
      <c r="P1427" s="12">
        <v>0</v>
      </c>
      <c r="Q1427" s="12">
        <v>0</v>
      </c>
      <c r="R1427" s="12">
        <v>0</v>
      </c>
      <c r="S1427" s="12">
        <v>0</v>
      </c>
      <c r="T1427" s="12">
        <v>0</v>
      </c>
      <c r="U1427" s="12">
        <v>0</v>
      </c>
      <c r="V1427" s="12">
        <v>0</v>
      </c>
      <c r="W1427" s="12">
        <v>0</v>
      </c>
      <c r="X1427" s="12">
        <v>0</v>
      </c>
      <c r="Y1427" s="12">
        <v>0</v>
      </c>
    </row>
    <row r="1428" spans="1:25" x14ac:dyDescent="0.35">
      <c r="A1428" s="12" t="s">
        <v>879</v>
      </c>
      <c r="B1428" s="12" t="s">
        <v>879</v>
      </c>
      <c r="C1428" s="12" t="s">
        <v>619</v>
      </c>
      <c r="D1428" s="52">
        <v>0</v>
      </c>
      <c r="E1428" s="12" t="s">
        <v>620</v>
      </c>
      <c r="F1428" s="12" t="s">
        <v>635</v>
      </c>
      <c r="G1428" s="12" t="s">
        <v>635</v>
      </c>
      <c r="H1428" s="12"/>
      <c r="I1428" s="12">
        <v>0.99</v>
      </c>
      <c r="J1428" s="12">
        <v>0</v>
      </c>
      <c r="K1428" s="12" t="s">
        <v>1</v>
      </c>
      <c r="L1428" s="12" t="s">
        <v>627</v>
      </c>
      <c r="M1428" s="12" t="s">
        <v>628</v>
      </c>
      <c r="N1428" s="12">
        <v>0.36</v>
      </c>
      <c r="O1428" s="12">
        <v>0</v>
      </c>
      <c r="P1428" s="12">
        <v>0</v>
      </c>
      <c r="Q1428" s="12">
        <v>0</v>
      </c>
      <c r="R1428" s="12">
        <v>0</v>
      </c>
      <c r="S1428" s="12">
        <v>0</v>
      </c>
      <c r="T1428" s="12">
        <v>0</v>
      </c>
      <c r="U1428" s="12">
        <v>0</v>
      </c>
      <c r="V1428" s="12">
        <v>0</v>
      </c>
      <c r="W1428" s="12">
        <v>0</v>
      </c>
      <c r="X1428" s="12">
        <v>0</v>
      </c>
      <c r="Y1428" s="12">
        <v>0</v>
      </c>
    </row>
    <row r="1429" spans="1:25" x14ac:dyDescent="0.35">
      <c r="A1429" s="12" t="s">
        <v>2330</v>
      </c>
      <c r="B1429" s="12" t="s">
        <v>2330</v>
      </c>
      <c r="C1429" s="12" t="s">
        <v>619</v>
      </c>
      <c r="D1429" s="52">
        <v>0</v>
      </c>
      <c r="E1429" s="12" t="s">
        <v>620</v>
      </c>
      <c r="F1429" s="12" t="s">
        <v>635</v>
      </c>
      <c r="G1429" s="12" t="s">
        <v>635</v>
      </c>
      <c r="H1429" s="12"/>
      <c r="I1429" s="12">
        <v>9.99</v>
      </c>
      <c r="J1429" s="12">
        <v>0</v>
      </c>
      <c r="K1429" s="12" t="s">
        <v>1</v>
      </c>
      <c r="L1429" s="12" t="s">
        <v>627</v>
      </c>
      <c r="M1429" s="12" t="s">
        <v>628</v>
      </c>
      <c r="N1429" s="12">
        <v>3.65</v>
      </c>
      <c r="O1429" s="12">
        <v>4.6500000000000004</v>
      </c>
      <c r="P1429" s="12">
        <v>6.65</v>
      </c>
      <c r="Q1429" s="12">
        <v>0</v>
      </c>
      <c r="R1429" s="12">
        <v>0</v>
      </c>
      <c r="S1429" s="12">
        <v>0</v>
      </c>
      <c r="T1429" s="12">
        <v>0</v>
      </c>
      <c r="U1429" s="12">
        <v>0</v>
      </c>
      <c r="V1429" s="12">
        <v>0</v>
      </c>
      <c r="W1429" s="12">
        <v>0</v>
      </c>
      <c r="X1429" s="12">
        <v>0</v>
      </c>
      <c r="Y1429" s="12">
        <v>0</v>
      </c>
    </row>
    <row r="1430" spans="1:25" x14ac:dyDescent="0.35">
      <c r="A1430" s="12" t="s">
        <v>2652</v>
      </c>
      <c r="B1430" s="12" t="s">
        <v>2652</v>
      </c>
      <c r="C1430" s="12" t="s">
        <v>619</v>
      </c>
      <c r="D1430" s="52">
        <v>0</v>
      </c>
      <c r="E1430" s="12" t="s">
        <v>620</v>
      </c>
      <c r="F1430" s="12" t="s">
        <v>635</v>
      </c>
      <c r="G1430" s="12" t="s">
        <v>635</v>
      </c>
      <c r="H1430" s="12"/>
      <c r="I1430" s="12">
        <v>9.99</v>
      </c>
      <c r="J1430" s="12">
        <v>0</v>
      </c>
      <c r="K1430" s="12" t="s">
        <v>1</v>
      </c>
      <c r="L1430" s="12" t="s">
        <v>620</v>
      </c>
      <c r="M1430" s="12" t="s">
        <v>620</v>
      </c>
      <c r="N1430" s="12">
        <v>0</v>
      </c>
      <c r="O1430" s="12">
        <v>0</v>
      </c>
      <c r="P1430" s="12">
        <v>0</v>
      </c>
      <c r="Q1430" s="12">
        <v>0</v>
      </c>
      <c r="R1430" s="12">
        <v>0</v>
      </c>
      <c r="S1430" s="12">
        <v>0</v>
      </c>
      <c r="T1430" s="12">
        <v>0</v>
      </c>
      <c r="U1430" s="12">
        <v>0</v>
      </c>
      <c r="V1430" s="12">
        <v>0</v>
      </c>
      <c r="W1430" s="12">
        <v>0</v>
      </c>
      <c r="X1430" s="12">
        <v>0</v>
      </c>
      <c r="Y1430" s="12">
        <v>0</v>
      </c>
    </row>
    <row r="1431" spans="1:25" x14ac:dyDescent="0.35">
      <c r="A1431" s="12" t="s">
        <v>1165</v>
      </c>
      <c r="B1431" s="12" t="s">
        <v>1165</v>
      </c>
      <c r="C1431" s="12" t="s">
        <v>619</v>
      </c>
      <c r="D1431" s="52">
        <v>0</v>
      </c>
      <c r="E1431" s="12" t="s">
        <v>620</v>
      </c>
      <c r="F1431" s="12" t="s">
        <v>635</v>
      </c>
      <c r="G1431" s="12" t="s">
        <v>635</v>
      </c>
      <c r="H1431" s="12"/>
      <c r="I1431" s="12">
        <v>9.99</v>
      </c>
      <c r="J1431" s="12">
        <v>0</v>
      </c>
      <c r="K1431" s="12" t="s">
        <v>1</v>
      </c>
      <c r="L1431" s="12" t="s">
        <v>620</v>
      </c>
      <c r="M1431" s="12" t="s">
        <v>620</v>
      </c>
      <c r="N1431" s="12">
        <v>0</v>
      </c>
      <c r="O1431" s="12">
        <v>0</v>
      </c>
      <c r="P1431" s="12">
        <v>0</v>
      </c>
      <c r="Q1431" s="12">
        <v>0</v>
      </c>
      <c r="R1431" s="12">
        <v>0</v>
      </c>
      <c r="S1431" s="12">
        <v>0</v>
      </c>
      <c r="T1431" s="12">
        <v>0</v>
      </c>
      <c r="U1431" s="12">
        <v>0</v>
      </c>
      <c r="V1431" s="12">
        <v>0</v>
      </c>
      <c r="W1431" s="12">
        <v>0</v>
      </c>
      <c r="X1431" s="12">
        <v>0</v>
      </c>
      <c r="Y1431" s="12">
        <v>0</v>
      </c>
    </row>
    <row r="1432" spans="1:25" x14ac:dyDescent="0.35">
      <c r="A1432" s="12" t="s">
        <v>2676</v>
      </c>
      <c r="B1432" s="12" t="s">
        <v>2676</v>
      </c>
      <c r="C1432" s="12" t="s">
        <v>619</v>
      </c>
      <c r="D1432" s="52">
        <v>0</v>
      </c>
      <c r="E1432" s="12" t="s">
        <v>620</v>
      </c>
      <c r="F1432" s="12" t="s">
        <v>635</v>
      </c>
      <c r="G1432" s="12" t="s">
        <v>635</v>
      </c>
      <c r="H1432" s="12"/>
      <c r="I1432" s="12">
        <v>9.99</v>
      </c>
      <c r="J1432" s="12">
        <v>0</v>
      </c>
      <c r="K1432" s="12" t="s">
        <v>1</v>
      </c>
      <c r="L1432" s="12" t="s">
        <v>620</v>
      </c>
      <c r="M1432" s="12" t="s">
        <v>620</v>
      </c>
      <c r="N1432" s="12">
        <v>0</v>
      </c>
      <c r="O1432" s="12">
        <v>0</v>
      </c>
      <c r="P1432" s="12">
        <v>0</v>
      </c>
      <c r="Q1432" s="12">
        <v>0</v>
      </c>
      <c r="R1432" s="12">
        <v>0</v>
      </c>
      <c r="S1432" s="12">
        <v>0</v>
      </c>
      <c r="T1432" s="12">
        <v>0</v>
      </c>
      <c r="U1432" s="12">
        <v>0</v>
      </c>
      <c r="V1432" s="12">
        <v>0</v>
      </c>
      <c r="W1432" s="12">
        <v>0</v>
      </c>
      <c r="X1432" s="12">
        <v>0</v>
      </c>
      <c r="Y1432" s="12">
        <v>0</v>
      </c>
    </row>
    <row r="1433" spans="1:25" x14ac:dyDescent="0.35">
      <c r="A1433" s="12" t="s">
        <v>1792</v>
      </c>
      <c r="B1433" s="12" t="s">
        <v>1793</v>
      </c>
      <c r="C1433" s="12" t="s">
        <v>619</v>
      </c>
      <c r="D1433" s="52">
        <v>0</v>
      </c>
      <c r="E1433" s="12" t="s">
        <v>620</v>
      </c>
      <c r="F1433" s="12" t="s">
        <v>635</v>
      </c>
      <c r="G1433" s="12" t="s">
        <v>635</v>
      </c>
      <c r="H1433" s="12"/>
      <c r="I1433" s="12">
        <v>1</v>
      </c>
      <c r="J1433" s="12">
        <v>0</v>
      </c>
      <c r="K1433" s="12" t="s">
        <v>1</v>
      </c>
      <c r="L1433" s="12" t="s">
        <v>620</v>
      </c>
      <c r="M1433" s="12" t="s">
        <v>620</v>
      </c>
      <c r="N1433" s="12">
        <v>0</v>
      </c>
      <c r="O1433" s="12">
        <v>0</v>
      </c>
      <c r="P1433" s="12">
        <v>0</v>
      </c>
      <c r="Q1433" s="12">
        <v>0</v>
      </c>
      <c r="R1433" s="12">
        <v>0</v>
      </c>
      <c r="S1433" s="12">
        <v>0</v>
      </c>
      <c r="T1433" s="12">
        <v>0</v>
      </c>
      <c r="U1433" s="12">
        <v>0</v>
      </c>
      <c r="V1433" s="12">
        <v>0</v>
      </c>
      <c r="W1433" s="12">
        <v>0</v>
      </c>
      <c r="X1433" s="12">
        <v>0</v>
      </c>
      <c r="Y1433" s="12">
        <v>0</v>
      </c>
    </row>
    <row r="1434" spans="1:25" x14ac:dyDescent="0.35">
      <c r="A1434" s="12" t="s">
        <v>1671</v>
      </c>
      <c r="B1434" s="12" t="s">
        <v>1672</v>
      </c>
      <c r="C1434" s="12" t="s">
        <v>619</v>
      </c>
      <c r="D1434" s="52">
        <v>0</v>
      </c>
      <c r="E1434" s="12" t="s">
        <v>620</v>
      </c>
      <c r="F1434" s="12" t="s">
        <v>635</v>
      </c>
      <c r="G1434" s="12" t="s">
        <v>635</v>
      </c>
      <c r="H1434" s="12"/>
      <c r="I1434" s="12">
        <v>2.46</v>
      </c>
      <c r="J1434" s="12">
        <v>0</v>
      </c>
      <c r="K1434" s="12" t="s">
        <v>1</v>
      </c>
      <c r="L1434" s="12" t="s">
        <v>620</v>
      </c>
      <c r="M1434" s="12" t="s">
        <v>620</v>
      </c>
      <c r="N1434" s="12">
        <v>0</v>
      </c>
      <c r="O1434" s="12">
        <v>0</v>
      </c>
      <c r="P1434" s="12">
        <v>0</v>
      </c>
      <c r="Q1434" s="12">
        <v>0</v>
      </c>
      <c r="R1434" s="12">
        <v>0</v>
      </c>
      <c r="S1434" s="12">
        <v>0</v>
      </c>
      <c r="T1434" s="12">
        <v>0</v>
      </c>
      <c r="U1434" s="12">
        <v>0</v>
      </c>
      <c r="V1434" s="12">
        <v>0</v>
      </c>
      <c r="W1434" s="12">
        <v>0</v>
      </c>
      <c r="X1434" s="12">
        <v>0</v>
      </c>
      <c r="Y1434" s="12">
        <v>0</v>
      </c>
    </row>
    <row r="1435" spans="1:25" x14ac:dyDescent="0.35">
      <c r="A1435" s="12" t="s">
        <v>3389</v>
      </c>
      <c r="B1435" s="12" t="s">
        <v>3390</v>
      </c>
      <c r="C1435" s="12" t="s">
        <v>619</v>
      </c>
      <c r="D1435" s="52">
        <v>0</v>
      </c>
      <c r="E1435" s="12" t="s">
        <v>620</v>
      </c>
      <c r="F1435" s="12" t="s">
        <v>635</v>
      </c>
      <c r="G1435" s="12" t="s">
        <v>635</v>
      </c>
      <c r="H1435" s="12"/>
      <c r="I1435" s="12">
        <v>9.9499999999999993</v>
      </c>
      <c r="J1435" s="12">
        <v>0</v>
      </c>
      <c r="K1435" s="12" t="s">
        <v>1</v>
      </c>
      <c r="L1435" s="12" t="s">
        <v>627</v>
      </c>
      <c r="M1435" s="12" t="s">
        <v>628</v>
      </c>
      <c r="N1435" s="12">
        <v>0.11</v>
      </c>
      <c r="O1435" s="12">
        <v>0.11</v>
      </c>
      <c r="P1435" s="12">
        <v>0.11</v>
      </c>
      <c r="Q1435" s="12">
        <v>0</v>
      </c>
      <c r="R1435" s="12">
        <v>0</v>
      </c>
      <c r="S1435" s="12">
        <v>0</v>
      </c>
      <c r="T1435" s="12">
        <v>0</v>
      </c>
      <c r="U1435" s="12">
        <v>0</v>
      </c>
      <c r="V1435" s="12">
        <v>0</v>
      </c>
      <c r="W1435" s="12">
        <v>0</v>
      </c>
      <c r="X1435" s="12">
        <v>0</v>
      </c>
      <c r="Y1435" s="12">
        <v>0</v>
      </c>
    </row>
    <row r="1436" spans="1:25" x14ac:dyDescent="0.35">
      <c r="A1436" s="12" t="s">
        <v>1963</v>
      </c>
      <c r="B1436" s="12" t="s">
        <v>1964</v>
      </c>
      <c r="C1436" s="12" t="s">
        <v>619</v>
      </c>
      <c r="D1436" s="52">
        <v>0</v>
      </c>
      <c r="E1436" s="12" t="s">
        <v>620</v>
      </c>
      <c r="F1436" s="12" t="s">
        <v>635</v>
      </c>
      <c r="G1436" s="12" t="s">
        <v>635</v>
      </c>
      <c r="H1436" s="12"/>
      <c r="I1436" s="12">
        <v>9.9499999999999993</v>
      </c>
      <c r="J1436" s="12">
        <v>0</v>
      </c>
      <c r="K1436" s="12" t="s">
        <v>1</v>
      </c>
      <c r="L1436" s="12" t="s">
        <v>627</v>
      </c>
      <c r="M1436" s="12" t="s">
        <v>628</v>
      </c>
      <c r="N1436" s="12">
        <v>1.68</v>
      </c>
      <c r="O1436" s="12">
        <v>1.68</v>
      </c>
      <c r="P1436" s="12">
        <v>1.68</v>
      </c>
      <c r="Q1436" s="12">
        <v>0</v>
      </c>
      <c r="R1436" s="12">
        <v>0</v>
      </c>
      <c r="S1436" s="12">
        <v>0</v>
      </c>
      <c r="T1436" s="12">
        <v>0</v>
      </c>
      <c r="U1436" s="12">
        <v>0</v>
      </c>
      <c r="V1436" s="12">
        <v>0</v>
      </c>
      <c r="W1436" s="12">
        <v>0</v>
      </c>
      <c r="X1436" s="12">
        <v>0</v>
      </c>
      <c r="Y1436" s="12">
        <v>0</v>
      </c>
    </row>
    <row r="1437" spans="1:25" x14ac:dyDescent="0.35">
      <c r="A1437" s="12" t="s">
        <v>1228</v>
      </c>
      <c r="B1437" s="12" t="s">
        <v>1228</v>
      </c>
      <c r="C1437" s="12" t="s">
        <v>619</v>
      </c>
      <c r="D1437" s="52">
        <v>0</v>
      </c>
      <c r="E1437" s="12" t="s">
        <v>620</v>
      </c>
      <c r="F1437" s="12" t="s">
        <v>635</v>
      </c>
      <c r="G1437" s="12" t="s">
        <v>635</v>
      </c>
      <c r="H1437" s="12"/>
      <c r="I1437" s="12">
        <v>0.99</v>
      </c>
      <c r="J1437" s="12">
        <v>0</v>
      </c>
      <c r="K1437" s="12" t="s">
        <v>1</v>
      </c>
      <c r="L1437" s="12" t="s">
        <v>620</v>
      </c>
      <c r="M1437" s="12" t="s">
        <v>620</v>
      </c>
      <c r="N1437" s="12">
        <v>0</v>
      </c>
      <c r="O1437" s="12">
        <v>0</v>
      </c>
      <c r="P1437" s="12">
        <v>0</v>
      </c>
      <c r="Q1437" s="12">
        <v>0</v>
      </c>
      <c r="R1437" s="12">
        <v>0</v>
      </c>
      <c r="S1437" s="12">
        <v>0</v>
      </c>
      <c r="T1437" s="12">
        <v>0</v>
      </c>
      <c r="U1437" s="12">
        <v>0</v>
      </c>
      <c r="V1437" s="12">
        <v>0</v>
      </c>
      <c r="W1437" s="12">
        <v>0</v>
      </c>
      <c r="X1437" s="12">
        <v>0</v>
      </c>
      <c r="Y1437" s="12">
        <v>0</v>
      </c>
    </row>
    <row r="1438" spans="1:25" x14ac:dyDescent="0.35">
      <c r="A1438" s="12" t="s">
        <v>1824</v>
      </c>
      <c r="B1438" s="12" t="s">
        <v>1824</v>
      </c>
      <c r="C1438" s="12" t="s">
        <v>619</v>
      </c>
      <c r="D1438" s="52">
        <v>0</v>
      </c>
      <c r="E1438" s="12" t="s">
        <v>620</v>
      </c>
      <c r="F1438" s="12" t="s">
        <v>635</v>
      </c>
      <c r="G1438" s="12" t="s">
        <v>635</v>
      </c>
      <c r="H1438" s="12"/>
      <c r="I1438" s="12">
        <v>0.99</v>
      </c>
      <c r="J1438" s="12">
        <v>0</v>
      </c>
      <c r="K1438" s="12" t="s">
        <v>1</v>
      </c>
      <c r="L1438" s="12" t="s">
        <v>620</v>
      </c>
      <c r="M1438" s="12" t="s">
        <v>620</v>
      </c>
      <c r="N1438" s="12">
        <v>0</v>
      </c>
      <c r="O1438" s="12">
        <v>0</v>
      </c>
      <c r="P1438" s="12">
        <v>0</v>
      </c>
      <c r="Q1438" s="12">
        <v>0</v>
      </c>
      <c r="R1438" s="12">
        <v>0</v>
      </c>
      <c r="S1438" s="12">
        <v>0</v>
      </c>
      <c r="T1438" s="12">
        <v>0</v>
      </c>
      <c r="U1438" s="12">
        <v>0</v>
      </c>
      <c r="V1438" s="12">
        <v>0</v>
      </c>
      <c r="W1438" s="12">
        <v>0</v>
      </c>
      <c r="X1438" s="12">
        <v>0</v>
      </c>
      <c r="Y1438" s="12">
        <v>0</v>
      </c>
    </row>
    <row r="1439" spans="1:25" x14ac:dyDescent="0.35">
      <c r="A1439" s="12" t="s">
        <v>2225</v>
      </c>
      <c r="B1439" s="12" t="s">
        <v>2225</v>
      </c>
      <c r="C1439" s="12" t="s">
        <v>619</v>
      </c>
      <c r="D1439" s="52">
        <v>0</v>
      </c>
      <c r="E1439" s="12" t="s">
        <v>620</v>
      </c>
      <c r="F1439" s="12" t="s">
        <v>635</v>
      </c>
      <c r="G1439" s="12" t="s">
        <v>635</v>
      </c>
      <c r="H1439" s="12"/>
      <c r="I1439" s="12">
        <v>0.99</v>
      </c>
      <c r="J1439" s="12">
        <v>0</v>
      </c>
      <c r="K1439" s="12" t="s">
        <v>1</v>
      </c>
      <c r="L1439" s="12" t="s">
        <v>627</v>
      </c>
      <c r="M1439" s="12" t="s">
        <v>628</v>
      </c>
      <c r="N1439" s="12" t="s">
        <v>620</v>
      </c>
      <c r="O1439" s="12" t="s">
        <v>620</v>
      </c>
      <c r="P1439" s="12">
        <v>0.63</v>
      </c>
      <c r="Q1439" s="12">
        <v>0</v>
      </c>
      <c r="R1439" s="12">
        <v>0</v>
      </c>
      <c r="S1439" s="12">
        <v>0</v>
      </c>
      <c r="T1439" s="12">
        <v>0</v>
      </c>
      <c r="U1439" s="12">
        <v>0</v>
      </c>
      <c r="V1439" s="12">
        <v>0</v>
      </c>
      <c r="W1439" s="12">
        <v>0</v>
      </c>
      <c r="X1439" s="12">
        <v>0</v>
      </c>
      <c r="Y1439" s="12">
        <v>0</v>
      </c>
    </row>
    <row r="1440" spans="1:25" x14ac:dyDescent="0.35">
      <c r="A1440" s="12" t="s">
        <v>1510</v>
      </c>
      <c r="B1440" s="12" t="s">
        <v>1511</v>
      </c>
      <c r="C1440" s="12" t="s">
        <v>619</v>
      </c>
      <c r="D1440" s="52">
        <v>0</v>
      </c>
      <c r="E1440" s="12" t="s">
        <v>620</v>
      </c>
      <c r="F1440" s="12" t="s">
        <v>635</v>
      </c>
      <c r="G1440" s="12" t="s">
        <v>635</v>
      </c>
      <c r="H1440" s="12"/>
      <c r="I1440" s="12">
        <v>7.5</v>
      </c>
      <c r="J1440" s="12">
        <v>0</v>
      </c>
      <c r="K1440" s="12" t="s">
        <v>1</v>
      </c>
      <c r="L1440" s="12" t="s">
        <v>627</v>
      </c>
      <c r="M1440" s="12" t="s">
        <v>628</v>
      </c>
      <c r="N1440" s="12">
        <v>0.11</v>
      </c>
      <c r="O1440" s="12">
        <v>0.11</v>
      </c>
      <c r="P1440" s="12">
        <v>0.11</v>
      </c>
      <c r="Q1440" s="12">
        <v>0</v>
      </c>
      <c r="R1440" s="12">
        <v>0</v>
      </c>
      <c r="S1440" s="12">
        <v>0</v>
      </c>
      <c r="T1440" s="12">
        <v>0</v>
      </c>
      <c r="U1440" s="12">
        <v>0</v>
      </c>
      <c r="V1440" s="12">
        <v>0</v>
      </c>
      <c r="W1440" s="12">
        <v>0</v>
      </c>
      <c r="X1440" s="12">
        <v>0</v>
      </c>
      <c r="Y1440" s="12">
        <v>0</v>
      </c>
    </row>
    <row r="1441" spans="1:25" x14ac:dyDescent="0.35">
      <c r="A1441" s="12" t="s">
        <v>2587</v>
      </c>
      <c r="B1441" s="12" t="s">
        <v>2588</v>
      </c>
      <c r="C1441" s="12" t="s">
        <v>619</v>
      </c>
      <c r="D1441" s="52">
        <v>0</v>
      </c>
      <c r="E1441" s="12" t="s">
        <v>620</v>
      </c>
      <c r="F1441" s="12" t="s">
        <v>635</v>
      </c>
      <c r="G1441" s="12" t="s">
        <v>635</v>
      </c>
      <c r="H1441" s="12"/>
      <c r="I1441" s="12">
        <v>9.99</v>
      </c>
      <c r="J1441" s="12">
        <v>0</v>
      </c>
      <c r="K1441" s="12" t="s">
        <v>1</v>
      </c>
      <c r="L1441" s="12" t="s">
        <v>627</v>
      </c>
      <c r="M1441" s="12" t="s">
        <v>628</v>
      </c>
      <c r="N1441" s="12">
        <v>9.94</v>
      </c>
      <c r="O1441" s="12">
        <v>9.98</v>
      </c>
      <c r="P1441" s="12">
        <v>9.5</v>
      </c>
      <c r="Q1441" s="12">
        <v>0</v>
      </c>
      <c r="R1441" s="12">
        <v>0</v>
      </c>
      <c r="S1441" s="12">
        <v>0</v>
      </c>
      <c r="T1441" s="12">
        <v>0</v>
      </c>
      <c r="U1441" s="12">
        <v>0</v>
      </c>
      <c r="V1441" s="12">
        <v>0</v>
      </c>
      <c r="W1441" s="12">
        <v>0</v>
      </c>
      <c r="X1441" s="12">
        <v>0</v>
      </c>
      <c r="Y1441" s="12">
        <v>0</v>
      </c>
    </row>
    <row r="1442" spans="1:25" x14ac:dyDescent="0.35">
      <c r="A1442" s="12" t="s">
        <v>3277</v>
      </c>
      <c r="B1442" s="12" t="s">
        <v>3278</v>
      </c>
      <c r="C1442" s="12" t="s">
        <v>619</v>
      </c>
      <c r="D1442" s="52">
        <v>0</v>
      </c>
      <c r="E1442" s="12" t="s">
        <v>620</v>
      </c>
      <c r="F1442" s="12" t="s">
        <v>635</v>
      </c>
      <c r="G1442" s="12" t="s">
        <v>635</v>
      </c>
      <c r="H1442" s="12"/>
      <c r="I1442" s="12">
        <v>9.99</v>
      </c>
      <c r="J1442" s="12">
        <v>0</v>
      </c>
      <c r="K1442" s="12" t="s">
        <v>1</v>
      </c>
      <c r="L1442" s="12" t="s">
        <v>627</v>
      </c>
      <c r="M1442" s="12" t="s">
        <v>628</v>
      </c>
      <c r="N1442" s="12">
        <v>9.94</v>
      </c>
      <c r="O1442" s="12">
        <v>9.98</v>
      </c>
      <c r="P1442" s="12">
        <v>9.5</v>
      </c>
      <c r="Q1442" s="12">
        <v>0</v>
      </c>
      <c r="R1442" s="12">
        <v>0</v>
      </c>
      <c r="S1442" s="12">
        <v>0</v>
      </c>
      <c r="T1442" s="12">
        <v>0</v>
      </c>
      <c r="U1442" s="12">
        <v>0</v>
      </c>
      <c r="V1442" s="12">
        <v>0</v>
      </c>
      <c r="W1442" s="12">
        <v>0</v>
      </c>
      <c r="X1442" s="12">
        <v>0</v>
      </c>
      <c r="Y1442" s="12">
        <v>0</v>
      </c>
    </row>
    <row r="1443" spans="1:25" x14ac:dyDescent="0.35">
      <c r="A1443" s="12" t="s">
        <v>2532</v>
      </c>
      <c r="B1443" s="12" t="s">
        <v>2533</v>
      </c>
      <c r="C1443" s="12" t="s">
        <v>619</v>
      </c>
      <c r="D1443" s="52">
        <v>0</v>
      </c>
      <c r="E1443" s="12" t="s">
        <v>620</v>
      </c>
      <c r="F1443" s="12" t="s">
        <v>635</v>
      </c>
      <c r="G1443" s="12" t="s">
        <v>635</v>
      </c>
      <c r="H1443" s="12"/>
      <c r="I1443" s="12">
        <v>9.99</v>
      </c>
      <c r="J1443" s="12">
        <v>0</v>
      </c>
      <c r="K1443" s="12" t="s">
        <v>1</v>
      </c>
      <c r="L1443" s="12" t="s">
        <v>627</v>
      </c>
      <c r="M1443" s="12" t="s">
        <v>628</v>
      </c>
      <c r="N1443" s="12">
        <v>9.94</v>
      </c>
      <c r="O1443" s="12">
        <v>9.98</v>
      </c>
      <c r="P1443" s="12">
        <v>9.5</v>
      </c>
      <c r="Q1443" s="12">
        <v>0</v>
      </c>
      <c r="R1443" s="12">
        <v>0</v>
      </c>
      <c r="S1443" s="12">
        <v>0</v>
      </c>
      <c r="T1443" s="12">
        <v>0</v>
      </c>
      <c r="U1443" s="12">
        <v>0</v>
      </c>
      <c r="V1443" s="12">
        <v>0</v>
      </c>
      <c r="W1443" s="12">
        <v>0</v>
      </c>
      <c r="X1443" s="12">
        <v>0</v>
      </c>
      <c r="Y1443" s="12">
        <v>0</v>
      </c>
    </row>
    <row r="1444" spans="1:25" x14ac:dyDescent="0.35">
      <c r="A1444" s="12" t="s">
        <v>1771</v>
      </c>
      <c r="B1444" s="12" t="s">
        <v>1772</v>
      </c>
      <c r="C1444" s="12" t="s">
        <v>619</v>
      </c>
      <c r="D1444" s="52">
        <v>0</v>
      </c>
      <c r="E1444" s="12" t="s">
        <v>620</v>
      </c>
      <c r="F1444" s="12" t="s">
        <v>635</v>
      </c>
      <c r="G1444" s="12" t="s">
        <v>635</v>
      </c>
      <c r="H1444" s="12"/>
      <c r="I1444" s="12">
        <v>9.99</v>
      </c>
      <c r="J1444" s="12">
        <v>0</v>
      </c>
      <c r="K1444" s="12" t="s">
        <v>1</v>
      </c>
      <c r="L1444" s="12" t="s">
        <v>620</v>
      </c>
      <c r="M1444" s="12" t="s">
        <v>620</v>
      </c>
      <c r="N1444" s="12">
        <v>0</v>
      </c>
      <c r="O1444" s="12">
        <v>0</v>
      </c>
      <c r="P1444" s="12">
        <v>0</v>
      </c>
      <c r="Q1444" s="12">
        <v>0</v>
      </c>
      <c r="R1444" s="12">
        <v>0</v>
      </c>
      <c r="S1444" s="12">
        <v>0</v>
      </c>
      <c r="T1444" s="12">
        <v>0</v>
      </c>
      <c r="U1444" s="12">
        <v>0</v>
      </c>
      <c r="V1444" s="12">
        <v>0</v>
      </c>
      <c r="W1444" s="12">
        <v>0</v>
      </c>
      <c r="X1444" s="12">
        <v>0</v>
      </c>
      <c r="Y1444" s="12">
        <v>0</v>
      </c>
    </row>
    <row r="1445" spans="1:25" x14ac:dyDescent="0.35">
      <c r="A1445" s="12" t="s">
        <v>1804</v>
      </c>
      <c r="B1445" s="12" t="s">
        <v>1805</v>
      </c>
      <c r="C1445" s="12" t="s">
        <v>619</v>
      </c>
      <c r="D1445" s="52">
        <v>0</v>
      </c>
      <c r="E1445" s="12" t="s">
        <v>620</v>
      </c>
      <c r="F1445" s="12" t="s">
        <v>635</v>
      </c>
      <c r="G1445" s="12" t="s">
        <v>635</v>
      </c>
      <c r="H1445" s="12"/>
      <c r="I1445" s="12">
        <v>9.99</v>
      </c>
      <c r="J1445" s="12">
        <v>0</v>
      </c>
      <c r="K1445" s="12" t="s">
        <v>1</v>
      </c>
      <c r="L1445" s="12" t="s">
        <v>620</v>
      </c>
      <c r="M1445" s="12" t="s">
        <v>620</v>
      </c>
      <c r="N1445" s="12">
        <v>0</v>
      </c>
      <c r="O1445" s="12">
        <v>0</v>
      </c>
      <c r="P1445" s="12">
        <v>0</v>
      </c>
      <c r="Q1445" s="12">
        <v>0</v>
      </c>
      <c r="R1445" s="12">
        <v>0</v>
      </c>
      <c r="S1445" s="12">
        <v>0</v>
      </c>
      <c r="T1445" s="12">
        <v>0</v>
      </c>
      <c r="U1445" s="12">
        <v>0</v>
      </c>
      <c r="V1445" s="12">
        <v>0</v>
      </c>
      <c r="W1445" s="12">
        <v>0</v>
      </c>
      <c r="X1445" s="12">
        <v>0</v>
      </c>
      <c r="Y1445" s="12">
        <v>0</v>
      </c>
    </row>
    <row r="1446" spans="1:25" x14ac:dyDescent="0.35">
      <c r="A1446" s="12" t="s">
        <v>2979</v>
      </c>
      <c r="B1446" s="12" t="s">
        <v>2980</v>
      </c>
      <c r="C1446" s="12" t="s">
        <v>619</v>
      </c>
      <c r="D1446" s="52">
        <v>0</v>
      </c>
      <c r="E1446" s="12" t="s">
        <v>620</v>
      </c>
      <c r="F1446" s="12" t="s">
        <v>635</v>
      </c>
      <c r="G1446" s="12" t="s">
        <v>635</v>
      </c>
      <c r="H1446" s="12"/>
      <c r="I1446" s="12">
        <v>9.99</v>
      </c>
      <c r="J1446" s="12">
        <v>0</v>
      </c>
      <c r="K1446" s="12" t="s">
        <v>1</v>
      </c>
      <c r="L1446" s="12" t="s">
        <v>627</v>
      </c>
      <c r="M1446" s="12" t="s">
        <v>628</v>
      </c>
      <c r="N1446" s="12">
        <v>5.26</v>
      </c>
      <c r="O1446" s="12">
        <v>5.26</v>
      </c>
      <c r="P1446" s="12">
        <v>5.26</v>
      </c>
      <c r="Q1446" s="12">
        <v>0</v>
      </c>
      <c r="R1446" s="12">
        <v>0</v>
      </c>
      <c r="S1446" s="12">
        <v>0</v>
      </c>
      <c r="T1446" s="12">
        <v>0</v>
      </c>
      <c r="U1446" s="12">
        <v>0</v>
      </c>
      <c r="V1446" s="12">
        <v>0</v>
      </c>
      <c r="W1446" s="12">
        <v>0</v>
      </c>
      <c r="X1446" s="12">
        <v>0</v>
      </c>
      <c r="Y1446" s="12">
        <v>0</v>
      </c>
    </row>
    <row r="1447" spans="1:25" x14ac:dyDescent="0.35">
      <c r="A1447" s="12" t="s">
        <v>2760</v>
      </c>
      <c r="B1447" s="12" t="s">
        <v>2761</v>
      </c>
      <c r="C1447" s="12" t="s">
        <v>619</v>
      </c>
      <c r="D1447" s="52">
        <v>0</v>
      </c>
      <c r="E1447" s="12" t="s">
        <v>620</v>
      </c>
      <c r="F1447" s="12" t="s">
        <v>635</v>
      </c>
      <c r="G1447" s="12" t="s">
        <v>635</v>
      </c>
      <c r="H1447" s="12"/>
      <c r="I1447" s="12">
        <v>9.9</v>
      </c>
      <c r="J1447" s="12">
        <v>0</v>
      </c>
      <c r="K1447" s="12" t="s">
        <v>1</v>
      </c>
      <c r="L1447" s="12" t="s">
        <v>620</v>
      </c>
      <c r="M1447" s="12" t="s">
        <v>620</v>
      </c>
      <c r="N1447" s="12">
        <v>0</v>
      </c>
      <c r="O1447" s="12">
        <v>0</v>
      </c>
      <c r="P1447" s="12">
        <v>0</v>
      </c>
      <c r="Q1447" s="12">
        <v>0</v>
      </c>
      <c r="R1447" s="12">
        <v>0</v>
      </c>
      <c r="S1447" s="12">
        <v>0</v>
      </c>
      <c r="T1447" s="12">
        <v>0</v>
      </c>
      <c r="U1447" s="12">
        <v>0</v>
      </c>
      <c r="V1447" s="12">
        <v>0</v>
      </c>
      <c r="W1447" s="12">
        <v>0</v>
      </c>
      <c r="X1447" s="12">
        <v>0</v>
      </c>
      <c r="Y1447" s="12">
        <v>0</v>
      </c>
    </row>
    <row r="1448" spans="1:25" x14ac:dyDescent="0.35">
      <c r="A1448" s="12" t="s">
        <v>1164</v>
      </c>
      <c r="B1448" s="12" t="s">
        <v>1164</v>
      </c>
      <c r="C1448" s="12" t="s">
        <v>619</v>
      </c>
      <c r="D1448" s="52">
        <v>0</v>
      </c>
      <c r="E1448" s="12" t="s">
        <v>620</v>
      </c>
      <c r="F1448" s="12" t="s">
        <v>635</v>
      </c>
      <c r="G1448" s="12" t="s">
        <v>635</v>
      </c>
      <c r="H1448" s="12"/>
      <c r="I1448" s="12">
        <v>0.99</v>
      </c>
      <c r="J1448" s="12">
        <v>0</v>
      </c>
      <c r="K1448" s="12" t="s">
        <v>1</v>
      </c>
      <c r="L1448" s="12" t="s">
        <v>620</v>
      </c>
      <c r="M1448" s="12" t="s">
        <v>620</v>
      </c>
      <c r="N1448" s="12">
        <v>0</v>
      </c>
      <c r="O1448" s="12">
        <v>0</v>
      </c>
      <c r="P1448" s="12">
        <v>0</v>
      </c>
      <c r="Q1448" s="12">
        <v>0</v>
      </c>
      <c r="R1448" s="12">
        <v>0</v>
      </c>
      <c r="S1448" s="12">
        <v>0</v>
      </c>
      <c r="T1448" s="12">
        <v>0</v>
      </c>
      <c r="U1448" s="12">
        <v>0</v>
      </c>
      <c r="V1448" s="12">
        <v>0</v>
      </c>
      <c r="W1448" s="12">
        <v>0</v>
      </c>
      <c r="X1448" s="12">
        <v>0</v>
      </c>
      <c r="Y1448" s="12">
        <v>0</v>
      </c>
    </row>
    <row r="1449" spans="1:25" x14ac:dyDescent="0.35">
      <c r="A1449" s="12" t="s">
        <v>1397</v>
      </c>
      <c r="B1449" s="12" t="s">
        <v>1398</v>
      </c>
      <c r="C1449" s="12" t="s">
        <v>619</v>
      </c>
      <c r="D1449" s="52">
        <v>0</v>
      </c>
      <c r="E1449" s="12" t="s">
        <v>620</v>
      </c>
      <c r="F1449" s="12" t="s">
        <v>635</v>
      </c>
      <c r="G1449" s="12" t="s">
        <v>635</v>
      </c>
      <c r="H1449" s="12"/>
      <c r="I1449" s="12">
        <v>9.99</v>
      </c>
      <c r="J1449" s="12">
        <v>0</v>
      </c>
      <c r="K1449" s="12" t="s">
        <v>1</v>
      </c>
      <c r="L1449" s="12" t="s">
        <v>627</v>
      </c>
      <c r="M1449" s="12" t="s">
        <v>628</v>
      </c>
      <c r="N1449" s="12">
        <v>7.05</v>
      </c>
      <c r="O1449" s="12">
        <v>7.04</v>
      </c>
      <c r="P1449" s="12">
        <v>6.7</v>
      </c>
      <c r="Q1449" s="12">
        <v>0</v>
      </c>
      <c r="R1449" s="12">
        <v>0</v>
      </c>
      <c r="S1449" s="12">
        <v>0</v>
      </c>
      <c r="T1449" s="12">
        <v>0</v>
      </c>
      <c r="U1449" s="12">
        <v>0</v>
      </c>
      <c r="V1449" s="12">
        <v>0</v>
      </c>
      <c r="W1449" s="12">
        <v>0</v>
      </c>
      <c r="X1449" s="12">
        <v>0</v>
      </c>
      <c r="Y1449" s="12">
        <v>0</v>
      </c>
    </row>
    <row r="1450" spans="1:25" x14ac:dyDescent="0.35">
      <c r="A1450" s="12" t="s">
        <v>948</v>
      </c>
      <c r="B1450" s="12" t="s">
        <v>949</v>
      </c>
      <c r="C1450" s="12" t="s">
        <v>619</v>
      </c>
      <c r="D1450" s="52">
        <v>0</v>
      </c>
      <c r="E1450" s="12" t="s">
        <v>620</v>
      </c>
      <c r="F1450" s="12" t="s">
        <v>635</v>
      </c>
      <c r="G1450" s="12" t="s">
        <v>635</v>
      </c>
      <c r="H1450" s="12"/>
      <c r="I1450" s="12">
        <v>9.99</v>
      </c>
      <c r="J1450" s="12">
        <v>0</v>
      </c>
      <c r="K1450" s="12" t="s">
        <v>1</v>
      </c>
      <c r="L1450" s="12" t="s">
        <v>620</v>
      </c>
      <c r="M1450" s="12" t="s">
        <v>620</v>
      </c>
      <c r="N1450" s="12">
        <v>0</v>
      </c>
      <c r="O1450" s="12">
        <v>0</v>
      </c>
      <c r="P1450" s="12">
        <v>0</v>
      </c>
      <c r="Q1450" s="12">
        <v>0</v>
      </c>
      <c r="R1450" s="12">
        <v>0</v>
      </c>
      <c r="S1450" s="12">
        <v>0</v>
      </c>
      <c r="T1450" s="12">
        <v>0</v>
      </c>
      <c r="U1450" s="12">
        <v>0</v>
      </c>
      <c r="V1450" s="12">
        <v>0</v>
      </c>
      <c r="W1450" s="12">
        <v>0</v>
      </c>
      <c r="X1450" s="12">
        <v>0</v>
      </c>
      <c r="Y1450" s="12">
        <v>0</v>
      </c>
    </row>
    <row r="1451" spans="1:25" x14ac:dyDescent="0.35">
      <c r="A1451" s="12" t="s">
        <v>1474</v>
      </c>
      <c r="B1451" s="12" t="s">
        <v>1474</v>
      </c>
      <c r="C1451" s="12" t="s">
        <v>619</v>
      </c>
      <c r="D1451" s="52">
        <v>0</v>
      </c>
      <c r="E1451" s="12" t="s">
        <v>620</v>
      </c>
      <c r="F1451" s="12" t="s">
        <v>635</v>
      </c>
      <c r="G1451" s="12" t="s">
        <v>635</v>
      </c>
      <c r="H1451" s="12"/>
      <c r="I1451" s="12">
        <v>0.99</v>
      </c>
      <c r="J1451" s="12">
        <v>0</v>
      </c>
      <c r="K1451" s="12" t="s">
        <v>1</v>
      </c>
      <c r="L1451" s="12" t="s">
        <v>620</v>
      </c>
      <c r="M1451" s="12" t="s">
        <v>620</v>
      </c>
      <c r="N1451" s="12">
        <v>0</v>
      </c>
      <c r="O1451" s="12">
        <v>0</v>
      </c>
      <c r="P1451" s="12">
        <v>0</v>
      </c>
      <c r="Q1451" s="12">
        <v>0</v>
      </c>
      <c r="R1451" s="12">
        <v>0</v>
      </c>
      <c r="S1451" s="12">
        <v>0</v>
      </c>
      <c r="T1451" s="12">
        <v>0</v>
      </c>
      <c r="U1451" s="12">
        <v>0</v>
      </c>
      <c r="V1451" s="12">
        <v>0</v>
      </c>
      <c r="W1451" s="12">
        <v>0</v>
      </c>
      <c r="X1451" s="12">
        <v>0</v>
      </c>
      <c r="Y1451" s="12">
        <v>0</v>
      </c>
    </row>
    <row r="1452" spans="1:25" x14ac:dyDescent="0.35">
      <c r="A1452" s="12" t="s">
        <v>2320</v>
      </c>
      <c r="B1452" s="12" t="s">
        <v>2320</v>
      </c>
      <c r="C1452" s="12" t="s">
        <v>619</v>
      </c>
      <c r="D1452" s="52">
        <v>0</v>
      </c>
      <c r="E1452" s="12" t="s">
        <v>620</v>
      </c>
      <c r="F1452" s="12" t="s">
        <v>635</v>
      </c>
      <c r="G1452" s="12" t="s">
        <v>635</v>
      </c>
      <c r="H1452" s="12"/>
      <c r="I1452" s="12">
        <v>0.99</v>
      </c>
      <c r="J1452" s="12">
        <v>0</v>
      </c>
      <c r="K1452" s="12" t="s">
        <v>1</v>
      </c>
      <c r="L1452" s="12" t="s">
        <v>620</v>
      </c>
      <c r="M1452" s="12" t="s">
        <v>620</v>
      </c>
      <c r="N1452" s="12">
        <v>0</v>
      </c>
      <c r="O1452" s="12">
        <v>0</v>
      </c>
      <c r="P1452" s="12">
        <v>0</v>
      </c>
      <c r="Q1452" s="12">
        <v>0</v>
      </c>
      <c r="R1452" s="12">
        <v>0</v>
      </c>
      <c r="S1452" s="12">
        <v>0</v>
      </c>
      <c r="T1452" s="12">
        <v>0</v>
      </c>
      <c r="U1452" s="12">
        <v>0</v>
      </c>
      <c r="V1452" s="12">
        <v>0</v>
      </c>
      <c r="W1452" s="12">
        <v>0</v>
      </c>
      <c r="X1452" s="12">
        <v>0</v>
      </c>
      <c r="Y1452" s="12">
        <v>0</v>
      </c>
    </row>
    <row r="1453" spans="1:25" x14ac:dyDescent="0.35">
      <c r="A1453" s="12" t="s">
        <v>1784</v>
      </c>
      <c r="B1453" s="12" t="s">
        <v>1785</v>
      </c>
      <c r="C1453" s="12" t="s">
        <v>619</v>
      </c>
      <c r="D1453" s="52">
        <v>0</v>
      </c>
      <c r="E1453" s="12" t="s">
        <v>620</v>
      </c>
      <c r="F1453" s="12" t="s">
        <v>635</v>
      </c>
      <c r="G1453" s="12" t="s">
        <v>635</v>
      </c>
      <c r="H1453" s="12"/>
      <c r="I1453" s="12">
        <v>9.9</v>
      </c>
      <c r="J1453" s="12">
        <v>0</v>
      </c>
      <c r="K1453" s="12" t="s">
        <v>1</v>
      </c>
      <c r="L1453" s="12" t="s">
        <v>620</v>
      </c>
      <c r="M1453" s="12" t="s">
        <v>620</v>
      </c>
      <c r="N1453" s="12">
        <v>0</v>
      </c>
      <c r="O1453" s="12">
        <v>0</v>
      </c>
      <c r="P1453" s="12">
        <v>0</v>
      </c>
      <c r="Q1453" s="12">
        <v>0</v>
      </c>
      <c r="R1453" s="12">
        <v>0</v>
      </c>
      <c r="S1453" s="12">
        <v>0</v>
      </c>
      <c r="T1453" s="12">
        <v>0</v>
      </c>
      <c r="U1453" s="12">
        <v>0</v>
      </c>
      <c r="V1453" s="12">
        <v>0</v>
      </c>
      <c r="W1453" s="12">
        <v>0</v>
      </c>
      <c r="X1453" s="12">
        <v>0</v>
      </c>
      <c r="Y1453" s="12">
        <v>0</v>
      </c>
    </row>
    <row r="1454" spans="1:25" x14ac:dyDescent="0.35">
      <c r="A1454" s="12" t="s">
        <v>2598</v>
      </c>
      <c r="B1454" s="12" t="s">
        <v>2598</v>
      </c>
      <c r="C1454" s="12" t="s">
        <v>619</v>
      </c>
      <c r="D1454" s="52">
        <v>0</v>
      </c>
      <c r="E1454" s="12" t="s">
        <v>620</v>
      </c>
      <c r="F1454" s="12" t="s">
        <v>635</v>
      </c>
      <c r="G1454" s="12" t="s">
        <v>635</v>
      </c>
      <c r="H1454" s="12"/>
      <c r="I1454" s="12">
        <v>2</v>
      </c>
      <c r="J1454" s="12">
        <v>0</v>
      </c>
      <c r="K1454" s="12" t="s">
        <v>1</v>
      </c>
      <c r="L1454" s="12" t="s">
        <v>620</v>
      </c>
      <c r="M1454" s="12" t="s">
        <v>620</v>
      </c>
      <c r="N1454" s="12">
        <v>0</v>
      </c>
      <c r="O1454" s="12">
        <v>0</v>
      </c>
      <c r="P1454" s="12">
        <v>0</v>
      </c>
      <c r="Q1454" s="12">
        <v>0</v>
      </c>
      <c r="R1454" s="12">
        <v>0</v>
      </c>
      <c r="S1454" s="12">
        <v>0</v>
      </c>
      <c r="T1454" s="12">
        <v>0</v>
      </c>
      <c r="U1454" s="12">
        <v>0</v>
      </c>
      <c r="V1454" s="12">
        <v>0</v>
      </c>
      <c r="W1454" s="12">
        <v>0</v>
      </c>
      <c r="X1454" s="12">
        <v>0</v>
      </c>
      <c r="Y1454" s="12">
        <v>0</v>
      </c>
    </row>
    <row r="1455" spans="1:25" x14ac:dyDescent="0.35">
      <c r="A1455" s="12" t="s">
        <v>1208</v>
      </c>
      <c r="B1455" s="12" t="s">
        <v>1208</v>
      </c>
      <c r="C1455" s="12" t="s">
        <v>619</v>
      </c>
      <c r="D1455" s="52">
        <v>0</v>
      </c>
      <c r="E1455" s="12" t="s">
        <v>620</v>
      </c>
      <c r="F1455" s="12" t="s">
        <v>635</v>
      </c>
      <c r="G1455" s="12" t="s">
        <v>635</v>
      </c>
      <c r="H1455" s="12"/>
      <c r="I1455" s="12">
        <v>2</v>
      </c>
      <c r="J1455" s="12">
        <v>0</v>
      </c>
      <c r="K1455" s="12" t="s">
        <v>1</v>
      </c>
      <c r="L1455" s="12" t="s">
        <v>620</v>
      </c>
      <c r="M1455" s="12" t="s">
        <v>620</v>
      </c>
      <c r="N1455" s="12">
        <v>0</v>
      </c>
      <c r="O1455" s="12">
        <v>0</v>
      </c>
      <c r="P1455" s="12">
        <v>0</v>
      </c>
      <c r="Q1455" s="12">
        <v>0</v>
      </c>
      <c r="R1455" s="12">
        <v>0</v>
      </c>
      <c r="S1455" s="12">
        <v>0</v>
      </c>
      <c r="T1455" s="12">
        <v>0</v>
      </c>
      <c r="U1455" s="12">
        <v>0</v>
      </c>
      <c r="V1455" s="12">
        <v>0</v>
      </c>
      <c r="W1455" s="12">
        <v>0</v>
      </c>
      <c r="X1455" s="12">
        <v>0</v>
      </c>
      <c r="Y1455" s="12">
        <v>0</v>
      </c>
    </row>
    <row r="1456" spans="1:25" x14ac:dyDescent="0.35">
      <c r="A1456" s="12" t="s">
        <v>706</v>
      </c>
      <c r="B1456" s="12" t="s">
        <v>706</v>
      </c>
      <c r="C1456" s="12" t="s">
        <v>619</v>
      </c>
      <c r="D1456" s="52">
        <v>0</v>
      </c>
      <c r="E1456" s="12" t="s">
        <v>620</v>
      </c>
      <c r="F1456" s="12" t="s">
        <v>635</v>
      </c>
      <c r="G1456" s="12" t="s">
        <v>635</v>
      </c>
      <c r="H1456" s="12"/>
      <c r="I1456" s="12">
        <v>2</v>
      </c>
      <c r="J1456" s="12">
        <v>0</v>
      </c>
      <c r="K1456" s="12" t="s">
        <v>1</v>
      </c>
      <c r="L1456" s="12" t="s">
        <v>620</v>
      </c>
      <c r="M1456" s="12" t="s">
        <v>620</v>
      </c>
      <c r="N1456" s="12">
        <v>0</v>
      </c>
      <c r="O1456" s="12">
        <v>0</v>
      </c>
      <c r="P1456" s="12">
        <v>0</v>
      </c>
      <c r="Q1456" s="12">
        <v>0</v>
      </c>
      <c r="R1456" s="12">
        <v>0</v>
      </c>
      <c r="S1456" s="12">
        <v>0</v>
      </c>
      <c r="T1456" s="12">
        <v>0</v>
      </c>
      <c r="U1456" s="12">
        <v>0</v>
      </c>
      <c r="V1456" s="12">
        <v>0</v>
      </c>
      <c r="W1456" s="12">
        <v>0</v>
      </c>
      <c r="X1456" s="12">
        <v>0</v>
      </c>
      <c r="Y1456" s="12">
        <v>0</v>
      </c>
    </row>
    <row r="1457" spans="1:25" x14ac:dyDescent="0.35">
      <c r="A1457" s="12" t="s">
        <v>2830</v>
      </c>
      <c r="B1457" s="12" t="s">
        <v>2830</v>
      </c>
      <c r="C1457" s="12" t="s">
        <v>619</v>
      </c>
      <c r="D1457" s="52">
        <v>0</v>
      </c>
      <c r="E1457" s="12" t="s">
        <v>620</v>
      </c>
      <c r="F1457" s="12" t="s">
        <v>635</v>
      </c>
      <c r="G1457" s="12" t="s">
        <v>635</v>
      </c>
      <c r="H1457" s="12"/>
      <c r="I1457" s="12">
        <v>2</v>
      </c>
      <c r="J1457" s="12">
        <v>0</v>
      </c>
      <c r="K1457" s="12" t="s">
        <v>1</v>
      </c>
      <c r="L1457" s="12" t="s">
        <v>627</v>
      </c>
      <c r="M1457" s="12" t="s">
        <v>628</v>
      </c>
      <c r="N1457" s="12">
        <v>0.48</v>
      </c>
      <c r="O1457" s="12">
        <v>0.48</v>
      </c>
      <c r="P1457" s="12">
        <v>0.48</v>
      </c>
      <c r="Q1457" s="12">
        <v>0</v>
      </c>
      <c r="R1457" s="12">
        <v>0</v>
      </c>
      <c r="S1457" s="12">
        <v>0</v>
      </c>
      <c r="T1457" s="12">
        <v>0</v>
      </c>
      <c r="U1457" s="12">
        <v>0</v>
      </c>
      <c r="V1457" s="12">
        <v>0</v>
      </c>
      <c r="W1457" s="12">
        <v>0</v>
      </c>
      <c r="X1457" s="12">
        <v>0</v>
      </c>
      <c r="Y1457" s="12">
        <v>0</v>
      </c>
    </row>
    <row r="1458" spans="1:25" x14ac:dyDescent="0.35">
      <c r="A1458" s="12" t="s">
        <v>1141</v>
      </c>
      <c r="B1458" s="12" t="s">
        <v>1141</v>
      </c>
      <c r="C1458" s="12" t="s">
        <v>619</v>
      </c>
      <c r="D1458" s="52">
        <v>0</v>
      </c>
      <c r="E1458" s="12" t="s">
        <v>620</v>
      </c>
      <c r="F1458" s="12" t="s">
        <v>635</v>
      </c>
      <c r="G1458" s="12" t="s">
        <v>635</v>
      </c>
      <c r="H1458" s="12"/>
      <c r="I1458" s="12">
        <v>2</v>
      </c>
      <c r="J1458" s="12">
        <v>0</v>
      </c>
      <c r="K1458" s="12" t="s">
        <v>1</v>
      </c>
      <c r="L1458" s="12" t="s">
        <v>627</v>
      </c>
      <c r="M1458" s="12" t="s">
        <v>628</v>
      </c>
      <c r="N1458" s="12">
        <v>0.4</v>
      </c>
      <c r="O1458" s="12">
        <v>0.2</v>
      </c>
      <c r="P1458" s="12">
        <v>0.2</v>
      </c>
      <c r="Q1458" s="12">
        <v>0</v>
      </c>
      <c r="R1458" s="12">
        <v>0</v>
      </c>
      <c r="S1458" s="12">
        <v>0</v>
      </c>
      <c r="T1458" s="12">
        <v>0</v>
      </c>
      <c r="U1458" s="12">
        <v>0</v>
      </c>
      <c r="V1458" s="12">
        <v>0</v>
      </c>
      <c r="W1458" s="12">
        <v>0</v>
      </c>
      <c r="X1458" s="12">
        <v>0</v>
      </c>
      <c r="Y1458" s="12">
        <v>0</v>
      </c>
    </row>
    <row r="1459" spans="1:25" x14ac:dyDescent="0.35">
      <c r="A1459" s="12" t="s">
        <v>3078</v>
      </c>
      <c r="B1459" s="12" t="s">
        <v>3078</v>
      </c>
      <c r="C1459" s="12" t="s">
        <v>619</v>
      </c>
      <c r="D1459" s="52">
        <v>0</v>
      </c>
      <c r="E1459" s="12" t="s">
        <v>620</v>
      </c>
      <c r="F1459" s="12" t="s">
        <v>635</v>
      </c>
      <c r="G1459" s="12" t="s">
        <v>635</v>
      </c>
      <c r="H1459" s="12"/>
      <c r="I1459" s="12">
        <v>2</v>
      </c>
      <c r="J1459" s="12">
        <v>0</v>
      </c>
      <c r="K1459" s="12" t="s">
        <v>1</v>
      </c>
      <c r="L1459" s="12" t="s">
        <v>620</v>
      </c>
      <c r="M1459" s="12" t="s">
        <v>620</v>
      </c>
      <c r="N1459" s="12">
        <v>0</v>
      </c>
      <c r="O1459" s="12">
        <v>0</v>
      </c>
      <c r="P1459" s="12">
        <v>0</v>
      </c>
      <c r="Q1459" s="12">
        <v>0</v>
      </c>
      <c r="R1459" s="12">
        <v>0</v>
      </c>
      <c r="S1459" s="12">
        <v>0</v>
      </c>
      <c r="T1459" s="12">
        <v>0</v>
      </c>
      <c r="U1459" s="12">
        <v>0</v>
      </c>
      <c r="V1459" s="12">
        <v>0</v>
      </c>
      <c r="W1459" s="12">
        <v>0</v>
      </c>
      <c r="X1459" s="12">
        <v>0</v>
      </c>
      <c r="Y1459" s="12">
        <v>0</v>
      </c>
    </row>
    <row r="1460" spans="1:25" x14ac:dyDescent="0.35">
      <c r="A1460" s="12" t="s">
        <v>1878</v>
      </c>
      <c r="B1460" s="12" t="s">
        <v>1878</v>
      </c>
      <c r="C1460" s="12" t="s">
        <v>619</v>
      </c>
      <c r="D1460" s="52">
        <v>0</v>
      </c>
      <c r="E1460" s="12" t="s">
        <v>620</v>
      </c>
      <c r="F1460" s="12" t="s">
        <v>635</v>
      </c>
      <c r="G1460" s="12" t="s">
        <v>635</v>
      </c>
      <c r="H1460" s="12"/>
      <c r="I1460" s="12">
        <v>9.99</v>
      </c>
      <c r="J1460" s="12">
        <v>0</v>
      </c>
      <c r="K1460" s="12" t="s">
        <v>1</v>
      </c>
      <c r="L1460" s="12" t="s">
        <v>627</v>
      </c>
      <c r="M1460" s="12" t="s">
        <v>628</v>
      </c>
      <c r="N1460" s="12">
        <v>0.13</v>
      </c>
      <c r="O1460" s="12">
        <v>0</v>
      </c>
      <c r="P1460" s="12">
        <v>0</v>
      </c>
      <c r="Q1460" s="12">
        <v>0</v>
      </c>
      <c r="R1460" s="12">
        <v>0</v>
      </c>
      <c r="S1460" s="12">
        <v>0</v>
      </c>
      <c r="T1460" s="12">
        <v>0</v>
      </c>
      <c r="U1460" s="12">
        <v>0</v>
      </c>
      <c r="V1460" s="12">
        <v>0</v>
      </c>
      <c r="W1460" s="12">
        <v>0</v>
      </c>
      <c r="X1460" s="12">
        <v>0</v>
      </c>
      <c r="Y1460" s="12">
        <v>0</v>
      </c>
    </row>
    <row r="1461" spans="1:25" x14ac:dyDescent="0.35">
      <c r="A1461" s="12" t="s">
        <v>2456</v>
      </c>
      <c r="B1461" s="12" t="s">
        <v>2456</v>
      </c>
      <c r="C1461" s="12" t="s">
        <v>619</v>
      </c>
      <c r="D1461" s="52">
        <v>0</v>
      </c>
      <c r="E1461" s="12" t="s">
        <v>620</v>
      </c>
      <c r="F1461" s="12" t="s">
        <v>635</v>
      </c>
      <c r="G1461" s="12" t="s">
        <v>635</v>
      </c>
      <c r="H1461" s="12"/>
      <c r="I1461" s="12">
        <v>0.99</v>
      </c>
      <c r="J1461" s="12">
        <v>0</v>
      </c>
      <c r="K1461" s="12" t="s">
        <v>1</v>
      </c>
      <c r="L1461" s="12" t="s">
        <v>627</v>
      </c>
      <c r="M1461" s="12" t="s">
        <v>628</v>
      </c>
      <c r="N1461" s="12">
        <v>0.1</v>
      </c>
      <c r="O1461" s="12">
        <v>0.99</v>
      </c>
      <c r="P1461" s="12">
        <v>0</v>
      </c>
      <c r="Q1461" s="12">
        <v>0</v>
      </c>
      <c r="R1461" s="12">
        <v>0</v>
      </c>
      <c r="S1461" s="12">
        <v>0</v>
      </c>
      <c r="T1461" s="12">
        <v>0</v>
      </c>
      <c r="U1461" s="12">
        <v>0</v>
      </c>
      <c r="V1461" s="12">
        <v>0</v>
      </c>
      <c r="W1461" s="12">
        <v>0</v>
      </c>
      <c r="X1461" s="12">
        <v>0</v>
      </c>
      <c r="Y1461" s="12">
        <v>0</v>
      </c>
    </row>
    <row r="1462" spans="1:25" x14ac:dyDescent="0.35">
      <c r="A1462" s="12" t="s">
        <v>2490</v>
      </c>
      <c r="B1462" s="12" t="s">
        <v>2490</v>
      </c>
      <c r="C1462" s="12" t="s">
        <v>619</v>
      </c>
      <c r="D1462" s="52">
        <v>0</v>
      </c>
      <c r="E1462" s="12" t="s">
        <v>620</v>
      </c>
      <c r="F1462" s="12" t="s">
        <v>635</v>
      </c>
      <c r="G1462" s="12" t="s">
        <v>635</v>
      </c>
      <c r="H1462" s="12"/>
      <c r="I1462" s="12">
        <v>0.99</v>
      </c>
      <c r="J1462" s="12">
        <v>0</v>
      </c>
      <c r="K1462" s="12" t="s">
        <v>1</v>
      </c>
      <c r="L1462" s="12" t="s">
        <v>627</v>
      </c>
      <c r="M1462" s="12" t="s">
        <v>628</v>
      </c>
      <c r="N1462" s="12">
        <v>0.28000000000000003</v>
      </c>
      <c r="O1462" s="12">
        <v>0.99</v>
      </c>
      <c r="P1462" s="12">
        <v>0.99</v>
      </c>
      <c r="Q1462" s="12">
        <v>0</v>
      </c>
      <c r="R1462" s="12">
        <v>0</v>
      </c>
      <c r="S1462" s="12">
        <v>0</v>
      </c>
      <c r="T1462" s="12">
        <v>0</v>
      </c>
      <c r="U1462" s="12">
        <v>0</v>
      </c>
      <c r="V1462" s="12">
        <v>0</v>
      </c>
      <c r="W1462" s="12">
        <v>0</v>
      </c>
      <c r="X1462" s="12">
        <v>0</v>
      </c>
      <c r="Y1462" s="12">
        <v>0</v>
      </c>
    </row>
    <row r="1463" spans="1:25" x14ac:dyDescent="0.35">
      <c r="A1463" s="12" t="s">
        <v>2733</v>
      </c>
      <c r="B1463" s="12" t="s">
        <v>2733</v>
      </c>
      <c r="C1463" s="12" t="s">
        <v>619</v>
      </c>
      <c r="D1463" s="52">
        <v>0</v>
      </c>
      <c r="E1463" s="12" t="s">
        <v>620</v>
      </c>
      <c r="F1463" s="12" t="s">
        <v>635</v>
      </c>
      <c r="G1463" s="12" t="s">
        <v>635</v>
      </c>
      <c r="H1463" s="12"/>
      <c r="I1463" s="12">
        <v>0.99</v>
      </c>
      <c r="J1463" s="12">
        <v>0</v>
      </c>
      <c r="K1463" s="12" t="s">
        <v>1</v>
      </c>
      <c r="L1463" s="12" t="s">
        <v>627</v>
      </c>
      <c r="M1463" s="12" t="s">
        <v>628</v>
      </c>
      <c r="N1463" s="12">
        <v>0.28999999999999998</v>
      </c>
      <c r="O1463" s="12">
        <v>0</v>
      </c>
      <c r="P1463" s="12">
        <v>0</v>
      </c>
      <c r="Q1463" s="12">
        <v>0</v>
      </c>
      <c r="R1463" s="12">
        <v>0</v>
      </c>
      <c r="S1463" s="12">
        <v>0</v>
      </c>
      <c r="T1463" s="12">
        <v>0</v>
      </c>
      <c r="U1463" s="12">
        <v>0</v>
      </c>
      <c r="V1463" s="12">
        <v>0</v>
      </c>
      <c r="W1463" s="12">
        <v>0</v>
      </c>
      <c r="X1463" s="12">
        <v>0</v>
      </c>
      <c r="Y1463" s="12">
        <v>0</v>
      </c>
    </row>
    <row r="1464" spans="1:25" x14ac:dyDescent="0.35">
      <c r="A1464" s="12" t="s">
        <v>2002</v>
      </c>
      <c r="B1464" s="12" t="s">
        <v>2002</v>
      </c>
      <c r="C1464" s="12" t="s">
        <v>619</v>
      </c>
      <c r="D1464" s="52">
        <v>0</v>
      </c>
      <c r="E1464" s="12" t="s">
        <v>620</v>
      </c>
      <c r="F1464" s="12" t="s">
        <v>635</v>
      </c>
      <c r="G1464" s="12" t="s">
        <v>635</v>
      </c>
      <c r="H1464" s="12"/>
      <c r="I1464" s="12">
        <v>0.99</v>
      </c>
      <c r="J1464" s="12">
        <v>0</v>
      </c>
      <c r="K1464" s="12" t="s">
        <v>1</v>
      </c>
      <c r="L1464" s="12" t="s">
        <v>627</v>
      </c>
      <c r="M1464" s="12" t="s">
        <v>628</v>
      </c>
      <c r="N1464" s="12">
        <v>0.38</v>
      </c>
      <c r="O1464" s="12">
        <v>0.99</v>
      </c>
      <c r="P1464" s="12">
        <v>0</v>
      </c>
      <c r="Q1464" s="12">
        <v>0</v>
      </c>
      <c r="R1464" s="12">
        <v>0</v>
      </c>
      <c r="S1464" s="12">
        <v>0</v>
      </c>
      <c r="T1464" s="12">
        <v>0</v>
      </c>
      <c r="U1464" s="12">
        <v>0</v>
      </c>
      <c r="V1464" s="12">
        <v>0</v>
      </c>
      <c r="W1464" s="12">
        <v>0</v>
      </c>
      <c r="X1464" s="12">
        <v>0</v>
      </c>
      <c r="Y1464" s="12">
        <v>0</v>
      </c>
    </row>
    <row r="1465" spans="1:25" x14ac:dyDescent="0.35">
      <c r="A1465" s="12" t="s">
        <v>3144</v>
      </c>
      <c r="B1465" s="12" t="s">
        <v>3144</v>
      </c>
      <c r="C1465" s="12" t="s">
        <v>619</v>
      </c>
      <c r="D1465" s="52">
        <v>0</v>
      </c>
      <c r="E1465" s="12" t="s">
        <v>620</v>
      </c>
      <c r="F1465" s="12" t="s">
        <v>635</v>
      </c>
      <c r="G1465" s="12" t="s">
        <v>635</v>
      </c>
      <c r="H1465" s="12"/>
      <c r="I1465" s="12">
        <v>0.99</v>
      </c>
      <c r="J1465" s="12">
        <v>0</v>
      </c>
      <c r="K1465" s="12" t="s">
        <v>1</v>
      </c>
      <c r="L1465" s="12" t="s">
        <v>627</v>
      </c>
      <c r="M1465" s="12" t="s">
        <v>628</v>
      </c>
      <c r="N1465" s="12">
        <v>0.46</v>
      </c>
      <c r="O1465" s="12">
        <v>0</v>
      </c>
      <c r="P1465" s="12">
        <v>0</v>
      </c>
      <c r="Q1465" s="12">
        <v>0</v>
      </c>
      <c r="R1465" s="12">
        <v>0</v>
      </c>
      <c r="S1465" s="12">
        <v>0</v>
      </c>
      <c r="T1465" s="12">
        <v>0</v>
      </c>
      <c r="U1465" s="12">
        <v>0</v>
      </c>
      <c r="V1465" s="12">
        <v>0</v>
      </c>
      <c r="W1465" s="12">
        <v>0</v>
      </c>
      <c r="X1465" s="12">
        <v>0</v>
      </c>
      <c r="Y1465" s="12">
        <v>0</v>
      </c>
    </row>
    <row r="1466" spans="1:25" x14ac:dyDescent="0.35">
      <c r="A1466" s="12" t="s">
        <v>1768</v>
      </c>
      <c r="B1466" s="12" t="s">
        <v>1768</v>
      </c>
      <c r="C1466" s="12" t="s">
        <v>619</v>
      </c>
      <c r="D1466" s="52">
        <v>0</v>
      </c>
      <c r="E1466" s="12" t="s">
        <v>620</v>
      </c>
      <c r="F1466" s="12" t="s">
        <v>635</v>
      </c>
      <c r="G1466" s="12" t="s">
        <v>635</v>
      </c>
      <c r="H1466" s="12"/>
      <c r="I1466" s="12">
        <v>0.99</v>
      </c>
      <c r="J1466" s="12">
        <v>0</v>
      </c>
      <c r="K1466" s="12" t="s">
        <v>1</v>
      </c>
      <c r="L1466" s="12" t="s">
        <v>627</v>
      </c>
      <c r="M1466" s="12" t="s">
        <v>628</v>
      </c>
      <c r="N1466" s="12" t="s">
        <v>620</v>
      </c>
      <c r="O1466" s="12">
        <v>0.99</v>
      </c>
      <c r="P1466" s="12">
        <v>0</v>
      </c>
      <c r="Q1466" s="12">
        <v>0</v>
      </c>
      <c r="R1466" s="12">
        <v>0</v>
      </c>
      <c r="S1466" s="12">
        <v>0</v>
      </c>
      <c r="T1466" s="12">
        <v>0</v>
      </c>
      <c r="U1466" s="12">
        <v>0</v>
      </c>
      <c r="V1466" s="12">
        <v>0</v>
      </c>
      <c r="W1466" s="12">
        <v>0</v>
      </c>
      <c r="X1466" s="12">
        <v>0</v>
      </c>
      <c r="Y1466" s="12">
        <v>0</v>
      </c>
    </row>
    <row r="1467" spans="1:25" x14ac:dyDescent="0.35">
      <c r="A1467" s="12" t="s">
        <v>1669</v>
      </c>
      <c r="B1467" s="12" t="s">
        <v>1670</v>
      </c>
      <c r="C1467" s="12" t="s">
        <v>619</v>
      </c>
      <c r="D1467" s="52">
        <v>0</v>
      </c>
      <c r="E1467" s="12" t="s">
        <v>620</v>
      </c>
      <c r="F1467" s="12" t="s">
        <v>635</v>
      </c>
      <c r="G1467" s="12" t="s">
        <v>635</v>
      </c>
      <c r="H1467" s="12"/>
      <c r="I1467" s="12">
        <v>5.8</v>
      </c>
      <c r="J1467" s="12">
        <v>0</v>
      </c>
      <c r="K1467" s="12" t="s">
        <v>1</v>
      </c>
      <c r="L1467" s="12" t="s">
        <v>620</v>
      </c>
      <c r="M1467" s="12" t="s">
        <v>620</v>
      </c>
      <c r="N1467" s="12">
        <v>0</v>
      </c>
      <c r="O1467" s="12">
        <v>0</v>
      </c>
      <c r="P1467" s="12">
        <v>0</v>
      </c>
      <c r="Q1467" s="12">
        <v>0</v>
      </c>
      <c r="R1467" s="12">
        <v>0</v>
      </c>
      <c r="S1467" s="12">
        <v>0</v>
      </c>
      <c r="T1467" s="12">
        <v>0</v>
      </c>
      <c r="U1467" s="12">
        <v>0</v>
      </c>
      <c r="V1467" s="12">
        <v>0</v>
      </c>
      <c r="W1467" s="12">
        <v>0</v>
      </c>
      <c r="X1467" s="12">
        <v>0</v>
      </c>
      <c r="Y1467" s="12">
        <v>0</v>
      </c>
    </row>
    <row r="1468" spans="1:25" x14ac:dyDescent="0.35">
      <c r="A1468" s="12" t="s">
        <v>3057</v>
      </c>
      <c r="B1468" s="12" t="s">
        <v>3057</v>
      </c>
      <c r="C1468" s="12" t="s">
        <v>619</v>
      </c>
      <c r="D1468" s="52">
        <v>0</v>
      </c>
      <c r="E1468" s="12" t="s">
        <v>620</v>
      </c>
      <c r="F1468" s="12" t="s">
        <v>635</v>
      </c>
      <c r="G1468" s="12" t="s">
        <v>635</v>
      </c>
      <c r="H1468" s="12"/>
      <c r="I1468" s="12">
        <v>0.99</v>
      </c>
      <c r="J1468" s="12">
        <v>0</v>
      </c>
      <c r="K1468" s="12" t="s">
        <v>1</v>
      </c>
      <c r="L1468" s="12" t="s">
        <v>627</v>
      </c>
      <c r="M1468" s="12" t="s">
        <v>628</v>
      </c>
      <c r="N1468" s="12">
        <v>0.53</v>
      </c>
      <c r="O1468" s="12">
        <v>0.99</v>
      </c>
      <c r="P1468" s="12">
        <v>0.99</v>
      </c>
      <c r="Q1468" s="12">
        <v>0</v>
      </c>
      <c r="R1468" s="12">
        <v>0</v>
      </c>
      <c r="S1468" s="12">
        <v>0</v>
      </c>
      <c r="T1468" s="12">
        <v>0</v>
      </c>
      <c r="U1468" s="12">
        <v>0</v>
      </c>
      <c r="V1468" s="12">
        <v>0</v>
      </c>
      <c r="W1468" s="12">
        <v>0</v>
      </c>
      <c r="X1468" s="12">
        <v>0</v>
      </c>
      <c r="Y1468" s="12">
        <v>0</v>
      </c>
    </row>
    <row r="1469" spans="1:25" x14ac:dyDescent="0.35">
      <c r="A1469" s="12" t="s">
        <v>2361</v>
      </c>
      <c r="B1469" s="12" t="s">
        <v>2361</v>
      </c>
      <c r="C1469" s="12" t="s">
        <v>619</v>
      </c>
      <c r="D1469" s="52">
        <v>0</v>
      </c>
      <c r="E1469" s="12" t="s">
        <v>620</v>
      </c>
      <c r="F1469" s="12" t="s">
        <v>635</v>
      </c>
      <c r="G1469" s="12" t="s">
        <v>635</v>
      </c>
      <c r="H1469" s="12"/>
      <c r="I1469" s="12">
        <v>0.99</v>
      </c>
      <c r="J1469" s="12">
        <v>0</v>
      </c>
      <c r="K1469" s="12" t="s">
        <v>1</v>
      </c>
      <c r="L1469" s="12" t="s">
        <v>627</v>
      </c>
      <c r="M1469" s="12" t="s">
        <v>628</v>
      </c>
      <c r="N1469" s="12" t="s">
        <v>620</v>
      </c>
      <c r="O1469" s="12">
        <v>0.99</v>
      </c>
      <c r="P1469" s="12">
        <v>0.64</v>
      </c>
      <c r="Q1469" s="12">
        <v>0</v>
      </c>
      <c r="R1469" s="12">
        <v>0</v>
      </c>
      <c r="S1469" s="12">
        <v>0</v>
      </c>
      <c r="T1469" s="12">
        <v>0</v>
      </c>
      <c r="U1469" s="12">
        <v>0</v>
      </c>
      <c r="V1469" s="12">
        <v>0</v>
      </c>
      <c r="W1469" s="12">
        <v>0</v>
      </c>
      <c r="X1469" s="12">
        <v>0</v>
      </c>
      <c r="Y1469" s="12">
        <v>0</v>
      </c>
    </row>
    <row r="1470" spans="1:25" x14ac:dyDescent="0.35">
      <c r="A1470" s="12" t="s">
        <v>2701</v>
      </c>
      <c r="B1470" s="12" t="s">
        <v>2701</v>
      </c>
      <c r="C1470" s="12" t="s">
        <v>619</v>
      </c>
      <c r="D1470" s="52">
        <v>0</v>
      </c>
      <c r="E1470" s="12" t="s">
        <v>620</v>
      </c>
      <c r="F1470" s="12" t="s">
        <v>635</v>
      </c>
      <c r="G1470" s="12" t="s">
        <v>635</v>
      </c>
      <c r="H1470" s="12"/>
      <c r="I1470" s="12">
        <v>0.99</v>
      </c>
      <c r="J1470" s="12">
        <v>0</v>
      </c>
      <c r="K1470" s="12" t="s">
        <v>1</v>
      </c>
      <c r="L1470" s="12" t="s">
        <v>627</v>
      </c>
      <c r="M1470" s="12" t="s">
        <v>628</v>
      </c>
      <c r="N1470" s="12">
        <v>0.61</v>
      </c>
      <c r="O1470" s="12">
        <v>0.99</v>
      </c>
      <c r="P1470" s="12">
        <v>0.41</v>
      </c>
      <c r="Q1470" s="12">
        <v>0</v>
      </c>
      <c r="R1470" s="12">
        <v>0</v>
      </c>
      <c r="S1470" s="12">
        <v>0</v>
      </c>
      <c r="T1470" s="12">
        <v>0</v>
      </c>
      <c r="U1470" s="12">
        <v>0</v>
      </c>
      <c r="V1470" s="12">
        <v>0</v>
      </c>
      <c r="W1470" s="12">
        <v>0</v>
      </c>
      <c r="X1470" s="12">
        <v>0</v>
      </c>
      <c r="Y1470" s="12">
        <v>0</v>
      </c>
    </row>
    <row r="1471" spans="1:25" x14ac:dyDescent="0.35">
      <c r="A1471" s="12" t="s">
        <v>673</v>
      </c>
      <c r="B1471" s="12" t="s">
        <v>673</v>
      </c>
      <c r="C1471" s="12" t="s">
        <v>619</v>
      </c>
      <c r="D1471" s="52">
        <v>0</v>
      </c>
      <c r="E1471" s="12" t="s">
        <v>620</v>
      </c>
      <c r="F1471" s="12" t="s">
        <v>635</v>
      </c>
      <c r="G1471" s="12" t="s">
        <v>635</v>
      </c>
      <c r="H1471" s="12"/>
      <c r="I1471" s="12">
        <v>0.99</v>
      </c>
      <c r="J1471" s="12">
        <v>0</v>
      </c>
      <c r="K1471" s="12" t="s">
        <v>1</v>
      </c>
      <c r="L1471" s="12" t="s">
        <v>620</v>
      </c>
      <c r="M1471" s="12" t="s">
        <v>620</v>
      </c>
      <c r="N1471" s="12">
        <v>0</v>
      </c>
      <c r="O1471" s="12">
        <v>0</v>
      </c>
      <c r="P1471" s="12">
        <v>0</v>
      </c>
      <c r="Q1471" s="12">
        <v>0</v>
      </c>
      <c r="R1471" s="12">
        <v>0</v>
      </c>
      <c r="S1471" s="12">
        <v>0</v>
      </c>
      <c r="T1471" s="12">
        <v>0</v>
      </c>
      <c r="U1471" s="12">
        <v>0</v>
      </c>
      <c r="V1471" s="12">
        <v>0</v>
      </c>
      <c r="W1471" s="12">
        <v>0</v>
      </c>
      <c r="X1471" s="12">
        <v>0</v>
      </c>
      <c r="Y1471" s="12">
        <v>0</v>
      </c>
    </row>
    <row r="1472" spans="1:25" x14ac:dyDescent="0.35">
      <c r="A1472" s="12" t="s">
        <v>1053</v>
      </c>
      <c r="B1472" s="12" t="s">
        <v>1053</v>
      </c>
      <c r="C1472" s="12" t="s">
        <v>619</v>
      </c>
      <c r="D1472" s="52">
        <v>0</v>
      </c>
      <c r="E1472" s="12" t="s">
        <v>620</v>
      </c>
      <c r="F1472" s="12" t="s">
        <v>635</v>
      </c>
      <c r="G1472" s="12" t="s">
        <v>635</v>
      </c>
      <c r="H1472" s="12"/>
      <c r="I1472" s="12">
        <v>0.99</v>
      </c>
      <c r="J1472" s="12">
        <v>0</v>
      </c>
      <c r="K1472" s="12" t="s">
        <v>1</v>
      </c>
      <c r="L1472" s="12" t="s">
        <v>627</v>
      </c>
      <c r="M1472" s="12" t="s">
        <v>628</v>
      </c>
      <c r="N1472" s="12">
        <v>0.28000000000000003</v>
      </c>
      <c r="O1472" s="12">
        <v>0.99</v>
      </c>
      <c r="P1472" s="12">
        <v>0.56999999999999995</v>
      </c>
      <c r="Q1472" s="12">
        <v>0</v>
      </c>
      <c r="R1472" s="12">
        <v>0</v>
      </c>
      <c r="S1472" s="12">
        <v>0</v>
      </c>
      <c r="T1472" s="12">
        <v>0</v>
      </c>
      <c r="U1472" s="12">
        <v>0</v>
      </c>
      <c r="V1472" s="12">
        <v>0</v>
      </c>
      <c r="W1472" s="12">
        <v>0</v>
      </c>
      <c r="X1472" s="12">
        <v>0</v>
      </c>
      <c r="Y1472" s="12">
        <v>0</v>
      </c>
    </row>
    <row r="1473" spans="1:25" x14ac:dyDescent="0.35">
      <c r="A1473" s="12" t="s">
        <v>1866</v>
      </c>
      <c r="B1473" s="12" t="s">
        <v>1866</v>
      </c>
      <c r="C1473" s="12" t="s">
        <v>619</v>
      </c>
      <c r="D1473" s="52">
        <v>0</v>
      </c>
      <c r="E1473" s="12" t="s">
        <v>620</v>
      </c>
      <c r="F1473" s="12" t="s">
        <v>635</v>
      </c>
      <c r="G1473" s="12" t="s">
        <v>635</v>
      </c>
      <c r="H1473" s="12"/>
      <c r="I1473" s="12">
        <v>0.99</v>
      </c>
      <c r="J1473" s="12">
        <v>0</v>
      </c>
      <c r="K1473" s="12" t="s">
        <v>1</v>
      </c>
      <c r="L1473" s="12" t="s">
        <v>627</v>
      </c>
      <c r="M1473" s="12" t="s">
        <v>628</v>
      </c>
      <c r="N1473" s="12">
        <v>0.74</v>
      </c>
      <c r="O1473" s="12">
        <v>0.99</v>
      </c>
      <c r="P1473" s="12">
        <v>0.99</v>
      </c>
      <c r="Q1473" s="12">
        <v>0</v>
      </c>
      <c r="R1473" s="12">
        <v>0</v>
      </c>
      <c r="S1473" s="12">
        <v>0</v>
      </c>
      <c r="T1473" s="12">
        <v>0</v>
      </c>
      <c r="U1473" s="12">
        <v>0</v>
      </c>
      <c r="V1473" s="12">
        <v>0</v>
      </c>
      <c r="W1473" s="12">
        <v>0</v>
      </c>
      <c r="X1473" s="12">
        <v>0</v>
      </c>
      <c r="Y1473" s="12">
        <v>0</v>
      </c>
    </row>
    <row r="1474" spans="1:25" x14ac:dyDescent="0.35">
      <c r="A1474" s="12" t="s">
        <v>1215</v>
      </c>
      <c r="B1474" s="12" t="s">
        <v>1215</v>
      </c>
      <c r="C1474" s="12" t="s">
        <v>619</v>
      </c>
      <c r="D1474" s="52">
        <v>0</v>
      </c>
      <c r="E1474" s="12" t="s">
        <v>620</v>
      </c>
      <c r="F1474" s="12" t="s">
        <v>635</v>
      </c>
      <c r="G1474" s="12" t="s">
        <v>635</v>
      </c>
      <c r="H1474" s="12"/>
      <c r="I1474" s="12">
        <v>9.99</v>
      </c>
      <c r="J1474" s="12">
        <v>0</v>
      </c>
      <c r="K1474" s="12" t="s">
        <v>1</v>
      </c>
      <c r="L1474" s="12" t="s">
        <v>627</v>
      </c>
      <c r="M1474" s="12" t="s">
        <v>628</v>
      </c>
      <c r="N1474" s="12" t="s">
        <v>620</v>
      </c>
      <c r="O1474" s="12">
        <v>4.18</v>
      </c>
      <c r="P1474" s="12">
        <v>0</v>
      </c>
      <c r="Q1474" s="12">
        <v>0</v>
      </c>
      <c r="R1474" s="12">
        <v>0</v>
      </c>
      <c r="S1474" s="12">
        <v>0</v>
      </c>
      <c r="T1474" s="12">
        <v>0</v>
      </c>
      <c r="U1474" s="12">
        <v>0</v>
      </c>
      <c r="V1474" s="12">
        <v>0</v>
      </c>
      <c r="W1474" s="12">
        <v>0</v>
      </c>
      <c r="X1474" s="12">
        <v>0</v>
      </c>
      <c r="Y1474" s="12">
        <v>0</v>
      </c>
    </row>
    <row r="1475" spans="1:25" x14ac:dyDescent="0.35">
      <c r="A1475" s="12" t="s">
        <v>1407</v>
      </c>
      <c r="B1475" s="12" t="s">
        <v>1407</v>
      </c>
      <c r="C1475" s="12" t="s">
        <v>619</v>
      </c>
      <c r="D1475" s="52">
        <v>0</v>
      </c>
      <c r="E1475" s="12" t="s">
        <v>620</v>
      </c>
      <c r="F1475" s="12" t="s">
        <v>635</v>
      </c>
      <c r="G1475" s="12" t="s">
        <v>635</v>
      </c>
      <c r="H1475" s="12"/>
      <c r="I1475" s="12">
        <v>9.99</v>
      </c>
      <c r="J1475" s="12">
        <v>0</v>
      </c>
      <c r="K1475" s="12" t="s">
        <v>1</v>
      </c>
      <c r="L1475" s="12" t="s">
        <v>627</v>
      </c>
      <c r="M1475" s="12" t="s">
        <v>628</v>
      </c>
      <c r="N1475" s="12">
        <v>0.16</v>
      </c>
      <c r="O1475" s="12">
        <v>0</v>
      </c>
      <c r="P1475" s="12">
        <v>0</v>
      </c>
      <c r="Q1475" s="12">
        <v>0</v>
      </c>
      <c r="R1475" s="12">
        <v>0</v>
      </c>
      <c r="S1475" s="12">
        <v>0</v>
      </c>
      <c r="T1475" s="12">
        <v>0</v>
      </c>
      <c r="U1475" s="12">
        <v>0</v>
      </c>
      <c r="V1475" s="12">
        <v>0</v>
      </c>
      <c r="W1475" s="12">
        <v>0</v>
      </c>
      <c r="X1475" s="12">
        <v>0</v>
      </c>
      <c r="Y1475" s="12">
        <v>0</v>
      </c>
    </row>
    <row r="1476" spans="1:25" x14ac:dyDescent="0.35">
      <c r="A1476" s="12" t="s">
        <v>1821</v>
      </c>
      <c r="B1476" s="12" t="s">
        <v>1821</v>
      </c>
      <c r="C1476" s="12" t="s">
        <v>619</v>
      </c>
      <c r="D1476" s="52">
        <v>0</v>
      </c>
      <c r="E1476" s="12" t="s">
        <v>620</v>
      </c>
      <c r="F1476" s="12" t="s">
        <v>635</v>
      </c>
      <c r="G1476" s="12" t="s">
        <v>635</v>
      </c>
      <c r="H1476" s="12"/>
      <c r="I1476" s="12">
        <v>0.99</v>
      </c>
      <c r="J1476" s="12">
        <v>0</v>
      </c>
      <c r="K1476" s="12" t="s">
        <v>1</v>
      </c>
      <c r="L1476" s="12" t="s">
        <v>627</v>
      </c>
      <c r="M1476" s="12" t="s">
        <v>628</v>
      </c>
      <c r="N1476" s="12">
        <v>0.16</v>
      </c>
      <c r="O1476" s="12">
        <v>0</v>
      </c>
      <c r="P1476" s="12">
        <v>0</v>
      </c>
      <c r="Q1476" s="12">
        <v>0</v>
      </c>
      <c r="R1476" s="12">
        <v>0</v>
      </c>
      <c r="S1476" s="12">
        <v>0</v>
      </c>
      <c r="T1476" s="12">
        <v>0</v>
      </c>
      <c r="U1476" s="12">
        <v>0</v>
      </c>
      <c r="V1476" s="12">
        <v>0</v>
      </c>
      <c r="W1476" s="12">
        <v>0</v>
      </c>
      <c r="X1476" s="12">
        <v>0</v>
      </c>
      <c r="Y1476" s="12">
        <v>0</v>
      </c>
    </row>
    <row r="1477" spans="1:25" x14ac:dyDescent="0.35">
      <c r="A1477" s="12" t="s">
        <v>1720</v>
      </c>
      <c r="B1477" s="12" t="s">
        <v>1720</v>
      </c>
      <c r="C1477" s="12" t="s">
        <v>619</v>
      </c>
      <c r="D1477" s="52">
        <v>0</v>
      </c>
      <c r="E1477" s="12" t="s">
        <v>620</v>
      </c>
      <c r="F1477" s="12" t="s">
        <v>635</v>
      </c>
      <c r="G1477" s="12" t="s">
        <v>635</v>
      </c>
      <c r="H1477" s="12"/>
      <c r="I1477" s="12">
        <v>0.99</v>
      </c>
      <c r="J1477" s="12">
        <v>0</v>
      </c>
      <c r="K1477" s="12" t="s">
        <v>1</v>
      </c>
      <c r="L1477" s="12" t="s">
        <v>627</v>
      </c>
      <c r="M1477" s="12" t="s">
        <v>628</v>
      </c>
      <c r="N1477" s="12">
        <v>0.39</v>
      </c>
      <c r="O1477" s="12">
        <v>0.99</v>
      </c>
      <c r="P1477" s="12">
        <v>0.34</v>
      </c>
      <c r="Q1477" s="12">
        <v>0</v>
      </c>
      <c r="R1477" s="12">
        <v>0</v>
      </c>
      <c r="S1477" s="12">
        <v>0</v>
      </c>
      <c r="T1477" s="12">
        <v>0</v>
      </c>
      <c r="U1477" s="12">
        <v>0</v>
      </c>
      <c r="V1477" s="12">
        <v>0</v>
      </c>
      <c r="W1477" s="12">
        <v>0</v>
      </c>
      <c r="X1477" s="12">
        <v>0</v>
      </c>
      <c r="Y1477" s="12">
        <v>0</v>
      </c>
    </row>
    <row r="1478" spans="1:25" x14ac:dyDescent="0.35">
      <c r="A1478" s="12" t="s">
        <v>1078</v>
      </c>
      <c r="B1478" s="12" t="s">
        <v>1078</v>
      </c>
      <c r="C1478" s="12" t="s">
        <v>619</v>
      </c>
      <c r="D1478" s="52">
        <v>0</v>
      </c>
      <c r="E1478" s="12" t="s">
        <v>620</v>
      </c>
      <c r="F1478" s="12" t="s">
        <v>635</v>
      </c>
      <c r="G1478" s="12" t="s">
        <v>635</v>
      </c>
      <c r="H1478" s="12"/>
      <c r="I1478" s="12">
        <v>0.99</v>
      </c>
      <c r="J1478" s="12">
        <v>0</v>
      </c>
      <c r="K1478" s="12" t="s">
        <v>1</v>
      </c>
      <c r="L1478" s="12" t="s">
        <v>627</v>
      </c>
      <c r="M1478" s="12" t="s">
        <v>628</v>
      </c>
      <c r="N1478" s="12" t="s">
        <v>620</v>
      </c>
      <c r="O1478" s="12">
        <v>0.99</v>
      </c>
      <c r="P1478" s="12">
        <v>0.99</v>
      </c>
      <c r="Q1478" s="12">
        <v>0</v>
      </c>
      <c r="R1478" s="12">
        <v>0</v>
      </c>
      <c r="S1478" s="12">
        <v>0</v>
      </c>
      <c r="T1478" s="12">
        <v>0</v>
      </c>
      <c r="U1478" s="12">
        <v>0</v>
      </c>
      <c r="V1478" s="12">
        <v>0</v>
      </c>
      <c r="W1478" s="12">
        <v>0</v>
      </c>
      <c r="X1478" s="12">
        <v>0</v>
      </c>
      <c r="Y1478" s="12">
        <v>0</v>
      </c>
    </row>
    <row r="1479" spans="1:25" x14ac:dyDescent="0.35">
      <c r="A1479" s="12" t="s">
        <v>744</v>
      </c>
      <c r="B1479" s="12" t="s">
        <v>744</v>
      </c>
      <c r="C1479" s="12" t="s">
        <v>619</v>
      </c>
      <c r="D1479" s="52">
        <v>0</v>
      </c>
      <c r="E1479" s="12" t="s">
        <v>620</v>
      </c>
      <c r="F1479" s="12" t="s">
        <v>635</v>
      </c>
      <c r="G1479" s="12" t="s">
        <v>635</v>
      </c>
      <c r="H1479" s="12"/>
      <c r="I1479" s="12">
        <v>0.99</v>
      </c>
      <c r="J1479" s="12">
        <v>0</v>
      </c>
      <c r="K1479" s="12" t="s">
        <v>1</v>
      </c>
      <c r="L1479" s="12" t="s">
        <v>627</v>
      </c>
      <c r="M1479" s="12" t="s">
        <v>628</v>
      </c>
      <c r="N1479" s="12" t="s">
        <v>620</v>
      </c>
      <c r="O1479" s="12">
        <v>0.99</v>
      </c>
      <c r="P1479" s="12">
        <v>0.13</v>
      </c>
      <c r="Q1479" s="12">
        <v>0</v>
      </c>
      <c r="R1479" s="12">
        <v>0</v>
      </c>
      <c r="S1479" s="12">
        <v>0</v>
      </c>
      <c r="T1479" s="12">
        <v>0</v>
      </c>
      <c r="U1479" s="12">
        <v>0</v>
      </c>
      <c r="V1479" s="12">
        <v>0</v>
      </c>
      <c r="W1479" s="12">
        <v>0</v>
      </c>
      <c r="X1479" s="12">
        <v>0</v>
      </c>
      <c r="Y1479" s="12">
        <v>0</v>
      </c>
    </row>
    <row r="1480" spans="1:25" x14ac:dyDescent="0.35">
      <c r="A1480" s="12" t="s">
        <v>3422</v>
      </c>
      <c r="B1480" s="12" t="s">
        <v>3422</v>
      </c>
      <c r="C1480" s="12" t="s">
        <v>619</v>
      </c>
      <c r="D1480" s="52">
        <v>0</v>
      </c>
      <c r="E1480" s="12" t="s">
        <v>620</v>
      </c>
      <c r="F1480" s="12" t="s">
        <v>635</v>
      </c>
      <c r="G1480" s="12" t="s">
        <v>635</v>
      </c>
      <c r="H1480" s="12"/>
      <c r="I1480" s="12">
        <v>0.99</v>
      </c>
      <c r="J1480" s="12">
        <v>0</v>
      </c>
      <c r="K1480" s="12" t="s">
        <v>1</v>
      </c>
      <c r="L1480" s="12" t="s">
        <v>627</v>
      </c>
      <c r="M1480" s="12" t="s">
        <v>628</v>
      </c>
      <c r="N1480" s="12">
        <v>0.23</v>
      </c>
      <c r="O1480" s="12">
        <v>0.99</v>
      </c>
      <c r="P1480" s="12">
        <v>0.99</v>
      </c>
      <c r="Q1480" s="12">
        <v>0</v>
      </c>
      <c r="R1480" s="12">
        <v>0</v>
      </c>
      <c r="S1480" s="12">
        <v>0</v>
      </c>
      <c r="T1480" s="12">
        <v>0</v>
      </c>
      <c r="U1480" s="12">
        <v>0</v>
      </c>
      <c r="V1480" s="12">
        <v>0</v>
      </c>
      <c r="W1480" s="12">
        <v>0</v>
      </c>
      <c r="X1480" s="12">
        <v>0</v>
      </c>
      <c r="Y1480" s="12">
        <v>0</v>
      </c>
    </row>
    <row r="1481" spans="1:25" x14ac:dyDescent="0.35">
      <c r="A1481" s="12" t="s">
        <v>2642</v>
      </c>
      <c r="B1481" s="12" t="s">
        <v>2642</v>
      </c>
      <c r="C1481" s="12" t="s">
        <v>619</v>
      </c>
      <c r="D1481" s="52">
        <v>0</v>
      </c>
      <c r="E1481" s="12" t="s">
        <v>620</v>
      </c>
      <c r="F1481" s="12" t="s">
        <v>635</v>
      </c>
      <c r="G1481" s="12" t="s">
        <v>635</v>
      </c>
      <c r="H1481" s="12"/>
      <c r="I1481" s="12">
        <v>0.99</v>
      </c>
      <c r="J1481" s="12">
        <v>0</v>
      </c>
      <c r="K1481" s="12" t="s">
        <v>1</v>
      </c>
      <c r="L1481" s="12" t="s">
        <v>620</v>
      </c>
      <c r="M1481" s="12" t="s">
        <v>620</v>
      </c>
      <c r="N1481" s="12">
        <v>0</v>
      </c>
      <c r="O1481" s="12">
        <v>0</v>
      </c>
      <c r="P1481" s="12">
        <v>0</v>
      </c>
      <c r="Q1481" s="12">
        <v>0</v>
      </c>
      <c r="R1481" s="12">
        <v>0</v>
      </c>
      <c r="S1481" s="12">
        <v>0</v>
      </c>
      <c r="T1481" s="12">
        <v>0</v>
      </c>
      <c r="U1481" s="12">
        <v>0</v>
      </c>
      <c r="V1481" s="12">
        <v>0</v>
      </c>
      <c r="W1481" s="12">
        <v>0</v>
      </c>
      <c r="X1481" s="12">
        <v>0</v>
      </c>
      <c r="Y1481" s="12">
        <v>0</v>
      </c>
    </row>
    <row r="1482" spans="1:25" x14ac:dyDescent="0.35">
      <c r="A1482" s="12" t="s">
        <v>2318</v>
      </c>
      <c r="B1482" s="12" t="s">
        <v>2319</v>
      </c>
      <c r="C1482" s="12" t="s">
        <v>619</v>
      </c>
      <c r="D1482" s="52">
        <v>0</v>
      </c>
      <c r="E1482" s="12" t="s">
        <v>620</v>
      </c>
      <c r="F1482" s="12" t="s">
        <v>635</v>
      </c>
      <c r="G1482" s="12" t="s">
        <v>635</v>
      </c>
      <c r="H1482" s="12"/>
      <c r="I1482" s="12">
        <v>8.14</v>
      </c>
      <c r="J1482" s="12">
        <v>0</v>
      </c>
      <c r="K1482" s="12" t="s">
        <v>1</v>
      </c>
      <c r="L1482" s="12" t="s">
        <v>620</v>
      </c>
      <c r="M1482" s="12" t="s">
        <v>620</v>
      </c>
      <c r="N1482" s="12">
        <v>0</v>
      </c>
      <c r="O1482" s="12">
        <v>0</v>
      </c>
      <c r="P1482" s="12">
        <v>0</v>
      </c>
      <c r="Q1482" s="12">
        <v>0</v>
      </c>
      <c r="R1482" s="12">
        <v>0</v>
      </c>
      <c r="S1482" s="12">
        <v>0</v>
      </c>
      <c r="T1482" s="12">
        <v>0</v>
      </c>
      <c r="U1482" s="12">
        <v>0</v>
      </c>
      <c r="V1482" s="12">
        <v>0</v>
      </c>
      <c r="W1482" s="12">
        <v>0</v>
      </c>
      <c r="X1482" s="12">
        <v>0</v>
      </c>
      <c r="Y1482" s="12">
        <v>0</v>
      </c>
    </row>
    <row r="1483" spans="1:25" x14ac:dyDescent="0.35">
      <c r="A1483" s="12" t="s">
        <v>736</v>
      </c>
      <c r="B1483" s="12" t="s">
        <v>737</v>
      </c>
      <c r="C1483" s="12" t="s">
        <v>619</v>
      </c>
      <c r="D1483" s="52">
        <v>0</v>
      </c>
      <c r="E1483" s="12" t="s">
        <v>620</v>
      </c>
      <c r="F1483" s="12" t="s">
        <v>635</v>
      </c>
      <c r="G1483" s="12" t="s">
        <v>635</v>
      </c>
      <c r="H1483" s="12"/>
      <c r="I1483" s="12">
        <v>5.26</v>
      </c>
      <c r="J1483" s="12">
        <v>0</v>
      </c>
      <c r="K1483" s="12" t="s">
        <v>1</v>
      </c>
      <c r="L1483" s="12" t="s">
        <v>620</v>
      </c>
      <c r="M1483" s="12" t="s">
        <v>620</v>
      </c>
      <c r="N1483" s="12">
        <v>0</v>
      </c>
      <c r="O1483" s="12">
        <v>0</v>
      </c>
      <c r="P1483" s="12">
        <v>0</v>
      </c>
      <c r="Q1483" s="12">
        <v>0</v>
      </c>
      <c r="R1483" s="12">
        <v>0</v>
      </c>
      <c r="S1483" s="12">
        <v>0</v>
      </c>
      <c r="T1483" s="12">
        <v>0</v>
      </c>
      <c r="U1483" s="12">
        <v>0</v>
      </c>
      <c r="V1483" s="12">
        <v>0</v>
      </c>
      <c r="W1483" s="12">
        <v>0</v>
      </c>
      <c r="X1483" s="12">
        <v>0</v>
      </c>
      <c r="Y1483" s="12">
        <v>0</v>
      </c>
    </row>
    <row r="1484" spans="1:25" x14ac:dyDescent="0.35">
      <c r="A1484" s="12" t="s">
        <v>977</v>
      </c>
      <c r="B1484" s="12" t="s">
        <v>978</v>
      </c>
      <c r="C1484" s="12" t="s">
        <v>619</v>
      </c>
      <c r="D1484" s="52">
        <v>0</v>
      </c>
      <c r="E1484" s="12" t="s">
        <v>620</v>
      </c>
      <c r="F1484" s="12" t="s">
        <v>635</v>
      </c>
      <c r="G1484" s="12" t="s">
        <v>635</v>
      </c>
      <c r="H1484" s="12"/>
      <c r="I1484" s="12">
        <v>8.08</v>
      </c>
      <c r="J1484" s="12">
        <v>0</v>
      </c>
      <c r="K1484" s="12" t="s">
        <v>1</v>
      </c>
      <c r="L1484" s="12" t="s">
        <v>620</v>
      </c>
      <c r="M1484" s="12" t="s">
        <v>620</v>
      </c>
      <c r="N1484" s="12">
        <v>0</v>
      </c>
      <c r="O1484" s="12">
        <v>0</v>
      </c>
      <c r="P1484" s="12">
        <v>0</v>
      </c>
      <c r="Q1484" s="12">
        <v>0</v>
      </c>
      <c r="R1484" s="12">
        <v>0</v>
      </c>
      <c r="S1484" s="12">
        <v>0</v>
      </c>
      <c r="T1484" s="12">
        <v>0</v>
      </c>
      <c r="U1484" s="12">
        <v>0</v>
      </c>
      <c r="V1484" s="12">
        <v>0</v>
      </c>
      <c r="W1484" s="12">
        <v>0</v>
      </c>
      <c r="X1484" s="12">
        <v>0</v>
      </c>
      <c r="Y1484" s="12">
        <v>0</v>
      </c>
    </row>
    <row r="1485" spans="1:25" x14ac:dyDescent="0.35">
      <c r="A1485" s="12" t="s">
        <v>749</v>
      </c>
      <c r="B1485" s="12" t="s">
        <v>750</v>
      </c>
      <c r="C1485" s="12" t="s">
        <v>619</v>
      </c>
      <c r="D1485" s="52">
        <v>0</v>
      </c>
      <c r="E1485" s="12" t="s">
        <v>620</v>
      </c>
      <c r="F1485" s="12" t="s">
        <v>635</v>
      </c>
      <c r="G1485" s="12" t="s">
        <v>635</v>
      </c>
      <c r="H1485" s="12"/>
      <c r="I1485" s="12">
        <v>10.36</v>
      </c>
      <c r="J1485" s="12">
        <v>0</v>
      </c>
      <c r="K1485" s="12" t="s">
        <v>1</v>
      </c>
      <c r="L1485" s="12" t="s">
        <v>620</v>
      </c>
      <c r="M1485" s="12" t="s">
        <v>620</v>
      </c>
      <c r="N1485" s="12">
        <v>0</v>
      </c>
      <c r="O1485" s="12">
        <v>0</v>
      </c>
      <c r="P1485" s="12">
        <v>0</v>
      </c>
      <c r="Q1485" s="12">
        <v>0</v>
      </c>
      <c r="R1485" s="12">
        <v>0</v>
      </c>
      <c r="S1485" s="12">
        <v>0</v>
      </c>
      <c r="T1485" s="12">
        <v>0</v>
      </c>
      <c r="U1485" s="12">
        <v>0</v>
      </c>
      <c r="V1485" s="12">
        <v>0</v>
      </c>
      <c r="W1485" s="12">
        <v>0</v>
      </c>
      <c r="X1485" s="12">
        <v>0</v>
      </c>
      <c r="Y1485" s="12">
        <v>0</v>
      </c>
    </row>
    <row r="1486" spans="1:25" x14ac:dyDescent="0.35">
      <c r="A1486" s="12" t="s">
        <v>2255</v>
      </c>
      <c r="B1486" s="12" t="s">
        <v>2256</v>
      </c>
      <c r="C1486" s="12" t="s">
        <v>619</v>
      </c>
      <c r="D1486" s="52">
        <v>0</v>
      </c>
      <c r="E1486" s="12" t="s">
        <v>620</v>
      </c>
      <c r="F1486" s="12" t="s">
        <v>635</v>
      </c>
      <c r="G1486" s="12" t="s">
        <v>635</v>
      </c>
      <c r="H1486" s="12"/>
      <c r="I1486" s="12">
        <v>6.5</v>
      </c>
      <c r="J1486" s="12">
        <v>0</v>
      </c>
      <c r="K1486" s="12" t="s">
        <v>1</v>
      </c>
      <c r="L1486" s="12" t="s">
        <v>627</v>
      </c>
      <c r="M1486" s="12" t="s">
        <v>628</v>
      </c>
      <c r="N1486" s="12">
        <v>0.42</v>
      </c>
      <c r="O1486" s="12">
        <v>0.42</v>
      </c>
      <c r="P1486" s="12">
        <v>0.42</v>
      </c>
      <c r="Q1486" s="12">
        <v>0</v>
      </c>
      <c r="R1486" s="12">
        <v>0</v>
      </c>
      <c r="S1486" s="12">
        <v>0</v>
      </c>
      <c r="T1486" s="12">
        <v>0</v>
      </c>
      <c r="U1486" s="12">
        <v>0</v>
      </c>
      <c r="V1486" s="12">
        <v>0</v>
      </c>
      <c r="W1486" s="12">
        <v>0</v>
      </c>
      <c r="X1486" s="12">
        <v>0</v>
      </c>
      <c r="Y1486" s="12">
        <v>0</v>
      </c>
    </row>
    <row r="1487" spans="1:25" x14ac:dyDescent="0.35">
      <c r="A1487" s="12" t="s">
        <v>3407</v>
      </c>
      <c r="B1487" s="12" t="s">
        <v>3407</v>
      </c>
      <c r="C1487" s="12" t="s">
        <v>619</v>
      </c>
      <c r="D1487" s="52">
        <v>0</v>
      </c>
      <c r="E1487" s="12" t="s">
        <v>620</v>
      </c>
      <c r="F1487" s="12" t="s">
        <v>635</v>
      </c>
      <c r="G1487" s="12" t="s">
        <v>635</v>
      </c>
      <c r="H1487" s="12"/>
      <c r="I1487" s="12">
        <v>0.99</v>
      </c>
      <c r="J1487" s="12">
        <v>0</v>
      </c>
      <c r="K1487" s="12" t="s">
        <v>1</v>
      </c>
      <c r="L1487" s="12" t="s">
        <v>620</v>
      </c>
      <c r="M1487" s="12" t="s">
        <v>620</v>
      </c>
      <c r="N1487" s="12">
        <v>0</v>
      </c>
      <c r="O1487" s="12">
        <v>0</v>
      </c>
      <c r="P1487" s="12">
        <v>0</v>
      </c>
      <c r="Q1487" s="12">
        <v>0</v>
      </c>
      <c r="R1487" s="12">
        <v>0</v>
      </c>
      <c r="S1487" s="12">
        <v>0</v>
      </c>
      <c r="T1487" s="12">
        <v>0</v>
      </c>
      <c r="U1487" s="12">
        <v>0</v>
      </c>
      <c r="V1487" s="12">
        <v>0</v>
      </c>
      <c r="W1487" s="12">
        <v>0</v>
      </c>
      <c r="X1487" s="12">
        <v>0</v>
      </c>
      <c r="Y1487" s="12">
        <v>0</v>
      </c>
    </row>
    <row r="1488" spans="1:25" x14ac:dyDescent="0.35">
      <c r="A1488" s="12" t="s">
        <v>983</v>
      </c>
      <c r="B1488" s="12" t="s">
        <v>983</v>
      </c>
      <c r="C1488" s="12" t="s">
        <v>619</v>
      </c>
      <c r="D1488" s="52">
        <v>0</v>
      </c>
      <c r="E1488" s="12" t="s">
        <v>620</v>
      </c>
      <c r="F1488" s="12" t="s">
        <v>635</v>
      </c>
      <c r="G1488" s="12" t="s">
        <v>635</v>
      </c>
      <c r="H1488" s="12"/>
      <c r="I1488" s="12">
        <v>0.99</v>
      </c>
      <c r="J1488" s="12">
        <v>0</v>
      </c>
      <c r="K1488" s="12" t="s">
        <v>1</v>
      </c>
      <c r="L1488" s="12" t="s">
        <v>627</v>
      </c>
      <c r="M1488" s="12" t="s">
        <v>628</v>
      </c>
      <c r="N1488" s="12">
        <v>0.17</v>
      </c>
      <c r="O1488" s="12">
        <v>0</v>
      </c>
      <c r="P1488" s="12">
        <v>0</v>
      </c>
      <c r="Q1488" s="12">
        <v>0</v>
      </c>
      <c r="R1488" s="12">
        <v>0</v>
      </c>
      <c r="S1488" s="12">
        <v>0</v>
      </c>
      <c r="T1488" s="12">
        <v>0</v>
      </c>
      <c r="U1488" s="12">
        <v>0</v>
      </c>
      <c r="V1488" s="12">
        <v>0</v>
      </c>
      <c r="W1488" s="12">
        <v>0</v>
      </c>
      <c r="X1488" s="12">
        <v>0</v>
      </c>
      <c r="Y1488" s="12">
        <v>0</v>
      </c>
    </row>
    <row r="1489" spans="1:25" x14ac:dyDescent="0.35">
      <c r="A1489" s="12" t="s">
        <v>2214</v>
      </c>
      <c r="B1489" s="12" t="s">
        <v>2214</v>
      </c>
      <c r="C1489" s="12" t="s">
        <v>619</v>
      </c>
      <c r="D1489" s="52">
        <v>0</v>
      </c>
      <c r="E1489" s="12" t="s">
        <v>620</v>
      </c>
      <c r="F1489" s="12" t="s">
        <v>635</v>
      </c>
      <c r="G1489" s="12" t="s">
        <v>635</v>
      </c>
      <c r="H1489" s="12"/>
      <c r="I1489" s="12">
        <v>0.99</v>
      </c>
      <c r="J1489" s="12">
        <v>0</v>
      </c>
      <c r="K1489" s="12" t="s">
        <v>1</v>
      </c>
      <c r="L1489" s="12" t="s">
        <v>620</v>
      </c>
      <c r="M1489" s="12" t="s">
        <v>620</v>
      </c>
      <c r="N1489" s="12">
        <v>0</v>
      </c>
      <c r="O1489" s="12">
        <v>0</v>
      </c>
      <c r="P1489" s="12">
        <v>0</v>
      </c>
      <c r="Q1489" s="12">
        <v>0</v>
      </c>
      <c r="R1489" s="12">
        <v>0</v>
      </c>
      <c r="S1489" s="12">
        <v>0</v>
      </c>
      <c r="T1489" s="12">
        <v>0</v>
      </c>
      <c r="U1489" s="12">
        <v>0</v>
      </c>
      <c r="V1489" s="12">
        <v>0</v>
      </c>
      <c r="W1489" s="12">
        <v>0</v>
      </c>
      <c r="X1489" s="12">
        <v>0</v>
      </c>
      <c r="Y1489" s="12">
        <v>0</v>
      </c>
    </row>
    <row r="1490" spans="1:25" x14ac:dyDescent="0.35">
      <c r="A1490" s="12" t="s">
        <v>1467</v>
      </c>
      <c r="B1490" s="12" t="s">
        <v>1467</v>
      </c>
      <c r="C1490" s="12" t="s">
        <v>619</v>
      </c>
      <c r="D1490" s="52">
        <v>0</v>
      </c>
      <c r="E1490" s="12" t="s">
        <v>620</v>
      </c>
      <c r="F1490" s="12" t="s">
        <v>635</v>
      </c>
      <c r="G1490" s="12" t="s">
        <v>635</v>
      </c>
      <c r="H1490" s="12"/>
      <c r="I1490" s="12">
        <v>0.99</v>
      </c>
      <c r="J1490" s="12">
        <v>0</v>
      </c>
      <c r="K1490" s="12" t="s">
        <v>1</v>
      </c>
      <c r="L1490" s="12" t="s">
        <v>620</v>
      </c>
      <c r="M1490" s="12" t="s">
        <v>620</v>
      </c>
      <c r="N1490" s="12">
        <v>0</v>
      </c>
      <c r="O1490" s="12">
        <v>0</v>
      </c>
      <c r="P1490" s="12">
        <v>0</v>
      </c>
      <c r="Q1490" s="12">
        <v>0</v>
      </c>
      <c r="R1490" s="12">
        <v>0</v>
      </c>
      <c r="S1490" s="12">
        <v>0</v>
      </c>
      <c r="T1490" s="12">
        <v>0</v>
      </c>
      <c r="U1490" s="12">
        <v>0</v>
      </c>
      <c r="V1490" s="12">
        <v>0</v>
      </c>
      <c r="W1490" s="12">
        <v>0</v>
      </c>
      <c r="X1490" s="12">
        <v>0</v>
      </c>
      <c r="Y1490" s="12">
        <v>0</v>
      </c>
    </row>
    <row r="1491" spans="1:25" x14ac:dyDescent="0.35">
      <c r="A1491" s="12" t="s">
        <v>2766</v>
      </c>
      <c r="B1491" s="12" t="s">
        <v>2766</v>
      </c>
      <c r="C1491" s="12" t="s">
        <v>619</v>
      </c>
      <c r="D1491" s="52">
        <v>0</v>
      </c>
      <c r="E1491" s="12" t="s">
        <v>620</v>
      </c>
      <c r="F1491" s="12" t="s">
        <v>635</v>
      </c>
      <c r="G1491" s="12" t="s">
        <v>635</v>
      </c>
      <c r="H1491" s="12"/>
      <c r="I1491" s="12">
        <v>0.99</v>
      </c>
      <c r="J1491" s="12">
        <v>0</v>
      </c>
      <c r="K1491" s="12" t="s">
        <v>1</v>
      </c>
      <c r="L1491" s="12" t="s">
        <v>620</v>
      </c>
      <c r="M1491" s="12" t="s">
        <v>620</v>
      </c>
      <c r="N1491" s="12">
        <v>0</v>
      </c>
      <c r="O1491" s="12">
        <v>0</v>
      </c>
      <c r="P1491" s="12">
        <v>0</v>
      </c>
      <c r="Q1491" s="12">
        <v>0</v>
      </c>
      <c r="R1491" s="12">
        <v>0</v>
      </c>
      <c r="S1491" s="12">
        <v>0</v>
      </c>
      <c r="T1491" s="12">
        <v>0</v>
      </c>
      <c r="U1491" s="12">
        <v>0</v>
      </c>
      <c r="V1491" s="12">
        <v>0</v>
      </c>
      <c r="W1491" s="12">
        <v>0</v>
      </c>
      <c r="X1491" s="12">
        <v>0</v>
      </c>
      <c r="Y1491" s="12">
        <v>0</v>
      </c>
    </row>
    <row r="1492" spans="1:25" x14ac:dyDescent="0.35">
      <c r="A1492" s="12" t="s">
        <v>1008</v>
      </c>
      <c r="B1492" s="12" t="s">
        <v>1009</v>
      </c>
      <c r="C1492" s="12" t="s">
        <v>619</v>
      </c>
      <c r="D1492" s="52">
        <v>0</v>
      </c>
      <c r="E1492" s="12" t="s">
        <v>620</v>
      </c>
      <c r="F1492" s="12" t="s">
        <v>635</v>
      </c>
      <c r="G1492" s="12" t="s">
        <v>635</v>
      </c>
      <c r="H1492" s="12"/>
      <c r="I1492" s="12">
        <v>9.9</v>
      </c>
      <c r="J1492" s="12">
        <v>0</v>
      </c>
      <c r="K1492" s="12" t="s">
        <v>1</v>
      </c>
      <c r="L1492" s="12" t="s">
        <v>627</v>
      </c>
      <c r="M1492" s="12" t="s">
        <v>628</v>
      </c>
      <c r="N1492" s="12">
        <v>0.84</v>
      </c>
      <c r="O1492" s="12">
        <v>0.84</v>
      </c>
      <c r="P1492" s="12">
        <v>0.84</v>
      </c>
      <c r="Q1492" s="12">
        <v>0</v>
      </c>
      <c r="R1492" s="12">
        <v>0</v>
      </c>
      <c r="S1492" s="12">
        <v>0</v>
      </c>
      <c r="T1492" s="12">
        <v>0</v>
      </c>
      <c r="U1492" s="12">
        <v>0</v>
      </c>
      <c r="V1492" s="12">
        <v>0</v>
      </c>
      <c r="W1492" s="12">
        <v>0</v>
      </c>
      <c r="X1492" s="12">
        <v>0</v>
      </c>
      <c r="Y1492" s="12">
        <v>0</v>
      </c>
    </row>
    <row r="1493" spans="1:25" x14ac:dyDescent="0.35">
      <c r="A1493" s="12" t="s">
        <v>1105</v>
      </c>
      <c r="B1493" s="12" t="s">
        <v>1106</v>
      </c>
      <c r="C1493" s="12" t="s">
        <v>619</v>
      </c>
      <c r="D1493" s="52">
        <v>0</v>
      </c>
      <c r="E1493" s="12" t="s">
        <v>620</v>
      </c>
      <c r="F1493" s="12" t="s">
        <v>635</v>
      </c>
      <c r="G1493" s="12" t="s">
        <v>635</v>
      </c>
      <c r="H1493" s="12"/>
      <c r="I1493" s="12">
        <v>9.9499999999999993</v>
      </c>
      <c r="J1493" s="12">
        <v>0</v>
      </c>
      <c r="K1493" s="12" t="s">
        <v>1</v>
      </c>
      <c r="L1493" s="12" t="s">
        <v>627</v>
      </c>
      <c r="M1493" s="12" t="s">
        <v>628</v>
      </c>
      <c r="N1493" s="12">
        <v>0.11</v>
      </c>
      <c r="O1493" s="12">
        <v>0.11</v>
      </c>
      <c r="P1493" s="12">
        <v>0.11</v>
      </c>
      <c r="Q1493" s="12">
        <v>0</v>
      </c>
      <c r="R1493" s="12">
        <v>0</v>
      </c>
      <c r="S1493" s="12">
        <v>0</v>
      </c>
      <c r="T1493" s="12">
        <v>0</v>
      </c>
      <c r="U1493" s="12">
        <v>0</v>
      </c>
      <c r="V1493" s="12">
        <v>0</v>
      </c>
      <c r="W1493" s="12">
        <v>0</v>
      </c>
      <c r="X1493" s="12">
        <v>0</v>
      </c>
      <c r="Y1493" s="12">
        <v>0</v>
      </c>
    </row>
    <row r="1494" spans="1:25" x14ac:dyDescent="0.35">
      <c r="A1494" s="12" t="s">
        <v>2659</v>
      </c>
      <c r="B1494" s="12" t="s">
        <v>2660</v>
      </c>
      <c r="C1494" s="12" t="s">
        <v>619</v>
      </c>
      <c r="D1494" s="52">
        <v>0</v>
      </c>
      <c r="E1494" s="12" t="s">
        <v>620</v>
      </c>
      <c r="F1494" s="12" t="s">
        <v>635</v>
      </c>
      <c r="G1494" s="12" t="s">
        <v>635</v>
      </c>
      <c r="H1494" s="12"/>
      <c r="I1494" s="12">
        <v>9.99</v>
      </c>
      <c r="J1494" s="12">
        <v>0</v>
      </c>
      <c r="K1494" s="12" t="s">
        <v>1</v>
      </c>
      <c r="L1494" s="12" t="s">
        <v>627</v>
      </c>
      <c r="M1494" s="12" t="s">
        <v>628</v>
      </c>
      <c r="N1494" s="12">
        <v>8.01</v>
      </c>
      <c r="O1494" s="12">
        <v>7.99</v>
      </c>
      <c r="P1494" s="12">
        <v>7.6</v>
      </c>
      <c r="Q1494" s="12">
        <v>0</v>
      </c>
      <c r="R1494" s="12">
        <v>0</v>
      </c>
      <c r="S1494" s="12">
        <v>0</v>
      </c>
      <c r="T1494" s="12">
        <v>0</v>
      </c>
      <c r="U1494" s="12">
        <v>0</v>
      </c>
      <c r="V1494" s="12">
        <v>0</v>
      </c>
      <c r="W1494" s="12">
        <v>0</v>
      </c>
      <c r="X1494" s="12">
        <v>0</v>
      </c>
      <c r="Y1494" s="12">
        <v>0</v>
      </c>
    </row>
    <row r="1495" spans="1:25" x14ac:dyDescent="0.35">
      <c r="A1495" s="12" t="s">
        <v>751</v>
      </c>
      <c r="B1495" s="12" t="s">
        <v>752</v>
      </c>
      <c r="C1495" s="12" t="s">
        <v>619</v>
      </c>
      <c r="D1495" s="52">
        <v>0</v>
      </c>
      <c r="E1495" s="12" t="s">
        <v>620</v>
      </c>
      <c r="F1495" s="12" t="s">
        <v>635</v>
      </c>
      <c r="G1495" s="12" t="s">
        <v>635</v>
      </c>
      <c r="H1495" s="12"/>
      <c r="I1495" s="12">
        <v>9.99</v>
      </c>
      <c r="J1495" s="12">
        <v>0</v>
      </c>
      <c r="K1495" s="12" t="s">
        <v>1</v>
      </c>
      <c r="L1495" s="12" t="s">
        <v>620</v>
      </c>
      <c r="M1495" s="12" t="s">
        <v>620</v>
      </c>
      <c r="N1495" s="12">
        <v>0</v>
      </c>
      <c r="O1495" s="12">
        <v>0</v>
      </c>
      <c r="P1495" s="12">
        <v>0</v>
      </c>
      <c r="Q1495" s="12">
        <v>0</v>
      </c>
      <c r="R1495" s="12">
        <v>0</v>
      </c>
      <c r="S1495" s="12">
        <v>0</v>
      </c>
      <c r="T1495" s="12">
        <v>0</v>
      </c>
      <c r="U1495" s="12">
        <v>0</v>
      </c>
      <c r="V1495" s="12">
        <v>0</v>
      </c>
      <c r="W1495" s="12">
        <v>0</v>
      </c>
      <c r="X1495" s="12">
        <v>0</v>
      </c>
      <c r="Y1495" s="12">
        <v>0</v>
      </c>
    </row>
    <row r="1496" spans="1:25" x14ac:dyDescent="0.35">
      <c r="A1496" s="12" t="s">
        <v>2192</v>
      </c>
      <c r="B1496" s="12" t="s">
        <v>2193</v>
      </c>
      <c r="C1496" s="12" t="s">
        <v>619</v>
      </c>
      <c r="D1496" s="52">
        <v>0</v>
      </c>
      <c r="E1496" s="12" t="s">
        <v>620</v>
      </c>
      <c r="F1496" s="12" t="s">
        <v>635</v>
      </c>
      <c r="G1496" s="12" t="s">
        <v>635</v>
      </c>
      <c r="H1496" s="12"/>
      <c r="I1496" s="12">
        <v>9.99</v>
      </c>
      <c r="J1496" s="12">
        <v>0</v>
      </c>
      <c r="K1496" s="12" t="s">
        <v>1</v>
      </c>
      <c r="L1496" s="12" t="s">
        <v>620</v>
      </c>
      <c r="M1496" s="12" t="s">
        <v>620</v>
      </c>
      <c r="N1496" s="12">
        <v>0</v>
      </c>
      <c r="O1496" s="12">
        <v>0</v>
      </c>
      <c r="P1496" s="12">
        <v>0</v>
      </c>
      <c r="Q1496" s="12">
        <v>0</v>
      </c>
      <c r="R1496" s="12">
        <v>0</v>
      </c>
      <c r="S1496" s="12">
        <v>0</v>
      </c>
      <c r="T1496" s="12">
        <v>0</v>
      </c>
      <c r="U1496" s="12">
        <v>0</v>
      </c>
      <c r="V1496" s="12">
        <v>0</v>
      </c>
      <c r="W1496" s="12">
        <v>0</v>
      </c>
      <c r="X1496" s="12">
        <v>0</v>
      </c>
      <c r="Y1496" s="12">
        <v>0</v>
      </c>
    </row>
    <row r="1497" spans="1:25" x14ac:dyDescent="0.35">
      <c r="A1497" s="12" t="s">
        <v>839</v>
      </c>
      <c r="B1497" s="12" t="s">
        <v>840</v>
      </c>
      <c r="C1497" s="12" t="s">
        <v>619</v>
      </c>
      <c r="D1497" s="52">
        <v>0</v>
      </c>
      <c r="E1497" s="12" t="s">
        <v>620</v>
      </c>
      <c r="F1497" s="12" t="s">
        <v>635</v>
      </c>
      <c r="G1497" s="12" t="s">
        <v>635</v>
      </c>
      <c r="H1497" s="12"/>
      <c r="I1497" s="12">
        <v>9.9</v>
      </c>
      <c r="J1497" s="12">
        <v>0</v>
      </c>
      <c r="K1497" s="12" t="s">
        <v>1</v>
      </c>
      <c r="L1497" s="12" t="s">
        <v>620</v>
      </c>
      <c r="M1497" s="12" t="s">
        <v>620</v>
      </c>
      <c r="N1497" s="12">
        <v>0</v>
      </c>
      <c r="O1497" s="12">
        <v>0</v>
      </c>
      <c r="P1497" s="12">
        <v>0</v>
      </c>
      <c r="Q1497" s="12">
        <v>0</v>
      </c>
      <c r="R1497" s="12">
        <v>0</v>
      </c>
      <c r="S1497" s="12">
        <v>0</v>
      </c>
      <c r="T1497" s="12">
        <v>0</v>
      </c>
      <c r="U1497" s="12">
        <v>0</v>
      </c>
      <c r="V1497" s="12">
        <v>0</v>
      </c>
      <c r="W1497" s="12">
        <v>0</v>
      </c>
      <c r="X1497" s="12">
        <v>0</v>
      </c>
      <c r="Y1497" s="12">
        <v>0</v>
      </c>
    </row>
    <row r="1498" spans="1:25" x14ac:dyDescent="0.35">
      <c r="A1498" s="12" t="s">
        <v>1460</v>
      </c>
      <c r="B1498" s="12" t="s">
        <v>1461</v>
      </c>
      <c r="C1498" s="12" t="s">
        <v>619</v>
      </c>
      <c r="D1498" s="52">
        <v>41213</v>
      </c>
      <c r="E1498" s="12">
        <v>2012</v>
      </c>
      <c r="F1498" s="12" t="s">
        <v>621</v>
      </c>
      <c r="G1498" s="12" t="s">
        <v>757</v>
      </c>
      <c r="H1498" s="12"/>
      <c r="I1498" s="12">
        <v>336.04</v>
      </c>
      <c r="J1498" s="12">
        <v>0</v>
      </c>
      <c r="K1498" s="12" t="s">
        <v>633</v>
      </c>
      <c r="L1498" s="12" t="s">
        <v>627</v>
      </c>
      <c r="M1498" s="12" t="s">
        <v>628</v>
      </c>
      <c r="N1498" s="12">
        <v>336.04</v>
      </c>
      <c r="O1498" s="12">
        <v>336.04</v>
      </c>
      <c r="P1498" s="12">
        <v>336.04</v>
      </c>
      <c r="Q1498" s="12">
        <v>336.04</v>
      </c>
      <c r="R1498" s="12">
        <v>336.04</v>
      </c>
      <c r="S1498" s="12">
        <v>336.04</v>
      </c>
      <c r="T1498" s="12">
        <v>336.04</v>
      </c>
      <c r="U1498" s="12">
        <v>336.04</v>
      </c>
      <c r="V1498" s="12">
        <v>336.04</v>
      </c>
      <c r="W1498" s="12">
        <v>336.04</v>
      </c>
      <c r="X1498" s="12">
        <v>336.04</v>
      </c>
      <c r="Y1498" s="12">
        <v>336.04</v>
      </c>
    </row>
    <row r="1499" spans="1:25" x14ac:dyDescent="0.35">
      <c r="A1499" s="12" t="s">
        <v>1948</v>
      </c>
      <c r="B1499" s="12" t="s">
        <v>1949</v>
      </c>
      <c r="C1499" s="12" t="s">
        <v>619</v>
      </c>
      <c r="D1499" s="52">
        <v>0</v>
      </c>
      <c r="E1499" s="12" t="s">
        <v>620</v>
      </c>
      <c r="F1499" s="12" t="s">
        <v>621</v>
      </c>
      <c r="G1499" s="12" t="s">
        <v>622</v>
      </c>
      <c r="H1499" s="12"/>
      <c r="I1499" s="12">
        <v>87</v>
      </c>
      <c r="J1499" s="12">
        <v>87</v>
      </c>
      <c r="K1499" s="12" t="s">
        <v>633</v>
      </c>
      <c r="L1499" s="12" t="s">
        <v>620</v>
      </c>
      <c r="M1499" s="12" t="s">
        <v>620</v>
      </c>
      <c r="N1499" s="12">
        <v>0</v>
      </c>
      <c r="O1499" s="12">
        <v>0</v>
      </c>
      <c r="P1499" s="12">
        <v>0</v>
      </c>
      <c r="Q1499" s="12">
        <v>0</v>
      </c>
      <c r="R1499" s="12">
        <v>0</v>
      </c>
      <c r="S1499" s="12">
        <v>0</v>
      </c>
      <c r="T1499" s="12">
        <v>0</v>
      </c>
      <c r="U1499" s="12">
        <v>0</v>
      </c>
      <c r="V1499" s="12">
        <v>0</v>
      </c>
      <c r="W1499" s="12">
        <v>0</v>
      </c>
      <c r="X1499" s="12">
        <v>0</v>
      </c>
      <c r="Y1499" s="12">
        <v>0</v>
      </c>
    </row>
    <row r="1500" spans="1:25" x14ac:dyDescent="0.35">
      <c r="A1500" s="12" t="s">
        <v>3401</v>
      </c>
      <c r="B1500" s="12" t="s">
        <v>3402</v>
      </c>
      <c r="C1500" s="12" t="s">
        <v>619</v>
      </c>
      <c r="D1500" s="52">
        <v>0</v>
      </c>
      <c r="E1500" s="12" t="s">
        <v>620</v>
      </c>
      <c r="F1500" s="12" t="s">
        <v>621</v>
      </c>
      <c r="G1500" s="12" t="s">
        <v>622</v>
      </c>
      <c r="H1500" s="12"/>
      <c r="I1500" s="12">
        <v>87</v>
      </c>
      <c r="J1500" s="12">
        <v>87</v>
      </c>
      <c r="K1500" s="12" t="s">
        <v>633</v>
      </c>
      <c r="L1500" s="12" t="s">
        <v>620</v>
      </c>
      <c r="M1500" s="12" t="s">
        <v>620</v>
      </c>
      <c r="N1500" s="12">
        <v>0</v>
      </c>
      <c r="O1500" s="12">
        <v>0</v>
      </c>
      <c r="P1500" s="12">
        <v>0</v>
      </c>
      <c r="Q1500" s="12">
        <v>0</v>
      </c>
      <c r="R1500" s="12">
        <v>0</v>
      </c>
      <c r="S1500" s="12">
        <v>0</v>
      </c>
      <c r="T1500" s="12">
        <v>0</v>
      </c>
      <c r="U1500" s="12">
        <v>0</v>
      </c>
      <c r="V1500" s="12">
        <v>0</v>
      </c>
      <c r="W1500" s="12">
        <v>0</v>
      </c>
      <c r="X1500" s="12">
        <v>0</v>
      </c>
      <c r="Y1500" s="12">
        <v>0</v>
      </c>
    </row>
    <row r="1501" spans="1:25" x14ac:dyDescent="0.35">
      <c r="A1501" s="12" t="s">
        <v>2790</v>
      </c>
      <c r="B1501" s="12" t="s">
        <v>2791</v>
      </c>
      <c r="C1501" s="12" t="s">
        <v>619</v>
      </c>
      <c r="D1501" s="52">
        <v>0</v>
      </c>
      <c r="E1501" s="12" t="s">
        <v>620</v>
      </c>
      <c r="F1501" s="12" t="s">
        <v>621</v>
      </c>
      <c r="G1501" s="12" t="s">
        <v>622</v>
      </c>
      <c r="H1501" s="12"/>
      <c r="I1501" s="12">
        <v>165</v>
      </c>
      <c r="J1501" s="12">
        <v>165</v>
      </c>
      <c r="K1501" s="12">
        <v>0</v>
      </c>
      <c r="L1501" s="12" t="s">
        <v>620</v>
      </c>
      <c r="M1501" s="12" t="s">
        <v>620</v>
      </c>
      <c r="N1501" s="12">
        <v>0</v>
      </c>
      <c r="O1501" s="12">
        <v>0</v>
      </c>
      <c r="P1501" s="12">
        <v>0</v>
      </c>
      <c r="Q1501" s="12">
        <v>0</v>
      </c>
      <c r="R1501" s="12">
        <v>0</v>
      </c>
      <c r="S1501" s="12">
        <v>0</v>
      </c>
      <c r="T1501" s="12">
        <v>0</v>
      </c>
      <c r="U1501" s="12">
        <v>0</v>
      </c>
      <c r="V1501" s="12">
        <v>0</v>
      </c>
      <c r="W1501" s="12">
        <v>0</v>
      </c>
      <c r="X1501" s="12">
        <v>0</v>
      </c>
      <c r="Y1501" s="12">
        <v>0</v>
      </c>
    </row>
    <row r="1502" spans="1:25" x14ac:dyDescent="0.35">
      <c r="A1502" s="12" t="s">
        <v>1621</v>
      </c>
      <c r="B1502" s="12" t="s">
        <v>1622</v>
      </c>
      <c r="C1502" s="12" t="s">
        <v>619</v>
      </c>
      <c r="D1502" s="52">
        <v>40823</v>
      </c>
      <c r="E1502" s="12">
        <v>2011</v>
      </c>
      <c r="F1502" s="12" t="s">
        <v>625</v>
      </c>
      <c r="G1502" s="12" t="s">
        <v>626</v>
      </c>
      <c r="H1502" s="12"/>
      <c r="I1502" s="12">
        <v>15</v>
      </c>
      <c r="J1502" s="12">
        <v>15</v>
      </c>
      <c r="K1502" s="12" t="s">
        <v>633</v>
      </c>
      <c r="L1502" s="12" t="s">
        <v>627</v>
      </c>
      <c r="M1502" s="12" t="s">
        <v>628</v>
      </c>
      <c r="N1502" s="12">
        <v>0.06</v>
      </c>
      <c r="O1502" s="12">
        <v>0.45</v>
      </c>
      <c r="P1502" s="12">
        <v>0.53</v>
      </c>
      <c r="Q1502" s="12">
        <v>0.66</v>
      </c>
      <c r="R1502" s="12">
        <v>0.96</v>
      </c>
      <c r="S1502" s="12">
        <v>1.97</v>
      </c>
      <c r="T1502" s="12">
        <v>2.16</v>
      </c>
      <c r="U1502" s="12">
        <v>1.86</v>
      </c>
      <c r="V1502" s="12">
        <v>1.67</v>
      </c>
      <c r="W1502" s="12">
        <v>1.1100000000000001</v>
      </c>
      <c r="X1502" s="12">
        <v>0.86</v>
      </c>
      <c r="Y1502" s="12">
        <v>0.53</v>
      </c>
    </row>
    <row r="1503" spans="1:25" x14ac:dyDescent="0.35">
      <c r="A1503" s="12" t="s">
        <v>2462</v>
      </c>
      <c r="B1503" s="12" t="s">
        <v>2463</v>
      </c>
      <c r="C1503" s="12" t="s">
        <v>619</v>
      </c>
      <c r="D1503" s="52">
        <v>40799</v>
      </c>
      <c r="E1503" s="12">
        <v>2011</v>
      </c>
      <c r="F1503" s="12" t="s">
        <v>625</v>
      </c>
      <c r="G1503" s="12" t="s">
        <v>626</v>
      </c>
      <c r="H1503" s="12"/>
      <c r="I1503" s="12">
        <v>15</v>
      </c>
      <c r="J1503" s="12">
        <v>15</v>
      </c>
      <c r="K1503" s="12" t="s">
        <v>633</v>
      </c>
      <c r="L1503" s="12" t="s">
        <v>627</v>
      </c>
      <c r="M1503" s="12" t="s">
        <v>628</v>
      </c>
      <c r="N1503" s="12">
        <v>0.06</v>
      </c>
      <c r="O1503" s="12">
        <v>0.45</v>
      </c>
      <c r="P1503" s="12">
        <v>0.53</v>
      </c>
      <c r="Q1503" s="12">
        <v>0.66</v>
      </c>
      <c r="R1503" s="12">
        <v>0.96</v>
      </c>
      <c r="S1503" s="12">
        <v>1.97</v>
      </c>
      <c r="T1503" s="12">
        <v>2.16</v>
      </c>
      <c r="U1503" s="12">
        <v>1.86</v>
      </c>
      <c r="V1503" s="12">
        <v>1.67</v>
      </c>
      <c r="W1503" s="12">
        <v>1.1100000000000001</v>
      </c>
      <c r="X1503" s="12">
        <v>0.86</v>
      </c>
      <c r="Y1503" s="12">
        <v>0.53</v>
      </c>
    </row>
    <row r="1504" spans="1:25" x14ac:dyDescent="0.35">
      <c r="A1504" s="12" t="s">
        <v>2996</v>
      </c>
      <c r="B1504" s="12" t="s">
        <v>2996</v>
      </c>
      <c r="C1504" s="12" t="s">
        <v>619</v>
      </c>
      <c r="D1504" s="52">
        <v>0</v>
      </c>
      <c r="E1504" s="12" t="s">
        <v>620</v>
      </c>
      <c r="F1504" s="12" t="s">
        <v>635</v>
      </c>
      <c r="G1504" s="12" t="s">
        <v>635</v>
      </c>
      <c r="H1504" s="12"/>
      <c r="I1504" s="12">
        <v>0.99</v>
      </c>
      <c r="J1504" s="12">
        <v>0</v>
      </c>
      <c r="K1504" s="12" t="s">
        <v>5</v>
      </c>
      <c r="L1504" s="12" t="s">
        <v>627</v>
      </c>
      <c r="M1504" s="12" t="s">
        <v>628</v>
      </c>
      <c r="N1504" s="12">
        <v>0.56000000000000005</v>
      </c>
      <c r="O1504" s="12">
        <v>0.99</v>
      </c>
      <c r="P1504" s="12">
        <v>0.99</v>
      </c>
      <c r="Q1504" s="12">
        <v>0</v>
      </c>
      <c r="R1504" s="12">
        <v>0</v>
      </c>
      <c r="S1504" s="12">
        <v>0</v>
      </c>
      <c r="T1504" s="12">
        <v>0</v>
      </c>
      <c r="U1504" s="12">
        <v>0</v>
      </c>
      <c r="V1504" s="12">
        <v>0</v>
      </c>
      <c r="W1504" s="12">
        <v>0</v>
      </c>
      <c r="X1504" s="12">
        <v>0</v>
      </c>
      <c r="Y1504" s="12">
        <v>0</v>
      </c>
    </row>
    <row r="1505" spans="1:25" x14ac:dyDescent="0.35">
      <c r="A1505" s="12" t="s">
        <v>2026</v>
      </c>
      <c r="B1505" s="12" t="s">
        <v>2026</v>
      </c>
      <c r="C1505" s="12" t="s">
        <v>619</v>
      </c>
      <c r="D1505" s="52">
        <v>0</v>
      </c>
      <c r="E1505" s="12" t="s">
        <v>620</v>
      </c>
      <c r="F1505" s="12" t="s">
        <v>635</v>
      </c>
      <c r="G1505" s="12" t="s">
        <v>635</v>
      </c>
      <c r="H1505" s="12"/>
      <c r="I1505" s="12">
        <v>0.99</v>
      </c>
      <c r="J1505" s="12">
        <v>0</v>
      </c>
      <c r="K1505" s="12" t="s">
        <v>5</v>
      </c>
      <c r="L1505" s="12" t="s">
        <v>627</v>
      </c>
      <c r="M1505" s="12" t="s">
        <v>628</v>
      </c>
      <c r="N1505" s="12">
        <v>0.61</v>
      </c>
      <c r="O1505" s="12">
        <v>0.99</v>
      </c>
      <c r="P1505" s="12">
        <v>0.99</v>
      </c>
      <c r="Q1505" s="12">
        <v>0</v>
      </c>
      <c r="R1505" s="12">
        <v>0</v>
      </c>
      <c r="S1505" s="12">
        <v>0</v>
      </c>
      <c r="T1505" s="12">
        <v>0</v>
      </c>
      <c r="U1505" s="12">
        <v>0</v>
      </c>
      <c r="V1505" s="12">
        <v>0</v>
      </c>
      <c r="W1505" s="12">
        <v>0</v>
      </c>
      <c r="X1505" s="12">
        <v>0</v>
      </c>
      <c r="Y1505" s="12">
        <v>0</v>
      </c>
    </row>
    <row r="1506" spans="1:25" x14ac:dyDescent="0.35">
      <c r="A1506" s="12" t="s">
        <v>3031</v>
      </c>
      <c r="B1506" s="12" t="s">
        <v>3031</v>
      </c>
      <c r="C1506" s="12" t="s">
        <v>619</v>
      </c>
      <c r="D1506" s="52">
        <v>0</v>
      </c>
      <c r="E1506" s="12" t="s">
        <v>620</v>
      </c>
      <c r="F1506" s="12" t="s">
        <v>635</v>
      </c>
      <c r="G1506" s="12" t="s">
        <v>635</v>
      </c>
      <c r="H1506" s="12"/>
      <c r="I1506" s="12">
        <v>0.99</v>
      </c>
      <c r="J1506" s="12">
        <v>0</v>
      </c>
      <c r="K1506" s="12" t="s">
        <v>5</v>
      </c>
      <c r="L1506" s="12" t="s">
        <v>627</v>
      </c>
      <c r="M1506" s="12" t="s">
        <v>628</v>
      </c>
      <c r="N1506" s="12">
        <v>0.32</v>
      </c>
      <c r="O1506" s="12">
        <v>0.78</v>
      </c>
      <c r="P1506" s="12">
        <v>0.48</v>
      </c>
      <c r="Q1506" s="12">
        <v>0</v>
      </c>
      <c r="R1506" s="12">
        <v>0</v>
      </c>
      <c r="S1506" s="12">
        <v>0</v>
      </c>
      <c r="T1506" s="12">
        <v>0</v>
      </c>
      <c r="U1506" s="12">
        <v>0</v>
      </c>
      <c r="V1506" s="12">
        <v>0</v>
      </c>
      <c r="W1506" s="12">
        <v>0</v>
      </c>
      <c r="X1506" s="12">
        <v>0</v>
      </c>
      <c r="Y1506" s="12">
        <v>0</v>
      </c>
    </row>
    <row r="1507" spans="1:25" x14ac:dyDescent="0.35">
      <c r="A1507" s="12" t="s">
        <v>3020</v>
      </c>
      <c r="B1507" s="12" t="s">
        <v>3020</v>
      </c>
      <c r="C1507" s="12" t="s">
        <v>619</v>
      </c>
      <c r="D1507" s="52">
        <v>0</v>
      </c>
      <c r="E1507" s="12" t="s">
        <v>620</v>
      </c>
      <c r="F1507" s="12" t="s">
        <v>635</v>
      </c>
      <c r="G1507" s="12" t="s">
        <v>635</v>
      </c>
      <c r="H1507" s="12"/>
      <c r="I1507" s="12">
        <v>0.99</v>
      </c>
      <c r="J1507" s="12">
        <v>0</v>
      </c>
      <c r="K1507" s="12" t="s">
        <v>5</v>
      </c>
      <c r="L1507" s="12" t="s">
        <v>627</v>
      </c>
      <c r="M1507" s="12" t="s">
        <v>628</v>
      </c>
      <c r="N1507" s="12">
        <v>0.13</v>
      </c>
      <c r="O1507" s="12">
        <v>0.99</v>
      </c>
      <c r="P1507" s="12">
        <v>0.99</v>
      </c>
      <c r="Q1507" s="12">
        <v>0</v>
      </c>
      <c r="R1507" s="12">
        <v>0</v>
      </c>
      <c r="S1507" s="12">
        <v>0</v>
      </c>
      <c r="T1507" s="12">
        <v>0</v>
      </c>
      <c r="U1507" s="12">
        <v>0</v>
      </c>
      <c r="V1507" s="12">
        <v>0</v>
      </c>
      <c r="W1507" s="12">
        <v>0</v>
      </c>
      <c r="X1507" s="12">
        <v>0</v>
      </c>
      <c r="Y1507" s="12">
        <v>0</v>
      </c>
    </row>
    <row r="1508" spans="1:25" x14ac:dyDescent="0.35">
      <c r="A1508" s="12" t="s">
        <v>2936</v>
      </c>
      <c r="B1508" s="12" t="s">
        <v>2936</v>
      </c>
      <c r="C1508" s="12" t="s">
        <v>619</v>
      </c>
      <c r="D1508" s="52">
        <v>0</v>
      </c>
      <c r="E1508" s="12" t="s">
        <v>620</v>
      </c>
      <c r="F1508" s="12" t="s">
        <v>635</v>
      </c>
      <c r="G1508" s="12" t="s">
        <v>635</v>
      </c>
      <c r="H1508" s="12"/>
      <c r="I1508" s="12">
        <v>9.99</v>
      </c>
      <c r="J1508" s="12">
        <v>0</v>
      </c>
      <c r="K1508" s="12" t="s">
        <v>5</v>
      </c>
      <c r="L1508" s="12" t="s">
        <v>627</v>
      </c>
      <c r="M1508" s="12" t="s">
        <v>628</v>
      </c>
      <c r="N1508" s="12">
        <v>0.19</v>
      </c>
      <c r="O1508" s="12">
        <v>0</v>
      </c>
      <c r="P1508" s="12">
        <v>0</v>
      </c>
      <c r="Q1508" s="12">
        <v>0</v>
      </c>
      <c r="R1508" s="12">
        <v>0</v>
      </c>
      <c r="S1508" s="12">
        <v>0</v>
      </c>
      <c r="T1508" s="12">
        <v>0</v>
      </c>
      <c r="U1508" s="12">
        <v>0</v>
      </c>
      <c r="V1508" s="12">
        <v>0</v>
      </c>
      <c r="W1508" s="12">
        <v>0</v>
      </c>
      <c r="X1508" s="12">
        <v>0</v>
      </c>
      <c r="Y1508" s="12">
        <v>0</v>
      </c>
    </row>
    <row r="1509" spans="1:25" x14ac:dyDescent="0.35">
      <c r="A1509" s="12" t="s">
        <v>2288</v>
      </c>
      <c r="B1509" s="12" t="s">
        <v>2288</v>
      </c>
      <c r="C1509" s="12" t="s">
        <v>619</v>
      </c>
      <c r="D1509" s="52">
        <v>0</v>
      </c>
      <c r="E1509" s="12" t="s">
        <v>620</v>
      </c>
      <c r="F1509" s="12" t="s">
        <v>635</v>
      </c>
      <c r="G1509" s="12" t="s">
        <v>635</v>
      </c>
      <c r="H1509" s="12"/>
      <c r="I1509" s="12">
        <v>0.99</v>
      </c>
      <c r="J1509" s="12">
        <v>0</v>
      </c>
      <c r="K1509" s="12" t="s">
        <v>5</v>
      </c>
      <c r="L1509" s="12" t="s">
        <v>627</v>
      </c>
      <c r="M1509" s="12" t="s">
        <v>628</v>
      </c>
      <c r="N1509" s="12">
        <v>0.34</v>
      </c>
      <c r="O1509" s="12">
        <v>0.99</v>
      </c>
      <c r="P1509" s="12">
        <v>0.99</v>
      </c>
      <c r="Q1509" s="12">
        <v>0</v>
      </c>
      <c r="R1509" s="12">
        <v>0</v>
      </c>
      <c r="S1509" s="12">
        <v>0</v>
      </c>
      <c r="T1509" s="12">
        <v>0</v>
      </c>
      <c r="U1509" s="12">
        <v>0</v>
      </c>
      <c r="V1509" s="12">
        <v>0</v>
      </c>
      <c r="W1509" s="12">
        <v>0</v>
      </c>
      <c r="X1509" s="12">
        <v>0</v>
      </c>
      <c r="Y1509" s="12">
        <v>0</v>
      </c>
    </row>
    <row r="1510" spans="1:25" x14ac:dyDescent="0.35">
      <c r="A1510" s="12" t="s">
        <v>1499</v>
      </c>
      <c r="B1510" s="12" t="s">
        <v>1499</v>
      </c>
      <c r="C1510" s="12" t="s">
        <v>619</v>
      </c>
      <c r="D1510" s="52">
        <v>0</v>
      </c>
      <c r="E1510" s="12" t="s">
        <v>620</v>
      </c>
      <c r="F1510" s="12" t="s">
        <v>635</v>
      </c>
      <c r="G1510" s="12" t="s">
        <v>635</v>
      </c>
      <c r="H1510" s="12"/>
      <c r="I1510" s="12">
        <v>9.99</v>
      </c>
      <c r="J1510" s="12">
        <v>0</v>
      </c>
      <c r="K1510" s="12" t="s">
        <v>5</v>
      </c>
      <c r="L1510" s="12" t="s">
        <v>620</v>
      </c>
      <c r="M1510" s="12" t="s">
        <v>620</v>
      </c>
      <c r="N1510" s="12">
        <v>0</v>
      </c>
      <c r="O1510" s="12">
        <v>0</v>
      </c>
      <c r="P1510" s="12">
        <v>0</v>
      </c>
      <c r="Q1510" s="12">
        <v>0</v>
      </c>
      <c r="R1510" s="12">
        <v>0</v>
      </c>
      <c r="S1510" s="12">
        <v>0</v>
      </c>
      <c r="T1510" s="12">
        <v>0</v>
      </c>
      <c r="U1510" s="12">
        <v>0</v>
      </c>
      <c r="V1510" s="12">
        <v>0</v>
      </c>
      <c r="W1510" s="12">
        <v>0</v>
      </c>
      <c r="X1510" s="12">
        <v>0</v>
      </c>
      <c r="Y1510" s="12">
        <v>0</v>
      </c>
    </row>
    <row r="1511" spans="1:25" x14ac:dyDescent="0.35">
      <c r="A1511" s="12" t="s">
        <v>1240</v>
      </c>
      <c r="B1511" s="12" t="s">
        <v>1240</v>
      </c>
      <c r="C1511" s="12" t="s">
        <v>619</v>
      </c>
      <c r="D1511" s="52">
        <v>0</v>
      </c>
      <c r="E1511" s="12" t="s">
        <v>620</v>
      </c>
      <c r="F1511" s="12" t="s">
        <v>635</v>
      </c>
      <c r="G1511" s="12" t="s">
        <v>635</v>
      </c>
      <c r="H1511" s="12"/>
      <c r="I1511" s="12">
        <v>0.99</v>
      </c>
      <c r="J1511" s="12">
        <v>0</v>
      </c>
      <c r="K1511" s="12" t="s">
        <v>5</v>
      </c>
      <c r="L1511" s="12" t="s">
        <v>627</v>
      </c>
      <c r="M1511" s="12" t="s">
        <v>628</v>
      </c>
      <c r="N1511" s="12">
        <v>0.26</v>
      </c>
      <c r="O1511" s="12">
        <v>0.99</v>
      </c>
      <c r="P1511" s="12">
        <v>0.99</v>
      </c>
      <c r="Q1511" s="12">
        <v>0</v>
      </c>
      <c r="R1511" s="12">
        <v>0</v>
      </c>
      <c r="S1511" s="12">
        <v>0</v>
      </c>
      <c r="T1511" s="12">
        <v>0</v>
      </c>
      <c r="U1511" s="12">
        <v>0</v>
      </c>
      <c r="V1511" s="12">
        <v>0</v>
      </c>
      <c r="W1511" s="12">
        <v>0</v>
      </c>
      <c r="X1511" s="12">
        <v>0</v>
      </c>
      <c r="Y1511" s="12">
        <v>0</v>
      </c>
    </row>
    <row r="1512" spans="1:25" x14ac:dyDescent="0.35">
      <c r="A1512" s="12" t="s">
        <v>1068</v>
      </c>
      <c r="B1512" s="12" t="s">
        <v>1068</v>
      </c>
      <c r="C1512" s="12" t="s">
        <v>619</v>
      </c>
      <c r="D1512" s="52">
        <v>0</v>
      </c>
      <c r="E1512" s="12" t="s">
        <v>620</v>
      </c>
      <c r="F1512" s="12" t="s">
        <v>635</v>
      </c>
      <c r="G1512" s="12" t="s">
        <v>635</v>
      </c>
      <c r="H1512" s="12"/>
      <c r="I1512" s="12">
        <v>9.99</v>
      </c>
      <c r="J1512" s="12">
        <v>0</v>
      </c>
      <c r="K1512" s="12" t="s">
        <v>5</v>
      </c>
      <c r="L1512" s="12" t="s">
        <v>627</v>
      </c>
      <c r="M1512" s="12" t="s">
        <v>628</v>
      </c>
      <c r="N1512" s="12">
        <v>0.16</v>
      </c>
      <c r="O1512" s="12">
        <v>0.17</v>
      </c>
      <c r="P1512" s="12">
        <v>0.19</v>
      </c>
      <c r="Q1512" s="12">
        <v>0</v>
      </c>
      <c r="R1512" s="12">
        <v>0</v>
      </c>
      <c r="S1512" s="12">
        <v>0</v>
      </c>
      <c r="T1512" s="12">
        <v>0</v>
      </c>
      <c r="U1512" s="12">
        <v>0</v>
      </c>
      <c r="V1512" s="12">
        <v>0</v>
      </c>
      <c r="W1512" s="12">
        <v>0</v>
      </c>
      <c r="X1512" s="12">
        <v>0</v>
      </c>
      <c r="Y1512" s="12">
        <v>0</v>
      </c>
    </row>
    <row r="1513" spans="1:25" x14ac:dyDescent="0.35">
      <c r="A1513" s="12" t="s">
        <v>1166</v>
      </c>
      <c r="B1513" s="12" t="s">
        <v>1166</v>
      </c>
      <c r="C1513" s="12" t="s">
        <v>619</v>
      </c>
      <c r="D1513" s="52">
        <v>0</v>
      </c>
      <c r="E1513" s="12" t="s">
        <v>620</v>
      </c>
      <c r="F1513" s="12" t="s">
        <v>635</v>
      </c>
      <c r="G1513" s="12" t="s">
        <v>635</v>
      </c>
      <c r="H1513" s="12"/>
      <c r="I1513" s="12">
        <v>0.99</v>
      </c>
      <c r="J1513" s="12">
        <v>0</v>
      </c>
      <c r="K1513" s="12" t="s">
        <v>5</v>
      </c>
      <c r="L1513" s="12" t="s">
        <v>627</v>
      </c>
      <c r="M1513" s="12" t="s">
        <v>628</v>
      </c>
      <c r="N1513" s="12" t="s">
        <v>620</v>
      </c>
      <c r="O1513" s="12" t="s">
        <v>620</v>
      </c>
      <c r="P1513" s="12">
        <v>0.99</v>
      </c>
      <c r="Q1513" s="12">
        <v>0</v>
      </c>
      <c r="R1513" s="12">
        <v>0</v>
      </c>
      <c r="S1513" s="12">
        <v>0</v>
      </c>
      <c r="T1513" s="12">
        <v>0</v>
      </c>
      <c r="U1513" s="12">
        <v>0</v>
      </c>
      <c r="V1513" s="12">
        <v>0</v>
      </c>
      <c r="W1513" s="12">
        <v>0</v>
      </c>
      <c r="X1513" s="12">
        <v>0</v>
      </c>
      <c r="Y1513" s="12">
        <v>0</v>
      </c>
    </row>
    <row r="1514" spans="1:25" x14ac:dyDescent="0.35">
      <c r="A1514" s="12" t="s">
        <v>3450</v>
      </c>
      <c r="B1514" s="12" t="s">
        <v>3450</v>
      </c>
      <c r="C1514" s="12" t="s">
        <v>619</v>
      </c>
      <c r="D1514" s="52">
        <v>0</v>
      </c>
      <c r="E1514" s="12" t="s">
        <v>620</v>
      </c>
      <c r="F1514" s="12" t="s">
        <v>635</v>
      </c>
      <c r="G1514" s="12" t="s">
        <v>635</v>
      </c>
      <c r="H1514" s="12"/>
      <c r="I1514" s="12">
        <v>0.99</v>
      </c>
      <c r="J1514" s="12">
        <v>0</v>
      </c>
      <c r="K1514" s="12" t="s">
        <v>5</v>
      </c>
      <c r="L1514" s="12" t="s">
        <v>627</v>
      </c>
      <c r="M1514" s="12" t="s">
        <v>628</v>
      </c>
      <c r="N1514" s="12">
        <v>0.27</v>
      </c>
      <c r="O1514" s="12">
        <v>0</v>
      </c>
      <c r="P1514" s="12">
        <v>0</v>
      </c>
      <c r="Q1514" s="12">
        <v>0</v>
      </c>
      <c r="R1514" s="12">
        <v>0</v>
      </c>
      <c r="S1514" s="12">
        <v>0</v>
      </c>
      <c r="T1514" s="12">
        <v>0</v>
      </c>
      <c r="U1514" s="12">
        <v>0</v>
      </c>
      <c r="V1514" s="12">
        <v>0</v>
      </c>
      <c r="W1514" s="12">
        <v>0</v>
      </c>
      <c r="X1514" s="12">
        <v>0</v>
      </c>
      <c r="Y1514" s="12">
        <v>0</v>
      </c>
    </row>
    <row r="1515" spans="1:25" x14ac:dyDescent="0.35">
      <c r="A1515" s="12" t="s">
        <v>766</v>
      </c>
      <c r="B1515" s="12" t="s">
        <v>766</v>
      </c>
      <c r="C1515" s="12" t="s">
        <v>619</v>
      </c>
      <c r="D1515" s="52">
        <v>0</v>
      </c>
      <c r="E1515" s="12" t="s">
        <v>620</v>
      </c>
      <c r="F1515" s="12" t="s">
        <v>635</v>
      </c>
      <c r="G1515" s="12" t="s">
        <v>635</v>
      </c>
      <c r="H1515" s="12"/>
      <c r="I1515" s="12">
        <v>0.99</v>
      </c>
      <c r="J1515" s="12">
        <v>0</v>
      </c>
      <c r="K1515" s="12" t="s">
        <v>5</v>
      </c>
      <c r="L1515" s="12" t="s">
        <v>627</v>
      </c>
      <c r="M1515" s="12" t="s">
        <v>628</v>
      </c>
      <c r="N1515" s="12">
        <v>0.1</v>
      </c>
      <c r="O1515" s="12">
        <v>0.24</v>
      </c>
      <c r="P1515" s="12">
        <v>0.15</v>
      </c>
      <c r="Q1515" s="12">
        <v>0</v>
      </c>
      <c r="R1515" s="12">
        <v>0</v>
      </c>
      <c r="S1515" s="12">
        <v>0</v>
      </c>
      <c r="T1515" s="12">
        <v>0</v>
      </c>
      <c r="U1515" s="12">
        <v>0</v>
      </c>
      <c r="V1515" s="12">
        <v>0</v>
      </c>
      <c r="W1515" s="12">
        <v>0</v>
      </c>
      <c r="X1515" s="12">
        <v>0</v>
      </c>
      <c r="Y1515" s="12">
        <v>0</v>
      </c>
    </row>
    <row r="1516" spans="1:25" x14ac:dyDescent="0.35">
      <c r="A1516" s="12" t="s">
        <v>3463</v>
      </c>
      <c r="B1516" s="12" t="s">
        <v>3463</v>
      </c>
      <c r="C1516" s="12" t="s">
        <v>619</v>
      </c>
      <c r="D1516" s="52">
        <v>0</v>
      </c>
      <c r="E1516" s="12" t="s">
        <v>620</v>
      </c>
      <c r="F1516" s="12" t="s">
        <v>635</v>
      </c>
      <c r="G1516" s="12" t="s">
        <v>635</v>
      </c>
      <c r="H1516" s="12"/>
      <c r="I1516" s="12">
        <v>0.99</v>
      </c>
      <c r="J1516" s="12">
        <v>0</v>
      </c>
      <c r="K1516" s="12" t="s">
        <v>5</v>
      </c>
      <c r="L1516" s="12" t="s">
        <v>627</v>
      </c>
      <c r="M1516" s="12" t="s">
        <v>628</v>
      </c>
      <c r="N1516" s="12">
        <v>0.11</v>
      </c>
      <c r="O1516" s="12">
        <v>0</v>
      </c>
      <c r="P1516" s="12">
        <v>0</v>
      </c>
      <c r="Q1516" s="12">
        <v>0</v>
      </c>
      <c r="R1516" s="12">
        <v>0</v>
      </c>
      <c r="S1516" s="12">
        <v>0</v>
      </c>
      <c r="T1516" s="12">
        <v>0</v>
      </c>
      <c r="U1516" s="12">
        <v>0</v>
      </c>
      <c r="V1516" s="12">
        <v>0</v>
      </c>
      <c r="W1516" s="12">
        <v>0</v>
      </c>
      <c r="X1516" s="12">
        <v>0</v>
      </c>
      <c r="Y1516" s="12">
        <v>0</v>
      </c>
    </row>
    <row r="1517" spans="1:25" x14ac:dyDescent="0.35">
      <c r="A1517" s="12" t="s">
        <v>1345</v>
      </c>
      <c r="B1517" s="12" t="s">
        <v>1345</v>
      </c>
      <c r="C1517" s="12" t="s">
        <v>619</v>
      </c>
      <c r="D1517" s="52">
        <v>0</v>
      </c>
      <c r="E1517" s="12" t="s">
        <v>620</v>
      </c>
      <c r="F1517" s="12" t="s">
        <v>635</v>
      </c>
      <c r="G1517" s="12" t="s">
        <v>635</v>
      </c>
      <c r="H1517" s="12"/>
      <c r="I1517" s="12">
        <v>0.99</v>
      </c>
      <c r="J1517" s="12">
        <v>0</v>
      </c>
      <c r="K1517" s="12" t="s">
        <v>5</v>
      </c>
      <c r="L1517" s="12" t="s">
        <v>620</v>
      </c>
      <c r="M1517" s="12" t="s">
        <v>620</v>
      </c>
      <c r="N1517" s="12">
        <v>0</v>
      </c>
      <c r="O1517" s="12">
        <v>0</v>
      </c>
      <c r="P1517" s="12">
        <v>0</v>
      </c>
      <c r="Q1517" s="12">
        <v>0</v>
      </c>
      <c r="R1517" s="12">
        <v>0</v>
      </c>
      <c r="S1517" s="12">
        <v>0</v>
      </c>
      <c r="T1517" s="12">
        <v>0</v>
      </c>
      <c r="U1517" s="12">
        <v>0</v>
      </c>
      <c r="V1517" s="12">
        <v>0</v>
      </c>
      <c r="W1517" s="12">
        <v>0</v>
      </c>
      <c r="X1517" s="12">
        <v>0</v>
      </c>
      <c r="Y1517" s="12">
        <v>0</v>
      </c>
    </row>
    <row r="1518" spans="1:25" x14ac:dyDescent="0.35">
      <c r="A1518" s="12" t="s">
        <v>764</v>
      </c>
      <c r="B1518" s="12" t="s">
        <v>764</v>
      </c>
      <c r="C1518" s="12" t="s">
        <v>619</v>
      </c>
      <c r="D1518" s="52">
        <v>0</v>
      </c>
      <c r="E1518" s="12" t="s">
        <v>620</v>
      </c>
      <c r="F1518" s="12" t="s">
        <v>635</v>
      </c>
      <c r="G1518" s="12" t="s">
        <v>635</v>
      </c>
      <c r="H1518" s="12"/>
      <c r="I1518" s="12">
        <v>0.99</v>
      </c>
      <c r="J1518" s="12">
        <v>0</v>
      </c>
      <c r="K1518" s="12" t="s">
        <v>5</v>
      </c>
      <c r="L1518" s="12" t="s">
        <v>627</v>
      </c>
      <c r="M1518" s="12" t="s">
        <v>628</v>
      </c>
      <c r="N1518" s="12" t="s">
        <v>620</v>
      </c>
      <c r="O1518" s="12" t="s">
        <v>620</v>
      </c>
      <c r="P1518" s="12">
        <v>0.21</v>
      </c>
      <c r="Q1518" s="12">
        <v>0</v>
      </c>
      <c r="R1518" s="12">
        <v>0</v>
      </c>
      <c r="S1518" s="12">
        <v>0</v>
      </c>
      <c r="T1518" s="12">
        <v>0</v>
      </c>
      <c r="U1518" s="12">
        <v>0</v>
      </c>
      <c r="V1518" s="12">
        <v>0</v>
      </c>
      <c r="W1518" s="12">
        <v>0</v>
      </c>
      <c r="X1518" s="12">
        <v>0</v>
      </c>
      <c r="Y1518" s="12">
        <v>0</v>
      </c>
    </row>
    <row r="1519" spans="1:25" x14ac:dyDescent="0.35">
      <c r="A1519" s="12" t="s">
        <v>1408</v>
      </c>
      <c r="B1519" s="12" t="s">
        <v>1408</v>
      </c>
      <c r="C1519" s="12" t="s">
        <v>619</v>
      </c>
      <c r="D1519" s="52">
        <v>0</v>
      </c>
      <c r="E1519" s="12" t="s">
        <v>620</v>
      </c>
      <c r="F1519" s="12" t="s">
        <v>635</v>
      </c>
      <c r="G1519" s="12" t="s">
        <v>635</v>
      </c>
      <c r="H1519" s="12"/>
      <c r="I1519" s="12">
        <v>0.99</v>
      </c>
      <c r="J1519" s="12">
        <v>0</v>
      </c>
      <c r="K1519" s="12" t="s">
        <v>5</v>
      </c>
      <c r="L1519" s="12" t="s">
        <v>620</v>
      </c>
      <c r="M1519" s="12" t="s">
        <v>620</v>
      </c>
      <c r="N1519" s="12">
        <v>0</v>
      </c>
      <c r="O1519" s="12">
        <v>0</v>
      </c>
      <c r="P1519" s="12">
        <v>0</v>
      </c>
      <c r="Q1519" s="12">
        <v>0</v>
      </c>
      <c r="R1519" s="12">
        <v>0</v>
      </c>
      <c r="S1519" s="12">
        <v>0</v>
      </c>
      <c r="T1519" s="12">
        <v>0</v>
      </c>
      <c r="U1519" s="12">
        <v>0</v>
      </c>
      <c r="V1519" s="12">
        <v>0</v>
      </c>
      <c r="W1519" s="12">
        <v>0</v>
      </c>
      <c r="X1519" s="12">
        <v>0</v>
      </c>
      <c r="Y1519" s="12">
        <v>0</v>
      </c>
    </row>
    <row r="1520" spans="1:25" x14ac:dyDescent="0.35">
      <c r="A1520" s="12" t="s">
        <v>2566</v>
      </c>
      <c r="B1520" s="12" t="s">
        <v>2566</v>
      </c>
      <c r="C1520" s="12" t="s">
        <v>619</v>
      </c>
      <c r="D1520" s="52">
        <v>0</v>
      </c>
      <c r="E1520" s="12" t="s">
        <v>620</v>
      </c>
      <c r="F1520" s="12" t="s">
        <v>635</v>
      </c>
      <c r="G1520" s="12" t="s">
        <v>635</v>
      </c>
      <c r="H1520" s="12"/>
      <c r="I1520" s="12">
        <v>0.99</v>
      </c>
      <c r="J1520" s="12">
        <v>0</v>
      </c>
      <c r="K1520" s="12" t="s">
        <v>5</v>
      </c>
      <c r="L1520" s="12" t="s">
        <v>620</v>
      </c>
      <c r="M1520" s="12" t="s">
        <v>620</v>
      </c>
      <c r="N1520" s="12">
        <v>0</v>
      </c>
      <c r="O1520" s="12">
        <v>0</v>
      </c>
      <c r="P1520" s="12">
        <v>0</v>
      </c>
      <c r="Q1520" s="12">
        <v>0</v>
      </c>
      <c r="R1520" s="12">
        <v>0</v>
      </c>
      <c r="S1520" s="12">
        <v>0</v>
      </c>
      <c r="T1520" s="12">
        <v>0</v>
      </c>
      <c r="U1520" s="12">
        <v>0</v>
      </c>
      <c r="V1520" s="12">
        <v>0</v>
      </c>
      <c r="W1520" s="12">
        <v>0</v>
      </c>
      <c r="X1520" s="12">
        <v>0</v>
      </c>
      <c r="Y1520" s="12">
        <v>0</v>
      </c>
    </row>
    <row r="1521" spans="1:25" x14ac:dyDescent="0.35">
      <c r="A1521" s="12" t="s">
        <v>402</v>
      </c>
      <c r="B1521" s="12" t="s">
        <v>1618</v>
      </c>
      <c r="C1521" s="12" t="s">
        <v>619</v>
      </c>
      <c r="D1521" s="52">
        <v>45029</v>
      </c>
      <c r="E1521" s="12">
        <v>2023</v>
      </c>
      <c r="F1521" s="12" t="s">
        <v>625</v>
      </c>
      <c r="G1521" s="12" t="s">
        <v>626</v>
      </c>
      <c r="H1521" s="12"/>
      <c r="I1521" s="12">
        <v>2</v>
      </c>
      <c r="J1521" s="12">
        <v>2</v>
      </c>
      <c r="K1521" s="12" t="s">
        <v>1</v>
      </c>
      <c r="L1521" s="12" t="s">
        <v>620</v>
      </c>
      <c r="M1521" s="12" t="s">
        <v>620</v>
      </c>
      <c r="N1521" s="12">
        <v>0</v>
      </c>
      <c r="O1521" s="12">
        <v>0</v>
      </c>
      <c r="P1521" s="12">
        <v>0</v>
      </c>
      <c r="Q1521" s="12">
        <v>0</v>
      </c>
      <c r="R1521" s="12">
        <v>0</v>
      </c>
      <c r="S1521" s="12">
        <v>0</v>
      </c>
      <c r="T1521" s="12">
        <v>0</v>
      </c>
      <c r="U1521" s="12">
        <v>0</v>
      </c>
      <c r="V1521" s="12">
        <v>0</v>
      </c>
      <c r="W1521" s="12">
        <v>0</v>
      </c>
      <c r="X1521" s="12">
        <v>0</v>
      </c>
      <c r="Y1521" s="12">
        <v>0</v>
      </c>
    </row>
    <row r="1522" spans="1:25" x14ac:dyDescent="0.35">
      <c r="A1522" s="12" t="s">
        <v>2621</v>
      </c>
      <c r="B1522" s="12" t="s">
        <v>2622</v>
      </c>
      <c r="C1522" s="12" t="s">
        <v>619</v>
      </c>
      <c r="D1522" s="52">
        <v>41593</v>
      </c>
      <c r="E1522" s="12">
        <v>2013</v>
      </c>
      <c r="F1522" s="12" t="s">
        <v>635</v>
      </c>
      <c r="G1522" s="12">
        <v>0</v>
      </c>
      <c r="H1522" s="12"/>
      <c r="I1522" s="12">
        <v>19</v>
      </c>
      <c r="J1522" s="12">
        <v>62.5</v>
      </c>
      <c r="K1522" s="12" t="s">
        <v>1</v>
      </c>
      <c r="L1522" s="12" t="s">
        <v>627</v>
      </c>
      <c r="M1522" s="12" t="s">
        <v>628</v>
      </c>
      <c r="N1522" s="12">
        <v>4.75</v>
      </c>
      <c r="O1522" s="12">
        <v>5.75</v>
      </c>
      <c r="P1522" s="12">
        <v>4.49</v>
      </c>
      <c r="Q1522" s="12">
        <v>4.47</v>
      </c>
      <c r="R1522" s="12">
        <v>3.15</v>
      </c>
      <c r="S1522" s="12">
        <v>2.06</v>
      </c>
      <c r="T1522" s="12">
        <v>1.1399999999999999</v>
      </c>
      <c r="U1522" s="12">
        <v>1.48</v>
      </c>
      <c r="V1522" s="12">
        <v>3.39</v>
      </c>
      <c r="W1522" s="12">
        <v>4.18</v>
      </c>
      <c r="X1522" s="12">
        <v>3.73</v>
      </c>
      <c r="Y1522" s="12">
        <v>4.6100000000000003</v>
      </c>
    </row>
    <row r="1523" spans="1:25" x14ac:dyDescent="0.35">
      <c r="A1523" s="12" t="s">
        <v>483</v>
      </c>
      <c r="B1523" s="12" t="s">
        <v>365</v>
      </c>
      <c r="C1523" s="12" t="s">
        <v>619</v>
      </c>
      <c r="D1523" s="52">
        <v>0</v>
      </c>
      <c r="E1523" s="12" t="s">
        <v>620</v>
      </c>
      <c r="F1523" s="12" t="s">
        <v>697</v>
      </c>
      <c r="G1523" s="12" t="s">
        <v>697</v>
      </c>
      <c r="H1523" s="12"/>
      <c r="I1523" s="12">
        <v>27</v>
      </c>
      <c r="J1523" s="12">
        <v>27</v>
      </c>
      <c r="K1523" s="12" t="s">
        <v>1</v>
      </c>
      <c r="L1523" s="12" t="s">
        <v>620</v>
      </c>
      <c r="M1523" s="12" t="s">
        <v>620</v>
      </c>
      <c r="N1523" s="12">
        <v>0</v>
      </c>
      <c r="O1523" s="12">
        <v>0</v>
      </c>
      <c r="P1523" s="12">
        <v>0</v>
      </c>
      <c r="Q1523" s="12">
        <v>0</v>
      </c>
      <c r="R1523" s="12">
        <v>0</v>
      </c>
      <c r="S1523" s="12">
        <v>0</v>
      </c>
      <c r="T1523" s="12">
        <v>0</v>
      </c>
      <c r="U1523" s="12">
        <v>0</v>
      </c>
      <c r="V1523" s="12">
        <v>0</v>
      </c>
      <c r="W1523" s="12">
        <v>0</v>
      </c>
      <c r="X1523" s="12">
        <v>0</v>
      </c>
      <c r="Y1523" s="12">
        <v>0</v>
      </c>
    </row>
    <row r="1524" spans="1:25" x14ac:dyDescent="0.35">
      <c r="A1524" s="12" t="s">
        <v>962</v>
      </c>
      <c r="B1524" s="12" t="s">
        <v>963</v>
      </c>
      <c r="C1524" s="12" t="s">
        <v>619</v>
      </c>
      <c r="D1524" s="52">
        <v>42888</v>
      </c>
      <c r="E1524" s="12">
        <v>2017</v>
      </c>
      <c r="F1524" s="12" t="s">
        <v>625</v>
      </c>
      <c r="G1524" s="12" t="s">
        <v>626</v>
      </c>
      <c r="H1524" s="12"/>
      <c r="I1524" s="12">
        <v>20</v>
      </c>
      <c r="J1524" s="12">
        <v>20</v>
      </c>
      <c r="K1524" s="12" t="s">
        <v>1</v>
      </c>
      <c r="L1524" s="12" t="s">
        <v>627</v>
      </c>
      <c r="M1524" s="12" t="s">
        <v>628</v>
      </c>
      <c r="N1524" s="12">
        <v>0.08</v>
      </c>
      <c r="O1524" s="12">
        <v>0.6</v>
      </c>
      <c r="P1524" s="12">
        <v>0.7</v>
      </c>
      <c r="Q1524" s="12">
        <v>0.88</v>
      </c>
      <c r="R1524" s="12">
        <v>1.28</v>
      </c>
      <c r="S1524" s="12">
        <v>2.62</v>
      </c>
      <c r="T1524" s="12">
        <v>2.88</v>
      </c>
      <c r="U1524" s="12">
        <v>2.48</v>
      </c>
      <c r="V1524" s="12">
        <v>2.2200000000000002</v>
      </c>
      <c r="W1524" s="12">
        <v>1.48</v>
      </c>
      <c r="X1524" s="12">
        <v>1.1399999999999999</v>
      </c>
      <c r="Y1524" s="12">
        <v>0.7</v>
      </c>
    </row>
    <row r="1525" spans="1:25" x14ac:dyDescent="0.35">
      <c r="A1525" s="12" t="s">
        <v>2102</v>
      </c>
      <c r="B1525" s="12" t="s">
        <v>2103</v>
      </c>
      <c r="C1525" s="12" t="s">
        <v>619</v>
      </c>
      <c r="D1525" s="52">
        <v>41400</v>
      </c>
      <c r="E1525" s="12">
        <v>2013</v>
      </c>
      <c r="F1525" s="12" t="s">
        <v>621</v>
      </c>
      <c r="G1525" s="12" t="s">
        <v>622</v>
      </c>
      <c r="H1525" s="12"/>
      <c r="I1525" s="12">
        <v>107.68</v>
      </c>
      <c r="J1525" s="12">
        <v>131.80000000000001</v>
      </c>
      <c r="K1525" s="12" t="s">
        <v>1</v>
      </c>
      <c r="L1525" s="12" t="s">
        <v>627</v>
      </c>
      <c r="M1525" s="12" t="s">
        <v>628</v>
      </c>
      <c r="N1525" s="12">
        <v>107.68</v>
      </c>
      <c r="O1525" s="12">
        <v>107.68</v>
      </c>
      <c r="P1525" s="12">
        <v>107.68</v>
      </c>
      <c r="Q1525" s="12">
        <v>107.68</v>
      </c>
      <c r="R1525" s="12">
        <v>107.68</v>
      </c>
      <c r="S1525" s="12">
        <v>107.68</v>
      </c>
      <c r="T1525" s="12">
        <v>107.68</v>
      </c>
      <c r="U1525" s="12">
        <v>107.68</v>
      </c>
      <c r="V1525" s="12">
        <v>107.68</v>
      </c>
      <c r="W1525" s="12">
        <v>107.68</v>
      </c>
      <c r="X1525" s="12">
        <v>107.68</v>
      </c>
      <c r="Y1525" s="12">
        <v>107.68</v>
      </c>
    </row>
    <row r="1526" spans="1:25" x14ac:dyDescent="0.35">
      <c r="A1526" s="12" t="s">
        <v>2411</v>
      </c>
      <c r="B1526" s="12" t="s">
        <v>2412</v>
      </c>
      <c r="C1526" s="12" t="s">
        <v>619</v>
      </c>
      <c r="D1526" s="52">
        <v>41400</v>
      </c>
      <c r="E1526" s="12">
        <v>2013</v>
      </c>
      <c r="F1526" s="12" t="s">
        <v>621</v>
      </c>
      <c r="G1526" s="12" t="s">
        <v>622</v>
      </c>
      <c r="H1526" s="12"/>
      <c r="I1526" s="12">
        <v>104.19</v>
      </c>
      <c r="J1526" s="12">
        <v>131.80000000000001</v>
      </c>
      <c r="K1526" s="12" t="s">
        <v>1</v>
      </c>
      <c r="L1526" s="12" t="s">
        <v>627</v>
      </c>
      <c r="M1526" s="12" t="s">
        <v>628</v>
      </c>
      <c r="N1526" s="12">
        <v>103.98</v>
      </c>
      <c r="O1526" s="12">
        <v>103.98</v>
      </c>
      <c r="P1526" s="12">
        <v>103.98</v>
      </c>
      <c r="Q1526" s="12">
        <v>103.98</v>
      </c>
      <c r="R1526" s="12">
        <v>103.98</v>
      </c>
      <c r="S1526" s="12">
        <v>103.98</v>
      </c>
      <c r="T1526" s="12">
        <v>103.98</v>
      </c>
      <c r="U1526" s="12">
        <v>103.98</v>
      </c>
      <c r="V1526" s="12">
        <v>103.98</v>
      </c>
      <c r="W1526" s="12">
        <v>103.98</v>
      </c>
      <c r="X1526" s="12">
        <v>103.98</v>
      </c>
      <c r="Y1526" s="12">
        <v>103.98</v>
      </c>
    </row>
    <row r="1527" spans="1:25" x14ac:dyDescent="0.35">
      <c r="A1527" s="12" t="s">
        <v>2648</v>
      </c>
      <c r="B1527" s="12" t="s">
        <v>2649</v>
      </c>
      <c r="C1527" s="12" t="s">
        <v>619</v>
      </c>
      <c r="D1527" s="52">
        <v>41400</v>
      </c>
      <c r="E1527" s="12">
        <v>2013</v>
      </c>
      <c r="F1527" s="12" t="s">
        <v>621</v>
      </c>
      <c r="G1527" s="12" t="s">
        <v>622</v>
      </c>
      <c r="H1527" s="12"/>
      <c r="I1527" s="12">
        <v>105.69</v>
      </c>
      <c r="J1527" s="12">
        <v>131.80000000000001</v>
      </c>
      <c r="K1527" s="12" t="s">
        <v>1</v>
      </c>
      <c r="L1527" s="12" t="s">
        <v>627</v>
      </c>
      <c r="M1527" s="12" t="s">
        <v>628</v>
      </c>
      <c r="N1527" s="12">
        <v>105.69</v>
      </c>
      <c r="O1527" s="12">
        <v>105.69</v>
      </c>
      <c r="P1527" s="12">
        <v>105.69</v>
      </c>
      <c r="Q1527" s="12">
        <v>105.69</v>
      </c>
      <c r="R1527" s="12">
        <v>105.69</v>
      </c>
      <c r="S1527" s="12">
        <v>105.69</v>
      </c>
      <c r="T1527" s="12">
        <v>105.69</v>
      </c>
      <c r="U1527" s="12">
        <v>105.69</v>
      </c>
      <c r="V1527" s="12">
        <v>105.69</v>
      </c>
      <c r="W1527" s="12">
        <v>105.69</v>
      </c>
      <c r="X1527" s="12">
        <v>105.69</v>
      </c>
      <c r="Y1527" s="12">
        <v>105.69</v>
      </c>
    </row>
    <row r="1528" spans="1:25" x14ac:dyDescent="0.35">
      <c r="A1528" s="12" t="s">
        <v>2932</v>
      </c>
      <c r="B1528" s="12" t="s">
        <v>2933</v>
      </c>
      <c r="C1528" s="12" t="s">
        <v>619</v>
      </c>
      <c r="D1528" s="52">
        <v>41400</v>
      </c>
      <c r="E1528" s="12">
        <v>2013</v>
      </c>
      <c r="F1528" s="12" t="s">
        <v>621</v>
      </c>
      <c r="G1528" s="12" t="s">
        <v>622</v>
      </c>
      <c r="H1528" s="12"/>
      <c r="I1528" s="12">
        <v>106.55</v>
      </c>
      <c r="J1528" s="12">
        <v>131.80000000000001</v>
      </c>
      <c r="K1528" s="12" t="s">
        <v>1</v>
      </c>
      <c r="L1528" s="12" t="s">
        <v>627</v>
      </c>
      <c r="M1528" s="12" t="s">
        <v>628</v>
      </c>
      <c r="N1528" s="12">
        <v>106.55</v>
      </c>
      <c r="O1528" s="12">
        <v>106.55</v>
      </c>
      <c r="P1528" s="12">
        <v>106.55</v>
      </c>
      <c r="Q1528" s="12">
        <v>106.55</v>
      </c>
      <c r="R1528" s="12">
        <v>106.55</v>
      </c>
      <c r="S1528" s="12">
        <v>106.55</v>
      </c>
      <c r="T1528" s="12">
        <v>106.55</v>
      </c>
      <c r="U1528" s="12">
        <v>106.55</v>
      </c>
      <c r="V1528" s="12">
        <v>106.55</v>
      </c>
      <c r="W1528" s="12">
        <v>106.55</v>
      </c>
      <c r="X1528" s="12">
        <v>106.55</v>
      </c>
      <c r="Y1528" s="12">
        <v>106.55</v>
      </c>
    </row>
    <row r="1529" spans="1:25" x14ac:dyDescent="0.35">
      <c r="A1529" s="12" t="s">
        <v>3062</v>
      </c>
      <c r="B1529" s="12" t="s">
        <v>3063</v>
      </c>
      <c r="C1529" s="12" t="s">
        <v>619</v>
      </c>
      <c r="D1529" s="52">
        <v>41400</v>
      </c>
      <c r="E1529" s="12">
        <v>2013</v>
      </c>
      <c r="F1529" s="12" t="s">
        <v>621</v>
      </c>
      <c r="G1529" s="12" t="s">
        <v>622</v>
      </c>
      <c r="H1529" s="12"/>
      <c r="I1529" s="12">
        <v>107.52</v>
      </c>
      <c r="J1529" s="12">
        <v>131.80000000000001</v>
      </c>
      <c r="K1529" s="12" t="s">
        <v>1</v>
      </c>
      <c r="L1529" s="12" t="s">
        <v>627</v>
      </c>
      <c r="M1529" s="12" t="s">
        <v>628</v>
      </c>
      <c r="N1529" s="12">
        <v>107.52</v>
      </c>
      <c r="O1529" s="12">
        <v>107.52</v>
      </c>
      <c r="P1529" s="12">
        <v>107.52</v>
      </c>
      <c r="Q1529" s="12">
        <v>107.52</v>
      </c>
      <c r="R1529" s="12">
        <v>107.52</v>
      </c>
      <c r="S1529" s="12">
        <v>107.52</v>
      </c>
      <c r="T1529" s="12">
        <v>107.52</v>
      </c>
      <c r="U1529" s="12">
        <v>107.52</v>
      </c>
      <c r="V1529" s="12">
        <v>107.52</v>
      </c>
      <c r="W1529" s="12">
        <v>107.52</v>
      </c>
      <c r="X1529" s="12">
        <v>107.52</v>
      </c>
      <c r="Y1529" s="12">
        <v>107.52</v>
      </c>
    </row>
    <row r="1530" spans="1:25" x14ac:dyDescent="0.35">
      <c r="A1530" s="12" t="s">
        <v>1640</v>
      </c>
      <c r="B1530" s="12" t="s">
        <v>1641</v>
      </c>
      <c r="C1530" s="12" t="s">
        <v>619</v>
      </c>
      <c r="D1530" s="52">
        <v>41400</v>
      </c>
      <c r="E1530" s="12">
        <v>2013</v>
      </c>
      <c r="F1530" s="12" t="s">
        <v>621</v>
      </c>
      <c r="G1530" s="12" t="s">
        <v>622</v>
      </c>
      <c r="H1530" s="12"/>
      <c r="I1530" s="12">
        <v>105</v>
      </c>
      <c r="J1530" s="12">
        <v>131.80000000000001</v>
      </c>
      <c r="K1530" s="12" t="s">
        <v>1</v>
      </c>
      <c r="L1530" s="12" t="s">
        <v>627</v>
      </c>
      <c r="M1530" s="12" t="s">
        <v>628</v>
      </c>
      <c r="N1530" s="12">
        <v>105</v>
      </c>
      <c r="O1530" s="12">
        <v>105</v>
      </c>
      <c r="P1530" s="12">
        <v>105</v>
      </c>
      <c r="Q1530" s="12">
        <v>105</v>
      </c>
      <c r="R1530" s="12">
        <v>105</v>
      </c>
      <c r="S1530" s="12">
        <v>105</v>
      </c>
      <c r="T1530" s="12">
        <v>105</v>
      </c>
      <c r="U1530" s="12">
        <v>105</v>
      </c>
      <c r="V1530" s="12">
        <v>105</v>
      </c>
      <c r="W1530" s="12">
        <v>105</v>
      </c>
      <c r="X1530" s="12">
        <v>105</v>
      </c>
      <c r="Y1530" s="12">
        <v>105</v>
      </c>
    </row>
    <row r="1531" spans="1:25" x14ac:dyDescent="0.35">
      <c r="A1531" s="12" t="s">
        <v>2988</v>
      </c>
      <c r="B1531" s="12" t="s">
        <v>2989</v>
      </c>
      <c r="C1531" s="12" t="s">
        <v>619</v>
      </c>
      <c r="D1531" s="52">
        <v>41400</v>
      </c>
      <c r="E1531" s="12">
        <v>2013</v>
      </c>
      <c r="F1531" s="12" t="s">
        <v>621</v>
      </c>
      <c r="G1531" s="12" t="s">
        <v>622</v>
      </c>
      <c r="H1531" s="12"/>
      <c r="I1531" s="12">
        <v>106.73</v>
      </c>
      <c r="J1531" s="12">
        <v>131.80000000000001</v>
      </c>
      <c r="K1531" s="12" t="s">
        <v>1</v>
      </c>
      <c r="L1531" s="12" t="s">
        <v>627</v>
      </c>
      <c r="M1531" s="12" t="s">
        <v>628</v>
      </c>
      <c r="N1531" s="12">
        <v>106.73</v>
      </c>
      <c r="O1531" s="12">
        <v>106.73</v>
      </c>
      <c r="P1531" s="12">
        <v>106.73</v>
      </c>
      <c r="Q1531" s="12">
        <v>106.73</v>
      </c>
      <c r="R1531" s="12">
        <v>106.73</v>
      </c>
      <c r="S1531" s="12">
        <v>106.73</v>
      </c>
      <c r="T1531" s="12">
        <v>106.73</v>
      </c>
      <c r="U1531" s="12">
        <v>106.73</v>
      </c>
      <c r="V1531" s="12">
        <v>106.73</v>
      </c>
      <c r="W1531" s="12">
        <v>106.73</v>
      </c>
      <c r="X1531" s="12">
        <v>106.73</v>
      </c>
      <c r="Y1531" s="12">
        <v>106.73</v>
      </c>
    </row>
    <row r="1532" spans="1:25" x14ac:dyDescent="0.35">
      <c r="A1532" s="12" t="s">
        <v>1445</v>
      </c>
      <c r="B1532" s="12" t="s">
        <v>1446</v>
      </c>
      <c r="C1532" s="12" t="s">
        <v>619</v>
      </c>
      <c r="D1532" s="52">
        <v>41400</v>
      </c>
      <c r="E1532" s="12">
        <v>2013</v>
      </c>
      <c r="F1532" s="12" t="s">
        <v>621</v>
      </c>
      <c r="G1532" s="12" t="s">
        <v>622</v>
      </c>
      <c r="H1532" s="12"/>
      <c r="I1532" s="12">
        <v>106.85</v>
      </c>
      <c r="J1532" s="12">
        <v>131.80000000000001</v>
      </c>
      <c r="K1532" s="12" t="s">
        <v>1</v>
      </c>
      <c r="L1532" s="12" t="s">
        <v>627</v>
      </c>
      <c r="M1532" s="12" t="s">
        <v>628</v>
      </c>
      <c r="N1532" s="12">
        <v>106.85</v>
      </c>
      <c r="O1532" s="12">
        <v>106.85</v>
      </c>
      <c r="P1532" s="12">
        <v>106.85</v>
      </c>
      <c r="Q1532" s="12">
        <v>106.85</v>
      </c>
      <c r="R1532" s="12">
        <v>106.85</v>
      </c>
      <c r="S1532" s="12">
        <v>106.85</v>
      </c>
      <c r="T1532" s="12">
        <v>106.85</v>
      </c>
      <c r="U1532" s="12">
        <v>106.85</v>
      </c>
      <c r="V1532" s="12">
        <v>106.85</v>
      </c>
      <c r="W1532" s="12">
        <v>106.85</v>
      </c>
      <c r="X1532" s="12">
        <v>106.85</v>
      </c>
      <c r="Y1532" s="12">
        <v>106.85</v>
      </c>
    </row>
    <row r="1533" spans="1:25" x14ac:dyDescent="0.35">
      <c r="A1533" s="12" t="s">
        <v>3539</v>
      </c>
      <c r="B1533" s="12" t="s">
        <v>3540</v>
      </c>
      <c r="C1533" s="12" t="s">
        <v>619</v>
      </c>
      <c r="D1533" s="52">
        <v>42887</v>
      </c>
      <c r="E1533" s="12">
        <v>2017</v>
      </c>
      <c r="F1533" s="12" t="s">
        <v>621</v>
      </c>
      <c r="G1533" s="12" t="s">
        <v>757</v>
      </c>
      <c r="H1533" s="12"/>
      <c r="I1533" s="12">
        <v>48.3</v>
      </c>
      <c r="J1533" s="12">
        <v>48.3</v>
      </c>
      <c r="K1533" s="12" t="s">
        <v>633</v>
      </c>
      <c r="L1533" s="12" t="s">
        <v>627</v>
      </c>
      <c r="M1533" s="12" t="s">
        <v>628</v>
      </c>
      <c r="N1533" s="12">
        <v>48.08</v>
      </c>
      <c r="O1533" s="12">
        <v>48.08</v>
      </c>
      <c r="P1533" s="12">
        <v>48.08</v>
      </c>
      <c r="Q1533" s="12">
        <v>48.08</v>
      </c>
      <c r="R1533" s="12">
        <v>48.08</v>
      </c>
      <c r="S1533" s="12">
        <v>48.08</v>
      </c>
      <c r="T1533" s="12">
        <v>48.08</v>
      </c>
      <c r="U1533" s="12">
        <v>48.08</v>
      </c>
      <c r="V1533" s="12">
        <v>48.08</v>
      </c>
      <c r="W1533" s="12">
        <v>48.08</v>
      </c>
      <c r="X1533" s="12">
        <v>48.08</v>
      </c>
      <c r="Y1533" s="12">
        <v>48.08</v>
      </c>
    </row>
    <row r="1534" spans="1:25" x14ac:dyDescent="0.35">
      <c r="A1534" s="12" t="s">
        <v>75</v>
      </c>
      <c r="B1534" s="12" t="s">
        <v>76</v>
      </c>
      <c r="C1534" s="12" t="s">
        <v>619</v>
      </c>
      <c r="D1534" s="52">
        <v>45107</v>
      </c>
      <c r="E1534" s="12">
        <v>2023</v>
      </c>
      <c r="F1534" s="12" t="s">
        <v>646</v>
      </c>
      <c r="G1534" s="12" t="s">
        <v>632</v>
      </c>
      <c r="H1534" s="12"/>
      <c r="I1534" s="12">
        <v>2.6</v>
      </c>
      <c r="J1534" s="12">
        <v>2.6</v>
      </c>
      <c r="K1534" s="12" t="s">
        <v>1</v>
      </c>
      <c r="L1534" s="12" t="s">
        <v>620</v>
      </c>
      <c r="M1534" s="12" t="s">
        <v>620</v>
      </c>
      <c r="N1534" s="12">
        <v>0</v>
      </c>
      <c r="O1534" s="12">
        <v>0</v>
      </c>
      <c r="P1534" s="12">
        <v>0</v>
      </c>
      <c r="Q1534" s="12">
        <v>0</v>
      </c>
      <c r="R1534" s="12">
        <v>0</v>
      </c>
      <c r="S1534" s="12">
        <v>0</v>
      </c>
      <c r="T1534" s="12">
        <v>0</v>
      </c>
      <c r="U1534" s="12">
        <v>0</v>
      </c>
      <c r="V1534" s="12">
        <v>0</v>
      </c>
      <c r="W1534" s="12">
        <v>0</v>
      </c>
      <c r="X1534" s="12">
        <v>0</v>
      </c>
      <c r="Y1534" s="12">
        <v>0</v>
      </c>
    </row>
    <row r="1535" spans="1:25" x14ac:dyDescent="0.35">
      <c r="A1535" s="12" t="s">
        <v>3082</v>
      </c>
      <c r="B1535" s="12" t="s">
        <v>3083</v>
      </c>
      <c r="C1535" s="12" t="s">
        <v>619</v>
      </c>
      <c r="D1535" s="52">
        <v>34700</v>
      </c>
      <c r="E1535" s="12">
        <v>1995</v>
      </c>
      <c r="F1535" s="12" t="s">
        <v>621</v>
      </c>
      <c r="G1535" s="12" t="s">
        <v>757</v>
      </c>
      <c r="H1535" s="12"/>
      <c r="I1535" s="12">
        <v>100</v>
      </c>
      <c r="J1535" s="12">
        <v>0</v>
      </c>
      <c r="K1535" s="12" t="s">
        <v>633</v>
      </c>
      <c r="L1535" s="12" t="s">
        <v>627</v>
      </c>
      <c r="M1535" s="12" t="s">
        <v>628</v>
      </c>
      <c r="N1535" s="12">
        <v>0</v>
      </c>
      <c r="O1535" s="12">
        <v>0</v>
      </c>
      <c r="P1535" s="12">
        <v>0</v>
      </c>
      <c r="Q1535" s="12">
        <v>0</v>
      </c>
      <c r="R1535" s="12">
        <v>0</v>
      </c>
      <c r="S1535" s="12">
        <v>0</v>
      </c>
      <c r="T1535" s="12">
        <v>0</v>
      </c>
      <c r="U1535" s="12">
        <v>0</v>
      </c>
      <c r="V1535" s="12">
        <v>0</v>
      </c>
      <c r="W1535" s="12">
        <v>33.33</v>
      </c>
      <c r="X1535" s="12">
        <v>0</v>
      </c>
      <c r="Y1535" s="12">
        <v>0</v>
      </c>
    </row>
    <row r="1536" spans="1:25" x14ac:dyDescent="0.35">
      <c r="A1536" s="12" t="s">
        <v>866</v>
      </c>
      <c r="B1536" s="12" t="s">
        <v>867</v>
      </c>
      <c r="C1536" s="12" t="s">
        <v>619</v>
      </c>
      <c r="D1536" s="52">
        <v>0</v>
      </c>
      <c r="E1536" s="12" t="s">
        <v>620</v>
      </c>
      <c r="F1536" s="12" t="s">
        <v>868</v>
      </c>
      <c r="G1536" s="12" t="s">
        <v>647</v>
      </c>
      <c r="H1536" s="12"/>
      <c r="I1536" s="12">
        <v>20</v>
      </c>
      <c r="J1536" s="12">
        <v>20</v>
      </c>
      <c r="K1536" s="12">
        <v>0</v>
      </c>
      <c r="L1536" s="12" t="s">
        <v>620</v>
      </c>
      <c r="M1536" s="12" t="s">
        <v>620</v>
      </c>
      <c r="N1536" s="12">
        <v>0</v>
      </c>
      <c r="O1536" s="12">
        <v>0</v>
      </c>
      <c r="P1536" s="12">
        <v>0</v>
      </c>
      <c r="Q1536" s="12">
        <v>0</v>
      </c>
      <c r="R1536" s="12">
        <v>0</v>
      </c>
      <c r="S1536" s="12">
        <v>0</v>
      </c>
      <c r="T1536" s="12">
        <v>0</v>
      </c>
      <c r="U1536" s="12">
        <v>0</v>
      </c>
      <c r="V1536" s="12">
        <v>0</v>
      </c>
      <c r="W1536" s="12">
        <v>0</v>
      </c>
      <c r="X1536" s="12">
        <v>0</v>
      </c>
      <c r="Y1536" s="12">
        <v>0</v>
      </c>
    </row>
    <row r="1537" spans="1:25" x14ac:dyDescent="0.35">
      <c r="A1537" s="12" t="s">
        <v>3326</v>
      </c>
      <c r="B1537" s="12" t="s">
        <v>3327</v>
      </c>
      <c r="C1537" s="12" t="s">
        <v>619</v>
      </c>
      <c r="D1537" s="52">
        <v>0</v>
      </c>
      <c r="E1537" s="12" t="s">
        <v>620</v>
      </c>
      <c r="F1537" s="12" t="s">
        <v>621</v>
      </c>
      <c r="G1537" s="12" t="s">
        <v>622</v>
      </c>
      <c r="H1537" s="12"/>
      <c r="I1537" s="12">
        <v>40</v>
      </c>
      <c r="J1537" s="12">
        <v>40</v>
      </c>
      <c r="K1537" s="12">
        <v>0</v>
      </c>
      <c r="L1537" s="12" t="s">
        <v>620</v>
      </c>
      <c r="M1537" s="12" t="s">
        <v>620</v>
      </c>
      <c r="N1537" s="12">
        <v>0</v>
      </c>
      <c r="O1537" s="12">
        <v>0</v>
      </c>
      <c r="P1537" s="12">
        <v>0</v>
      </c>
      <c r="Q1537" s="12">
        <v>0</v>
      </c>
      <c r="R1537" s="12">
        <v>0</v>
      </c>
      <c r="S1537" s="12">
        <v>0</v>
      </c>
      <c r="T1537" s="12">
        <v>0</v>
      </c>
      <c r="U1537" s="12">
        <v>0</v>
      </c>
      <c r="V1537" s="12">
        <v>0</v>
      </c>
      <c r="W1537" s="12">
        <v>0</v>
      </c>
      <c r="X1537" s="12">
        <v>0</v>
      </c>
      <c r="Y1537" s="12">
        <v>0</v>
      </c>
    </row>
    <row r="1538" spans="1:25" x14ac:dyDescent="0.35">
      <c r="A1538" s="12" t="s">
        <v>3370</v>
      </c>
      <c r="B1538" s="12" t="s">
        <v>3371</v>
      </c>
      <c r="C1538" s="12" t="s">
        <v>619</v>
      </c>
      <c r="D1538" s="52">
        <v>0</v>
      </c>
      <c r="E1538" s="12" t="s">
        <v>620</v>
      </c>
      <c r="F1538" s="12" t="s">
        <v>621</v>
      </c>
      <c r="G1538" s="12" t="s">
        <v>622</v>
      </c>
      <c r="H1538" s="12"/>
      <c r="I1538" s="12">
        <v>40</v>
      </c>
      <c r="J1538" s="12">
        <v>40</v>
      </c>
      <c r="K1538" s="12">
        <v>0</v>
      </c>
      <c r="L1538" s="12" t="s">
        <v>620</v>
      </c>
      <c r="M1538" s="12" t="s">
        <v>620</v>
      </c>
      <c r="N1538" s="12">
        <v>0</v>
      </c>
      <c r="O1538" s="12">
        <v>0</v>
      </c>
      <c r="P1538" s="12">
        <v>0</v>
      </c>
      <c r="Q1538" s="12">
        <v>0</v>
      </c>
      <c r="R1538" s="12">
        <v>0</v>
      </c>
      <c r="S1538" s="12">
        <v>0</v>
      </c>
      <c r="T1538" s="12">
        <v>0</v>
      </c>
      <c r="U1538" s="12">
        <v>0</v>
      </c>
      <c r="V1538" s="12">
        <v>0</v>
      </c>
      <c r="W1538" s="12">
        <v>0</v>
      </c>
      <c r="X1538" s="12">
        <v>0</v>
      </c>
      <c r="Y1538" s="12">
        <v>0</v>
      </c>
    </row>
    <row r="1539" spans="1:25" x14ac:dyDescent="0.35">
      <c r="A1539" s="12" t="s">
        <v>2284</v>
      </c>
      <c r="B1539" s="12" t="s">
        <v>1502</v>
      </c>
      <c r="C1539" s="12" t="s">
        <v>619</v>
      </c>
      <c r="D1539" s="52">
        <v>42454</v>
      </c>
      <c r="E1539" s="12">
        <v>2016</v>
      </c>
      <c r="F1539" s="12" t="s">
        <v>625</v>
      </c>
      <c r="G1539" s="12" t="s">
        <v>626</v>
      </c>
      <c r="H1539" s="12"/>
      <c r="I1539" s="12">
        <v>4</v>
      </c>
      <c r="J1539" s="12">
        <v>5</v>
      </c>
      <c r="K1539" s="12" t="s">
        <v>1</v>
      </c>
      <c r="L1539" s="12" t="s">
        <v>627</v>
      </c>
      <c r="M1539" s="12" t="s">
        <v>139</v>
      </c>
      <c r="N1539" s="12">
        <v>0</v>
      </c>
      <c r="O1539" s="12">
        <v>0</v>
      </c>
      <c r="P1539" s="12">
        <v>0</v>
      </c>
      <c r="Q1539" s="12">
        <v>0</v>
      </c>
      <c r="R1539" s="12">
        <v>0</v>
      </c>
      <c r="S1539" s="12">
        <v>0</v>
      </c>
      <c r="T1539" s="12">
        <v>0</v>
      </c>
      <c r="U1539" s="12">
        <v>0</v>
      </c>
      <c r="V1539" s="12">
        <v>0</v>
      </c>
      <c r="W1539" s="12">
        <v>0</v>
      </c>
      <c r="X1539" s="12">
        <v>0</v>
      </c>
      <c r="Y1539" s="12">
        <v>0</v>
      </c>
    </row>
    <row r="1540" spans="1:25" x14ac:dyDescent="0.35">
      <c r="A1540" s="12" t="s">
        <v>493</v>
      </c>
      <c r="B1540" s="12" t="s">
        <v>3046</v>
      </c>
      <c r="C1540" s="12" t="s">
        <v>619</v>
      </c>
      <c r="D1540" s="52">
        <v>0</v>
      </c>
      <c r="E1540" s="12" t="s">
        <v>620</v>
      </c>
      <c r="F1540" s="12" t="s">
        <v>625</v>
      </c>
      <c r="G1540" s="12" t="s">
        <v>626</v>
      </c>
      <c r="H1540" s="12"/>
      <c r="I1540" s="12">
        <v>1.5</v>
      </c>
      <c r="J1540" s="12">
        <v>1.5</v>
      </c>
      <c r="K1540" s="12" t="s">
        <v>1</v>
      </c>
      <c r="L1540" s="12" t="s">
        <v>620</v>
      </c>
      <c r="M1540" s="12" t="s">
        <v>620</v>
      </c>
      <c r="N1540" s="12">
        <v>0</v>
      </c>
      <c r="O1540" s="12">
        <v>0</v>
      </c>
      <c r="P1540" s="12">
        <v>0</v>
      </c>
      <c r="Q1540" s="12">
        <v>0</v>
      </c>
      <c r="R1540" s="12">
        <v>0</v>
      </c>
      <c r="S1540" s="12">
        <v>0</v>
      </c>
      <c r="T1540" s="12">
        <v>0</v>
      </c>
      <c r="U1540" s="12">
        <v>0</v>
      </c>
      <c r="V1540" s="12">
        <v>0</v>
      </c>
      <c r="W1540" s="12">
        <v>0</v>
      </c>
      <c r="X1540" s="12">
        <v>0</v>
      </c>
      <c r="Y1540" s="12">
        <v>0</v>
      </c>
    </row>
    <row r="1541" spans="1:25" x14ac:dyDescent="0.35">
      <c r="A1541" s="12" t="s">
        <v>494</v>
      </c>
      <c r="B1541" s="12" t="s">
        <v>3114</v>
      </c>
      <c r="C1541" s="12" t="s">
        <v>619</v>
      </c>
      <c r="D1541" s="52">
        <v>0</v>
      </c>
      <c r="E1541" s="12" t="s">
        <v>620</v>
      </c>
      <c r="F1541" s="12" t="s">
        <v>625</v>
      </c>
      <c r="G1541" s="12" t="s">
        <v>626</v>
      </c>
      <c r="H1541" s="12"/>
      <c r="I1541" s="12">
        <v>1.5</v>
      </c>
      <c r="J1541" s="12">
        <v>1.5</v>
      </c>
      <c r="K1541" s="12" t="s">
        <v>1</v>
      </c>
      <c r="L1541" s="12" t="s">
        <v>620</v>
      </c>
      <c r="M1541" s="12" t="s">
        <v>620</v>
      </c>
      <c r="N1541" s="12">
        <v>0</v>
      </c>
      <c r="O1541" s="12">
        <v>0</v>
      </c>
      <c r="P1541" s="12">
        <v>0</v>
      </c>
      <c r="Q1541" s="12">
        <v>0</v>
      </c>
      <c r="R1541" s="12">
        <v>0</v>
      </c>
      <c r="S1541" s="12">
        <v>0</v>
      </c>
      <c r="T1541" s="12">
        <v>0</v>
      </c>
      <c r="U1541" s="12">
        <v>0</v>
      </c>
      <c r="V1541" s="12">
        <v>0</v>
      </c>
      <c r="W1541" s="12">
        <v>0</v>
      </c>
      <c r="X1541" s="12">
        <v>0</v>
      </c>
      <c r="Y1541" s="12">
        <v>0</v>
      </c>
    </row>
    <row r="1542" spans="1:25" x14ac:dyDescent="0.35">
      <c r="A1542" s="12" t="s">
        <v>495</v>
      </c>
      <c r="B1542" s="12" t="s">
        <v>1364</v>
      </c>
      <c r="C1542" s="12" t="s">
        <v>619</v>
      </c>
      <c r="D1542" s="52">
        <v>0</v>
      </c>
      <c r="E1542" s="12" t="s">
        <v>620</v>
      </c>
      <c r="F1542" s="12" t="s">
        <v>625</v>
      </c>
      <c r="G1542" s="12" t="s">
        <v>626</v>
      </c>
      <c r="H1542" s="12"/>
      <c r="I1542" s="12">
        <v>1</v>
      </c>
      <c r="J1542" s="12">
        <v>1</v>
      </c>
      <c r="K1542" s="12" t="s">
        <v>1</v>
      </c>
      <c r="L1542" s="12" t="s">
        <v>620</v>
      </c>
      <c r="M1542" s="12" t="s">
        <v>620</v>
      </c>
      <c r="N1542" s="12">
        <v>0</v>
      </c>
      <c r="O1542" s="12">
        <v>0</v>
      </c>
      <c r="P1542" s="12">
        <v>0</v>
      </c>
      <c r="Q1542" s="12">
        <v>0</v>
      </c>
      <c r="R1542" s="12">
        <v>0</v>
      </c>
      <c r="S1542" s="12">
        <v>0</v>
      </c>
      <c r="T1542" s="12">
        <v>0</v>
      </c>
      <c r="U1542" s="12">
        <v>0</v>
      </c>
      <c r="V1542" s="12">
        <v>0</v>
      </c>
      <c r="W1542" s="12">
        <v>0</v>
      </c>
      <c r="X1542" s="12">
        <v>0</v>
      </c>
      <c r="Y1542" s="12">
        <v>0</v>
      </c>
    </row>
    <row r="1543" spans="1:25" x14ac:dyDescent="0.35">
      <c r="A1543" s="12" t="s">
        <v>2248</v>
      </c>
      <c r="B1543" s="12" t="s">
        <v>2249</v>
      </c>
      <c r="C1543" s="12" t="s">
        <v>619</v>
      </c>
      <c r="D1543" s="52">
        <v>32563</v>
      </c>
      <c r="E1543" s="12">
        <v>1989</v>
      </c>
      <c r="F1543" s="12" t="s">
        <v>621</v>
      </c>
      <c r="G1543" s="12" t="s">
        <v>622</v>
      </c>
      <c r="H1543" s="12"/>
      <c r="I1543" s="12">
        <v>52.43</v>
      </c>
      <c r="J1543" s="12">
        <v>60.3</v>
      </c>
      <c r="K1543" s="12" t="s">
        <v>633</v>
      </c>
      <c r="L1543" s="12" t="s">
        <v>627</v>
      </c>
      <c r="M1543" s="12" t="s">
        <v>628</v>
      </c>
      <c r="N1543" s="12">
        <v>52.43</v>
      </c>
      <c r="O1543" s="12">
        <v>52.43</v>
      </c>
      <c r="P1543" s="12">
        <v>52.43</v>
      </c>
      <c r="Q1543" s="12">
        <v>52.43</v>
      </c>
      <c r="R1543" s="12">
        <v>52.43</v>
      </c>
      <c r="S1543" s="12">
        <v>52.43</v>
      </c>
      <c r="T1543" s="12">
        <v>52.43</v>
      </c>
      <c r="U1543" s="12">
        <v>52.43</v>
      </c>
      <c r="V1543" s="12">
        <v>52.43</v>
      </c>
      <c r="W1543" s="12">
        <v>52.43</v>
      </c>
      <c r="X1543" s="12">
        <v>52.43</v>
      </c>
      <c r="Y1543" s="12">
        <v>52.43</v>
      </c>
    </row>
    <row r="1544" spans="1:25" x14ac:dyDescent="0.35">
      <c r="A1544" s="12" t="s">
        <v>435</v>
      </c>
      <c r="B1544" s="12" t="s">
        <v>381</v>
      </c>
      <c r="C1544" s="12" t="s">
        <v>656</v>
      </c>
      <c r="D1544" s="52">
        <v>44915</v>
      </c>
      <c r="E1544" s="12">
        <v>2022</v>
      </c>
      <c r="F1544" s="12" t="s">
        <v>690</v>
      </c>
      <c r="G1544" s="12" t="s">
        <v>622</v>
      </c>
      <c r="H1544" s="12"/>
      <c r="I1544" s="12">
        <v>28</v>
      </c>
      <c r="J1544" s="12">
        <v>0</v>
      </c>
      <c r="K1544" s="12" t="s">
        <v>1</v>
      </c>
      <c r="L1544" s="12" t="s">
        <v>620</v>
      </c>
      <c r="M1544" s="12" t="s">
        <v>620</v>
      </c>
      <c r="N1544" s="12">
        <v>0</v>
      </c>
      <c r="O1544" s="12">
        <v>0</v>
      </c>
      <c r="P1544" s="12">
        <v>0</v>
      </c>
      <c r="Q1544" s="12">
        <v>0</v>
      </c>
      <c r="R1544" s="12">
        <v>0</v>
      </c>
      <c r="S1544" s="12">
        <v>0</v>
      </c>
      <c r="T1544" s="12">
        <v>0</v>
      </c>
      <c r="U1544" s="12">
        <v>0</v>
      </c>
      <c r="V1544" s="12">
        <v>0</v>
      </c>
      <c r="W1544" s="12">
        <v>0</v>
      </c>
      <c r="X1544" s="12">
        <v>0</v>
      </c>
      <c r="Y1544" s="12">
        <v>0</v>
      </c>
    </row>
    <row r="1545" spans="1:25" x14ac:dyDescent="0.35">
      <c r="A1545" s="12" t="s">
        <v>326</v>
      </c>
      <c r="B1545" s="12" t="s">
        <v>327</v>
      </c>
      <c r="C1545" s="12" t="s">
        <v>656</v>
      </c>
      <c r="D1545" s="52">
        <v>44559</v>
      </c>
      <c r="E1545" s="12">
        <v>2021</v>
      </c>
      <c r="F1545" s="12" t="s">
        <v>690</v>
      </c>
      <c r="G1545" s="12" t="s">
        <v>622</v>
      </c>
      <c r="H1545" s="12"/>
      <c r="I1545" s="12">
        <v>17</v>
      </c>
      <c r="J1545" s="12">
        <v>0</v>
      </c>
      <c r="K1545" s="12" t="s">
        <v>1</v>
      </c>
      <c r="L1545" s="12" t="s">
        <v>620</v>
      </c>
      <c r="M1545" s="12" t="s">
        <v>620</v>
      </c>
      <c r="N1545" s="12">
        <v>0</v>
      </c>
      <c r="O1545" s="12">
        <v>0</v>
      </c>
      <c r="P1545" s="12">
        <v>0</v>
      </c>
      <c r="Q1545" s="12">
        <v>0</v>
      </c>
      <c r="R1545" s="12">
        <v>0</v>
      </c>
      <c r="S1545" s="12">
        <v>0</v>
      </c>
      <c r="T1545" s="12">
        <v>0</v>
      </c>
      <c r="U1545" s="12">
        <v>0</v>
      </c>
      <c r="V1545" s="12">
        <v>0</v>
      </c>
      <c r="W1545" s="12">
        <v>0</v>
      </c>
      <c r="X1545" s="12">
        <v>0</v>
      </c>
      <c r="Y1545" s="12">
        <v>0</v>
      </c>
    </row>
    <row r="1546" spans="1:25" x14ac:dyDescent="0.35">
      <c r="A1546" s="12" t="s">
        <v>392</v>
      </c>
      <c r="B1546" s="12" t="s">
        <v>640</v>
      </c>
      <c r="C1546" s="12" t="s">
        <v>619</v>
      </c>
      <c r="D1546" s="52">
        <v>45245</v>
      </c>
      <c r="E1546" s="12">
        <v>2023</v>
      </c>
      <c r="F1546" s="12" t="s">
        <v>634</v>
      </c>
      <c r="G1546" s="12" t="s">
        <v>635</v>
      </c>
      <c r="H1546" s="12"/>
      <c r="I1546" s="12">
        <v>61.16</v>
      </c>
      <c r="J1546" s="12">
        <v>61.5</v>
      </c>
      <c r="K1546" s="12" t="s">
        <v>1</v>
      </c>
      <c r="L1546" s="12" t="s">
        <v>627</v>
      </c>
      <c r="M1546" s="12" t="s">
        <v>641</v>
      </c>
      <c r="N1546" s="12">
        <v>61.5</v>
      </c>
      <c r="O1546" s="12">
        <v>61.5</v>
      </c>
      <c r="P1546" s="12">
        <v>61.5</v>
      </c>
      <c r="Q1546" s="12">
        <v>61.5</v>
      </c>
      <c r="R1546" s="12">
        <v>61.5</v>
      </c>
      <c r="S1546" s="12">
        <v>61.5</v>
      </c>
      <c r="T1546" s="12">
        <v>61.5</v>
      </c>
      <c r="U1546" s="12">
        <v>61.5</v>
      </c>
      <c r="V1546" s="12">
        <v>61.5</v>
      </c>
      <c r="W1546" s="12">
        <v>61.5</v>
      </c>
      <c r="X1546" s="12">
        <v>61.5</v>
      </c>
      <c r="Y1546" s="12">
        <v>61.5</v>
      </c>
    </row>
    <row r="1547" spans="1:25" x14ac:dyDescent="0.35">
      <c r="A1547" s="12" t="s">
        <v>394</v>
      </c>
      <c r="B1547" s="12" t="s">
        <v>2317</v>
      </c>
      <c r="C1547" s="12" t="s">
        <v>619</v>
      </c>
      <c r="D1547" s="52">
        <v>45162</v>
      </c>
      <c r="E1547" s="12">
        <v>2023</v>
      </c>
      <c r="F1547" s="12" t="s">
        <v>634</v>
      </c>
      <c r="G1547" s="12" t="s">
        <v>635</v>
      </c>
      <c r="H1547" s="12"/>
      <c r="I1547" s="12">
        <v>59.43</v>
      </c>
      <c r="J1547" s="12">
        <v>60</v>
      </c>
      <c r="K1547" s="12" t="s">
        <v>1</v>
      </c>
      <c r="L1547" s="12" t="s">
        <v>627</v>
      </c>
      <c r="M1547" s="12" t="s">
        <v>641</v>
      </c>
      <c r="N1547" s="12">
        <v>60</v>
      </c>
      <c r="O1547" s="12">
        <v>60</v>
      </c>
      <c r="P1547" s="12">
        <v>60</v>
      </c>
      <c r="Q1547" s="12">
        <v>60</v>
      </c>
      <c r="R1547" s="12">
        <v>60</v>
      </c>
      <c r="S1547" s="12">
        <v>60</v>
      </c>
      <c r="T1547" s="12">
        <v>60</v>
      </c>
      <c r="U1547" s="12">
        <v>60</v>
      </c>
      <c r="V1547" s="12">
        <v>60</v>
      </c>
      <c r="W1547" s="12">
        <v>60</v>
      </c>
      <c r="X1547" s="12">
        <v>60</v>
      </c>
      <c r="Y1547" s="12">
        <v>60</v>
      </c>
    </row>
    <row r="1548" spans="1:25" x14ac:dyDescent="0.35">
      <c r="A1548" s="12" t="s">
        <v>396</v>
      </c>
      <c r="B1548" s="12" t="s">
        <v>883</v>
      </c>
      <c r="C1548" s="12" t="s">
        <v>619</v>
      </c>
      <c r="D1548" s="52">
        <v>45174</v>
      </c>
      <c r="E1548" s="12">
        <v>2023</v>
      </c>
      <c r="F1548" s="12" t="s">
        <v>634</v>
      </c>
      <c r="G1548" s="12" t="s">
        <v>635</v>
      </c>
      <c r="H1548" s="12"/>
      <c r="I1548" s="12">
        <v>12.5</v>
      </c>
      <c r="J1548" s="12">
        <v>12.5</v>
      </c>
      <c r="K1548" s="12" t="s">
        <v>1</v>
      </c>
      <c r="L1548" s="12" t="s">
        <v>627</v>
      </c>
      <c r="M1548" s="12" t="s">
        <v>641</v>
      </c>
      <c r="N1548" s="12">
        <v>12.5</v>
      </c>
      <c r="O1548" s="12">
        <v>12.5</v>
      </c>
      <c r="P1548" s="12">
        <v>12.5</v>
      </c>
      <c r="Q1548" s="12">
        <v>12.5</v>
      </c>
      <c r="R1548" s="12">
        <v>12.5</v>
      </c>
      <c r="S1548" s="12">
        <v>12.5</v>
      </c>
      <c r="T1548" s="12">
        <v>12.5</v>
      </c>
      <c r="U1548" s="12">
        <v>12.5</v>
      </c>
      <c r="V1548" s="12">
        <v>12.5</v>
      </c>
      <c r="W1548" s="12">
        <v>12.5</v>
      </c>
      <c r="X1548" s="12">
        <v>12.5</v>
      </c>
      <c r="Y1548" s="12">
        <v>12.5</v>
      </c>
    </row>
    <row r="1549" spans="1:25" x14ac:dyDescent="0.35">
      <c r="A1549" s="12" t="s">
        <v>398</v>
      </c>
      <c r="B1549" s="12" t="s">
        <v>2661</v>
      </c>
      <c r="C1549" s="12" t="s">
        <v>619</v>
      </c>
      <c r="D1549" s="52">
        <v>45162</v>
      </c>
      <c r="E1549" s="12">
        <v>2023</v>
      </c>
      <c r="F1549" s="12" t="s">
        <v>634</v>
      </c>
      <c r="G1549" s="12" t="s">
        <v>635</v>
      </c>
      <c r="H1549" s="12"/>
      <c r="I1549" s="12">
        <v>15</v>
      </c>
      <c r="J1549" s="12">
        <v>15</v>
      </c>
      <c r="K1549" s="12" t="s">
        <v>1</v>
      </c>
      <c r="L1549" s="12" t="s">
        <v>627</v>
      </c>
      <c r="M1549" s="12" t="s">
        <v>641</v>
      </c>
      <c r="N1549" s="12">
        <v>15</v>
      </c>
      <c r="O1549" s="12">
        <v>15</v>
      </c>
      <c r="P1549" s="12">
        <v>15</v>
      </c>
      <c r="Q1549" s="12">
        <v>15</v>
      </c>
      <c r="R1549" s="12">
        <v>15</v>
      </c>
      <c r="S1549" s="12">
        <v>15</v>
      </c>
      <c r="T1549" s="12">
        <v>15</v>
      </c>
      <c r="U1549" s="12">
        <v>15</v>
      </c>
      <c r="V1549" s="12">
        <v>15</v>
      </c>
      <c r="W1549" s="12">
        <v>15</v>
      </c>
      <c r="X1549" s="12">
        <v>15</v>
      </c>
      <c r="Y1549" s="12">
        <v>15</v>
      </c>
    </row>
    <row r="1550" spans="1:25" x14ac:dyDescent="0.35">
      <c r="A1550" s="12" t="s">
        <v>393</v>
      </c>
      <c r="B1550" s="12" t="s">
        <v>2853</v>
      </c>
      <c r="C1550" s="12" t="s">
        <v>619</v>
      </c>
      <c r="D1550" s="52">
        <v>45223</v>
      </c>
      <c r="E1550" s="12">
        <v>2023</v>
      </c>
      <c r="F1550" s="12" t="s">
        <v>625</v>
      </c>
      <c r="G1550" s="12" t="s">
        <v>626</v>
      </c>
      <c r="H1550" s="12"/>
      <c r="I1550" s="12">
        <v>123</v>
      </c>
      <c r="J1550" s="12">
        <v>123</v>
      </c>
      <c r="K1550" s="12" t="s">
        <v>1</v>
      </c>
      <c r="L1550" s="12" t="s">
        <v>627</v>
      </c>
      <c r="M1550" s="12" t="s">
        <v>641</v>
      </c>
      <c r="N1550" s="12">
        <v>0.28999999999999998</v>
      </c>
      <c r="O1550" s="12">
        <v>2.58</v>
      </c>
      <c r="P1550" s="12">
        <v>3.1</v>
      </c>
      <c r="Q1550" s="12">
        <v>4.1500000000000004</v>
      </c>
      <c r="R1550" s="12">
        <v>6.2</v>
      </c>
      <c r="S1550" s="12">
        <v>12.74</v>
      </c>
      <c r="T1550" s="12">
        <v>13.89</v>
      </c>
      <c r="U1550" s="12">
        <v>11.76</v>
      </c>
      <c r="V1550" s="12">
        <v>10.18</v>
      </c>
      <c r="W1550" s="12">
        <v>6.45</v>
      </c>
      <c r="X1550" s="12">
        <v>4.5199999999999996</v>
      </c>
      <c r="Y1550" s="12">
        <v>2.19</v>
      </c>
    </row>
    <row r="1551" spans="1:25" x14ac:dyDescent="0.35">
      <c r="A1551" s="12" t="s">
        <v>395</v>
      </c>
      <c r="B1551" s="12" t="s">
        <v>3198</v>
      </c>
      <c r="C1551" s="12" t="s">
        <v>619</v>
      </c>
      <c r="D1551" s="52">
        <v>45162</v>
      </c>
      <c r="E1551" s="12">
        <v>2023</v>
      </c>
      <c r="F1551" s="12" t="s">
        <v>625</v>
      </c>
      <c r="G1551" s="12" t="s">
        <v>626</v>
      </c>
      <c r="H1551" s="12"/>
      <c r="I1551" s="12">
        <v>110</v>
      </c>
      <c r="J1551" s="12">
        <v>110</v>
      </c>
      <c r="K1551" s="12" t="s">
        <v>1</v>
      </c>
      <c r="L1551" s="12" t="s">
        <v>627</v>
      </c>
      <c r="M1551" s="12" t="s">
        <v>641</v>
      </c>
      <c r="N1551" s="12">
        <v>0.25</v>
      </c>
      <c r="O1551" s="12">
        <v>2.2200000000000002</v>
      </c>
      <c r="P1551" s="12">
        <v>2.67</v>
      </c>
      <c r="Q1551" s="12">
        <v>3.61</v>
      </c>
      <c r="R1551" s="12">
        <v>5.41</v>
      </c>
      <c r="S1551" s="12">
        <v>11.12</v>
      </c>
      <c r="T1551" s="12">
        <v>12.11</v>
      </c>
      <c r="U1551" s="12">
        <v>10.23</v>
      </c>
      <c r="V1551" s="12">
        <v>8.82</v>
      </c>
      <c r="W1551" s="12">
        <v>5.55</v>
      </c>
      <c r="X1551" s="12">
        <v>3.84</v>
      </c>
      <c r="Y1551" s="12">
        <v>1.78</v>
      </c>
    </row>
    <row r="1552" spans="1:25" x14ac:dyDescent="0.35">
      <c r="A1552" s="12" t="s">
        <v>397</v>
      </c>
      <c r="B1552" s="12" t="s">
        <v>1660</v>
      </c>
      <c r="C1552" s="12" t="s">
        <v>619</v>
      </c>
      <c r="D1552" s="52">
        <v>45174</v>
      </c>
      <c r="E1552" s="12">
        <v>2023</v>
      </c>
      <c r="F1552" s="12" t="s">
        <v>625</v>
      </c>
      <c r="G1552" s="12" t="s">
        <v>626</v>
      </c>
      <c r="H1552" s="12"/>
      <c r="I1552" s="12">
        <v>50</v>
      </c>
      <c r="J1552" s="12">
        <v>50</v>
      </c>
      <c r="K1552" s="12" t="s">
        <v>1</v>
      </c>
      <c r="L1552" s="12" t="s">
        <v>627</v>
      </c>
      <c r="M1552" s="12" t="s">
        <v>641</v>
      </c>
      <c r="N1552" s="12">
        <v>0.16</v>
      </c>
      <c r="O1552" s="12">
        <v>1.27</v>
      </c>
      <c r="P1552" s="12">
        <v>1.5</v>
      </c>
      <c r="Q1552" s="12">
        <v>1.94</v>
      </c>
      <c r="R1552" s="12">
        <v>2.86</v>
      </c>
      <c r="S1552" s="12">
        <v>5.86</v>
      </c>
      <c r="T1552" s="12">
        <v>6.42</v>
      </c>
      <c r="U1552" s="12">
        <v>5.49</v>
      </c>
      <c r="V1552" s="12">
        <v>4.84</v>
      </c>
      <c r="W1552" s="12">
        <v>3.16</v>
      </c>
      <c r="X1552" s="12">
        <v>2.34</v>
      </c>
      <c r="Y1552" s="12">
        <v>1.32</v>
      </c>
    </row>
    <row r="1553" spans="1:25" x14ac:dyDescent="0.35">
      <c r="A1553" s="12" t="s">
        <v>399</v>
      </c>
      <c r="B1553" s="12" t="s">
        <v>854</v>
      </c>
      <c r="C1553" s="12" t="s">
        <v>619</v>
      </c>
      <c r="D1553" s="52">
        <v>45121</v>
      </c>
      <c r="E1553" s="12">
        <v>2023</v>
      </c>
      <c r="F1553" s="12" t="s">
        <v>625</v>
      </c>
      <c r="G1553" s="12" t="s">
        <v>626</v>
      </c>
      <c r="H1553" s="12"/>
      <c r="I1553" s="12">
        <v>17</v>
      </c>
      <c r="J1553" s="12">
        <v>17</v>
      </c>
      <c r="K1553" s="12" t="s">
        <v>1</v>
      </c>
      <c r="L1553" s="12" t="s">
        <v>620</v>
      </c>
      <c r="M1553" s="12" t="s">
        <v>620</v>
      </c>
      <c r="N1553" s="12">
        <v>0</v>
      </c>
      <c r="O1553" s="12">
        <v>0</v>
      </c>
      <c r="P1553" s="12">
        <v>0</v>
      </c>
      <c r="Q1553" s="12">
        <v>0</v>
      </c>
      <c r="R1553" s="12">
        <v>0</v>
      </c>
      <c r="S1553" s="12">
        <v>0</v>
      </c>
      <c r="T1553" s="12">
        <v>0</v>
      </c>
      <c r="U1553" s="12">
        <v>0</v>
      </c>
      <c r="V1553" s="12">
        <v>0</v>
      </c>
      <c r="W1553" s="12">
        <v>0</v>
      </c>
      <c r="X1553" s="12">
        <v>0</v>
      </c>
      <c r="Y1553" s="12">
        <v>0</v>
      </c>
    </row>
    <row r="1554" spans="1:25" x14ac:dyDescent="0.35">
      <c r="A1554" s="12" t="s">
        <v>3346</v>
      </c>
      <c r="B1554" s="12" t="s">
        <v>3347</v>
      </c>
      <c r="C1554" s="12" t="s">
        <v>619</v>
      </c>
      <c r="D1554" s="52">
        <v>40448</v>
      </c>
      <c r="E1554" s="12">
        <v>2010</v>
      </c>
      <c r="F1554" s="12" t="s">
        <v>631</v>
      </c>
      <c r="G1554" s="12" t="s">
        <v>632</v>
      </c>
      <c r="H1554" s="12"/>
      <c r="I1554" s="12">
        <v>1.42</v>
      </c>
      <c r="J1554" s="12">
        <v>1.5</v>
      </c>
      <c r="K1554" s="12" t="s">
        <v>633</v>
      </c>
      <c r="L1554" s="12" t="s">
        <v>627</v>
      </c>
      <c r="M1554" s="12" t="s">
        <v>628</v>
      </c>
      <c r="N1554" s="12">
        <v>0.99</v>
      </c>
      <c r="O1554" s="12">
        <v>1.01</v>
      </c>
      <c r="P1554" s="12">
        <v>1</v>
      </c>
      <c r="Q1554" s="12">
        <v>1.01</v>
      </c>
      <c r="R1554" s="12">
        <v>1.01</v>
      </c>
      <c r="S1554" s="12">
        <v>1.03</v>
      </c>
      <c r="T1554" s="12">
        <v>1.02</v>
      </c>
      <c r="U1554" s="12">
        <v>1.03</v>
      </c>
      <c r="V1554" s="12">
        <v>0.69</v>
      </c>
      <c r="W1554" s="12">
        <v>0.69</v>
      </c>
      <c r="X1554" s="12">
        <v>1.02</v>
      </c>
      <c r="Y1554" s="12">
        <v>1.03</v>
      </c>
    </row>
    <row r="1555" spans="1:25" x14ac:dyDescent="0.35">
      <c r="A1555" s="12" t="s">
        <v>2864</v>
      </c>
      <c r="B1555" s="12" t="s">
        <v>2865</v>
      </c>
      <c r="C1555" s="12" t="s">
        <v>619</v>
      </c>
      <c r="D1555" s="52">
        <v>42101</v>
      </c>
      <c r="E1555" s="12">
        <v>2015</v>
      </c>
      <c r="F1555" s="12" t="s">
        <v>625</v>
      </c>
      <c r="G1555" s="12" t="s">
        <v>626</v>
      </c>
      <c r="H1555" s="12"/>
      <c r="I1555" s="12">
        <v>20</v>
      </c>
      <c r="J1555" s="12">
        <v>20</v>
      </c>
      <c r="K1555" s="12" t="s">
        <v>633</v>
      </c>
      <c r="L1555" s="12" t="s">
        <v>627</v>
      </c>
      <c r="M1555" s="12" t="s">
        <v>628</v>
      </c>
      <c r="N1555" s="12">
        <v>0.08</v>
      </c>
      <c r="O1555" s="12">
        <v>0.6</v>
      </c>
      <c r="P1555" s="12">
        <v>0.7</v>
      </c>
      <c r="Q1555" s="12">
        <v>0.88</v>
      </c>
      <c r="R1555" s="12">
        <v>1.28</v>
      </c>
      <c r="S1555" s="12">
        <v>2.62</v>
      </c>
      <c r="T1555" s="12">
        <v>2.88</v>
      </c>
      <c r="U1555" s="12">
        <v>2.48</v>
      </c>
      <c r="V1555" s="12">
        <v>2.2200000000000002</v>
      </c>
      <c r="W1555" s="12">
        <v>1.48</v>
      </c>
      <c r="X1555" s="12">
        <v>1.1399999999999999</v>
      </c>
      <c r="Y1555" s="12">
        <v>0.7</v>
      </c>
    </row>
    <row r="1556" spans="1:25" x14ac:dyDescent="0.35">
      <c r="A1556" s="12" t="s">
        <v>2206</v>
      </c>
      <c r="B1556" s="12" t="s">
        <v>2207</v>
      </c>
      <c r="C1556" s="12" t="s">
        <v>619</v>
      </c>
      <c r="D1556" s="52">
        <v>42740</v>
      </c>
      <c r="E1556" s="12">
        <v>2017</v>
      </c>
      <c r="F1556" s="12" t="s">
        <v>625</v>
      </c>
      <c r="G1556" s="12" t="s">
        <v>626</v>
      </c>
      <c r="H1556" s="12"/>
      <c r="I1556" s="12">
        <v>10</v>
      </c>
      <c r="J1556" s="12">
        <v>10</v>
      </c>
      <c r="K1556" s="12" t="s">
        <v>633</v>
      </c>
      <c r="L1556" s="12" t="s">
        <v>627</v>
      </c>
      <c r="M1556" s="12" t="s">
        <v>628</v>
      </c>
      <c r="N1556" s="12">
        <v>0.04</v>
      </c>
      <c r="O1556" s="12">
        <v>0.3</v>
      </c>
      <c r="P1556" s="12">
        <v>0.35</v>
      </c>
      <c r="Q1556" s="12">
        <v>0.44</v>
      </c>
      <c r="R1556" s="12">
        <v>0.64</v>
      </c>
      <c r="S1556" s="12">
        <v>1.31</v>
      </c>
      <c r="T1556" s="12">
        <v>1.44</v>
      </c>
      <c r="U1556" s="12">
        <v>1.24</v>
      </c>
      <c r="V1556" s="12">
        <v>1.1100000000000001</v>
      </c>
      <c r="W1556" s="12">
        <v>0.74</v>
      </c>
      <c r="X1556" s="12">
        <v>0.56999999999999995</v>
      </c>
      <c r="Y1556" s="12">
        <v>0.35</v>
      </c>
    </row>
    <row r="1557" spans="1:25" x14ac:dyDescent="0.35">
      <c r="A1557" s="12" t="s">
        <v>269</v>
      </c>
      <c r="B1557" s="12" t="s">
        <v>3040</v>
      </c>
      <c r="C1557" s="12" t="s">
        <v>619</v>
      </c>
      <c r="D1557" s="52">
        <v>44512</v>
      </c>
      <c r="E1557" s="12">
        <v>2021</v>
      </c>
      <c r="F1557" s="12" t="s">
        <v>625</v>
      </c>
      <c r="G1557" s="12" t="s">
        <v>626</v>
      </c>
      <c r="H1557" s="12"/>
      <c r="I1557" s="12">
        <v>50.5</v>
      </c>
      <c r="J1557" s="12">
        <v>50.5</v>
      </c>
      <c r="K1557" s="12" t="s">
        <v>633</v>
      </c>
      <c r="L1557" s="12" t="s">
        <v>627</v>
      </c>
      <c r="M1557" s="12" t="s">
        <v>641</v>
      </c>
      <c r="N1557" s="12">
        <v>21.36</v>
      </c>
      <c r="O1557" s="12">
        <v>29.58</v>
      </c>
      <c r="P1557" s="12">
        <v>31.34</v>
      </c>
      <c r="Q1557" s="12">
        <v>38.94</v>
      </c>
      <c r="R1557" s="12">
        <v>42</v>
      </c>
      <c r="S1557" s="12">
        <v>44.85</v>
      </c>
      <c r="T1557" s="12">
        <v>44.35</v>
      </c>
      <c r="U1557" s="12">
        <v>40.29</v>
      </c>
      <c r="V1557" s="12">
        <v>38.51</v>
      </c>
      <c r="W1557" s="12">
        <v>27.35</v>
      </c>
      <c r="X1557" s="12">
        <v>20.11</v>
      </c>
      <c r="Y1557" s="12">
        <v>12.54</v>
      </c>
    </row>
    <row r="1558" spans="1:25" x14ac:dyDescent="0.35">
      <c r="A1558" s="12" t="s">
        <v>268</v>
      </c>
      <c r="B1558" s="12" t="s">
        <v>2653</v>
      </c>
      <c r="C1558" s="12" t="s">
        <v>619</v>
      </c>
      <c r="D1558" s="52">
        <v>44635</v>
      </c>
      <c r="E1558" s="12">
        <v>2022</v>
      </c>
      <c r="F1558" s="12" t="s">
        <v>681</v>
      </c>
      <c r="G1558" s="12" t="s">
        <v>635</v>
      </c>
      <c r="H1558" s="12"/>
      <c r="I1558" s="12">
        <v>93</v>
      </c>
      <c r="J1558" s="12">
        <v>93</v>
      </c>
      <c r="K1558" s="12" t="s">
        <v>633</v>
      </c>
      <c r="L1558" s="12" t="s">
        <v>627</v>
      </c>
      <c r="M1558" s="12" t="s">
        <v>641</v>
      </c>
      <c r="N1558" s="12">
        <v>46.72</v>
      </c>
      <c r="O1558" s="12">
        <v>48.45</v>
      </c>
      <c r="P1558" s="12">
        <v>48.84</v>
      </c>
      <c r="Q1558" s="12">
        <v>49.64</v>
      </c>
      <c r="R1558" s="12">
        <v>51.19</v>
      </c>
      <c r="S1558" s="12">
        <v>56.13</v>
      </c>
      <c r="T1558" s="12">
        <v>57</v>
      </c>
      <c r="U1558" s="12">
        <v>55.39</v>
      </c>
      <c r="V1558" s="12">
        <v>54.2</v>
      </c>
      <c r="W1558" s="12">
        <v>51.38</v>
      </c>
      <c r="X1558" s="12">
        <v>49.91</v>
      </c>
      <c r="Y1558" s="12">
        <v>48.15</v>
      </c>
    </row>
    <row r="1559" spans="1:25" x14ac:dyDescent="0.35">
      <c r="A1559" s="12" t="s">
        <v>305</v>
      </c>
      <c r="B1559" s="12" t="s">
        <v>3200</v>
      </c>
      <c r="C1559" s="12" t="s">
        <v>619</v>
      </c>
      <c r="D1559" s="52">
        <v>44635</v>
      </c>
      <c r="E1559" s="12">
        <v>2022</v>
      </c>
      <c r="F1559" s="12" t="s">
        <v>681</v>
      </c>
      <c r="G1559" s="12" t="s">
        <v>635</v>
      </c>
      <c r="H1559" s="12"/>
      <c r="I1559" s="12">
        <v>67.5</v>
      </c>
      <c r="J1559" s="12">
        <v>67.5</v>
      </c>
      <c r="K1559" s="12" t="s">
        <v>633</v>
      </c>
      <c r="L1559" s="12" t="s">
        <v>627</v>
      </c>
      <c r="M1559" s="12" t="s">
        <v>641</v>
      </c>
      <c r="N1559" s="12">
        <v>33.909999999999997</v>
      </c>
      <c r="O1559" s="12">
        <v>35.17</v>
      </c>
      <c r="P1559" s="12">
        <v>35.450000000000003</v>
      </c>
      <c r="Q1559" s="12">
        <v>36.03</v>
      </c>
      <c r="R1559" s="12">
        <v>37.15</v>
      </c>
      <c r="S1559" s="12">
        <v>40.74</v>
      </c>
      <c r="T1559" s="12">
        <v>41.37</v>
      </c>
      <c r="U1559" s="12">
        <v>40.200000000000003</v>
      </c>
      <c r="V1559" s="12">
        <v>39.340000000000003</v>
      </c>
      <c r="W1559" s="12">
        <v>37.29</v>
      </c>
      <c r="X1559" s="12">
        <v>36.229999999999997</v>
      </c>
      <c r="Y1559" s="12">
        <v>34.950000000000003</v>
      </c>
    </row>
    <row r="1560" spans="1:25" x14ac:dyDescent="0.35">
      <c r="A1560" s="12" t="s">
        <v>328</v>
      </c>
      <c r="B1560" s="12" t="s">
        <v>3492</v>
      </c>
      <c r="C1560" s="12" t="s">
        <v>619</v>
      </c>
      <c r="D1560" s="52">
        <v>44635</v>
      </c>
      <c r="E1560" s="12">
        <v>2022</v>
      </c>
      <c r="F1560" s="12" t="s">
        <v>681</v>
      </c>
      <c r="G1560" s="12" t="s">
        <v>635</v>
      </c>
      <c r="H1560" s="12"/>
      <c r="I1560" s="12">
        <v>63</v>
      </c>
      <c r="J1560" s="12">
        <v>63</v>
      </c>
      <c r="K1560" s="12" t="s">
        <v>633</v>
      </c>
      <c r="L1560" s="12" t="s">
        <v>627</v>
      </c>
      <c r="M1560" s="12" t="s">
        <v>641</v>
      </c>
      <c r="N1560" s="12">
        <v>50.09</v>
      </c>
      <c r="O1560" s="12">
        <v>50.99</v>
      </c>
      <c r="P1560" s="12">
        <v>51.22</v>
      </c>
      <c r="Q1560" s="12">
        <v>51.75</v>
      </c>
      <c r="R1560" s="12">
        <v>52.67</v>
      </c>
      <c r="S1560" s="12">
        <v>55.51</v>
      </c>
      <c r="T1560" s="12">
        <v>55.96</v>
      </c>
      <c r="U1560" s="12">
        <v>54.97</v>
      </c>
      <c r="V1560" s="12">
        <v>54.17</v>
      </c>
      <c r="W1560" s="12">
        <v>52.5</v>
      </c>
      <c r="X1560" s="12">
        <v>51.56</v>
      </c>
      <c r="Y1560" s="12">
        <v>50.48</v>
      </c>
    </row>
    <row r="1561" spans="1:25" x14ac:dyDescent="0.35">
      <c r="A1561" s="12" t="s">
        <v>294</v>
      </c>
      <c r="B1561" s="12" t="s">
        <v>295</v>
      </c>
      <c r="C1561" s="12" t="s">
        <v>619</v>
      </c>
      <c r="D1561" s="52">
        <v>44635</v>
      </c>
      <c r="E1561" s="12">
        <v>2022</v>
      </c>
      <c r="F1561" s="12" t="s">
        <v>681</v>
      </c>
      <c r="G1561" s="12" t="s">
        <v>635</v>
      </c>
      <c r="H1561" s="12"/>
      <c r="I1561" s="12">
        <v>26</v>
      </c>
      <c r="J1561" s="12">
        <v>26</v>
      </c>
      <c r="K1561" s="12" t="s">
        <v>633</v>
      </c>
      <c r="L1561" s="12" t="s">
        <v>627</v>
      </c>
      <c r="M1561" s="12" t="s">
        <v>641</v>
      </c>
      <c r="N1561" s="12">
        <v>10.07</v>
      </c>
      <c r="O1561" s="12">
        <v>10.6</v>
      </c>
      <c r="P1561" s="12">
        <v>10.71</v>
      </c>
      <c r="Q1561" s="12">
        <v>10.94</v>
      </c>
      <c r="R1561" s="12">
        <v>11.39</v>
      </c>
      <c r="S1561" s="12">
        <v>12.86</v>
      </c>
      <c r="T1561" s="12">
        <v>13.12</v>
      </c>
      <c r="U1561" s="12">
        <v>12.66</v>
      </c>
      <c r="V1561" s="12">
        <v>12.32</v>
      </c>
      <c r="W1561" s="12">
        <v>11.49</v>
      </c>
      <c r="X1561" s="12">
        <v>11.08</v>
      </c>
      <c r="Y1561" s="12">
        <v>10.57</v>
      </c>
    </row>
    <row r="1562" spans="1:25" x14ac:dyDescent="0.35">
      <c r="A1562" s="12" t="s">
        <v>2691</v>
      </c>
      <c r="B1562" s="12" t="s">
        <v>2692</v>
      </c>
      <c r="C1562" s="12" t="s">
        <v>619</v>
      </c>
      <c r="D1562" s="52">
        <v>43805</v>
      </c>
      <c r="E1562" s="12">
        <v>2019</v>
      </c>
      <c r="F1562" s="12" t="s">
        <v>625</v>
      </c>
      <c r="G1562" s="12" t="s">
        <v>626</v>
      </c>
      <c r="H1562" s="12"/>
      <c r="I1562" s="12">
        <v>250</v>
      </c>
      <c r="J1562" s="12">
        <v>250</v>
      </c>
      <c r="K1562" s="12" t="s">
        <v>5</v>
      </c>
      <c r="L1562" s="12" t="s">
        <v>627</v>
      </c>
      <c r="M1562" s="12" t="s">
        <v>628</v>
      </c>
      <c r="N1562" s="12">
        <v>1</v>
      </c>
      <c r="O1562" s="12">
        <v>7.5</v>
      </c>
      <c r="P1562" s="12">
        <v>8.75</v>
      </c>
      <c r="Q1562" s="12">
        <v>11</v>
      </c>
      <c r="R1562" s="12">
        <v>16</v>
      </c>
      <c r="S1562" s="12">
        <v>32.75</v>
      </c>
      <c r="T1562" s="12">
        <v>36</v>
      </c>
      <c r="U1562" s="12">
        <v>31</v>
      </c>
      <c r="V1562" s="12">
        <v>27.75</v>
      </c>
      <c r="W1562" s="12">
        <v>18.5</v>
      </c>
      <c r="X1562" s="12">
        <v>14.25</v>
      </c>
      <c r="Y1562" s="12">
        <v>8.75</v>
      </c>
    </row>
    <row r="1563" spans="1:25" x14ac:dyDescent="0.35">
      <c r="A1563" s="12" t="s">
        <v>698</v>
      </c>
      <c r="B1563" s="12" t="s">
        <v>699</v>
      </c>
      <c r="C1563" s="12" t="s">
        <v>619</v>
      </c>
      <c r="D1563" s="52">
        <v>42338</v>
      </c>
      <c r="E1563" s="12">
        <v>2015</v>
      </c>
      <c r="F1563" s="12" t="s">
        <v>625</v>
      </c>
      <c r="G1563" s="12" t="s">
        <v>626</v>
      </c>
      <c r="H1563" s="12"/>
      <c r="I1563" s="12">
        <v>107.6</v>
      </c>
      <c r="J1563" s="12">
        <v>107.6</v>
      </c>
      <c r="K1563" s="12" t="s">
        <v>633</v>
      </c>
      <c r="L1563" s="12" t="s">
        <v>627</v>
      </c>
      <c r="M1563" s="12" t="s">
        <v>628</v>
      </c>
      <c r="N1563" s="12">
        <v>0.43</v>
      </c>
      <c r="O1563" s="12">
        <v>3.23</v>
      </c>
      <c r="P1563" s="12">
        <v>3.77</v>
      </c>
      <c r="Q1563" s="12">
        <v>4.7300000000000004</v>
      </c>
      <c r="R1563" s="12">
        <v>6.89</v>
      </c>
      <c r="S1563" s="12">
        <v>14.1</v>
      </c>
      <c r="T1563" s="12">
        <v>15.49</v>
      </c>
      <c r="U1563" s="12">
        <v>13.34</v>
      </c>
      <c r="V1563" s="12">
        <v>11.94</v>
      </c>
      <c r="W1563" s="12">
        <v>7.96</v>
      </c>
      <c r="X1563" s="12">
        <v>6.13</v>
      </c>
      <c r="Y1563" s="12">
        <v>3.77</v>
      </c>
    </row>
    <row r="1564" spans="1:25" x14ac:dyDescent="0.35">
      <c r="A1564" s="12" t="s">
        <v>3344</v>
      </c>
      <c r="B1564" s="12" t="s">
        <v>1110</v>
      </c>
      <c r="C1564" s="12" t="s">
        <v>619</v>
      </c>
      <c r="D1564" s="52">
        <v>41934</v>
      </c>
      <c r="E1564" s="12">
        <v>2014</v>
      </c>
      <c r="F1564" s="12" t="s">
        <v>625</v>
      </c>
      <c r="G1564" s="12" t="s">
        <v>626</v>
      </c>
      <c r="H1564" s="12"/>
      <c r="I1564" s="12">
        <v>310</v>
      </c>
      <c r="J1564" s="12">
        <v>0</v>
      </c>
      <c r="K1564" s="12" t="s">
        <v>1</v>
      </c>
      <c r="L1564" s="12" t="s">
        <v>627</v>
      </c>
      <c r="M1564" s="12" t="s">
        <v>628</v>
      </c>
      <c r="N1564" s="12">
        <v>1.24</v>
      </c>
      <c r="O1564" s="12">
        <v>9.3000000000000007</v>
      </c>
      <c r="P1564" s="12">
        <v>10.85</v>
      </c>
      <c r="Q1564" s="12">
        <v>13.64</v>
      </c>
      <c r="R1564" s="12">
        <v>19.84</v>
      </c>
      <c r="S1564" s="12">
        <v>40.61</v>
      </c>
      <c r="T1564" s="12">
        <v>44.64</v>
      </c>
      <c r="U1564" s="12">
        <v>38.44</v>
      </c>
      <c r="V1564" s="12">
        <v>34.409999999999997</v>
      </c>
      <c r="W1564" s="12">
        <v>22.94</v>
      </c>
      <c r="X1564" s="12">
        <v>17.670000000000002</v>
      </c>
      <c r="Y1564" s="12">
        <v>10.85</v>
      </c>
    </row>
    <row r="1565" spans="1:25" x14ac:dyDescent="0.35">
      <c r="A1565" s="12" t="s">
        <v>3173</v>
      </c>
      <c r="B1565" s="12" t="s">
        <v>1110</v>
      </c>
      <c r="C1565" s="12" t="s">
        <v>619</v>
      </c>
      <c r="D1565" s="52">
        <v>0</v>
      </c>
      <c r="E1565" s="12" t="s">
        <v>620</v>
      </c>
      <c r="F1565" s="12" t="s">
        <v>625</v>
      </c>
      <c r="G1565" s="12" t="s">
        <v>626</v>
      </c>
      <c r="H1565" s="12"/>
      <c r="I1565" s="12">
        <v>151.5</v>
      </c>
      <c r="J1565" s="12">
        <v>151.5</v>
      </c>
      <c r="K1565" s="12">
        <v>0</v>
      </c>
      <c r="L1565" s="12" t="s">
        <v>620</v>
      </c>
      <c r="M1565" s="12" t="s">
        <v>620</v>
      </c>
      <c r="N1565" s="12">
        <v>0</v>
      </c>
      <c r="O1565" s="12">
        <v>0</v>
      </c>
      <c r="P1565" s="12">
        <v>0</v>
      </c>
      <c r="Q1565" s="12">
        <v>0</v>
      </c>
      <c r="R1565" s="12">
        <v>0</v>
      </c>
      <c r="S1565" s="12">
        <v>0</v>
      </c>
      <c r="T1565" s="12">
        <v>0</v>
      </c>
      <c r="U1565" s="12">
        <v>0</v>
      </c>
      <c r="V1565" s="12">
        <v>0</v>
      </c>
      <c r="W1565" s="12">
        <v>0</v>
      </c>
      <c r="X1565" s="12">
        <v>0</v>
      </c>
      <c r="Y1565" s="12">
        <v>0</v>
      </c>
    </row>
    <row r="1566" spans="1:25" x14ac:dyDescent="0.35">
      <c r="A1566" s="12" t="s">
        <v>1109</v>
      </c>
      <c r="B1566" s="12" t="s">
        <v>1110</v>
      </c>
      <c r="C1566" s="12" t="s">
        <v>619</v>
      </c>
      <c r="D1566" s="52">
        <v>0</v>
      </c>
      <c r="E1566" s="12" t="s">
        <v>620</v>
      </c>
      <c r="F1566" s="12" t="s">
        <v>625</v>
      </c>
      <c r="G1566" s="12" t="s">
        <v>626</v>
      </c>
      <c r="H1566" s="12"/>
      <c r="I1566" s="12">
        <v>166.5</v>
      </c>
      <c r="J1566" s="12">
        <v>166.5</v>
      </c>
      <c r="K1566" s="12">
        <v>0</v>
      </c>
      <c r="L1566" s="12" t="s">
        <v>620</v>
      </c>
      <c r="M1566" s="12" t="s">
        <v>620</v>
      </c>
      <c r="N1566" s="12">
        <v>0</v>
      </c>
      <c r="O1566" s="12">
        <v>0</v>
      </c>
      <c r="P1566" s="12">
        <v>0</v>
      </c>
      <c r="Q1566" s="12">
        <v>0</v>
      </c>
      <c r="R1566" s="12">
        <v>0</v>
      </c>
      <c r="S1566" s="12">
        <v>0</v>
      </c>
      <c r="T1566" s="12">
        <v>0</v>
      </c>
      <c r="U1566" s="12">
        <v>0</v>
      </c>
      <c r="V1566" s="12">
        <v>0</v>
      </c>
      <c r="W1566" s="12">
        <v>0</v>
      </c>
      <c r="X1566" s="12">
        <v>0</v>
      </c>
      <c r="Y1566" s="12">
        <v>0</v>
      </c>
    </row>
    <row r="1567" spans="1:25" x14ac:dyDescent="0.35">
      <c r="A1567" s="12" t="s">
        <v>1836</v>
      </c>
      <c r="B1567" s="12" t="s">
        <v>1837</v>
      </c>
      <c r="C1567" s="12" t="s">
        <v>619</v>
      </c>
      <c r="D1567" s="52">
        <v>41851</v>
      </c>
      <c r="E1567" s="12">
        <v>2014</v>
      </c>
      <c r="F1567" s="12" t="s">
        <v>625</v>
      </c>
      <c r="G1567" s="12" t="s">
        <v>626</v>
      </c>
      <c r="H1567" s="12"/>
      <c r="I1567" s="12">
        <v>276</v>
      </c>
      <c r="J1567" s="12">
        <v>0</v>
      </c>
      <c r="K1567" s="12" t="s">
        <v>1</v>
      </c>
      <c r="L1567" s="12" t="s">
        <v>627</v>
      </c>
      <c r="M1567" s="12" t="s">
        <v>628</v>
      </c>
      <c r="N1567" s="12">
        <v>1.1000000000000001</v>
      </c>
      <c r="O1567" s="12">
        <v>8.2799999999999994</v>
      </c>
      <c r="P1567" s="12">
        <v>9.66</v>
      </c>
      <c r="Q1567" s="12">
        <v>12.14</v>
      </c>
      <c r="R1567" s="12">
        <v>17.66</v>
      </c>
      <c r="S1567" s="12">
        <v>36.159999999999997</v>
      </c>
      <c r="T1567" s="12">
        <v>39.74</v>
      </c>
      <c r="U1567" s="12">
        <v>34.22</v>
      </c>
      <c r="V1567" s="12">
        <v>30.64</v>
      </c>
      <c r="W1567" s="12">
        <v>20.420000000000002</v>
      </c>
      <c r="X1567" s="12">
        <v>15.73</v>
      </c>
      <c r="Y1567" s="12">
        <v>9.66</v>
      </c>
    </row>
    <row r="1568" spans="1:25" x14ac:dyDescent="0.35">
      <c r="A1568" s="12" t="s">
        <v>2509</v>
      </c>
      <c r="B1568" s="12" t="s">
        <v>1837</v>
      </c>
      <c r="C1568" s="12" t="s">
        <v>619</v>
      </c>
      <c r="D1568" s="52">
        <v>0</v>
      </c>
      <c r="E1568" s="12" t="s">
        <v>620</v>
      </c>
      <c r="F1568" s="12" t="s">
        <v>625</v>
      </c>
      <c r="G1568" s="12" t="s">
        <v>626</v>
      </c>
      <c r="H1568" s="12"/>
      <c r="I1568" s="12">
        <v>219</v>
      </c>
      <c r="J1568" s="12">
        <v>219</v>
      </c>
      <c r="K1568" s="12">
        <v>0</v>
      </c>
      <c r="L1568" s="12" t="s">
        <v>620</v>
      </c>
      <c r="M1568" s="12" t="s">
        <v>620</v>
      </c>
      <c r="N1568" s="12">
        <v>0</v>
      </c>
      <c r="O1568" s="12">
        <v>0</v>
      </c>
      <c r="P1568" s="12">
        <v>0</v>
      </c>
      <c r="Q1568" s="12">
        <v>0</v>
      </c>
      <c r="R1568" s="12">
        <v>0</v>
      </c>
      <c r="S1568" s="12">
        <v>0</v>
      </c>
      <c r="T1568" s="12">
        <v>0</v>
      </c>
      <c r="U1568" s="12">
        <v>0</v>
      </c>
      <c r="V1568" s="12">
        <v>0</v>
      </c>
      <c r="W1568" s="12">
        <v>0</v>
      </c>
      <c r="X1568" s="12">
        <v>0</v>
      </c>
      <c r="Y1568" s="12">
        <v>0</v>
      </c>
    </row>
    <row r="1569" spans="1:25" x14ac:dyDescent="0.35">
      <c r="A1569" s="12" t="s">
        <v>2113</v>
      </c>
      <c r="B1569" s="12" t="s">
        <v>1837</v>
      </c>
      <c r="C1569" s="12" t="s">
        <v>619</v>
      </c>
      <c r="D1569" s="52">
        <v>0</v>
      </c>
      <c r="E1569" s="12" t="s">
        <v>620</v>
      </c>
      <c r="F1569" s="12" t="s">
        <v>625</v>
      </c>
      <c r="G1569" s="12" t="s">
        <v>626</v>
      </c>
      <c r="H1569" s="12"/>
      <c r="I1569" s="12">
        <v>57</v>
      </c>
      <c r="J1569" s="12">
        <v>57</v>
      </c>
      <c r="K1569" s="12">
        <v>0</v>
      </c>
      <c r="L1569" s="12" t="s">
        <v>620</v>
      </c>
      <c r="M1569" s="12" t="s">
        <v>620</v>
      </c>
      <c r="N1569" s="12">
        <v>0</v>
      </c>
      <c r="O1569" s="12">
        <v>0</v>
      </c>
      <c r="P1569" s="12">
        <v>0</v>
      </c>
      <c r="Q1569" s="12">
        <v>0</v>
      </c>
      <c r="R1569" s="12">
        <v>0</v>
      </c>
      <c r="S1569" s="12">
        <v>0</v>
      </c>
      <c r="T1569" s="12">
        <v>0</v>
      </c>
      <c r="U1569" s="12">
        <v>0</v>
      </c>
      <c r="V1569" s="12">
        <v>0</v>
      </c>
      <c r="W1569" s="12">
        <v>0</v>
      </c>
      <c r="X1569" s="12">
        <v>0</v>
      </c>
      <c r="Y1569" s="12">
        <v>0</v>
      </c>
    </row>
    <row r="1570" spans="1:25" x14ac:dyDescent="0.35">
      <c r="A1570" s="12" t="s">
        <v>1858</v>
      </c>
      <c r="B1570" s="12" t="s">
        <v>1859</v>
      </c>
      <c r="C1570" s="12" t="s">
        <v>619</v>
      </c>
      <c r="D1570" s="52">
        <v>0</v>
      </c>
      <c r="E1570" s="12" t="s">
        <v>620</v>
      </c>
      <c r="F1570" s="12" t="s">
        <v>653</v>
      </c>
      <c r="G1570" s="12" t="s">
        <v>684</v>
      </c>
      <c r="H1570" s="12"/>
      <c r="I1570" s="12">
        <v>53</v>
      </c>
      <c r="J1570" s="12">
        <v>53</v>
      </c>
      <c r="K1570" s="12" t="s">
        <v>633</v>
      </c>
      <c r="L1570" s="12" t="s">
        <v>620</v>
      </c>
      <c r="M1570" s="12" t="s">
        <v>620</v>
      </c>
      <c r="N1570" s="12">
        <v>0</v>
      </c>
      <c r="O1570" s="12">
        <v>0</v>
      </c>
      <c r="P1570" s="12">
        <v>0</v>
      </c>
      <c r="Q1570" s="12">
        <v>0</v>
      </c>
      <c r="R1570" s="12">
        <v>0</v>
      </c>
      <c r="S1570" s="12">
        <v>0</v>
      </c>
      <c r="T1570" s="12">
        <v>0</v>
      </c>
      <c r="U1570" s="12">
        <v>0</v>
      </c>
      <c r="V1570" s="12">
        <v>0</v>
      </c>
      <c r="W1570" s="12">
        <v>0</v>
      </c>
      <c r="X1570" s="12">
        <v>0</v>
      </c>
      <c r="Y1570" s="12">
        <v>0</v>
      </c>
    </row>
    <row r="1571" spans="1:25" x14ac:dyDescent="0.35">
      <c r="A1571" s="12" t="s">
        <v>3085</v>
      </c>
      <c r="B1571" s="12" t="s">
        <v>3086</v>
      </c>
      <c r="C1571" s="12" t="s">
        <v>619</v>
      </c>
      <c r="D1571" s="52">
        <v>0</v>
      </c>
      <c r="E1571" s="12" t="s">
        <v>620</v>
      </c>
      <c r="F1571" s="12" t="s">
        <v>653</v>
      </c>
      <c r="G1571" s="12" t="s">
        <v>684</v>
      </c>
      <c r="H1571" s="12"/>
      <c r="I1571" s="12">
        <v>53</v>
      </c>
      <c r="J1571" s="12">
        <v>53</v>
      </c>
      <c r="K1571" s="12" t="s">
        <v>633</v>
      </c>
      <c r="L1571" s="12" t="s">
        <v>620</v>
      </c>
      <c r="M1571" s="12" t="s">
        <v>620</v>
      </c>
      <c r="N1571" s="12">
        <v>0</v>
      </c>
      <c r="O1571" s="12">
        <v>0</v>
      </c>
      <c r="P1571" s="12">
        <v>0</v>
      </c>
      <c r="Q1571" s="12">
        <v>0</v>
      </c>
      <c r="R1571" s="12">
        <v>0</v>
      </c>
      <c r="S1571" s="12">
        <v>0</v>
      </c>
      <c r="T1571" s="12">
        <v>0</v>
      </c>
      <c r="U1571" s="12">
        <v>0</v>
      </c>
      <c r="V1571" s="12">
        <v>0</v>
      </c>
      <c r="W1571" s="12">
        <v>0</v>
      </c>
      <c r="X1571" s="12">
        <v>0</v>
      </c>
      <c r="Y1571" s="12">
        <v>0</v>
      </c>
    </row>
    <row r="1572" spans="1:25" x14ac:dyDescent="0.35">
      <c r="A1572" s="12" t="s">
        <v>3171</v>
      </c>
      <c r="B1572" s="12" t="s">
        <v>3172</v>
      </c>
      <c r="C1572" s="12" t="s">
        <v>619</v>
      </c>
      <c r="D1572" s="52">
        <v>0</v>
      </c>
      <c r="E1572" s="12" t="s">
        <v>620</v>
      </c>
      <c r="F1572" s="12" t="s">
        <v>653</v>
      </c>
      <c r="G1572" s="12" t="s">
        <v>684</v>
      </c>
      <c r="H1572" s="12"/>
      <c r="I1572" s="12">
        <v>53</v>
      </c>
      <c r="J1572" s="12">
        <v>53</v>
      </c>
      <c r="K1572" s="12" t="s">
        <v>633</v>
      </c>
      <c r="L1572" s="12" t="s">
        <v>620</v>
      </c>
      <c r="M1572" s="12" t="s">
        <v>620</v>
      </c>
      <c r="N1572" s="12">
        <v>0</v>
      </c>
      <c r="O1572" s="12">
        <v>0</v>
      </c>
      <c r="P1572" s="12">
        <v>0</v>
      </c>
      <c r="Q1572" s="12">
        <v>0</v>
      </c>
      <c r="R1572" s="12">
        <v>0</v>
      </c>
      <c r="S1572" s="12">
        <v>0</v>
      </c>
      <c r="T1572" s="12">
        <v>0</v>
      </c>
      <c r="U1572" s="12">
        <v>0</v>
      </c>
      <c r="V1572" s="12">
        <v>0</v>
      </c>
      <c r="W1572" s="12">
        <v>0</v>
      </c>
      <c r="X1572" s="12">
        <v>0</v>
      </c>
      <c r="Y1572" s="12">
        <v>0</v>
      </c>
    </row>
    <row r="1573" spans="1:25" x14ac:dyDescent="0.35">
      <c r="A1573" s="12" t="s">
        <v>3307</v>
      </c>
      <c r="B1573" s="12" t="s">
        <v>3308</v>
      </c>
      <c r="C1573" s="12" t="s">
        <v>619</v>
      </c>
      <c r="D1573" s="52">
        <v>0</v>
      </c>
      <c r="E1573" s="12" t="s">
        <v>620</v>
      </c>
      <c r="F1573" s="12" t="s">
        <v>653</v>
      </c>
      <c r="G1573" s="12" t="s">
        <v>684</v>
      </c>
      <c r="H1573" s="12"/>
      <c r="I1573" s="12">
        <v>53</v>
      </c>
      <c r="J1573" s="12">
        <v>53</v>
      </c>
      <c r="K1573" s="12" t="s">
        <v>633</v>
      </c>
      <c r="L1573" s="12" t="s">
        <v>620</v>
      </c>
      <c r="M1573" s="12" t="s">
        <v>620</v>
      </c>
      <c r="N1573" s="12">
        <v>0</v>
      </c>
      <c r="O1573" s="12">
        <v>0</v>
      </c>
      <c r="P1573" s="12">
        <v>0</v>
      </c>
      <c r="Q1573" s="12">
        <v>0</v>
      </c>
      <c r="R1573" s="12">
        <v>0</v>
      </c>
      <c r="S1573" s="12">
        <v>0</v>
      </c>
      <c r="T1573" s="12">
        <v>0</v>
      </c>
      <c r="U1573" s="12">
        <v>0</v>
      </c>
      <c r="V1573" s="12">
        <v>0</v>
      </c>
      <c r="W1573" s="12">
        <v>0</v>
      </c>
      <c r="X1573" s="12">
        <v>0</v>
      </c>
      <c r="Y1573" s="12">
        <v>0</v>
      </c>
    </row>
    <row r="1574" spans="1:25" x14ac:dyDescent="0.35">
      <c r="A1574" s="12" t="s">
        <v>2210</v>
      </c>
      <c r="B1574" s="12" t="s">
        <v>2211</v>
      </c>
      <c r="C1574" s="12" t="s">
        <v>619</v>
      </c>
      <c r="D1574" s="52">
        <v>0</v>
      </c>
      <c r="E1574" s="12" t="s">
        <v>620</v>
      </c>
      <c r="F1574" s="12" t="s">
        <v>653</v>
      </c>
      <c r="G1574" s="12" t="s">
        <v>684</v>
      </c>
      <c r="H1574" s="12"/>
      <c r="I1574" s="12">
        <v>53</v>
      </c>
      <c r="J1574" s="12">
        <v>53</v>
      </c>
      <c r="K1574" s="12" t="s">
        <v>633</v>
      </c>
      <c r="L1574" s="12" t="s">
        <v>620</v>
      </c>
      <c r="M1574" s="12" t="s">
        <v>620</v>
      </c>
      <c r="N1574" s="12">
        <v>0</v>
      </c>
      <c r="O1574" s="12">
        <v>0</v>
      </c>
      <c r="P1574" s="12">
        <v>0</v>
      </c>
      <c r="Q1574" s="12">
        <v>0</v>
      </c>
      <c r="R1574" s="12">
        <v>0</v>
      </c>
      <c r="S1574" s="12">
        <v>0</v>
      </c>
      <c r="T1574" s="12">
        <v>0</v>
      </c>
      <c r="U1574" s="12">
        <v>0</v>
      </c>
      <c r="V1574" s="12">
        <v>0</v>
      </c>
      <c r="W1574" s="12">
        <v>0</v>
      </c>
      <c r="X1574" s="12">
        <v>0</v>
      </c>
      <c r="Y1574" s="12">
        <v>0</v>
      </c>
    </row>
    <row r="1575" spans="1:25" x14ac:dyDescent="0.35">
      <c r="A1575" s="12" t="s">
        <v>1025</v>
      </c>
      <c r="B1575" s="12" t="s">
        <v>1026</v>
      </c>
      <c r="C1575" s="12" t="s">
        <v>619</v>
      </c>
      <c r="D1575" s="52">
        <v>0</v>
      </c>
      <c r="E1575" s="12" t="s">
        <v>620</v>
      </c>
      <c r="F1575" s="12" t="s">
        <v>653</v>
      </c>
      <c r="G1575" s="12" t="s">
        <v>684</v>
      </c>
      <c r="H1575" s="12"/>
      <c r="I1575" s="12">
        <v>53</v>
      </c>
      <c r="J1575" s="12">
        <v>53</v>
      </c>
      <c r="K1575" s="12" t="s">
        <v>633</v>
      </c>
      <c r="L1575" s="12" t="s">
        <v>620</v>
      </c>
      <c r="M1575" s="12" t="s">
        <v>620</v>
      </c>
      <c r="N1575" s="12">
        <v>0</v>
      </c>
      <c r="O1575" s="12">
        <v>0</v>
      </c>
      <c r="P1575" s="12">
        <v>0</v>
      </c>
      <c r="Q1575" s="12">
        <v>0</v>
      </c>
      <c r="R1575" s="12">
        <v>0</v>
      </c>
      <c r="S1575" s="12">
        <v>0</v>
      </c>
      <c r="T1575" s="12">
        <v>0</v>
      </c>
      <c r="U1575" s="12">
        <v>0</v>
      </c>
      <c r="V1575" s="12">
        <v>0</v>
      </c>
      <c r="W1575" s="12">
        <v>0</v>
      </c>
      <c r="X1575" s="12">
        <v>0</v>
      </c>
      <c r="Y1575" s="12">
        <v>0</v>
      </c>
    </row>
    <row r="1576" spans="1:25" x14ac:dyDescent="0.35">
      <c r="A1576" s="12" t="s">
        <v>1931</v>
      </c>
      <c r="B1576" s="12" t="s">
        <v>1932</v>
      </c>
      <c r="C1576" s="12" t="s">
        <v>619</v>
      </c>
      <c r="D1576" s="52">
        <v>0</v>
      </c>
      <c r="E1576" s="12" t="s">
        <v>620</v>
      </c>
      <c r="F1576" s="12" t="s">
        <v>653</v>
      </c>
      <c r="G1576" s="12" t="s">
        <v>684</v>
      </c>
      <c r="H1576" s="12"/>
      <c r="I1576" s="12">
        <v>53</v>
      </c>
      <c r="J1576" s="12">
        <v>53</v>
      </c>
      <c r="K1576" s="12" t="s">
        <v>633</v>
      </c>
      <c r="L1576" s="12" t="s">
        <v>620</v>
      </c>
      <c r="M1576" s="12" t="s">
        <v>620</v>
      </c>
      <c r="N1576" s="12">
        <v>0</v>
      </c>
      <c r="O1576" s="12">
        <v>0</v>
      </c>
      <c r="P1576" s="12">
        <v>0</v>
      </c>
      <c r="Q1576" s="12">
        <v>0</v>
      </c>
      <c r="R1576" s="12">
        <v>0</v>
      </c>
      <c r="S1576" s="12">
        <v>0</v>
      </c>
      <c r="T1576" s="12">
        <v>0</v>
      </c>
      <c r="U1576" s="12">
        <v>0</v>
      </c>
      <c r="V1576" s="12">
        <v>0</v>
      </c>
      <c r="W1576" s="12">
        <v>0</v>
      </c>
      <c r="X1576" s="12">
        <v>0</v>
      </c>
      <c r="Y1576" s="12">
        <v>0</v>
      </c>
    </row>
    <row r="1577" spans="1:25" x14ac:dyDescent="0.35">
      <c r="A1577" s="12" t="s">
        <v>2032</v>
      </c>
      <c r="B1577" s="12" t="s">
        <v>2033</v>
      </c>
      <c r="C1577" s="12" t="s">
        <v>619</v>
      </c>
      <c r="D1577" s="52">
        <v>0</v>
      </c>
      <c r="E1577" s="12" t="s">
        <v>620</v>
      </c>
      <c r="F1577" s="12" t="s">
        <v>653</v>
      </c>
      <c r="G1577" s="12" t="s">
        <v>684</v>
      </c>
      <c r="H1577" s="12"/>
      <c r="I1577" s="12">
        <v>53</v>
      </c>
      <c r="J1577" s="12">
        <v>53</v>
      </c>
      <c r="K1577" s="12" t="s">
        <v>633</v>
      </c>
      <c r="L1577" s="12" t="s">
        <v>620</v>
      </c>
      <c r="M1577" s="12" t="s">
        <v>620</v>
      </c>
      <c r="N1577" s="12">
        <v>0</v>
      </c>
      <c r="O1577" s="12">
        <v>0</v>
      </c>
      <c r="P1577" s="12">
        <v>0</v>
      </c>
      <c r="Q1577" s="12">
        <v>0</v>
      </c>
      <c r="R1577" s="12">
        <v>0</v>
      </c>
      <c r="S1577" s="12">
        <v>0</v>
      </c>
      <c r="T1577" s="12">
        <v>0</v>
      </c>
      <c r="U1577" s="12">
        <v>0</v>
      </c>
      <c r="V1577" s="12">
        <v>0</v>
      </c>
      <c r="W1577" s="12">
        <v>0</v>
      </c>
      <c r="X1577" s="12">
        <v>0</v>
      </c>
      <c r="Y1577" s="12">
        <v>0</v>
      </c>
    </row>
    <row r="1578" spans="1:25" x14ac:dyDescent="0.35">
      <c r="A1578" s="12" t="s">
        <v>682</v>
      </c>
      <c r="B1578" s="12" t="s">
        <v>683</v>
      </c>
      <c r="C1578" s="12" t="s">
        <v>619</v>
      </c>
      <c r="D1578" s="52">
        <v>24473</v>
      </c>
      <c r="E1578" s="12">
        <v>1967</v>
      </c>
      <c r="F1578" s="12" t="s">
        <v>653</v>
      </c>
      <c r="G1578" s="12" t="s">
        <v>684</v>
      </c>
      <c r="H1578" s="12"/>
      <c r="I1578" s="12">
        <v>374.43</v>
      </c>
      <c r="J1578" s="12">
        <v>0</v>
      </c>
      <c r="K1578" s="12" t="s">
        <v>633</v>
      </c>
      <c r="L1578" s="12" t="s">
        <v>627</v>
      </c>
      <c r="M1578" s="12" t="s">
        <v>628</v>
      </c>
      <c r="N1578" s="12">
        <v>0</v>
      </c>
      <c r="O1578" s="12">
        <v>46.13</v>
      </c>
      <c r="P1578" s="12">
        <v>42.68</v>
      </c>
      <c r="Q1578" s="12">
        <v>99.91</v>
      </c>
      <c r="R1578" s="12">
        <v>83.47</v>
      </c>
      <c r="S1578" s="12">
        <v>66.459999999999994</v>
      </c>
      <c r="T1578" s="12">
        <v>0</v>
      </c>
      <c r="U1578" s="12">
        <v>0</v>
      </c>
      <c r="V1578" s="12">
        <v>0</v>
      </c>
      <c r="W1578" s="12">
        <v>0</v>
      </c>
      <c r="X1578" s="12">
        <v>0</v>
      </c>
      <c r="Y1578" s="12">
        <v>0</v>
      </c>
    </row>
    <row r="1579" spans="1:25" x14ac:dyDescent="0.35">
      <c r="A1579" s="12" t="s">
        <v>1583</v>
      </c>
      <c r="B1579" s="12" t="s">
        <v>1584</v>
      </c>
      <c r="C1579" s="12" t="s">
        <v>619</v>
      </c>
      <c r="D1579" s="52">
        <v>30317</v>
      </c>
      <c r="E1579" s="12">
        <v>1983</v>
      </c>
      <c r="F1579" s="12" t="s">
        <v>653</v>
      </c>
      <c r="G1579" s="12" t="s">
        <v>616</v>
      </c>
      <c r="H1579" s="12"/>
      <c r="I1579" s="12">
        <v>13</v>
      </c>
      <c r="J1579" s="12">
        <v>13</v>
      </c>
      <c r="K1579" s="12" t="s">
        <v>633</v>
      </c>
      <c r="L1579" s="12" t="s">
        <v>627</v>
      </c>
      <c r="M1579" s="12" t="s">
        <v>628</v>
      </c>
      <c r="N1579" s="12">
        <v>13</v>
      </c>
      <c r="O1579" s="12">
        <v>13</v>
      </c>
      <c r="P1579" s="12">
        <v>13</v>
      </c>
      <c r="Q1579" s="12">
        <v>13</v>
      </c>
      <c r="R1579" s="12">
        <v>13</v>
      </c>
      <c r="S1579" s="12">
        <v>13</v>
      </c>
      <c r="T1579" s="12">
        <v>13</v>
      </c>
      <c r="U1579" s="12">
        <v>13</v>
      </c>
      <c r="V1579" s="12">
        <v>13</v>
      </c>
      <c r="W1579" s="12">
        <v>13</v>
      </c>
      <c r="X1579" s="12">
        <v>13</v>
      </c>
      <c r="Y1579" s="12">
        <v>13</v>
      </c>
    </row>
    <row r="1580" spans="1:25" x14ac:dyDescent="0.35">
      <c r="A1580" s="12" t="s">
        <v>3154</v>
      </c>
      <c r="B1580" s="12" t="s">
        <v>3155</v>
      </c>
      <c r="C1580" s="12" t="s">
        <v>619</v>
      </c>
      <c r="D1580" s="52">
        <v>32252</v>
      </c>
      <c r="E1580" s="12">
        <v>1988</v>
      </c>
      <c r="F1580" s="12" t="s">
        <v>621</v>
      </c>
      <c r="G1580" s="12" t="s">
        <v>622</v>
      </c>
      <c r="H1580" s="12"/>
      <c r="I1580" s="12">
        <v>46.05</v>
      </c>
      <c r="J1580" s="12">
        <v>56.9</v>
      </c>
      <c r="K1580" s="12" t="s">
        <v>633</v>
      </c>
      <c r="L1580" s="12" t="s">
        <v>627</v>
      </c>
      <c r="M1580" s="12" t="s">
        <v>628</v>
      </c>
      <c r="N1580" s="12">
        <v>46.05</v>
      </c>
      <c r="O1580" s="12">
        <v>46.05</v>
      </c>
      <c r="P1580" s="12">
        <v>46.05</v>
      </c>
      <c r="Q1580" s="12">
        <v>46.05</v>
      </c>
      <c r="R1580" s="12">
        <v>46.05</v>
      </c>
      <c r="S1580" s="12">
        <v>46.05</v>
      </c>
      <c r="T1580" s="12">
        <v>46.05</v>
      </c>
      <c r="U1580" s="12">
        <v>46.05</v>
      </c>
      <c r="V1580" s="12">
        <v>46.05</v>
      </c>
      <c r="W1580" s="12">
        <v>46.05</v>
      </c>
      <c r="X1580" s="12">
        <v>46.05</v>
      </c>
      <c r="Y1580" s="12">
        <v>46.05</v>
      </c>
    </row>
    <row r="1581" spans="1:25" x14ac:dyDescent="0.35">
      <c r="A1581" s="12" t="s">
        <v>3158</v>
      </c>
      <c r="B1581" s="12" t="s">
        <v>3159</v>
      </c>
      <c r="C1581" s="12" t="s">
        <v>619</v>
      </c>
      <c r="D1581" s="52">
        <v>40683</v>
      </c>
      <c r="E1581" s="12">
        <v>2011</v>
      </c>
      <c r="F1581" s="12" t="s">
        <v>631</v>
      </c>
      <c r="G1581" s="12" t="s">
        <v>632</v>
      </c>
      <c r="H1581" s="12"/>
      <c r="I1581" s="12">
        <v>1.5</v>
      </c>
      <c r="J1581" s="12">
        <v>2</v>
      </c>
      <c r="K1581" s="12" t="s">
        <v>5</v>
      </c>
      <c r="L1581" s="12" t="s">
        <v>627</v>
      </c>
      <c r="M1581" s="12" t="s">
        <v>628</v>
      </c>
      <c r="N1581" s="12">
        <v>1.5</v>
      </c>
      <c r="O1581" s="12">
        <v>1.5</v>
      </c>
      <c r="P1581" s="12">
        <v>1.5</v>
      </c>
      <c r="Q1581" s="12">
        <v>1.5</v>
      </c>
      <c r="R1581" s="12">
        <v>1.49</v>
      </c>
      <c r="S1581" s="12">
        <v>1.48</v>
      </c>
      <c r="T1581" s="12">
        <v>1.5</v>
      </c>
      <c r="U1581" s="12">
        <v>1.5</v>
      </c>
      <c r="V1581" s="12">
        <v>1.5</v>
      </c>
      <c r="W1581" s="12">
        <v>1.5</v>
      </c>
      <c r="X1581" s="12">
        <v>1.5</v>
      </c>
      <c r="Y1581" s="12">
        <v>1.5</v>
      </c>
    </row>
    <row r="1582" spans="1:25" x14ac:dyDescent="0.35">
      <c r="A1582" s="12" t="s">
        <v>2814</v>
      </c>
      <c r="B1582" s="12" t="s">
        <v>2815</v>
      </c>
      <c r="C1582" s="12" t="s">
        <v>619</v>
      </c>
      <c r="D1582" s="52">
        <v>30317</v>
      </c>
      <c r="E1582" s="12">
        <v>1983</v>
      </c>
      <c r="F1582" s="12" t="s">
        <v>690</v>
      </c>
      <c r="G1582" s="12" t="s">
        <v>647</v>
      </c>
      <c r="H1582" s="12"/>
      <c r="I1582" s="12">
        <v>64.8</v>
      </c>
      <c r="J1582" s="12">
        <v>78</v>
      </c>
      <c r="K1582" s="12" t="s">
        <v>633</v>
      </c>
      <c r="L1582" s="12" t="s">
        <v>627</v>
      </c>
      <c r="M1582" s="12" t="s">
        <v>628</v>
      </c>
      <c r="N1582" s="12">
        <v>47</v>
      </c>
      <c r="O1582" s="12">
        <v>47</v>
      </c>
      <c r="P1582" s="12">
        <v>47</v>
      </c>
      <c r="Q1582" s="12">
        <v>47</v>
      </c>
      <c r="R1582" s="12">
        <v>47</v>
      </c>
      <c r="S1582" s="12">
        <v>47</v>
      </c>
      <c r="T1582" s="12">
        <v>47</v>
      </c>
      <c r="U1582" s="12">
        <v>47</v>
      </c>
      <c r="V1582" s="12">
        <v>47</v>
      </c>
      <c r="W1582" s="12">
        <v>47</v>
      </c>
      <c r="X1582" s="12">
        <v>47</v>
      </c>
      <c r="Y1582" s="12">
        <v>47</v>
      </c>
    </row>
    <row r="1583" spans="1:25" x14ac:dyDescent="0.35">
      <c r="A1583" s="12" t="s">
        <v>3161</v>
      </c>
      <c r="B1583" s="12" t="s">
        <v>3162</v>
      </c>
      <c r="C1583" s="12" t="s">
        <v>619</v>
      </c>
      <c r="D1583" s="52">
        <v>43097</v>
      </c>
      <c r="E1583" s="12">
        <v>2017</v>
      </c>
      <c r="F1583" s="12" t="s">
        <v>625</v>
      </c>
      <c r="G1583" s="12" t="s">
        <v>626</v>
      </c>
      <c r="H1583" s="12"/>
      <c r="I1583" s="12">
        <v>1</v>
      </c>
      <c r="J1583" s="12">
        <v>1</v>
      </c>
      <c r="K1583" s="12" t="s">
        <v>633</v>
      </c>
      <c r="L1583" s="12" t="s">
        <v>627</v>
      </c>
      <c r="M1583" s="12" t="s">
        <v>628</v>
      </c>
      <c r="N1583" s="12">
        <v>0</v>
      </c>
      <c r="O1583" s="12">
        <v>0.03</v>
      </c>
      <c r="P1583" s="12">
        <v>0.04</v>
      </c>
      <c r="Q1583" s="12">
        <v>0.04</v>
      </c>
      <c r="R1583" s="12">
        <v>0.06</v>
      </c>
      <c r="S1583" s="12">
        <v>0.13</v>
      </c>
      <c r="T1583" s="12">
        <v>0.14000000000000001</v>
      </c>
      <c r="U1583" s="12">
        <v>0.12</v>
      </c>
      <c r="V1583" s="12">
        <v>0.11</v>
      </c>
      <c r="W1583" s="12">
        <v>7.0000000000000007E-2</v>
      </c>
      <c r="X1583" s="12">
        <v>0.06</v>
      </c>
      <c r="Y1583" s="12">
        <v>0.04</v>
      </c>
    </row>
    <row r="1584" spans="1:25" x14ac:dyDescent="0.35">
      <c r="A1584" s="12" t="s">
        <v>1555</v>
      </c>
      <c r="B1584" s="12" t="s">
        <v>1556</v>
      </c>
      <c r="C1584" s="12" t="s">
        <v>619</v>
      </c>
      <c r="D1584" s="52">
        <v>41439</v>
      </c>
      <c r="E1584" s="12">
        <v>2013</v>
      </c>
      <c r="F1584" s="12" t="s">
        <v>621</v>
      </c>
      <c r="G1584" s="12" t="s">
        <v>632</v>
      </c>
      <c r="H1584" s="12"/>
      <c r="I1584" s="12">
        <v>12.71</v>
      </c>
      <c r="J1584" s="12">
        <v>13.2</v>
      </c>
      <c r="K1584" s="12" t="s">
        <v>1</v>
      </c>
      <c r="L1584" s="12" t="s">
        <v>627</v>
      </c>
      <c r="M1584" s="12" t="s">
        <v>628</v>
      </c>
      <c r="N1584" s="12">
        <v>6.1</v>
      </c>
      <c r="O1584" s="12">
        <v>6.85</v>
      </c>
      <c r="P1584" s="12">
        <v>6.43</v>
      </c>
      <c r="Q1584" s="12">
        <v>5.62</v>
      </c>
      <c r="R1584" s="12">
        <v>4.4400000000000004</v>
      </c>
      <c r="S1584" s="12">
        <v>6.64</v>
      </c>
      <c r="T1584" s="12">
        <v>5.0199999999999996</v>
      </c>
      <c r="U1584" s="12">
        <v>5.03</v>
      </c>
      <c r="V1584" s="12">
        <v>5.48</v>
      </c>
      <c r="W1584" s="12">
        <v>2.97</v>
      </c>
      <c r="X1584" s="12">
        <v>3.65</v>
      </c>
      <c r="Y1584" s="12">
        <v>2.82</v>
      </c>
    </row>
    <row r="1585" spans="1:25" x14ac:dyDescent="0.35">
      <c r="A1585" s="12" t="s">
        <v>192</v>
      </c>
      <c r="B1585" s="12" t="s">
        <v>193</v>
      </c>
      <c r="C1585" s="12" t="s">
        <v>619</v>
      </c>
      <c r="D1585" s="52">
        <v>44287</v>
      </c>
      <c r="E1585" s="12">
        <v>2021</v>
      </c>
      <c r="F1585" s="12" t="s">
        <v>634</v>
      </c>
      <c r="G1585" s="12" t="s">
        <v>635</v>
      </c>
      <c r="H1585" s="12"/>
      <c r="I1585" s="12">
        <v>11</v>
      </c>
      <c r="J1585" s="12">
        <v>11</v>
      </c>
      <c r="K1585" s="12" t="s">
        <v>1</v>
      </c>
      <c r="L1585" s="12" t="s">
        <v>627</v>
      </c>
      <c r="M1585" s="12" t="s">
        <v>628</v>
      </c>
      <c r="N1585" s="12">
        <v>11</v>
      </c>
      <c r="O1585" s="12">
        <v>11</v>
      </c>
      <c r="P1585" s="12">
        <v>11</v>
      </c>
      <c r="Q1585" s="12">
        <v>11</v>
      </c>
      <c r="R1585" s="12">
        <v>11</v>
      </c>
      <c r="S1585" s="12">
        <v>11</v>
      </c>
      <c r="T1585" s="12">
        <v>11</v>
      </c>
      <c r="U1585" s="12">
        <v>11</v>
      </c>
      <c r="V1585" s="12">
        <v>11</v>
      </c>
      <c r="W1585" s="12">
        <v>11</v>
      </c>
      <c r="X1585" s="12">
        <v>11</v>
      </c>
      <c r="Y1585" s="12">
        <v>11</v>
      </c>
    </row>
    <row r="1586" spans="1:25" x14ac:dyDescent="0.35">
      <c r="A1586" s="12" t="s">
        <v>1039</v>
      </c>
      <c r="B1586" s="12" t="s">
        <v>1040</v>
      </c>
      <c r="C1586" s="12" t="s">
        <v>619</v>
      </c>
      <c r="D1586" s="52">
        <v>42479</v>
      </c>
      <c r="E1586" s="12">
        <v>2016</v>
      </c>
      <c r="F1586" s="12" t="s">
        <v>653</v>
      </c>
      <c r="G1586" s="12" t="s">
        <v>616</v>
      </c>
      <c r="H1586" s="12"/>
      <c r="I1586" s="12">
        <v>1</v>
      </c>
      <c r="J1586" s="12">
        <v>1</v>
      </c>
      <c r="K1586" s="12" t="s">
        <v>1</v>
      </c>
      <c r="L1586" s="12" t="s">
        <v>627</v>
      </c>
      <c r="M1586" s="12" t="s">
        <v>628</v>
      </c>
      <c r="N1586" s="12">
        <v>0.05</v>
      </c>
      <c r="O1586" s="12">
        <v>0.03</v>
      </c>
      <c r="P1586" s="12">
        <v>0.11</v>
      </c>
      <c r="Q1586" s="12">
        <v>0.06</v>
      </c>
      <c r="R1586" s="12">
        <v>0.06</v>
      </c>
      <c r="S1586" s="12">
        <v>0.13</v>
      </c>
      <c r="T1586" s="12">
        <v>0.15</v>
      </c>
      <c r="U1586" s="12">
        <v>0.16</v>
      </c>
      <c r="V1586" s="12">
        <v>0.1</v>
      </c>
      <c r="W1586" s="12">
        <v>0.04</v>
      </c>
      <c r="X1586" s="12">
        <v>0.03</v>
      </c>
      <c r="Y1586" s="12">
        <v>0.03</v>
      </c>
    </row>
    <row r="1587" spans="1:25" x14ac:dyDescent="0.35">
      <c r="A1587" s="12" t="s">
        <v>103</v>
      </c>
      <c r="B1587" s="12" t="s">
        <v>104</v>
      </c>
      <c r="C1587" s="12" t="s">
        <v>619</v>
      </c>
      <c r="D1587" s="52">
        <v>43216</v>
      </c>
      <c r="E1587" s="12">
        <v>2018</v>
      </c>
      <c r="F1587" s="12" t="s">
        <v>621</v>
      </c>
      <c r="G1587" s="12" t="s">
        <v>757</v>
      </c>
      <c r="H1587" s="12" t="s">
        <v>477</v>
      </c>
      <c r="I1587" s="12">
        <v>27.5</v>
      </c>
      <c r="J1587" s="12">
        <v>28</v>
      </c>
      <c r="K1587" s="12" t="s">
        <v>1</v>
      </c>
      <c r="L1587" s="12" t="s">
        <v>627</v>
      </c>
      <c r="M1587" s="12" t="s">
        <v>628</v>
      </c>
      <c r="N1587" s="12">
        <v>27.5</v>
      </c>
      <c r="O1587" s="12">
        <v>27.5</v>
      </c>
      <c r="P1587" s="12">
        <v>27.5</v>
      </c>
      <c r="Q1587" s="12">
        <v>27.5</v>
      </c>
      <c r="R1587" s="12">
        <v>27.5</v>
      </c>
      <c r="S1587" s="12">
        <v>27.5</v>
      </c>
      <c r="T1587" s="12">
        <v>27.5</v>
      </c>
      <c r="U1587" s="12">
        <v>27.5</v>
      </c>
      <c r="V1587" s="12">
        <v>27.5</v>
      </c>
      <c r="W1587" s="12">
        <v>27.5</v>
      </c>
      <c r="X1587" s="12">
        <v>27.5</v>
      </c>
      <c r="Y1587" s="12">
        <v>27.5</v>
      </c>
    </row>
    <row r="1588" spans="1:25" x14ac:dyDescent="0.35">
      <c r="A1588" s="12" t="s">
        <v>3455</v>
      </c>
      <c r="B1588" s="12" t="s">
        <v>3456</v>
      </c>
      <c r="C1588" s="12" t="s">
        <v>619</v>
      </c>
      <c r="D1588" s="52">
        <v>42475</v>
      </c>
      <c r="E1588" s="12">
        <v>2016</v>
      </c>
      <c r="F1588" s="12" t="s">
        <v>621</v>
      </c>
      <c r="G1588" s="12" t="s">
        <v>714</v>
      </c>
      <c r="H1588" s="12"/>
      <c r="I1588" s="12">
        <v>27.8</v>
      </c>
      <c r="J1588" s="12">
        <v>29</v>
      </c>
      <c r="K1588" s="12" t="s">
        <v>1</v>
      </c>
      <c r="L1588" s="12" t="s">
        <v>627</v>
      </c>
      <c r="M1588" s="12" t="s">
        <v>628</v>
      </c>
      <c r="N1588" s="12">
        <v>27.8</v>
      </c>
      <c r="O1588" s="12">
        <v>27.8</v>
      </c>
      <c r="P1588" s="12">
        <v>27.8</v>
      </c>
      <c r="Q1588" s="12">
        <v>27.8</v>
      </c>
      <c r="R1588" s="12">
        <v>27.8</v>
      </c>
      <c r="S1588" s="12">
        <v>27.8</v>
      </c>
      <c r="T1588" s="12">
        <v>27.8</v>
      </c>
      <c r="U1588" s="12">
        <v>27.8</v>
      </c>
      <c r="V1588" s="12">
        <v>27.8</v>
      </c>
      <c r="W1588" s="12">
        <v>27.8</v>
      </c>
      <c r="X1588" s="12">
        <v>27.8</v>
      </c>
      <c r="Y1588" s="12">
        <v>27.8</v>
      </c>
    </row>
    <row r="1589" spans="1:25" x14ac:dyDescent="0.35">
      <c r="A1589" s="12" t="s">
        <v>194</v>
      </c>
      <c r="B1589" s="12" t="s">
        <v>195</v>
      </c>
      <c r="C1589" s="12" t="s">
        <v>619</v>
      </c>
      <c r="D1589" s="52">
        <v>44306</v>
      </c>
      <c r="E1589" s="12">
        <v>2021</v>
      </c>
      <c r="F1589" s="12" t="s">
        <v>634</v>
      </c>
      <c r="G1589" s="12" t="s">
        <v>635</v>
      </c>
      <c r="H1589" s="12"/>
      <c r="I1589" s="12">
        <v>100</v>
      </c>
      <c r="J1589" s="12">
        <v>100</v>
      </c>
      <c r="K1589" s="12" t="s">
        <v>1</v>
      </c>
      <c r="L1589" s="12" t="s">
        <v>627</v>
      </c>
      <c r="M1589" s="12" t="s">
        <v>628</v>
      </c>
      <c r="N1589" s="12">
        <v>100</v>
      </c>
      <c r="O1589" s="12">
        <v>100</v>
      </c>
      <c r="P1589" s="12">
        <v>100</v>
      </c>
      <c r="Q1589" s="12">
        <v>100</v>
      </c>
      <c r="R1589" s="12">
        <v>100</v>
      </c>
      <c r="S1589" s="12">
        <v>100</v>
      </c>
      <c r="T1589" s="12">
        <v>100</v>
      </c>
      <c r="U1589" s="12">
        <v>100</v>
      </c>
      <c r="V1589" s="12">
        <v>100</v>
      </c>
      <c r="W1589" s="12">
        <v>100</v>
      </c>
      <c r="X1589" s="12">
        <v>100</v>
      </c>
      <c r="Y1589" s="12">
        <v>100</v>
      </c>
    </row>
    <row r="1590" spans="1:25" x14ac:dyDescent="0.35">
      <c r="A1590" s="12" t="s">
        <v>37</v>
      </c>
      <c r="B1590" s="12" t="s">
        <v>38</v>
      </c>
      <c r="C1590" s="12" t="s">
        <v>619</v>
      </c>
      <c r="D1590" s="52">
        <v>43983</v>
      </c>
      <c r="E1590" s="12">
        <v>2020</v>
      </c>
      <c r="F1590" s="12" t="s">
        <v>621</v>
      </c>
      <c r="G1590" s="12" t="s">
        <v>622</v>
      </c>
      <c r="H1590" s="12"/>
      <c r="I1590" s="12">
        <v>47.7</v>
      </c>
      <c r="J1590" s="12">
        <v>47.7</v>
      </c>
      <c r="K1590" s="12" t="s">
        <v>1</v>
      </c>
      <c r="L1590" s="12" t="s">
        <v>627</v>
      </c>
      <c r="M1590" s="12" t="s">
        <v>628</v>
      </c>
      <c r="N1590" s="12">
        <v>47.7</v>
      </c>
      <c r="O1590" s="12">
        <v>47.7</v>
      </c>
      <c r="P1590" s="12">
        <v>47.7</v>
      </c>
      <c r="Q1590" s="12">
        <v>47.7</v>
      </c>
      <c r="R1590" s="12">
        <v>47.7</v>
      </c>
      <c r="S1590" s="12">
        <v>47.7</v>
      </c>
      <c r="T1590" s="12">
        <v>47.7</v>
      </c>
      <c r="U1590" s="12">
        <v>47.7</v>
      </c>
      <c r="V1590" s="12">
        <v>47.7</v>
      </c>
      <c r="W1590" s="12">
        <v>47.7</v>
      </c>
      <c r="X1590" s="12">
        <v>47.7</v>
      </c>
      <c r="Y1590" s="12">
        <v>47.7</v>
      </c>
    </row>
    <row r="1591" spans="1:25" x14ac:dyDescent="0.35">
      <c r="A1591" s="12" t="s">
        <v>2975</v>
      </c>
      <c r="B1591" s="12" t="s">
        <v>2976</v>
      </c>
      <c r="C1591" s="12" t="s">
        <v>619</v>
      </c>
      <c r="D1591" s="52">
        <v>36116</v>
      </c>
      <c r="E1591" s="12">
        <v>1998</v>
      </c>
      <c r="F1591" s="12" t="s">
        <v>621</v>
      </c>
      <c r="G1591" s="12" t="s">
        <v>714</v>
      </c>
      <c r="H1591" s="12"/>
      <c r="I1591" s="12">
        <v>47.9</v>
      </c>
      <c r="J1591" s="12">
        <v>49.5</v>
      </c>
      <c r="K1591" s="12" t="s">
        <v>1</v>
      </c>
      <c r="L1591" s="12" t="s">
        <v>627</v>
      </c>
      <c r="M1591" s="12" t="s">
        <v>628</v>
      </c>
      <c r="N1591" s="12">
        <v>28.35</v>
      </c>
      <c r="O1591" s="12">
        <v>22.46</v>
      </c>
      <c r="P1591" s="12">
        <v>28.38</v>
      </c>
      <c r="Q1591" s="12">
        <v>28.33</v>
      </c>
      <c r="R1591" s="12">
        <v>28.21</v>
      </c>
      <c r="S1591" s="12">
        <v>28.06</v>
      </c>
      <c r="T1591" s="12">
        <v>27.46</v>
      </c>
      <c r="U1591" s="12">
        <v>19.41</v>
      </c>
      <c r="V1591" s="12">
        <v>19.22</v>
      </c>
      <c r="W1591" s="12">
        <v>19.2</v>
      </c>
      <c r="X1591" s="12">
        <v>19.239999999999998</v>
      </c>
      <c r="Y1591" s="12">
        <v>19.440000000000001</v>
      </c>
    </row>
    <row r="1592" spans="1:25" x14ac:dyDescent="0.35">
      <c r="A1592" s="12" t="s">
        <v>1365</v>
      </c>
      <c r="B1592" s="12" t="s">
        <v>1366</v>
      </c>
      <c r="C1592" s="12" t="s">
        <v>619</v>
      </c>
      <c r="D1592" s="52">
        <v>31778</v>
      </c>
      <c r="E1592" s="12">
        <v>1987</v>
      </c>
      <c r="F1592" s="12" t="s">
        <v>635</v>
      </c>
      <c r="G1592" s="12" t="s">
        <v>635</v>
      </c>
      <c r="H1592" s="12"/>
      <c r="I1592" s="12">
        <v>1.65</v>
      </c>
      <c r="J1592" s="12">
        <v>15</v>
      </c>
      <c r="K1592" s="12" t="s">
        <v>1</v>
      </c>
      <c r="L1592" s="12" t="s">
        <v>627</v>
      </c>
      <c r="M1592" s="12" t="s">
        <v>628</v>
      </c>
      <c r="N1592" s="12">
        <v>0.22</v>
      </c>
      <c r="O1592" s="12">
        <v>0.22</v>
      </c>
      <c r="P1592" s="12">
        <v>0.18</v>
      </c>
      <c r="Q1592" s="12">
        <v>0.24</v>
      </c>
      <c r="R1592" s="12">
        <v>0.23</v>
      </c>
      <c r="S1592" s="12">
        <v>0.25</v>
      </c>
      <c r="T1592" s="12">
        <v>0.24</v>
      </c>
      <c r="U1592" s="12">
        <v>0.31</v>
      </c>
      <c r="V1592" s="12">
        <v>0.3</v>
      </c>
      <c r="W1592" s="12">
        <v>0.26</v>
      </c>
      <c r="X1592" s="12">
        <v>0.34</v>
      </c>
      <c r="Y1592" s="12">
        <v>0.46</v>
      </c>
    </row>
    <row r="1593" spans="1:25" x14ac:dyDescent="0.35">
      <c r="A1593" s="12" t="s">
        <v>3025</v>
      </c>
      <c r="B1593" s="12" t="s">
        <v>3026</v>
      </c>
      <c r="C1593" s="12" t="s">
        <v>619</v>
      </c>
      <c r="D1593" s="52">
        <v>42736</v>
      </c>
      <c r="E1593" s="12">
        <v>2017</v>
      </c>
      <c r="F1593" s="12" t="s">
        <v>653</v>
      </c>
      <c r="G1593" s="12" t="s">
        <v>616</v>
      </c>
      <c r="H1593" s="12"/>
      <c r="I1593" s="12">
        <v>16.2</v>
      </c>
      <c r="J1593" s="12">
        <v>18.600000000000001</v>
      </c>
      <c r="K1593" s="12" t="s">
        <v>633</v>
      </c>
      <c r="L1593" s="12" t="s">
        <v>627</v>
      </c>
      <c r="M1593" s="12" t="s">
        <v>628</v>
      </c>
      <c r="N1593" s="12">
        <v>8.92</v>
      </c>
      <c r="O1593" s="12">
        <v>4.25</v>
      </c>
      <c r="P1593" s="12">
        <v>0.68</v>
      </c>
      <c r="Q1593" s="12">
        <v>6.47</v>
      </c>
      <c r="R1593" s="12">
        <v>6.64</v>
      </c>
      <c r="S1593" s="12">
        <v>6.6</v>
      </c>
      <c r="T1593" s="12">
        <v>5.42</v>
      </c>
      <c r="U1593" s="12">
        <v>3.57</v>
      </c>
      <c r="V1593" s="12">
        <v>3.19</v>
      </c>
      <c r="W1593" s="12">
        <v>0.7</v>
      </c>
      <c r="X1593" s="12">
        <v>5.81</v>
      </c>
      <c r="Y1593" s="12">
        <v>12.69</v>
      </c>
    </row>
    <row r="1594" spans="1:25" x14ac:dyDescent="0.35">
      <c r="A1594" s="12" t="s">
        <v>1283</v>
      </c>
      <c r="B1594" s="12" t="s">
        <v>1284</v>
      </c>
      <c r="C1594" s="12" t="s">
        <v>619</v>
      </c>
      <c r="D1594" s="52">
        <v>34089</v>
      </c>
      <c r="E1594" s="12">
        <v>1993</v>
      </c>
      <c r="F1594" s="12" t="s">
        <v>631</v>
      </c>
      <c r="G1594" s="12" t="s">
        <v>632</v>
      </c>
      <c r="H1594" s="12"/>
      <c r="I1594" s="12">
        <v>5</v>
      </c>
      <c r="J1594" s="12">
        <v>8</v>
      </c>
      <c r="K1594" s="12" t="s">
        <v>633</v>
      </c>
      <c r="L1594" s="12" t="s">
        <v>627</v>
      </c>
      <c r="M1594" s="12" t="s">
        <v>628</v>
      </c>
      <c r="N1594" s="12">
        <v>3.07</v>
      </c>
      <c r="O1594" s="12">
        <v>2.54</v>
      </c>
      <c r="P1594" s="12">
        <v>3.24</v>
      </c>
      <c r="Q1594" s="12">
        <v>3.21</v>
      </c>
      <c r="R1594" s="12">
        <v>2.87</v>
      </c>
      <c r="S1594" s="12">
        <v>2.61</v>
      </c>
      <c r="T1594" s="12">
        <v>3.15</v>
      </c>
      <c r="U1594" s="12">
        <v>3.05</v>
      </c>
      <c r="V1594" s="12">
        <v>3.02</v>
      </c>
      <c r="W1594" s="12">
        <v>3.02</v>
      </c>
      <c r="X1594" s="12">
        <v>3.13</v>
      </c>
      <c r="Y1594" s="12">
        <v>2.87</v>
      </c>
    </row>
    <row r="1595" spans="1:25" x14ac:dyDescent="0.35">
      <c r="A1595" s="12" t="s">
        <v>2915</v>
      </c>
      <c r="B1595" s="12" t="s">
        <v>2916</v>
      </c>
      <c r="C1595" s="12" t="s">
        <v>656</v>
      </c>
      <c r="D1595" s="52">
        <v>42245</v>
      </c>
      <c r="E1595" s="12">
        <v>2015</v>
      </c>
      <c r="F1595" s="12" t="s">
        <v>625</v>
      </c>
      <c r="G1595" s="12" t="s">
        <v>626</v>
      </c>
      <c r="H1595" s="12"/>
      <c r="I1595" s="12">
        <v>50</v>
      </c>
      <c r="J1595" s="12">
        <v>0</v>
      </c>
      <c r="K1595" s="12" t="s">
        <v>5</v>
      </c>
      <c r="L1595" s="12" t="s">
        <v>620</v>
      </c>
      <c r="M1595" s="12" t="s">
        <v>620</v>
      </c>
      <c r="N1595" s="12">
        <v>0</v>
      </c>
      <c r="O1595" s="12">
        <v>0</v>
      </c>
      <c r="P1595" s="12">
        <v>0</v>
      </c>
      <c r="Q1595" s="12">
        <v>0</v>
      </c>
      <c r="R1595" s="12">
        <v>0</v>
      </c>
      <c r="S1595" s="12">
        <v>0</v>
      </c>
      <c r="T1595" s="12">
        <v>0</v>
      </c>
      <c r="U1595" s="12">
        <v>0</v>
      </c>
      <c r="V1595" s="12">
        <v>0</v>
      </c>
      <c r="W1595" s="12">
        <v>0</v>
      </c>
      <c r="X1595" s="12">
        <v>0</v>
      </c>
      <c r="Y1595" s="12">
        <v>0</v>
      </c>
    </row>
    <row r="1596" spans="1:25" x14ac:dyDescent="0.35">
      <c r="A1596" s="12" t="s">
        <v>2293</v>
      </c>
      <c r="B1596" s="12" t="s">
        <v>852</v>
      </c>
      <c r="C1596" s="12" t="s">
        <v>619</v>
      </c>
      <c r="D1596" s="52">
        <v>0</v>
      </c>
      <c r="E1596" s="12" t="s">
        <v>620</v>
      </c>
      <c r="F1596" s="12" t="s">
        <v>634</v>
      </c>
      <c r="G1596" s="12" t="s">
        <v>635</v>
      </c>
      <c r="H1596" s="12"/>
      <c r="I1596" s="12">
        <v>112.5</v>
      </c>
      <c r="J1596" s="12">
        <v>112.5</v>
      </c>
      <c r="K1596" s="12" t="s">
        <v>633</v>
      </c>
      <c r="L1596" s="12" t="s">
        <v>620</v>
      </c>
      <c r="M1596" s="12" t="s">
        <v>620</v>
      </c>
      <c r="N1596" s="12">
        <v>0</v>
      </c>
      <c r="O1596" s="12">
        <v>0</v>
      </c>
      <c r="P1596" s="12">
        <v>0</v>
      </c>
      <c r="Q1596" s="12">
        <v>0</v>
      </c>
      <c r="R1596" s="12">
        <v>0</v>
      </c>
      <c r="S1596" s="12">
        <v>0</v>
      </c>
      <c r="T1596" s="12">
        <v>0</v>
      </c>
      <c r="U1596" s="12">
        <v>0</v>
      </c>
      <c r="V1596" s="12">
        <v>0</v>
      </c>
      <c r="W1596" s="12">
        <v>0</v>
      </c>
      <c r="X1596" s="12">
        <v>0</v>
      </c>
      <c r="Y1596" s="12">
        <v>0</v>
      </c>
    </row>
    <row r="1597" spans="1:25" x14ac:dyDescent="0.35">
      <c r="A1597" s="12" t="s">
        <v>851</v>
      </c>
      <c r="B1597" s="12" t="s">
        <v>852</v>
      </c>
      <c r="C1597" s="12" t="s">
        <v>619</v>
      </c>
      <c r="D1597" s="52">
        <v>0</v>
      </c>
      <c r="E1597" s="12" t="s">
        <v>620</v>
      </c>
      <c r="F1597" s="12" t="s">
        <v>634</v>
      </c>
      <c r="G1597" s="12" t="s">
        <v>635</v>
      </c>
      <c r="H1597" s="12"/>
      <c r="I1597" s="12">
        <v>112.5</v>
      </c>
      <c r="J1597" s="12">
        <v>112.5</v>
      </c>
      <c r="K1597" s="12" t="s">
        <v>633</v>
      </c>
      <c r="L1597" s="12" t="s">
        <v>620</v>
      </c>
      <c r="M1597" s="12" t="s">
        <v>620</v>
      </c>
      <c r="N1597" s="12">
        <v>0</v>
      </c>
      <c r="O1597" s="12">
        <v>0</v>
      </c>
      <c r="P1597" s="12">
        <v>0</v>
      </c>
      <c r="Q1597" s="12">
        <v>0</v>
      </c>
      <c r="R1597" s="12">
        <v>0</v>
      </c>
      <c r="S1597" s="12">
        <v>0</v>
      </c>
      <c r="T1597" s="12">
        <v>0</v>
      </c>
      <c r="U1597" s="12">
        <v>0</v>
      </c>
      <c r="V1597" s="12">
        <v>0</v>
      </c>
      <c r="W1597" s="12">
        <v>0</v>
      </c>
      <c r="X1597" s="12">
        <v>0</v>
      </c>
      <c r="Y1597" s="12">
        <v>0</v>
      </c>
    </row>
    <row r="1598" spans="1:25" x14ac:dyDescent="0.35">
      <c r="A1598" s="12" t="s">
        <v>504</v>
      </c>
      <c r="B1598" s="12" t="s">
        <v>852</v>
      </c>
      <c r="C1598" s="12" t="s">
        <v>619</v>
      </c>
      <c r="D1598" s="52">
        <v>45273</v>
      </c>
      <c r="E1598" s="12">
        <v>2023</v>
      </c>
      <c r="F1598" s="12" t="s">
        <v>634</v>
      </c>
      <c r="G1598" s="12" t="s">
        <v>635</v>
      </c>
      <c r="H1598" s="12"/>
      <c r="I1598" s="12">
        <v>225</v>
      </c>
      <c r="J1598" s="12">
        <v>0</v>
      </c>
      <c r="K1598" s="12" t="s">
        <v>633</v>
      </c>
      <c r="L1598" s="12" t="s">
        <v>627</v>
      </c>
      <c r="M1598" s="12" t="s">
        <v>641</v>
      </c>
      <c r="N1598" s="12">
        <v>225</v>
      </c>
      <c r="O1598" s="12">
        <v>225</v>
      </c>
      <c r="P1598" s="12">
        <v>225</v>
      </c>
      <c r="Q1598" s="12">
        <v>225</v>
      </c>
      <c r="R1598" s="12">
        <v>225</v>
      </c>
      <c r="S1598" s="12">
        <v>225</v>
      </c>
      <c r="T1598" s="12">
        <v>225</v>
      </c>
      <c r="U1598" s="12">
        <v>225</v>
      </c>
      <c r="V1598" s="12">
        <v>225</v>
      </c>
      <c r="W1598" s="12">
        <v>225</v>
      </c>
      <c r="X1598" s="12">
        <v>225</v>
      </c>
      <c r="Y1598" s="12">
        <v>225</v>
      </c>
    </row>
    <row r="1599" spans="1:25" x14ac:dyDescent="0.35">
      <c r="A1599" s="12" t="s">
        <v>896</v>
      </c>
      <c r="B1599" s="12" t="s">
        <v>897</v>
      </c>
      <c r="C1599" s="12" t="s">
        <v>619</v>
      </c>
      <c r="D1599" s="52">
        <v>0</v>
      </c>
      <c r="E1599" s="12" t="s">
        <v>620</v>
      </c>
      <c r="F1599" s="12" t="s">
        <v>625</v>
      </c>
      <c r="G1599" s="12" t="s">
        <v>626</v>
      </c>
      <c r="H1599" s="12"/>
      <c r="I1599" s="12">
        <v>125</v>
      </c>
      <c r="J1599" s="12">
        <v>125</v>
      </c>
      <c r="K1599" s="12" t="s">
        <v>633</v>
      </c>
      <c r="L1599" s="12" t="s">
        <v>620</v>
      </c>
      <c r="M1599" s="12" t="s">
        <v>620</v>
      </c>
      <c r="N1599" s="12">
        <v>0</v>
      </c>
      <c r="O1599" s="12">
        <v>0</v>
      </c>
      <c r="P1599" s="12">
        <v>0</v>
      </c>
      <c r="Q1599" s="12">
        <v>0</v>
      </c>
      <c r="R1599" s="12">
        <v>0</v>
      </c>
      <c r="S1599" s="12">
        <v>0</v>
      </c>
      <c r="T1599" s="12">
        <v>0</v>
      </c>
      <c r="U1599" s="12">
        <v>0</v>
      </c>
      <c r="V1599" s="12">
        <v>0</v>
      </c>
      <c r="W1599" s="12">
        <v>0</v>
      </c>
      <c r="X1599" s="12">
        <v>0</v>
      </c>
      <c r="Y1599" s="12">
        <v>0</v>
      </c>
    </row>
    <row r="1600" spans="1:25" x14ac:dyDescent="0.35">
      <c r="A1600" s="12" t="s">
        <v>3160</v>
      </c>
      <c r="B1600" s="12" t="s">
        <v>897</v>
      </c>
      <c r="C1600" s="12" t="s">
        <v>619</v>
      </c>
      <c r="D1600" s="52">
        <v>0</v>
      </c>
      <c r="E1600" s="12" t="s">
        <v>620</v>
      </c>
      <c r="F1600" s="12" t="s">
        <v>625</v>
      </c>
      <c r="G1600" s="12" t="s">
        <v>626</v>
      </c>
      <c r="H1600" s="12"/>
      <c r="I1600" s="12">
        <v>125</v>
      </c>
      <c r="J1600" s="12">
        <v>125</v>
      </c>
      <c r="K1600" s="12" t="s">
        <v>633</v>
      </c>
      <c r="L1600" s="12" t="s">
        <v>620</v>
      </c>
      <c r="M1600" s="12" t="s">
        <v>620</v>
      </c>
      <c r="N1600" s="12">
        <v>0</v>
      </c>
      <c r="O1600" s="12">
        <v>0</v>
      </c>
      <c r="P1600" s="12">
        <v>0</v>
      </c>
      <c r="Q1600" s="12">
        <v>0</v>
      </c>
      <c r="R1600" s="12">
        <v>0</v>
      </c>
      <c r="S1600" s="12">
        <v>0</v>
      </c>
      <c r="T1600" s="12">
        <v>0</v>
      </c>
      <c r="U1600" s="12">
        <v>0</v>
      </c>
      <c r="V1600" s="12">
        <v>0</v>
      </c>
      <c r="W1600" s="12">
        <v>0</v>
      </c>
      <c r="X1600" s="12">
        <v>0</v>
      </c>
      <c r="Y1600" s="12">
        <v>0</v>
      </c>
    </row>
    <row r="1601" spans="1:25" x14ac:dyDescent="0.35">
      <c r="A1601" s="12" t="s">
        <v>503</v>
      </c>
      <c r="B1601" s="12" t="s">
        <v>897</v>
      </c>
      <c r="C1601" s="12" t="s">
        <v>619</v>
      </c>
      <c r="D1601" s="52">
        <v>45273</v>
      </c>
      <c r="E1601" s="12">
        <v>2023</v>
      </c>
      <c r="F1601" s="12" t="s">
        <v>625</v>
      </c>
      <c r="G1601" s="12" t="s">
        <v>626</v>
      </c>
      <c r="H1601" s="12"/>
      <c r="I1601" s="12">
        <v>250</v>
      </c>
      <c r="J1601" s="12">
        <v>0</v>
      </c>
      <c r="K1601" s="12" t="s">
        <v>633</v>
      </c>
      <c r="L1601" s="12" t="s">
        <v>627</v>
      </c>
      <c r="M1601" s="12" t="s">
        <v>641</v>
      </c>
      <c r="N1601" s="12">
        <v>0.27</v>
      </c>
      <c r="O1601" s="12">
        <v>3.44</v>
      </c>
      <c r="P1601" s="12">
        <v>4.34</v>
      </c>
      <c r="Q1601" s="12">
        <v>6.39</v>
      </c>
      <c r="R1601" s="12">
        <v>9.8699999999999992</v>
      </c>
      <c r="S1601" s="12">
        <v>20.399999999999999</v>
      </c>
      <c r="T1601" s="12">
        <v>22</v>
      </c>
      <c r="U1601" s="12">
        <v>18.21</v>
      </c>
      <c r="V1601" s="12">
        <v>15.05</v>
      </c>
      <c r="W1601" s="12">
        <v>8.7899999999999991</v>
      </c>
      <c r="X1601" s="12">
        <v>5.12</v>
      </c>
      <c r="Y1601" s="12">
        <v>1</v>
      </c>
    </row>
    <row r="1602" spans="1:25" x14ac:dyDescent="0.35">
      <c r="A1602" s="12" t="s">
        <v>2640</v>
      </c>
      <c r="B1602" s="12" t="s">
        <v>2641</v>
      </c>
      <c r="C1602" s="12" t="s">
        <v>619</v>
      </c>
      <c r="D1602" s="52">
        <v>28856</v>
      </c>
      <c r="E1602" s="12">
        <v>1979</v>
      </c>
      <c r="F1602" s="12" t="s">
        <v>653</v>
      </c>
      <c r="G1602" s="12" t="s">
        <v>616</v>
      </c>
      <c r="H1602" s="12"/>
      <c r="I1602" s="12">
        <v>7.1</v>
      </c>
      <c r="J1602" s="12">
        <v>7.1</v>
      </c>
      <c r="K1602" s="12" t="s">
        <v>633</v>
      </c>
      <c r="L1602" s="12" t="s">
        <v>627</v>
      </c>
      <c r="M1602" s="12" t="s">
        <v>628</v>
      </c>
      <c r="N1602" s="12">
        <v>2.73</v>
      </c>
      <c r="O1602" s="12">
        <v>3.12</v>
      </c>
      <c r="P1602" s="12">
        <v>2.46</v>
      </c>
      <c r="Q1602" s="12">
        <v>1.1499999999999999</v>
      </c>
      <c r="R1602" s="12">
        <v>2.3199999999999998</v>
      </c>
      <c r="S1602" s="12">
        <v>1.45</v>
      </c>
      <c r="T1602" s="12">
        <v>1.26</v>
      </c>
      <c r="U1602" s="12">
        <v>1.07</v>
      </c>
      <c r="V1602" s="12">
        <v>1.04</v>
      </c>
      <c r="W1602" s="12">
        <v>1.1100000000000001</v>
      </c>
      <c r="X1602" s="12">
        <v>1.36</v>
      </c>
      <c r="Y1602" s="12">
        <v>1.35</v>
      </c>
    </row>
    <row r="1603" spans="1:25" x14ac:dyDescent="0.35">
      <c r="A1603" s="12" t="s">
        <v>3560</v>
      </c>
      <c r="B1603" s="12" t="s">
        <v>3561</v>
      </c>
      <c r="C1603" s="12" t="s">
        <v>619</v>
      </c>
      <c r="D1603" s="52">
        <v>0</v>
      </c>
      <c r="E1603" s="12" t="s">
        <v>620</v>
      </c>
      <c r="F1603" s="12" t="s">
        <v>653</v>
      </c>
      <c r="G1603" s="12" t="s">
        <v>616</v>
      </c>
      <c r="H1603" s="12"/>
      <c r="I1603" s="12">
        <v>7</v>
      </c>
      <c r="J1603" s="12">
        <v>7</v>
      </c>
      <c r="K1603" s="12">
        <v>0</v>
      </c>
      <c r="L1603" s="12" t="s">
        <v>620</v>
      </c>
      <c r="M1603" s="12" t="s">
        <v>620</v>
      </c>
      <c r="N1603" s="12">
        <v>0</v>
      </c>
      <c r="O1603" s="12">
        <v>0</v>
      </c>
      <c r="P1603" s="12">
        <v>0</v>
      </c>
      <c r="Q1603" s="12">
        <v>0</v>
      </c>
      <c r="R1603" s="12">
        <v>0</v>
      </c>
      <c r="S1603" s="12">
        <v>0</v>
      </c>
      <c r="T1603" s="12">
        <v>0</v>
      </c>
      <c r="U1603" s="12">
        <v>0</v>
      </c>
      <c r="V1603" s="12">
        <v>0</v>
      </c>
      <c r="W1603" s="12">
        <v>0</v>
      </c>
      <c r="X1603" s="12">
        <v>0</v>
      </c>
      <c r="Y1603" s="12">
        <v>0</v>
      </c>
    </row>
    <row r="1604" spans="1:25" x14ac:dyDescent="0.35">
      <c r="A1604" s="12" t="s">
        <v>3219</v>
      </c>
      <c r="B1604" s="12" t="s">
        <v>3220</v>
      </c>
      <c r="C1604" s="12" t="s">
        <v>619</v>
      </c>
      <c r="D1604" s="52">
        <v>0</v>
      </c>
      <c r="E1604" s="12" t="s">
        <v>620</v>
      </c>
      <c r="F1604" s="12" t="s">
        <v>653</v>
      </c>
      <c r="G1604" s="12" t="s">
        <v>616</v>
      </c>
      <c r="H1604" s="12"/>
      <c r="I1604" s="12">
        <v>4.4000000000000004</v>
      </c>
      <c r="J1604" s="12">
        <v>4.4000000000000004</v>
      </c>
      <c r="K1604" s="12">
        <v>0</v>
      </c>
      <c r="L1604" s="12" t="s">
        <v>620</v>
      </c>
      <c r="M1604" s="12" t="s">
        <v>620</v>
      </c>
      <c r="N1604" s="12">
        <v>0</v>
      </c>
      <c r="O1604" s="12">
        <v>0</v>
      </c>
      <c r="P1604" s="12">
        <v>0</v>
      </c>
      <c r="Q1604" s="12">
        <v>0</v>
      </c>
      <c r="R1604" s="12">
        <v>0</v>
      </c>
      <c r="S1604" s="12">
        <v>0</v>
      </c>
      <c r="T1604" s="12">
        <v>0</v>
      </c>
      <c r="U1604" s="12">
        <v>0</v>
      </c>
      <c r="V1604" s="12">
        <v>0</v>
      </c>
      <c r="W1604" s="12">
        <v>0</v>
      </c>
      <c r="X1604" s="12">
        <v>0</v>
      </c>
      <c r="Y1604" s="12">
        <v>0</v>
      </c>
    </row>
    <row r="1605" spans="1:25" x14ac:dyDescent="0.35">
      <c r="A1605" s="12" t="s">
        <v>2202</v>
      </c>
      <c r="B1605" s="12" t="s">
        <v>2203</v>
      </c>
      <c r="C1605" s="12" t="s">
        <v>619</v>
      </c>
      <c r="D1605" s="52">
        <v>10228</v>
      </c>
      <c r="E1605" s="12">
        <v>1928</v>
      </c>
      <c r="F1605" s="12" t="s">
        <v>653</v>
      </c>
      <c r="G1605" s="12" t="s">
        <v>616</v>
      </c>
      <c r="H1605" s="12"/>
      <c r="I1605" s="12">
        <v>6.5</v>
      </c>
      <c r="J1605" s="12">
        <v>6.5</v>
      </c>
      <c r="K1605" s="12" t="s">
        <v>633</v>
      </c>
      <c r="L1605" s="12" t="s">
        <v>627</v>
      </c>
      <c r="M1605" s="12" t="s">
        <v>628</v>
      </c>
      <c r="N1605" s="12">
        <v>0.8</v>
      </c>
      <c r="O1605" s="12">
        <v>0.79</v>
      </c>
      <c r="P1605" s="12">
        <v>0.79</v>
      </c>
      <c r="Q1605" s="12">
        <v>1.0900000000000001</v>
      </c>
      <c r="R1605" s="12">
        <v>3.42</v>
      </c>
      <c r="S1605" s="12">
        <v>0.73</v>
      </c>
      <c r="T1605" s="12">
        <v>1.68</v>
      </c>
      <c r="U1605" s="12">
        <v>3.53</v>
      </c>
      <c r="V1605" s="12">
        <v>2.96</v>
      </c>
      <c r="W1605" s="12">
        <v>1.93</v>
      </c>
      <c r="X1605" s="12">
        <v>0.62</v>
      </c>
      <c r="Y1605" s="12">
        <v>0.82</v>
      </c>
    </row>
    <row r="1606" spans="1:25" x14ac:dyDescent="0.35">
      <c r="A1606" s="12" t="s">
        <v>1497</v>
      </c>
      <c r="B1606" s="12" t="s">
        <v>1498</v>
      </c>
      <c r="C1606" s="12" t="s">
        <v>619</v>
      </c>
      <c r="D1606" s="52">
        <v>10594</v>
      </c>
      <c r="E1606" s="12">
        <v>1929</v>
      </c>
      <c r="F1606" s="12" t="s">
        <v>653</v>
      </c>
      <c r="G1606" s="12" t="s">
        <v>616</v>
      </c>
      <c r="H1606" s="12"/>
      <c r="I1606" s="12">
        <v>11.4</v>
      </c>
      <c r="J1606" s="12">
        <v>0</v>
      </c>
      <c r="K1606" s="12" t="s">
        <v>633</v>
      </c>
      <c r="L1606" s="12" t="s">
        <v>627</v>
      </c>
      <c r="M1606" s="12" t="s">
        <v>628</v>
      </c>
      <c r="N1606" s="12">
        <v>2.98</v>
      </c>
      <c r="O1606" s="12">
        <v>1.65</v>
      </c>
      <c r="P1606" s="12">
        <v>1.8</v>
      </c>
      <c r="Q1606" s="12">
        <v>1.92</v>
      </c>
      <c r="R1606" s="12">
        <v>4.4400000000000004</v>
      </c>
      <c r="S1606" s="12">
        <v>4.4000000000000004</v>
      </c>
      <c r="T1606" s="12">
        <v>3.41</v>
      </c>
      <c r="U1606" s="12">
        <v>3.62</v>
      </c>
      <c r="V1606" s="12">
        <v>1.2</v>
      </c>
      <c r="W1606" s="12">
        <v>1.2</v>
      </c>
      <c r="X1606" s="12">
        <v>1.6</v>
      </c>
      <c r="Y1606" s="12">
        <v>2.58</v>
      </c>
    </row>
    <row r="1607" spans="1:25" x14ac:dyDescent="0.35">
      <c r="A1607" s="12" t="s">
        <v>966</v>
      </c>
      <c r="B1607" s="12" t="s">
        <v>967</v>
      </c>
      <c r="C1607" s="12" t="s">
        <v>619</v>
      </c>
      <c r="D1607" s="52">
        <v>31413</v>
      </c>
      <c r="E1607" s="12">
        <v>1986</v>
      </c>
      <c r="F1607" s="12" t="s">
        <v>646</v>
      </c>
      <c r="G1607" s="12" t="s">
        <v>647</v>
      </c>
      <c r="H1607" s="12"/>
      <c r="I1607" s="12">
        <v>22</v>
      </c>
      <c r="J1607" s="12">
        <v>22</v>
      </c>
      <c r="K1607" s="12" t="s">
        <v>633</v>
      </c>
      <c r="L1607" s="12" t="s">
        <v>627</v>
      </c>
      <c r="M1607" s="12" t="s">
        <v>628</v>
      </c>
      <c r="N1607" s="12">
        <v>9.91</v>
      </c>
      <c r="O1607" s="12">
        <v>10.64</v>
      </c>
      <c r="P1607" s="12">
        <v>10.78</v>
      </c>
      <c r="Q1607" s="12">
        <v>10.62</v>
      </c>
      <c r="R1607" s="12">
        <v>10.63</v>
      </c>
      <c r="S1607" s="12">
        <v>12.14</v>
      </c>
      <c r="T1607" s="12">
        <v>12.75</v>
      </c>
      <c r="U1607" s="12">
        <v>12.66</v>
      </c>
      <c r="V1607" s="12">
        <v>12.76</v>
      </c>
      <c r="W1607" s="12">
        <v>11.94</v>
      </c>
      <c r="X1607" s="12">
        <v>10.89</v>
      </c>
      <c r="Y1607" s="12">
        <v>9.33</v>
      </c>
    </row>
    <row r="1608" spans="1:25" x14ac:dyDescent="0.35">
      <c r="A1608" s="12" t="s">
        <v>1206</v>
      </c>
      <c r="B1608" s="12" t="s">
        <v>1207</v>
      </c>
      <c r="C1608" s="12" t="s">
        <v>619</v>
      </c>
      <c r="D1608" s="52">
        <v>32960</v>
      </c>
      <c r="E1608" s="12">
        <v>1990</v>
      </c>
      <c r="F1608" s="12" t="s">
        <v>653</v>
      </c>
      <c r="G1608" s="12" t="s">
        <v>616</v>
      </c>
      <c r="H1608" s="12"/>
      <c r="I1608" s="12">
        <v>3</v>
      </c>
      <c r="J1608" s="12">
        <v>3</v>
      </c>
      <c r="K1608" s="12" t="s">
        <v>633</v>
      </c>
      <c r="L1608" s="12" t="s">
        <v>627</v>
      </c>
      <c r="M1608" s="12" t="s">
        <v>628</v>
      </c>
      <c r="N1608" s="12">
        <v>0.2</v>
      </c>
      <c r="O1608" s="12">
        <v>0.02</v>
      </c>
      <c r="P1608" s="12">
        <v>0.19</v>
      </c>
      <c r="Q1608" s="12">
        <v>0.92</v>
      </c>
      <c r="R1608" s="12">
        <v>0.44</v>
      </c>
      <c r="S1608" s="12">
        <v>0</v>
      </c>
      <c r="T1608" s="12">
        <v>0</v>
      </c>
      <c r="U1608" s="12">
        <v>0</v>
      </c>
      <c r="V1608" s="12">
        <v>0</v>
      </c>
      <c r="W1608" s="12">
        <v>0.01</v>
      </c>
      <c r="X1608" s="12">
        <v>0.01</v>
      </c>
      <c r="Y1608" s="12">
        <v>0.06</v>
      </c>
    </row>
    <row r="1609" spans="1:25" x14ac:dyDescent="0.35">
      <c r="A1609" s="12" t="s">
        <v>2528</v>
      </c>
      <c r="B1609" s="12" t="s">
        <v>2529</v>
      </c>
      <c r="C1609" s="12" t="s">
        <v>619</v>
      </c>
      <c r="D1609" s="52">
        <v>31566</v>
      </c>
      <c r="E1609" s="12">
        <v>1986</v>
      </c>
      <c r="F1609" s="12" t="s">
        <v>646</v>
      </c>
      <c r="G1609" s="12" t="s">
        <v>647</v>
      </c>
      <c r="H1609" s="12"/>
      <c r="I1609" s="12">
        <v>17.2</v>
      </c>
      <c r="J1609" s="12">
        <v>19.2</v>
      </c>
      <c r="K1609" s="12" t="s">
        <v>633</v>
      </c>
      <c r="L1609" s="12" t="s">
        <v>627</v>
      </c>
      <c r="M1609" s="12" t="s">
        <v>628</v>
      </c>
      <c r="N1609" s="12">
        <v>7.56</v>
      </c>
      <c r="O1609" s="12">
        <v>6.64</v>
      </c>
      <c r="P1609" s="12">
        <v>6.38</v>
      </c>
      <c r="Q1609" s="12">
        <v>6.26</v>
      </c>
      <c r="R1609" s="12">
        <v>8.39</v>
      </c>
      <c r="S1609" s="12">
        <v>9.34</v>
      </c>
      <c r="T1609" s="12">
        <v>9.43</v>
      </c>
      <c r="U1609" s="12">
        <v>9.5500000000000007</v>
      </c>
      <c r="V1609" s="12">
        <v>9.43</v>
      </c>
      <c r="W1609" s="12">
        <v>8.52</v>
      </c>
      <c r="X1609" s="12">
        <v>6.71</v>
      </c>
      <c r="Y1609" s="12">
        <v>7.03</v>
      </c>
    </row>
    <row r="1610" spans="1:25" x14ac:dyDescent="0.35">
      <c r="A1610" s="12" t="s">
        <v>1899</v>
      </c>
      <c r="B1610" s="12" t="s">
        <v>1900</v>
      </c>
      <c r="C1610" s="12" t="s">
        <v>619</v>
      </c>
      <c r="D1610" s="52">
        <v>42256</v>
      </c>
      <c r="E1610" s="12">
        <v>2015</v>
      </c>
      <c r="F1610" s="12" t="s">
        <v>646</v>
      </c>
      <c r="G1610" s="12" t="s">
        <v>647</v>
      </c>
      <c r="H1610" s="12"/>
      <c r="I1610" s="12">
        <v>27.15</v>
      </c>
      <c r="J1610" s="12">
        <v>30.1</v>
      </c>
      <c r="K1610" s="12" t="s">
        <v>633</v>
      </c>
      <c r="L1610" s="12" t="s">
        <v>627</v>
      </c>
      <c r="M1610" s="12" t="s">
        <v>628</v>
      </c>
      <c r="N1610" s="12">
        <v>12.23</v>
      </c>
      <c r="O1610" s="12">
        <v>13.3</v>
      </c>
      <c r="P1610" s="12">
        <v>14.75</v>
      </c>
      <c r="Q1610" s="12">
        <v>14.47</v>
      </c>
      <c r="R1610" s="12">
        <v>16.25</v>
      </c>
      <c r="S1610" s="12">
        <v>17.899999999999999</v>
      </c>
      <c r="T1610" s="12">
        <v>17.77</v>
      </c>
      <c r="U1610" s="12">
        <v>18.420000000000002</v>
      </c>
      <c r="V1610" s="12">
        <v>18.34</v>
      </c>
      <c r="W1610" s="12">
        <v>15.65</v>
      </c>
      <c r="X1610" s="12">
        <v>14.85</v>
      </c>
      <c r="Y1610" s="12">
        <v>14.87</v>
      </c>
    </row>
    <row r="1611" spans="1:25" x14ac:dyDescent="0.35">
      <c r="A1611" s="12" t="s">
        <v>2007</v>
      </c>
      <c r="B1611" s="12" t="s">
        <v>2008</v>
      </c>
      <c r="C1611" s="12" t="s">
        <v>619</v>
      </c>
      <c r="D1611" s="52">
        <v>0</v>
      </c>
      <c r="E1611" s="12" t="s">
        <v>620</v>
      </c>
      <c r="F1611" s="12" t="s">
        <v>653</v>
      </c>
      <c r="G1611" s="12" t="s">
        <v>616</v>
      </c>
      <c r="H1611" s="12"/>
      <c r="I1611" s="12">
        <v>2.8</v>
      </c>
      <c r="J1611" s="12">
        <v>2.8</v>
      </c>
      <c r="K1611" s="12">
        <v>0</v>
      </c>
      <c r="L1611" s="12" t="s">
        <v>620</v>
      </c>
      <c r="M1611" s="12" t="s">
        <v>620</v>
      </c>
      <c r="N1611" s="12">
        <v>0</v>
      </c>
      <c r="O1611" s="12">
        <v>0</v>
      </c>
      <c r="P1611" s="12">
        <v>0</v>
      </c>
      <c r="Q1611" s="12">
        <v>0</v>
      </c>
      <c r="R1611" s="12">
        <v>0</v>
      </c>
      <c r="S1611" s="12">
        <v>0</v>
      </c>
      <c r="T1611" s="12">
        <v>0</v>
      </c>
      <c r="U1611" s="12">
        <v>0</v>
      </c>
      <c r="V1611" s="12">
        <v>0</v>
      </c>
      <c r="W1611" s="12">
        <v>0</v>
      </c>
      <c r="X1611" s="12">
        <v>0</v>
      </c>
      <c r="Y1611" s="12">
        <v>0</v>
      </c>
    </row>
    <row r="1612" spans="1:25" x14ac:dyDescent="0.35">
      <c r="A1612" s="12" t="s">
        <v>2426</v>
      </c>
      <c r="B1612" s="12" t="s">
        <v>2427</v>
      </c>
      <c r="C1612" s="12" t="s">
        <v>619</v>
      </c>
      <c r="D1612" s="52">
        <v>0</v>
      </c>
      <c r="E1612" s="12" t="s">
        <v>620</v>
      </c>
      <c r="F1612" s="12" t="s">
        <v>653</v>
      </c>
      <c r="G1612" s="12" t="s">
        <v>616</v>
      </c>
      <c r="H1612" s="12"/>
      <c r="I1612" s="12">
        <v>2.8</v>
      </c>
      <c r="J1612" s="12">
        <v>2.8</v>
      </c>
      <c r="K1612" s="12">
        <v>0</v>
      </c>
      <c r="L1612" s="12" t="s">
        <v>620</v>
      </c>
      <c r="M1612" s="12" t="s">
        <v>620</v>
      </c>
      <c r="N1612" s="12">
        <v>0</v>
      </c>
      <c r="O1612" s="12">
        <v>0</v>
      </c>
      <c r="P1612" s="12">
        <v>0</v>
      </c>
      <c r="Q1612" s="12">
        <v>0</v>
      </c>
      <c r="R1612" s="12">
        <v>0</v>
      </c>
      <c r="S1612" s="12">
        <v>0</v>
      </c>
      <c r="T1612" s="12">
        <v>0</v>
      </c>
      <c r="U1612" s="12">
        <v>0</v>
      </c>
      <c r="V1612" s="12">
        <v>0</v>
      </c>
      <c r="W1612" s="12">
        <v>0</v>
      </c>
      <c r="X1612" s="12">
        <v>0</v>
      </c>
      <c r="Y1612" s="12">
        <v>0</v>
      </c>
    </row>
    <row r="1613" spans="1:25" x14ac:dyDescent="0.35">
      <c r="A1613" s="12" t="s">
        <v>1623</v>
      </c>
      <c r="B1613" s="12" t="s">
        <v>1624</v>
      </c>
      <c r="C1613" s="12" t="s">
        <v>619</v>
      </c>
      <c r="D1613" s="52">
        <v>0</v>
      </c>
      <c r="E1613" s="12" t="s">
        <v>620</v>
      </c>
      <c r="F1613" s="12" t="s">
        <v>653</v>
      </c>
      <c r="G1613" s="12" t="s">
        <v>616</v>
      </c>
      <c r="H1613" s="12"/>
      <c r="I1613" s="12">
        <v>0.5</v>
      </c>
      <c r="J1613" s="12">
        <v>0.5</v>
      </c>
      <c r="K1613" s="12">
        <v>0</v>
      </c>
      <c r="L1613" s="12" t="s">
        <v>620</v>
      </c>
      <c r="M1613" s="12" t="s">
        <v>620</v>
      </c>
      <c r="N1613" s="12">
        <v>0</v>
      </c>
      <c r="O1613" s="12">
        <v>0</v>
      </c>
      <c r="P1613" s="12">
        <v>0</v>
      </c>
      <c r="Q1613" s="12">
        <v>0</v>
      </c>
      <c r="R1613" s="12">
        <v>0</v>
      </c>
      <c r="S1613" s="12">
        <v>0</v>
      </c>
      <c r="T1613" s="12">
        <v>0</v>
      </c>
      <c r="U1613" s="12">
        <v>0</v>
      </c>
      <c r="V1613" s="12">
        <v>0</v>
      </c>
      <c r="W1613" s="12">
        <v>0</v>
      </c>
      <c r="X1613" s="12">
        <v>0</v>
      </c>
      <c r="Y1613" s="12">
        <v>0</v>
      </c>
    </row>
    <row r="1614" spans="1:25" x14ac:dyDescent="0.35">
      <c r="A1614" s="12" t="s">
        <v>1942</v>
      </c>
      <c r="B1614" s="12" t="s">
        <v>1943</v>
      </c>
      <c r="C1614" s="12" t="s">
        <v>619</v>
      </c>
      <c r="D1614" s="52">
        <v>32874</v>
      </c>
      <c r="E1614" s="12">
        <v>1990</v>
      </c>
      <c r="F1614" s="12" t="s">
        <v>653</v>
      </c>
      <c r="G1614" s="12" t="s">
        <v>616</v>
      </c>
      <c r="H1614" s="12"/>
      <c r="I1614" s="12">
        <v>6</v>
      </c>
      <c r="J1614" s="12">
        <v>0</v>
      </c>
      <c r="K1614" s="12" t="s">
        <v>633</v>
      </c>
      <c r="L1614" s="12" t="s">
        <v>627</v>
      </c>
      <c r="M1614" s="12" t="s">
        <v>628</v>
      </c>
      <c r="N1614" s="12">
        <v>6</v>
      </c>
      <c r="O1614" s="12">
        <v>6</v>
      </c>
      <c r="P1614" s="12">
        <v>6</v>
      </c>
      <c r="Q1614" s="12">
        <v>6</v>
      </c>
      <c r="R1614" s="12">
        <v>6</v>
      </c>
      <c r="S1614" s="12">
        <v>6</v>
      </c>
      <c r="T1614" s="12">
        <v>6</v>
      </c>
      <c r="U1614" s="12">
        <v>6</v>
      </c>
      <c r="V1614" s="12">
        <v>6</v>
      </c>
      <c r="W1614" s="12">
        <v>6</v>
      </c>
      <c r="X1614" s="12">
        <v>6</v>
      </c>
      <c r="Y1614" s="12">
        <v>6</v>
      </c>
    </row>
    <row r="1615" spans="1:25" x14ac:dyDescent="0.35">
      <c r="A1615" s="12" t="s">
        <v>921</v>
      </c>
      <c r="B1615" s="12" t="s">
        <v>922</v>
      </c>
      <c r="C1615" s="12" t="s">
        <v>619</v>
      </c>
      <c r="D1615" s="52">
        <v>43202</v>
      </c>
      <c r="E1615" s="12">
        <v>2018</v>
      </c>
      <c r="F1615" s="12" t="s">
        <v>646</v>
      </c>
      <c r="G1615" s="12" t="s">
        <v>647</v>
      </c>
      <c r="H1615" s="12"/>
      <c r="I1615" s="12">
        <v>7.5</v>
      </c>
      <c r="J1615" s="12">
        <v>7.5</v>
      </c>
      <c r="K1615" s="12" t="s">
        <v>633</v>
      </c>
      <c r="L1615" s="12" t="s">
        <v>627</v>
      </c>
      <c r="M1615" s="12" t="s">
        <v>628</v>
      </c>
      <c r="N1615" s="12">
        <v>2.62</v>
      </c>
      <c r="O1615" s="12">
        <v>2.61</v>
      </c>
      <c r="P1615" s="12">
        <v>2.72</v>
      </c>
      <c r="Q1615" s="12">
        <v>2.58</v>
      </c>
      <c r="R1615" s="12">
        <v>3.03</v>
      </c>
      <c r="S1615" s="12">
        <v>3.29</v>
      </c>
      <c r="T1615" s="12">
        <v>3.55</v>
      </c>
      <c r="U1615" s="12">
        <v>3.78</v>
      </c>
      <c r="V1615" s="12">
        <v>3.72</v>
      </c>
      <c r="W1615" s="12">
        <v>3.12</v>
      </c>
      <c r="X1615" s="12">
        <v>2.78</v>
      </c>
      <c r="Y1615" s="12">
        <v>2.54</v>
      </c>
    </row>
    <row r="1616" spans="1:25" x14ac:dyDescent="0.35">
      <c r="A1616" s="12" t="s">
        <v>2397</v>
      </c>
      <c r="B1616" s="12" t="s">
        <v>2398</v>
      </c>
      <c r="C1616" s="12" t="s">
        <v>619</v>
      </c>
      <c r="D1616" s="52">
        <v>43237</v>
      </c>
      <c r="E1616" s="12">
        <v>2018</v>
      </c>
      <c r="F1616" s="12" t="s">
        <v>646</v>
      </c>
      <c r="G1616" s="12" t="s">
        <v>647</v>
      </c>
      <c r="H1616" s="12"/>
      <c r="I1616" s="12">
        <v>24</v>
      </c>
      <c r="J1616" s="12">
        <v>24</v>
      </c>
      <c r="K1616" s="12" t="s">
        <v>633</v>
      </c>
      <c r="L1616" s="12" t="s">
        <v>627</v>
      </c>
      <c r="M1616" s="12" t="s">
        <v>628</v>
      </c>
      <c r="N1616" s="12">
        <v>18.25</v>
      </c>
      <c r="O1616" s="12">
        <v>16.86</v>
      </c>
      <c r="P1616" s="12">
        <v>16.760000000000002</v>
      </c>
      <c r="Q1616" s="12">
        <v>14.42</v>
      </c>
      <c r="R1616" s="12">
        <v>19.079999999999998</v>
      </c>
      <c r="S1616" s="12">
        <v>21.09</v>
      </c>
      <c r="T1616" s="12">
        <v>19.62</v>
      </c>
      <c r="U1616" s="12">
        <v>14.76</v>
      </c>
      <c r="V1616" s="12">
        <v>13.92</v>
      </c>
      <c r="W1616" s="12">
        <v>10.5</v>
      </c>
      <c r="X1616" s="12">
        <v>9.59</v>
      </c>
      <c r="Y1616" s="12">
        <v>15.22</v>
      </c>
    </row>
    <row r="1617" spans="1:25" x14ac:dyDescent="0.35">
      <c r="A1617" s="12" t="s">
        <v>2407</v>
      </c>
      <c r="B1617" s="12" t="s">
        <v>2408</v>
      </c>
      <c r="C1617" s="12" t="s">
        <v>619</v>
      </c>
      <c r="D1617" s="52">
        <v>7672</v>
      </c>
      <c r="E1617" s="12">
        <v>1921</v>
      </c>
      <c r="F1617" s="12" t="s">
        <v>653</v>
      </c>
      <c r="G1617" s="12" t="s">
        <v>616</v>
      </c>
      <c r="H1617" s="12"/>
      <c r="I1617" s="12">
        <v>7</v>
      </c>
      <c r="J1617" s="12">
        <v>7</v>
      </c>
      <c r="K1617" s="12" t="s">
        <v>633</v>
      </c>
      <c r="L1617" s="12" t="s">
        <v>627</v>
      </c>
      <c r="M1617" s="12" t="s">
        <v>628</v>
      </c>
      <c r="N1617" s="12">
        <v>2.19</v>
      </c>
      <c r="O1617" s="12">
        <v>1.89</v>
      </c>
      <c r="P1617" s="12">
        <v>3.03</v>
      </c>
      <c r="Q1617" s="12">
        <v>4.8899999999999997</v>
      </c>
      <c r="R1617" s="12">
        <v>4.9000000000000004</v>
      </c>
      <c r="S1617" s="12">
        <v>1.63</v>
      </c>
      <c r="T1617" s="12">
        <v>0</v>
      </c>
      <c r="U1617" s="12">
        <v>0</v>
      </c>
      <c r="V1617" s="12">
        <v>3.1</v>
      </c>
      <c r="W1617" s="12">
        <v>3.9</v>
      </c>
      <c r="X1617" s="12">
        <v>2.5299999999999998</v>
      </c>
      <c r="Y1617" s="12">
        <v>3.22</v>
      </c>
    </row>
    <row r="1618" spans="1:25" x14ac:dyDescent="0.35">
      <c r="A1618" s="12" t="s">
        <v>1390</v>
      </c>
      <c r="B1618" s="12" t="s">
        <v>1391</v>
      </c>
      <c r="C1618" s="12" t="s">
        <v>619</v>
      </c>
      <c r="D1618" s="52">
        <v>42740</v>
      </c>
      <c r="E1618" s="12">
        <v>2017</v>
      </c>
      <c r="F1618" s="12" t="s">
        <v>625</v>
      </c>
      <c r="G1618" s="12" t="s">
        <v>626</v>
      </c>
      <c r="H1618" s="12"/>
      <c r="I1618" s="12">
        <v>3</v>
      </c>
      <c r="J1618" s="12">
        <v>18.5</v>
      </c>
      <c r="K1618" s="12" t="s">
        <v>1</v>
      </c>
      <c r="L1618" s="12" t="s">
        <v>627</v>
      </c>
      <c r="M1618" s="12" t="s">
        <v>139</v>
      </c>
      <c r="N1618" s="12">
        <v>0</v>
      </c>
      <c r="O1618" s="12">
        <v>0</v>
      </c>
      <c r="P1618" s="12">
        <v>0</v>
      </c>
      <c r="Q1618" s="12">
        <v>0</v>
      </c>
      <c r="R1618" s="12">
        <v>0</v>
      </c>
      <c r="S1618" s="12">
        <v>0</v>
      </c>
      <c r="T1618" s="12">
        <v>0</v>
      </c>
      <c r="U1618" s="12">
        <v>0</v>
      </c>
      <c r="V1618" s="12">
        <v>0</v>
      </c>
      <c r="W1618" s="12">
        <v>0</v>
      </c>
      <c r="X1618" s="12">
        <v>0</v>
      </c>
      <c r="Y1618" s="12">
        <v>0</v>
      </c>
    </row>
    <row r="1619" spans="1:25" x14ac:dyDescent="0.35">
      <c r="A1619" s="12" t="s">
        <v>209</v>
      </c>
      <c r="B1619" s="12" t="s">
        <v>210</v>
      </c>
      <c r="C1619" s="12" t="s">
        <v>619</v>
      </c>
      <c r="D1619" s="52">
        <v>44589</v>
      </c>
      <c r="E1619" s="12">
        <v>2022</v>
      </c>
      <c r="F1619" s="12" t="s">
        <v>625</v>
      </c>
      <c r="G1619" s="12" t="s">
        <v>626</v>
      </c>
      <c r="H1619" s="12"/>
      <c r="I1619" s="12">
        <v>3.5</v>
      </c>
      <c r="J1619" s="12">
        <v>3.5</v>
      </c>
      <c r="K1619" s="12" t="s">
        <v>1</v>
      </c>
      <c r="L1619" s="12" t="s">
        <v>627</v>
      </c>
      <c r="M1619" s="12" t="s">
        <v>139</v>
      </c>
      <c r="N1619" s="12">
        <v>0</v>
      </c>
      <c r="O1619" s="12">
        <v>0</v>
      </c>
      <c r="P1619" s="12">
        <v>0</v>
      </c>
      <c r="Q1619" s="12">
        <v>0</v>
      </c>
      <c r="R1619" s="12">
        <v>0</v>
      </c>
      <c r="S1619" s="12">
        <v>0</v>
      </c>
      <c r="T1619" s="12">
        <v>0</v>
      </c>
      <c r="U1619" s="12">
        <v>0</v>
      </c>
      <c r="V1619" s="12">
        <v>0</v>
      </c>
      <c r="W1619" s="12">
        <v>0</v>
      </c>
      <c r="X1619" s="12">
        <v>0</v>
      </c>
      <c r="Y1619" s="12">
        <v>0</v>
      </c>
    </row>
    <row r="1620" spans="1:25" x14ac:dyDescent="0.35">
      <c r="A1620" s="12" t="s">
        <v>212</v>
      </c>
      <c r="B1620" s="12" t="s">
        <v>1944</v>
      </c>
      <c r="C1620" s="12" t="s">
        <v>619</v>
      </c>
      <c r="D1620" s="52">
        <v>44589</v>
      </c>
      <c r="E1620" s="12">
        <v>2022</v>
      </c>
      <c r="F1620" s="12" t="s">
        <v>625</v>
      </c>
      <c r="G1620" s="12" t="s">
        <v>626</v>
      </c>
      <c r="H1620" s="12"/>
      <c r="I1620" s="12">
        <v>4</v>
      </c>
      <c r="J1620" s="12">
        <v>4</v>
      </c>
      <c r="K1620" s="12" t="s">
        <v>1</v>
      </c>
      <c r="L1620" s="12" t="s">
        <v>627</v>
      </c>
      <c r="M1620" s="12" t="s">
        <v>139</v>
      </c>
      <c r="N1620" s="12">
        <v>0</v>
      </c>
      <c r="O1620" s="12">
        <v>0</v>
      </c>
      <c r="P1620" s="12">
        <v>0</v>
      </c>
      <c r="Q1620" s="12">
        <v>0</v>
      </c>
      <c r="R1620" s="12">
        <v>0</v>
      </c>
      <c r="S1620" s="12">
        <v>0</v>
      </c>
      <c r="T1620" s="12">
        <v>0</v>
      </c>
      <c r="U1620" s="12">
        <v>0</v>
      </c>
      <c r="V1620" s="12">
        <v>0</v>
      </c>
      <c r="W1620" s="12">
        <v>0</v>
      </c>
      <c r="X1620" s="12">
        <v>0</v>
      </c>
      <c r="Y1620" s="12">
        <v>0</v>
      </c>
    </row>
    <row r="1621" spans="1:25" x14ac:dyDescent="0.35">
      <c r="A1621" s="12" t="s">
        <v>242</v>
      </c>
      <c r="B1621" s="12" t="s">
        <v>243</v>
      </c>
      <c r="C1621" s="12" t="s">
        <v>619</v>
      </c>
      <c r="D1621" s="52">
        <v>44595</v>
      </c>
      <c r="E1621" s="12">
        <v>2022</v>
      </c>
      <c r="F1621" s="12" t="s">
        <v>625</v>
      </c>
      <c r="G1621" s="12" t="s">
        <v>626</v>
      </c>
      <c r="H1621" s="12"/>
      <c r="I1621" s="12">
        <v>3.5</v>
      </c>
      <c r="J1621" s="12">
        <v>3.5</v>
      </c>
      <c r="K1621" s="12" t="s">
        <v>1</v>
      </c>
      <c r="L1621" s="12" t="s">
        <v>627</v>
      </c>
      <c r="M1621" s="12" t="s">
        <v>139</v>
      </c>
      <c r="N1621" s="12">
        <v>0</v>
      </c>
      <c r="O1621" s="12">
        <v>0</v>
      </c>
      <c r="P1621" s="12">
        <v>0</v>
      </c>
      <c r="Q1621" s="12">
        <v>0</v>
      </c>
      <c r="R1621" s="12">
        <v>0</v>
      </c>
      <c r="S1621" s="12">
        <v>0</v>
      </c>
      <c r="T1621" s="12">
        <v>0</v>
      </c>
      <c r="U1621" s="12">
        <v>0</v>
      </c>
      <c r="V1621" s="12">
        <v>0</v>
      </c>
      <c r="W1621" s="12">
        <v>0</v>
      </c>
      <c r="X1621" s="12">
        <v>0</v>
      </c>
      <c r="Y1621" s="12">
        <v>0</v>
      </c>
    </row>
    <row r="1622" spans="1:25" x14ac:dyDescent="0.35">
      <c r="A1622" s="12" t="s">
        <v>2812</v>
      </c>
      <c r="B1622" s="12" t="s">
        <v>2813</v>
      </c>
      <c r="C1622" s="12" t="s">
        <v>619</v>
      </c>
      <c r="D1622" s="52">
        <v>3289</v>
      </c>
      <c r="E1622" s="12">
        <v>1909</v>
      </c>
      <c r="F1622" s="12" t="s">
        <v>653</v>
      </c>
      <c r="G1622" s="12" t="s">
        <v>616</v>
      </c>
      <c r="H1622" s="12"/>
      <c r="I1622" s="12">
        <v>2.5</v>
      </c>
      <c r="J1622" s="12">
        <v>2.5</v>
      </c>
      <c r="K1622" s="12" t="s">
        <v>1</v>
      </c>
      <c r="L1622" s="12" t="s">
        <v>627</v>
      </c>
      <c r="M1622" s="12" t="s">
        <v>628</v>
      </c>
      <c r="N1622" s="12">
        <v>0</v>
      </c>
      <c r="O1622" s="12">
        <v>0</v>
      </c>
      <c r="P1622" s="12">
        <v>0</v>
      </c>
      <c r="Q1622" s="12">
        <v>0</v>
      </c>
      <c r="R1622" s="12">
        <v>0</v>
      </c>
      <c r="S1622" s="12">
        <v>0</v>
      </c>
      <c r="T1622" s="12">
        <v>0</v>
      </c>
      <c r="U1622" s="12">
        <v>0</v>
      </c>
      <c r="V1622" s="12">
        <v>0</v>
      </c>
      <c r="W1622" s="12">
        <v>0</v>
      </c>
      <c r="X1622" s="12">
        <v>0</v>
      </c>
      <c r="Y1622" s="12">
        <v>0</v>
      </c>
    </row>
    <row r="1623" spans="1:25" x14ac:dyDescent="0.35">
      <c r="A1623" s="12" t="s">
        <v>3573</v>
      </c>
      <c r="B1623" s="12" t="s">
        <v>3574</v>
      </c>
      <c r="C1623" s="12" t="s">
        <v>619</v>
      </c>
      <c r="D1623" s="52">
        <v>31846</v>
      </c>
      <c r="E1623" s="12">
        <v>1987</v>
      </c>
      <c r="F1623" s="12" t="s">
        <v>621</v>
      </c>
      <c r="G1623" s="12" t="s">
        <v>622</v>
      </c>
      <c r="H1623" s="12"/>
      <c r="I1623" s="12">
        <v>6.9</v>
      </c>
      <c r="J1623" s="12">
        <v>6.9</v>
      </c>
      <c r="K1623" s="12" t="s">
        <v>633</v>
      </c>
      <c r="L1623" s="12" t="s">
        <v>627</v>
      </c>
      <c r="M1623" s="12" t="s">
        <v>628</v>
      </c>
      <c r="N1623" s="12">
        <v>1.32</v>
      </c>
      <c r="O1623" s="12">
        <v>1.24</v>
      </c>
      <c r="P1623" s="12">
        <v>1.36</v>
      </c>
      <c r="Q1623" s="12">
        <v>1.39</v>
      </c>
      <c r="R1623" s="12">
        <v>1.32</v>
      </c>
      <c r="S1623" s="12">
        <v>1.0900000000000001</v>
      </c>
      <c r="T1623" s="12">
        <v>1</v>
      </c>
      <c r="U1623" s="12">
        <v>0.96</v>
      </c>
      <c r="V1623" s="12">
        <v>0.9</v>
      </c>
      <c r="W1623" s="12">
        <v>0.98</v>
      </c>
      <c r="X1623" s="12">
        <v>1.23</v>
      </c>
      <c r="Y1623" s="12">
        <v>1.27</v>
      </c>
    </row>
    <row r="1624" spans="1:25" x14ac:dyDescent="0.35">
      <c r="A1624" s="12" t="s">
        <v>3067</v>
      </c>
      <c r="B1624" s="12" t="s">
        <v>3068</v>
      </c>
      <c r="C1624" s="12" t="s">
        <v>619</v>
      </c>
      <c r="D1624" s="52">
        <v>23012</v>
      </c>
      <c r="E1624" s="12">
        <v>1963</v>
      </c>
      <c r="F1624" s="12" t="s">
        <v>653</v>
      </c>
      <c r="G1624" s="12" t="s">
        <v>616</v>
      </c>
      <c r="H1624" s="12"/>
      <c r="I1624" s="12">
        <v>91</v>
      </c>
      <c r="J1624" s="12">
        <v>95</v>
      </c>
      <c r="K1624" s="12" t="s">
        <v>633</v>
      </c>
      <c r="L1624" s="12" t="s">
        <v>627</v>
      </c>
      <c r="M1624" s="12" t="s">
        <v>628</v>
      </c>
      <c r="N1624" s="12">
        <v>66.66</v>
      </c>
      <c r="O1624" s="12">
        <v>56.75</v>
      </c>
      <c r="P1624" s="12">
        <v>54.07</v>
      </c>
      <c r="Q1624" s="12">
        <v>40</v>
      </c>
      <c r="R1624" s="12">
        <v>28</v>
      </c>
      <c r="S1624" s="12">
        <v>59</v>
      </c>
      <c r="T1624" s="12">
        <v>61.99</v>
      </c>
      <c r="U1624" s="12">
        <v>70.02</v>
      </c>
      <c r="V1624" s="12">
        <v>56.65</v>
      </c>
      <c r="W1624" s="12">
        <v>20.88</v>
      </c>
      <c r="X1624" s="12">
        <v>0</v>
      </c>
      <c r="Y1624" s="12">
        <v>65.849999999999994</v>
      </c>
    </row>
    <row r="1625" spans="1:25" x14ac:dyDescent="0.35">
      <c r="A1625" s="12" t="s">
        <v>1936</v>
      </c>
      <c r="B1625" s="12" t="s">
        <v>1937</v>
      </c>
      <c r="C1625" s="12" t="s">
        <v>619</v>
      </c>
      <c r="D1625" s="52">
        <v>0</v>
      </c>
      <c r="E1625" s="12" t="s">
        <v>620</v>
      </c>
      <c r="F1625" s="12" t="s">
        <v>634</v>
      </c>
      <c r="G1625" s="12" t="s">
        <v>635</v>
      </c>
      <c r="H1625" s="12"/>
      <c r="I1625" s="12">
        <v>34.4</v>
      </c>
      <c r="J1625" s="12">
        <v>34.4</v>
      </c>
      <c r="K1625" s="12" t="s">
        <v>1</v>
      </c>
      <c r="L1625" s="12" t="s">
        <v>620</v>
      </c>
      <c r="M1625" s="12" t="s">
        <v>620</v>
      </c>
      <c r="N1625" s="12">
        <v>0</v>
      </c>
      <c r="O1625" s="12">
        <v>0</v>
      </c>
      <c r="P1625" s="12">
        <v>0</v>
      </c>
      <c r="Q1625" s="12">
        <v>0</v>
      </c>
      <c r="R1625" s="12">
        <v>0</v>
      </c>
      <c r="S1625" s="12">
        <v>0</v>
      </c>
      <c r="T1625" s="12">
        <v>0</v>
      </c>
      <c r="U1625" s="12">
        <v>0</v>
      </c>
      <c r="V1625" s="12">
        <v>0</v>
      </c>
      <c r="W1625" s="12">
        <v>0</v>
      </c>
      <c r="X1625" s="12">
        <v>0</v>
      </c>
      <c r="Y1625" s="12">
        <v>0</v>
      </c>
    </row>
    <row r="1626" spans="1:25" x14ac:dyDescent="0.35">
      <c r="A1626" s="12" t="s">
        <v>2750</v>
      </c>
      <c r="B1626" s="12" t="s">
        <v>1937</v>
      </c>
      <c r="C1626" s="12" t="s">
        <v>619</v>
      </c>
      <c r="D1626" s="52">
        <v>0</v>
      </c>
      <c r="E1626" s="12" t="s">
        <v>620</v>
      </c>
      <c r="F1626" s="12" t="s">
        <v>634</v>
      </c>
      <c r="G1626" s="12" t="s">
        <v>635</v>
      </c>
      <c r="H1626" s="12"/>
      <c r="I1626" s="12">
        <v>34.4</v>
      </c>
      <c r="J1626" s="12">
        <v>34.4</v>
      </c>
      <c r="K1626" s="12" t="s">
        <v>1</v>
      </c>
      <c r="L1626" s="12" t="s">
        <v>620</v>
      </c>
      <c r="M1626" s="12" t="s">
        <v>620</v>
      </c>
      <c r="N1626" s="12">
        <v>0</v>
      </c>
      <c r="O1626" s="12">
        <v>0</v>
      </c>
      <c r="P1626" s="12">
        <v>0</v>
      </c>
      <c r="Q1626" s="12">
        <v>0</v>
      </c>
      <c r="R1626" s="12">
        <v>0</v>
      </c>
      <c r="S1626" s="12">
        <v>0</v>
      </c>
      <c r="T1626" s="12">
        <v>0</v>
      </c>
      <c r="U1626" s="12">
        <v>0</v>
      </c>
      <c r="V1626" s="12">
        <v>0</v>
      </c>
      <c r="W1626" s="12">
        <v>0</v>
      </c>
      <c r="X1626" s="12">
        <v>0</v>
      </c>
      <c r="Y1626" s="12">
        <v>0</v>
      </c>
    </row>
    <row r="1627" spans="1:25" x14ac:dyDescent="0.35">
      <c r="A1627" s="12" t="s">
        <v>489</v>
      </c>
      <c r="B1627" s="12" t="s">
        <v>1937</v>
      </c>
      <c r="C1627" s="12" t="s">
        <v>619</v>
      </c>
      <c r="D1627" s="52">
        <v>45126</v>
      </c>
      <c r="E1627" s="12">
        <v>2023</v>
      </c>
      <c r="F1627" s="12" t="s">
        <v>634</v>
      </c>
      <c r="G1627" s="12" t="s">
        <v>635</v>
      </c>
      <c r="H1627" s="12"/>
      <c r="I1627" s="12">
        <v>68.8</v>
      </c>
      <c r="J1627" s="12">
        <v>0</v>
      </c>
      <c r="K1627" s="12" t="s">
        <v>1</v>
      </c>
      <c r="L1627" s="12" t="s">
        <v>627</v>
      </c>
      <c r="M1627" s="12" t="s">
        <v>628</v>
      </c>
      <c r="N1627" s="12">
        <v>68.8</v>
      </c>
      <c r="O1627" s="12">
        <v>68.8</v>
      </c>
      <c r="P1627" s="12">
        <v>68.8</v>
      </c>
      <c r="Q1627" s="12">
        <v>68.8</v>
      </c>
      <c r="R1627" s="12">
        <v>68.8</v>
      </c>
      <c r="S1627" s="12">
        <v>68.8</v>
      </c>
      <c r="T1627" s="12">
        <v>68.8</v>
      </c>
      <c r="U1627" s="12">
        <v>68.8</v>
      </c>
      <c r="V1627" s="12">
        <v>68.8</v>
      </c>
      <c r="W1627" s="12">
        <v>68.8</v>
      </c>
      <c r="X1627" s="12">
        <v>68.8</v>
      </c>
      <c r="Y1627" s="12">
        <v>68.8</v>
      </c>
    </row>
    <row r="1628" spans="1:25" x14ac:dyDescent="0.35">
      <c r="A1628" s="12" t="s">
        <v>11</v>
      </c>
      <c r="B1628" s="12" t="s">
        <v>12</v>
      </c>
      <c r="C1628" s="12" t="s">
        <v>619</v>
      </c>
      <c r="D1628" s="52">
        <v>43971</v>
      </c>
      <c r="E1628" s="12">
        <v>2020</v>
      </c>
      <c r="F1628" s="12" t="s">
        <v>621</v>
      </c>
      <c r="G1628" s="12" t="s">
        <v>635</v>
      </c>
      <c r="H1628" s="12"/>
      <c r="I1628" s="12">
        <v>49.65</v>
      </c>
      <c r="J1628" s="12">
        <v>50</v>
      </c>
      <c r="K1628" s="12" t="s">
        <v>1</v>
      </c>
      <c r="L1628" s="12" t="s">
        <v>627</v>
      </c>
      <c r="M1628" s="12" t="s">
        <v>628</v>
      </c>
      <c r="N1628" s="12">
        <v>49.65</v>
      </c>
      <c r="O1628" s="12">
        <v>49.65</v>
      </c>
      <c r="P1628" s="12">
        <v>49.65</v>
      </c>
      <c r="Q1628" s="12">
        <v>49.65</v>
      </c>
      <c r="R1628" s="12">
        <v>49.65</v>
      </c>
      <c r="S1628" s="12">
        <v>49.65</v>
      </c>
      <c r="T1628" s="12">
        <v>49.65</v>
      </c>
      <c r="U1628" s="12">
        <v>49.65</v>
      </c>
      <c r="V1628" s="12">
        <v>49.65</v>
      </c>
      <c r="W1628" s="12">
        <v>49.65</v>
      </c>
      <c r="X1628" s="12">
        <v>49.65</v>
      </c>
      <c r="Y1628" s="12">
        <v>49.65</v>
      </c>
    </row>
    <row r="1629" spans="1:25" x14ac:dyDescent="0.35">
      <c r="A1629" s="12" t="s">
        <v>84</v>
      </c>
      <c r="B1629" s="12" t="s">
        <v>85</v>
      </c>
      <c r="C1629" s="12" t="s">
        <v>619</v>
      </c>
      <c r="D1629" s="52">
        <v>43971</v>
      </c>
      <c r="E1629" s="12">
        <v>2020</v>
      </c>
      <c r="F1629" s="12" t="s">
        <v>621</v>
      </c>
      <c r="G1629" s="12" t="s">
        <v>635</v>
      </c>
      <c r="H1629" s="12"/>
      <c r="I1629" s="12">
        <v>49.65</v>
      </c>
      <c r="J1629" s="12">
        <v>50</v>
      </c>
      <c r="K1629" s="12" t="s">
        <v>1</v>
      </c>
      <c r="L1629" s="12" t="s">
        <v>627</v>
      </c>
      <c r="M1629" s="12" t="s">
        <v>628</v>
      </c>
      <c r="N1629" s="12">
        <v>49.65</v>
      </c>
      <c r="O1629" s="12">
        <v>49.65</v>
      </c>
      <c r="P1629" s="12">
        <v>49.65</v>
      </c>
      <c r="Q1629" s="12">
        <v>49.65</v>
      </c>
      <c r="R1629" s="12">
        <v>49.65</v>
      </c>
      <c r="S1629" s="12">
        <v>49.65</v>
      </c>
      <c r="T1629" s="12">
        <v>49.65</v>
      </c>
      <c r="U1629" s="12">
        <v>49.65</v>
      </c>
      <c r="V1629" s="12">
        <v>49.65</v>
      </c>
      <c r="W1629" s="12">
        <v>49.65</v>
      </c>
      <c r="X1629" s="12">
        <v>49.65</v>
      </c>
      <c r="Y1629" s="12">
        <v>49.65</v>
      </c>
    </row>
    <row r="1630" spans="1:25" x14ac:dyDescent="0.35">
      <c r="A1630" s="12" t="s">
        <v>3110</v>
      </c>
      <c r="B1630" s="12" t="s">
        <v>3111</v>
      </c>
      <c r="C1630" s="12" t="s">
        <v>619</v>
      </c>
      <c r="D1630" s="52">
        <v>35065</v>
      </c>
      <c r="E1630" s="12">
        <v>1996</v>
      </c>
      <c r="F1630" s="12" t="s">
        <v>621</v>
      </c>
      <c r="G1630" s="12" t="s">
        <v>622</v>
      </c>
      <c r="H1630" s="12"/>
      <c r="I1630" s="12">
        <v>49.9</v>
      </c>
      <c r="J1630" s="12">
        <v>51.2</v>
      </c>
      <c r="K1630" s="12" t="s">
        <v>633</v>
      </c>
      <c r="L1630" s="12" t="s">
        <v>627</v>
      </c>
      <c r="M1630" s="12" t="s">
        <v>628</v>
      </c>
      <c r="N1630" s="12">
        <v>49.5</v>
      </c>
      <c r="O1630" s="12">
        <v>49.5</v>
      </c>
      <c r="P1630" s="12">
        <v>49.5</v>
      </c>
      <c r="Q1630" s="12">
        <v>49.5</v>
      </c>
      <c r="R1630" s="12">
        <v>49.5</v>
      </c>
      <c r="S1630" s="12">
        <v>49.5</v>
      </c>
      <c r="T1630" s="12">
        <v>49.5</v>
      </c>
      <c r="U1630" s="12">
        <v>49.5</v>
      </c>
      <c r="V1630" s="12">
        <v>49.5</v>
      </c>
      <c r="W1630" s="12">
        <v>49.5</v>
      </c>
      <c r="X1630" s="12">
        <v>49.5</v>
      </c>
      <c r="Y1630" s="12">
        <v>49.5</v>
      </c>
    </row>
    <row r="1631" spans="1:25" x14ac:dyDescent="0.35">
      <c r="A1631" s="12" t="s">
        <v>1486</v>
      </c>
      <c r="B1631" s="12" t="s">
        <v>1487</v>
      </c>
      <c r="C1631" s="12" t="s">
        <v>619</v>
      </c>
      <c r="D1631" s="52">
        <v>32392</v>
      </c>
      <c r="E1631" s="12">
        <v>1988</v>
      </c>
      <c r="F1631" s="12" t="s">
        <v>1016</v>
      </c>
      <c r="G1631" s="12" t="s">
        <v>647</v>
      </c>
      <c r="H1631" s="12"/>
      <c r="I1631" s="12">
        <v>19.899999999999999</v>
      </c>
      <c r="J1631" s="12">
        <v>22.3</v>
      </c>
      <c r="K1631" s="12" t="s">
        <v>633</v>
      </c>
      <c r="L1631" s="12" t="s">
        <v>627</v>
      </c>
      <c r="M1631" s="12" t="s">
        <v>628</v>
      </c>
      <c r="N1631" s="12">
        <v>15.91</v>
      </c>
      <c r="O1631" s="12">
        <v>19.309999999999999</v>
      </c>
      <c r="P1631" s="12">
        <v>19.02</v>
      </c>
      <c r="Q1631" s="12">
        <v>15.14</v>
      </c>
      <c r="R1631" s="12">
        <v>13.88</v>
      </c>
      <c r="S1631" s="12">
        <v>17.579999999999998</v>
      </c>
      <c r="T1631" s="12">
        <v>19.43</v>
      </c>
      <c r="U1631" s="12">
        <v>19.79</v>
      </c>
      <c r="V1631" s="12">
        <v>19.32</v>
      </c>
      <c r="W1631" s="12">
        <v>18.87</v>
      </c>
      <c r="X1631" s="12">
        <v>19.39</v>
      </c>
      <c r="Y1631" s="12">
        <v>18.170000000000002</v>
      </c>
    </row>
    <row r="1632" spans="1:25" x14ac:dyDescent="0.35">
      <c r="A1632" s="12" t="s">
        <v>2261</v>
      </c>
      <c r="B1632" s="12" t="s">
        <v>2261</v>
      </c>
      <c r="C1632" s="12" t="s">
        <v>619</v>
      </c>
      <c r="D1632" s="52">
        <v>0</v>
      </c>
      <c r="E1632" s="12" t="s">
        <v>620</v>
      </c>
      <c r="F1632" s="12">
        <v>0</v>
      </c>
      <c r="G1632" s="12">
        <v>0</v>
      </c>
      <c r="H1632" s="12"/>
      <c r="I1632" s="12">
        <v>62.5</v>
      </c>
      <c r="J1632" s="12">
        <v>62.5</v>
      </c>
      <c r="K1632" s="12">
        <v>0</v>
      </c>
      <c r="L1632" s="12" t="s">
        <v>620</v>
      </c>
      <c r="M1632" s="12" t="s">
        <v>620</v>
      </c>
      <c r="N1632" s="12">
        <v>0</v>
      </c>
      <c r="O1632" s="12">
        <v>0</v>
      </c>
      <c r="P1632" s="12">
        <v>0</v>
      </c>
      <c r="Q1632" s="12">
        <v>0</v>
      </c>
      <c r="R1632" s="12">
        <v>0</v>
      </c>
      <c r="S1632" s="12">
        <v>0</v>
      </c>
      <c r="T1632" s="12">
        <v>0</v>
      </c>
      <c r="U1632" s="12">
        <v>0</v>
      </c>
      <c r="V1632" s="12">
        <v>0</v>
      </c>
      <c r="W1632" s="12">
        <v>0</v>
      </c>
      <c r="X1632" s="12">
        <v>0</v>
      </c>
      <c r="Y1632" s="12">
        <v>0</v>
      </c>
    </row>
    <row r="1633" spans="1:25" x14ac:dyDescent="0.35">
      <c r="A1633" s="12" t="s">
        <v>3199</v>
      </c>
      <c r="B1633" s="12" t="s">
        <v>3199</v>
      </c>
      <c r="C1633" s="12" t="s">
        <v>619</v>
      </c>
      <c r="D1633" s="52">
        <v>0</v>
      </c>
      <c r="E1633" s="12" t="s">
        <v>620</v>
      </c>
      <c r="F1633" s="12">
        <v>0</v>
      </c>
      <c r="G1633" s="12">
        <v>0</v>
      </c>
      <c r="H1633" s="12"/>
      <c r="I1633" s="12">
        <v>62.5</v>
      </c>
      <c r="J1633" s="12">
        <v>62.5</v>
      </c>
      <c r="K1633" s="12">
        <v>0</v>
      </c>
      <c r="L1633" s="12" t="s">
        <v>620</v>
      </c>
      <c r="M1633" s="12" t="s">
        <v>620</v>
      </c>
      <c r="N1633" s="12">
        <v>0</v>
      </c>
      <c r="O1633" s="12">
        <v>0</v>
      </c>
      <c r="P1633" s="12">
        <v>0</v>
      </c>
      <c r="Q1633" s="12">
        <v>0</v>
      </c>
      <c r="R1633" s="12">
        <v>0</v>
      </c>
      <c r="S1633" s="12">
        <v>0</v>
      </c>
      <c r="T1633" s="12">
        <v>0</v>
      </c>
      <c r="U1633" s="12">
        <v>0</v>
      </c>
      <c r="V1633" s="12">
        <v>0</v>
      </c>
      <c r="W1633" s="12">
        <v>0</v>
      </c>
      <c r="X1633" s="12">
        <v>0</v>
      </c>
      <c r="Y1633" s="12">
        <v>0</v>
      </c>
    </row>
    <row r="1634" spans="1:25" x14ac:dyDescent="0.35">
      <c r="A1634" s="12" t="s">
        <v>3303</v>
      </c>
      <c r="B1634" s="12" t="s">
        <v>3304</v>
      </c>
      <c r="C1634" s="12" t="s">
        <v>619</v>
      </c>
      <c r="D1634" s="52">
        <v>33847</v>
      </c>
      <c r="E1634" s="12">
        <v>1992</v>
      </c>
      <c r="F1634" s="12" t="s">
        <v>621</v>
      </c>
      <c r="G1634" s="12" t="s">
        <v>757</v>
      </c>
      <c r="H1634" s="12"/>
      <c r="I1634" s="12">
        <v>56.2</v>
      </c>
      <c r="J1634" s="12">
        <v>0</v>
      </c>
      <c r="K1634" s="12" t="s">
        <v>633</v>
      </c>
      <c r="L1634" s="12" t="s">
        <v>627</v>
      </c>
      <c r="M1634" s="12" t="s">
        <v>628</v>
      </c>
      <c r="N1634" s="12">
        <v>0</v>
      </c>
      <c r="O1634" s="12">
        <v>0</v>
      </c>
      <c r="P1634" s="12">
        <v>0</v>
      </c>
      <c r="Q1634" s="12">
        <v>0</v>
      </c>
      <c r="R1634" s="12">
        <v>0</v>
      </c>
      <c r="S1634" s="12">
        <v>0</v>
      </c>
      <c r="T1634" s="12">
        <v>5.33</v>
      </c>
      <c r="U1634" s="12">
        <v>9.44</v>
      </c>
      <c r="V1634" s="12">
        <v>0</v>
      </c>
      <c r="W1634" s="12">
        <v>11.34</v>
      </c>
      <c r="X1634" s="12">
        <v>16.559999999999999</v>
      </c>
      <c r="Y1634" s="12">
        <v>0</v>
      </c>
    </row>
    <row r="1635" spans="1:25" x14ac:dyDescent="0.35">
      <c r="A1635" s="12" t="s">
        <v>2387</v>
      </c>
      <c r="B1635" s="12" t="s">
        <v>2388</v>
      </c>
      <c r="C1635" s="12" t="s">
        <v>619</v>
      </c>
      <c r="D1635" s="52">
        <v>42583</v>
      </c>
      <c r="E1635" s="12">
        <v>2016</v>
      </c>
      <c r="F1635" s="12" t="s">
        <v>653</v>
      </c>
      <c r="G1635" s="12" t="s">
        <v>616</v>
      </c>
      <c r="H1635" s="12"/>
      <c r="I1635" s="12">
        <v>0.56000000000000005</v>
      </c>
      <c r="J1635" s="12">
        <v>0.6</v>
      </c>
      <c r="K1635" s="12" t="s">
        <v>633</v>
      </c>
      <c r="L1635" s="12" t="s">
        <v>627</v>
      </c>
      <c r="M1635" s="12" t="s">
        <v>628</v>
      </c>
      <c r="N1635" s="12">
        <v>0</v>
      </c>
      <c r="O1635" s="12">
        <v>0</v>
      </c>
      <c r="P1635" s="12">
        <v>0</v>
      </c>
      <c r="Q1635" s="12">
        <v>0</v>
      </c>
      <c r="R1635" s="12">
        <v>0.04</v>
      </c>
      <c r="S1635" s="12">
        <v>0.19</v>
      </c>
      <c r="T1635" s="12">
        <v>0.32</v>
      </c>
      <c r="U1635" s="12">
        <v>0.04</v>
      </c>
      <c r="V1635" s="12">
        <v>0</v>
      </c>
      <c r="W1635" s="12">
        <v>0</v>
      </c>
      <c r="X1635" s="12">
        <v>0</v>
      </c>
      <c r="Y1635" s="12">
        <v>0</v>
      </c>
    </row>
    <row r="1636" spans="1:25" x14ac:dyDescent="0.35">
      <c r="A1636" s="12" t="s">
        <v>2569</v>
      </c>
      <c r="B1636" s="12" t="s">
        <v>2570</v>
      </c>
      <c r="C1636" s="12" t="s">
        <v>619</v>
      </c>
      <c r="D1636" s="52">
        <v>42583</v>
      </c>
      <c r="E1636" s="12">
        <v>2016</v>
      </c>
      <c r="F1636" s="12" t="s">
        <v>653</v>
      </c>
      <c r="G1636" s="12" t="s">
        <v>616</v>
      </c>
      <c r="H1636" s="12"/>
      <c r="I1636" s="12">
        <v>0.42</v>
      </c>
      <c r="J1636" s="12">
        <v>0.5</v>
      </c>
      <c r="K1636" s="12" t="s">
        <v>633</v>
      </c>
      <c r="L1636" s="12" t="s">
        <v>627</v>
      </c>
      <c r="M1636" s="12" t="s">
        <v>628</v>
      </c>
      <c r="N1636" s="12">
        <v>0</v>
      </c>
      <c r="O1636" s="12">
        <v>0</v>
      </c>
      <c r="P1636" s="12">
        <v>0</v>
      </c>
      <c r="Q1636" s="12">
        <v>0</v>
      </c>
      <c r="R1636" s="12">
        <v>0.01</v>
      </c>
      <c r="S1636" s="12">
        <v>0.11</v>
      </c>
      <c r="T1636" s="12">
        <v>0.22</v>
      </c>
      <c r="U1636" s="12">
        <v>0.02</v>
      </c>
      <c r="V1636" s="12">
        <v>0</v>
      </c>
      <c r="W1636" s="12">
        <v>0</v>
      </c>
      <c r="X1636" s="12">
        <v>0</v>
      </c>
      <c r="Y1636" s="12">
        <v>0</v>
      </c>
    </row>
    <row r="1637" spans="1:25" x14ac:dyDescent="0.35">
      <c r="A1637" s="12" t="s">
        <v>1211</v>
      </c>
      <c r="B1637" s="12" t="s">
        <v>1212</v>
      </c>
      <c r="C1637" s="12" t="s">
        <v>619</v>
      </c>
      <c r="D1637" s="52">
        <v>42570</v>
      </c>
      <c r="E1637" s="12">
        <v>2016</v>
      </c>
      <c r="F1637" s="12" t="s">
        <v>653</v>
      </c>
      <c r="G1637" s="12" t="s">
        <v>616</v>
      </c>
      <c r="H1637" s="12"/>
      <c r="I1637" s="12">
        <v>0.92</v>
      </c>
      <c r="J1637" s="12">
        <v>1</v>
      </c>
      <c r="K1637" s="12" t="s">
        <v>633</v>
      </c>
      <c r="L1637" s="12" t="s">
        <v>627</v>
      </c>
      <c r="M1637" s="12" t="s">
        <v>628</v>
      </c>
      <c r="N1637" s="12">
        <v>0</v>
      </c>
      <c r="O1637" s="12">
        <v>0</v>
      </c>
      <c r="P1637" s="12">
        <v>0</v>
      </c>
      <c r="Q1637" s="12">
        <v>0</v>
      </c>
      <c r="R1637" s="12">
        <v>0.01</v>
      </c>
      <c r="S1637" s="12">
        <v>0.1</v>
      </c>
      <c r="T1637" s="12">
        <v>0.31</v>
      </c>
      <c r="U1637" s="12">
        <v>0.01</v>
      </c>
      <c r="V1637" s="12">
        <v>0</v>
      </c>
      <c r="W1637" s="12">
        <v>0</v>
      </c>
      <c r="X1637" s="12">
        <v>0</v>
      </c>
      <c r="Y1637" s="12">
        <v>0</v>
      </c>
    </row>
    <row r="1638" spans="1:25" x14ac:dyDescent="0.35">
      <c r="A1638" s="12" t="s">
        <v>1029</v>
      </c>
      <c r="B1638" s="12" t="s">
        <v>1030</v>
      </c>
      <c r="C1638" s="12" t="s">
        <v>619</v>
      </c>
      <c r="D1638" s="52">
        <v>31080</v>
      </c>
      <c r="E1638" s="12">
        <v>1985</v>
      </c>
      <c r="F1638" s="12" t="s">
        <v>653</v>
      </c>
      <c r="G1638" s="12" t="s">
        <v>616</v>
      </c>
      <c r="H1638" s="12"/>
      <c r="I1638" s="12">
        <v>1.84</v>
      </c>
      <c r="J1638" s="12">
        <v>3.8</v>
      </c>
      <c r="K1638" s="12" t="s">
        <v>633</v>
      </c>
      <c r="L1638" s="12" t="s">
        <v>627</v>
      </c>
      <c r="M1638" s="12" t="s">
        <v>628</v>
      </c>
      <c r="N1638" s="12">
        <v>0</v>
      </c>
      <c r="O1638" s="12">
        <v>0</v>
      </c>
      <c r="P1638" s="12">
        <v>0</v>
      </c>
      <c r="Q1638" s="12">
        <v>0</v>
      </c>
      <c r="R1638" s="12">
        <v>0</v>
      </c>
      <c r="S1638" s="12">
        <v>0.45</v>
      </c>
      <c r="T1638" s="12">
        <v>0.82</v>
      </c>
      <c r="U1638" s="12">
        <v>0.06</v>
      </c>
      <c r="V1638" s="12">
        <v>0</v>
      </c>
      <c r="W1638" s="12">
        <v>0</v>
      </c>
      <c r="X1638" s="12">
        <v>0</v>
      </c>
      <c r="Y1638" s="12">
        <v>0</v>
      </c>
    </row>
    <row r="1639" spans="1:25" x14ac:dyDescent="0.35">
      <c r="A1639" s="12" t="s">
        <v>346</v>
      </c>
      <c r="B1639" s="12" t="s">
        <v>2658</v>
      </c>
      <c r="C1639" s="12" t="s">
        <v>619</v>
      </c>
      <c r="D1639" s="52">
        <v>45280</v>
      </c>
      <c r="E1639" s="12">
        <v>2023</v>
      </c>
      <c r="F1639" s="12" t="s">
        <v>697</v>
      </c>
      <c r="G1639" s="12" t="s">
        <v>697</v>
      </c>
      <c r="H1639" s="12"/>
      <c r="I1639" s="12">
        <v>95.25</v>
      </c>
      <c r="J1639" s="12">
        <v>99</v>
      </c>
      <c r="K1639" s="12" t="s">
        <v>633</v>
      </c>
      <c r="L1639" s="12" t="s">
        <v>627</v>
      </c>
      <c r="M1639" s="12" t="s">
        <v>628</v>
      </c>
      <c r="N1639" s="12">
        <v>28.9</v>
      </c>
      <c r="O1639" s="12">
        <v>33.56</v>
      </c>
      <c r="P1639" s="12">
        <v>29.93</v>
      </c>
      <c r="Q1639" s="12">
        <v>31.62</v>
      </c>
      <c r="R1639" s="12">
        <v>32.71</v>
      </c>
      <c r="S1639" s="12">
        <v>24.13</v>
      </c>
      <c r="T1639" s="12">
        <v>21.46</v>
      </c>
      <c r="U1639" s="12">
        <v>20.16</v>
      </c>
      <c r="V1639" s="12">
        <v>20.69</v>
      </c>
      <c r="W1639" s="12">
        <v>17.34</v>
      </c>
      <c r="X1639" s="12">
        <v>21.91</v>
      </c>
      <c r="Y1639" s="12">
        <v>28</v>
      </c>
    </row>
    <row r="1640" spans="1:25" x14ac:dyDescent="0.35">
      <c r="A1640" s="12" t="s">
        <v>1012</v>
      </c>
      <c r="B1640" s="12" t="s">
        <v>1013</v>
      </c>
      <c r="C1640" s="12" t="s">
        <v>619</v>
      </c>
      <c r="D1640" s="52">
        <v>40820</v>
      </c>
      <c r="E1640" s="12">
        <v>2011</v>
      </c>
      <c r="F1640" s="12" t="s">
        <v>625</v>
      </c>
      <c r="G1640" s="12" t="s">
        <v>626</v>
      </c>
      <c r="H1640" s="12"/>
      <c r="I1640" s="12">
        <v>20</v>
      </c>
      <c r="J1640" s="12">
        <v>20</v>
      </c>
      <c r="K1640" s="12" t="s">
        <v>633</v>
      </c>
      <c r="L1640" s="12" t="s">
        <v>627</v>
      </c>
      <c r="M1640" s="12" t="s">
        <v>628</v>
      </c>
      <c r="N1640" s="12">
        <v>0.08</v>
      </c>
      <c r="O1640" s="12">
        <v>0.6</v>
      </c>
      <c r="P1640" s="12">
        <v>0.7</v>
      </c>
      <c r="Q1640" s="12">
        <v>0.88</v>
      </c>
      <c r="R1640" s="12">
        <v>1.28</v>
      </c>
      <c r="S1640" s="12">
        <v>2.62</v>
      </c>
      <c r="T1640" s="12">
        <v>2.88</v>
      </c>
      <c r="U1640" s="12">
        <v>2.48</v>
      </c>
      <c r="V1640" s="12">
        <v>2.2200000000000002</v>
      </c>
      <c r="W1640" s="12">
        <v>1.48</v>
      </c>
      <c r="X1640" s="12">
        <v>1.1399999999999999</v>
      </c>
      <c r="Y1640" s="12">
        <v>0.7</v>
      </c>
    </row>
    <row r="1641" spans="1:25" x14ac:dyDescent="0.35">
      <c r="A1641" s="12" t="s">
        <v>1907</v>
      </c>
      <c r="B1641" s="12" t="s">
        <v>1908</v>
      </c>
      <c r="C1641" s="12" t="s">
        <v>619</v>
      </c>
      <c r="D1641" s="52">
        <v>43596</v>
      </c>
      <c r="E1641" s="12">
        <v>2019</v>
      </c>
      <c r="F1641" s="12" t="s">
        <v>625</v>
      </c>
      <c r="G1641" s="12" t="s">
        <v>626</v>
      </c>
      <c r="H1641" s="12"/>
      <c r="I1641" s="12">
        <v>1.5</v>
      </c>
      <c r="J1641" s="12">
        <v>1.5</v>
      </c>
      <c r="K1641" s="12" t="s">
        <v>633</v>
      </c>
      <c r="L1641" s="12" t="s">
        <v>627</v>
      </c>
      <c r="M1641" s="12" t="s">
        <v>139</v>
      </c>
      <c r="N1641" s="12">
        <v>0</v>
      </c>
      <c r="O1641" s="12">
        <v>0</v>
      </c>
      <c r="P1641" s="12">
        <v>0</v>
      </c>
      <c r="Q1641" s="12">
        <v>0</v>
      </c>
      <c r="R1641" s="12">
        <v>0</v>
      </c>
      <c r="S1641" s="12">
        <v>0</v>
      </c>
      <c r="T1641" s="12">
        <v>0</v>
      </c>
      <c r="U1641" s="12">
        <v>0</v>
      </c>
      <c r="V1641" s="12">
        <v>0</v>
      </c>
      <c r="W1641" s="12">
        <v>0</v>
      </c>
      <c r="X1641" s="12">
        <v>0</v>
      </c>
      <c r="Y1641" s="12">
        <v>0</v>
      </c>
    </row>
    <row r="1642" spans="1:25" x14ac:dyDescent="0.35">
      <c r="A1642" s="12" t="s">
        <v>1388</v>
      </c>
      <c r="B1642" s="12" t="s">
        <v>1389</v>
      </c>
      <c r="C1642" s="12" t="s">
        <v>619</v>
      </c>
      <c r="D1642" s="52">
        <v>43384</v>
      </c>
      <c r="E1642" s="12">
        <v>2018</v>
      </c>
      <c r="F1642" s="12" t="s">
        <v>625</v>
      </c>
      <c r="G1642" s="12" t="s">
        <v>626</v>
      </c>
      <c r="H1642" s="12"/>
      <c r="I1642" s="12">
        <v>18.5</v>
      </c>
      <c r="J1642" s="12">
        <v>18.5</v>
      </c>
      <c r="K1642" s="12" t="s">
        <v>633</v>
      </c>
      <c r="L1642" s="12" t="s">
        <v>627</v>
      </c>
      <c r="M1642" s="12" t="s">
        <v>628</v>
      </c>
      <c r="N1642" s="12">
        <v>7.0000000000000007E-2</v>
      </c>
      <c r="O1642" s="12">
        <v>0.56000000000000005</v>
      </c>
      <c r="P1642" s="12">
        <v>0.65</v>
      </c>
      <c r="Q1642" s="12">
        <v>0.81</v>
      </c>
      <c r="R1642" s="12">
        <v>1.18</v>
      </c>
      <c r="S1642" s="12">
        <v>2.42</v>
      </c>
      <c r="T1642" s="12">
        <v>2.66</v>
      </c>
      <c r="U1642" s="12">
        <v>2.29</v>
      </c>
      <c r="V1642" s="12">
        <v>2.0499999999999998</v>
      </c>
      <c r="W1642" s="12">
        <v>1.37</v>
      </c>
      <c r="X1642" s="12">
        <v>1.05</v>
      </c>
      <c r="Y1642" s="12">
        <v>0.65</v>
      </c>
    </row>
    <row r="1643" spans="1:25" x14ac:dyDescent="0.35">
      <c r="A1643" s="12" t="s">
        <v>387</v>
      </c>
      <c r="B1643" s="12" t="s">
        <v>2767</v>
      </c>
      <c r="C1643" s="12" t="s">
        <v>619</v>
      </c>
      <c r="D1643" s="52">
        <v>44774</v>
      </c>
      <c r="E1643" s="12">
        <v>2022</v>
      </c>
      <c r="F1643" s="12" t="s">
        <v>634</v>
      </c>
      <c r="G1643" s="12" t="s">
        <v>635</v>
      </c>
      <c r="H1643" s="12"/>
      <c r="I1643" s="12">
        <v>47</v>
      </c>
      <c r="J1643" s="12">
        <v>47</v>
      </c>
      <c r="K1643" s="12" t="s">
        <v>1</v>
      </c>
      <c r="L1643" s="12" t="s">
        <v>627</v>
      </c>
      <c r="M1643" s="12" t="s">
        <v>641</v>
      </c>
      <c r="N1643" s="12">
        <v>47</v>
      </c>
      <c r="O1643" s="12">
        <v>47</v>
      </c>
      <c r="P1643" s="12">
        <v>47</v>
      </c>
      <c r="Q1643" s="12">
        <v>47</v>
      </c>
      <c r="R1643" s="12">
        <v>47</v>
      </c>
      <c r="S1643" s="12">
        <v>47</v>
      </c>
      <c r="T1643" s="12">
        <v>47</v>
      </c>
      <c r="U1643" s="12">
        <v>47</v>
      </c>
      <c r="V1643" s="12">
        <v>47</v>
      </c>
      <c r="W1643" s="12">
        <v>47</v>
      </c>
      <c r="X1643" s="12">
        <v>47</v>
      </c>
      <c r="Y1643" s="12">
        <v>47</v>
      </c>
    </row>
    <row r="1644" spans="1:25" x14ac:dyDescent="0.35">
      <c r="A1644" s="12" t="s">
        <v>386</v>
      </c>
      <c r="B1644" s="12" t="s">
        <v>3080</v>
      </c>
      <c r="C1644" s="12" t="s">
        <v>619</v>
      </c>
      <c r="D1644" s="52">
        <v>44774</v>
      </c>
      <c r="E1644" s="12">
        <v>2022</v>
      </c>
      <c r="F1644" s="12" t="s">
        <v>634</v>
      </c>
      <c r="G1644" s="12" t="s">
        <v>635</v>
      </c>
      <c r="H1644" s="12"/>
      <c r="I1644" s="12">
        <v>63</v>
      </c>
      <c r="J1644" s="12">
        <v>63</v>
      </c>
      <c r="K1644" s="12" t="s">
        <v>1</v>
      </c>
      <c r="L1644" s="12" t="s">
        <v>627</v>
      </c>
      <c r="M1644" s="12" t="s">
        <v>641</v>
      </c>
      <c r="N1644" s="12">
        <v>63</v>
      </c>
      <c r="O1644" s="12">
        <v>63</v>
      </c>
      <c r="P1644" s="12">
        <v>63</v>
      </c>
      <c r="Q1644" s="12">
        <v>63</v>
      </c>
      <c r="R1644" s="12">
        <v>63</v>
      </c>
      <c r="S1644" s="12">
        <v>63</v>
      </c>
      <c r="T1644" s="12">
        <v>63</v>
      </c>
      <c r="U1644" s="12">
        <v>63</v>
      </c>
      <c r="V1644" s="12">
        <v>63</v>
      </c>
      <c r="W1644" s="12">
        <v>63</v>
      </c>
      <c r="X1644" s="12">
        <v>63</v>
      </c>
      <c r="Y1644" s="12">
        <v>63</v>
      </c>
    </row>
    <row r="1645" spans="1:25" x14ac:dyDescent="0.35">
      <c r="A1645" s="12" t="s">
        <v>416</v>
      </c>
      <c r="B1645" s="12" t="s">
        <v>1273</v>
      </c>
      <c r="C1645" s="12" t="s">
        <v>619</v>
      </c>
      <c r="D1645" s="52">
        <v>44789</v>
      </c>
      <c r="E1645" s="12">
        <v>2022</v>
      </c>
      <c r="F1645" s="12" t="s">
        <v>634</v>
      </c>
      <c r="G1645" s="12" t="s">
        <v>635</v>
      </c>
      <c r="H1645" s="12"/>
      <c r="I1645" s="12">
        <v>132</v>
      </c>
      <c r="J1645" s="12">
        <v>132</v>
      </c>
      <c r="K1645" s="12" t="s">
        <v>1</v>
      </c>
      <c r="L1645" s="12" t="s">
        <v>627</v>
      </c>
      <c r="M1645" s="12" t="s">
        <v>641</v>
      </c>
      <c r="N1645" s="12">
        <v>132</v>
      </c>
      <c r="O1645" s="12">
        <v>132</v>
      </c>
      <c r="P1645" s="12">
        <v>132</v>
      </c>
      <c r="Q1645" s="12">
        <v>132</v>
      </c>
      <c r="R1645" s="12">
        <v>132</v>
      </c>
      <c r="S1645" s="12">
        <v>132</v>
      </c>
      <c r="T1645" s="12">
        <v>132</v>
      </c>
      <c r="U1645" s="12">
        <v>132</v>
      </c>
      <c r="V1645" s="12">
        <v>132</v>
      </c>
      <c r="W1645" s="12">
        <v>132</v>
      </c>
      <c r="X1645" s="12">
        <v>132</v>
      </c>
      <c r="Y1645" s="12">
        <v>132</v>
      </c>
    </row>
    <row r="1646" spans="1:25" x14ac:dyDescent="0.35">
      <c r="A1646" s="12" t="s">
        <v>390</v>
      </c>
      <c r="B1646" s="12" t="s">
        <v>451</v>
      </c>
      <c r="C1646" s="12" t="s">
        <v>619</v>
      </c>
      <c r="D1646" s="52">
        <v>45219</v>
      </c>
      <c r="E1646" s="12">
        <v>2023</v>
      </c>
      <c r="F1646" s="12" t="s">
        <v>625</v>
      </c>
      <c r="G1646" s="12" t="s">
        <v>626</v>
      </c>
      <c r="H1646" s="12"/>
      <c r="I1646" s="12">
        <v>133</v>
      </c>
      <c r="J1646" s="12">
        <v>133</v>
      </c>
      <c r="K1646" s="12" t="s">
        <v>1</v>
      </c>
      <c r="L1646" s="12" t="s">
        <v>627</v>
      </c>
      <c r="M1646" s="12" t="s">
        <v>641</v>
      </c>
      <c r="N1646" s="12">
        <v>0.28000000000000003</v>
      </c>
      <c r="O1646" s="12">
        <v>2.16</v>
      </c>
      <c r="P1646" s="12">
        <v>2.52</v>
      </c>
      <c r="Q1646" s="12">
        <v>3.17</v>
      </c>
      <c r="R1646" s="12">
        <v>4.6100000000000003</v>
      </c>
      <c r="S1646" s="12">
        <v>9.44</v>
      </c>
      <c r="T1646" s="12">
        <v>10.37</v>
      </c>
      <c r="U1646" s="12">
        <v>8.93</v>
      </c>
      <c r="V1646" s="12">
        <v>8</v>
      </c>
      <c r="W1646" s="12">
        <v>5.33</v>
      </c>
      <c r="X1646" s="12">
        <v>4.1100000000000003</v>
      </c>
      <c r="Y1646" s="12">
        <v>1.96</v>
      </c>
    </row>
    <row r="1647" spans="1:25" x14ac:dyDescent="0.35">
      <c r="A1647" s="12" t="s">
        <v>1321</v>
      </c>
      <c r="B1647" s="12" t="s">
        <v>1322</v>
      </c>
      <c r="C1647" s="12" t="s">
        <v>619</v>
      </c>
      <c r="D1647" s="52">
        <v>37049</v>
      </c>
      <c r="E1647" s="12">
        <v>2001</v>
      </c>
      <c r="F1647" s="12" t="s">
        <v>621</v>
      </c>
      <c r="G1647" s="12" t="s">
        <v>757</v>
      </c>
      <c r="H1647" s="12"/>
      <c r="I1647" s="12">
        <v>586.02</v>
      </c>
      <c r="J1647" s="12">
        <v>0</v>
      </c>
      <c r="K1647" s="12" t="s">
        <v>633</v>
      </c>
      <c r="L1647" s="12" t="s">
        <v>627</v>
      </c>
      <c r="M1647" s="12" t="s">
        <v>628</v>
      </c>
      <c r="N1647" s="12">
        <v>586.02</v>
      </c>
      <c r="O1647" s="12">
        <v>586.02</v>
      </c>
      <c r="P1647" s="12">
        <v>586.02</v>
      </c>
      <c r="Q1647" s="12">
        <v>586.02</v>
      </c>
      <c r="R1647" s="12">
        <v>586.02</v>
      </c>
      <c r="S1647" s="12">
        <v>586.02</v>
      </c>
      <c r="T1647" s="12">
        <v>586.02</v>
      </c>
      <c r="U1647" s="12">
        <v>586.02</v>
      </c>
      <c r="V1647" s="12">
        <v>586.02</v>
      </c>
      <c r="W1647" s="12">
        <v>586.02</v>
      </c>
      <c r="X1647" s="12">
        <v>586.02</v>
      </c>
      <c r="Y1647" s="12">
        <v>586.02</v>
      </c>
    </row>
    <row r="1648" spans="1:25" x14ac:dyDescent="0.35">
      <c r="A1648" s="12" t="s">
        <v>3072</v>
      </c>
      <c r="B1648" s="12" t="s">
        <v>3073</v>
      </c>
      <c r="C1648" s="12" t="s">
        <v>619</v>
      </c>
      <c r="D1648" s="52">
        <v>0</v>
      </c>
      <c r="E1648" s="12" t="s">
        <v>620</v>
      </c>
      <c r="F1648" s="12" t="s">
        <v>621</v>
      </c>
      <c r="G1648" s="12" t="s">
        <v>622</v>
      </c>
      <c r="H1648" s="12"/>
      <c r="I1648" s="12">
        <v>164</v>
      </c>
      <c r="J1648" s="12">
        <v>164</v>
      </c>
      <c r="K1648" s="12">
        <v>0</v>
      </c>
      <c r="L1648" s="12" t="s">
        <v>620</v>
      </c>
      <c r="M1648" s="12" t="s">
        <v>620</v>
      </c>
      <c r="N1648" s="12">
        <v>0</v>
      </c>
      <c r="O1648" s="12">
        <v>0</v>
      </c>
      <c r="P1648" s="12">
        <v>0</v>
      </c>
      <c r="Q1648" s="12">
        <v>0</v>
      </c>
      <c r="R1648" s="12">
        <v>0</v>
      </c>
      <c r="S1648" s="12">
        <v>0</v>
      </c>
      <c r="T1648" s="12">
        <v>0</v>
      </c>
      <c r="U1648" s="12">
        <v>0</v>
      </c>
      <c r="V1648" s="12">
        <v>0</v>
      </c>
      <c r="W1648" s="12">
        <v>0</v>
      </c>
      <c r="X1648" s="12">
        <v>0</v>
      </c>
      <c r="Y1648" s="12">
        <v>0</v>
      </c>
    </row>
    <row r="1649" spans="1:25" x14ac:dyDescent="0.35">
      <c r="A1649" s="12" t="s">
        <v>1596</v>
      </c>
      <c r="B1649" s="12" t="s">
        <v>1597</v>
      </c>
      <c r="C1649" s="12" t="s">
        <v>619</v>
      </c>
      <c r="D1649" s="52">
        <v>0</v>
      </c>
      <c r="E1649" s="12" t="s">
        <v>620</v>
      </c>
      <c r="F1649" s="12" t="s">
        <v>621</v>
      </c>
      <c r="G1649" s="12" t="s">
        <v>622</v>
      </c>
      <c r="H1649" s="12"/>
      <c r="I1649" s="12">
        <v>164</v>
      </c>
      <c r="J1649" s="12">
        <v>164</v>
      </c>
      <c r="K1649" s="12">
        <v>0</v>
      </c>
      <c r="L1649" s="12" t="s">
        <v>620</v>
      </c>
      <c r="M1649" s="12" t="s">
        <v>620</v>
      </c>
      <c r="N1649" s="12">
        <v>0</v>
      </c>
      <c r="O1649" s="12">
        <v>0</v>
      </c>
      <c r="P1649" s="12">
        <v>0</v>
      </c>
      <c r="Q1649" s="12">
        <v>0</v>
      </c>
      <c r="R1649" s="12">
        <v>0</v>
      </c>
      <c r="S1649" s="12">
        <v>0</v>
      </c>
      <c r="T1649" s="12">
        <v>0</v>
      </c>
      <c r="U1649" s="12">
        <v>0</v>
      </c>
      <c r="V1649" s="12">
        <v>0</v>
      </c>
      <c r="W1649" s="12">
        <v>0</v>
      </c>
      <c r="X1649" s="12">
        <v>0</v>
      </c>
      <c r="Y1649" s="12">
        <v>0</v>
      </c>
    </row>
    <row r="1650" spans="1:25" x14ac:dyDescent="0.35">
      <c r="A1650" s="12" t="s">
        <v>2424</v>
      </c>
      <c r="B1650" s="12" t="s">
        <v>2425</v>
      </c>
      <c r="C1650" s="12" t="s">
        <v>619</v>
      </c>
      <c r="D1650" s="52">
        <v>0</v>
      </c>
      <c r="E1650" s="12" t="s">
        <v>620</v>
      </c>
      <c r="F1650" s="12" t="s">
        <v>868</v>
      </c>
      <c r="G1650" s="12" t="s">
        <v>647</v>
      </c>
      <c r="H1650" s="12"/>
      <c r="I1650" s="12">
        <v>272</v>
      </c>
      <c r="J1650" s="12">
        <v>272</v>
      </c>
      <c r="K1650" s="12">
        <v>0</v>
      </c>
      <c r="L1650" s="12" t="s">
        <v>620</v>
      </c>
      <c r="M1650" s="12" t="s">
        <v>620</v>
      </c>
      <c r="N1650" s="12">
        <v>0</v>
      </c>
      <c r="O1650" s="12">
        <v>0</v>
      </c>
      <c r="P1650" s="12">
        <v>0</v>
      </c>
      <c r="Q1650" s="12">
        <v>0</v>
      </c>
      <c r="R1650" s="12">
        <v>0</v>
      </c>
      <c r="S1650" s="12">
        <v>0</v>
      </c>
      <c r="T1650" s="12">
        <v>0</v>
      </c>
      <c r="U1650" s="12">
        <v>0</v>
      </c>
      <c r="V1650" s="12">
        <v>0</v>
      </c>
      <c r="W1650" s="12">
        <v>0</v>
      </c>
      <c r="X1650" s="12">
        <v>0</v>
      </c>
      <c r="Y1650" s="12">
        <v>0</v>
      </c>
    </row>
    <row r="1651" spans="1:25" x14ac:dyDescent="0.35">
      <c r="A1651" s="12" t="s">
        <v>83</v>
      </c>
      <c r="B1651" s="12" t="s">
        <v>2443</v>
      </c>
      <c r="C1651" s="12" t="s">
        <v>619</v>
      </c>
      <c r="D1651" s="52">
        <v>32860</v>
      </c>
      <c r="E1651" s="12">
        <v>1989</v>
      </c>
      <c r="F1651" s="12" t="s">
        <v>621</v>
      </c>
      <c r="G1651" s="12" t="s">
        <v>714</v>
      </c>
      <c r="H1651" s="12"/>
      <c r="I1651" s="12">
        <v>248</v>
      </c>
      <c r="J1651" s="12">
        <v>291</v>
      </c>
      <c r="K1651" s="12" t="s">
        <v>633</v>
      </c>
      <c r="L1651" s="12" t="s">
        <v>627</v>
      </c>
      <c r="M1651" s="12" t="s">
        <v>628</v>
      </c>
      <c r="N1651" s="12">
        <v>248</v>
      </c>
      <c r="O1651" s="12">
        <v>248</v>
      </c>
      <c r="P1651" s="12">
        <v>248</v>
      </c>
      <c r="Q1651" s="12">
        <v>245</v>
      </c>
      <c r="R1651" s="12">
        <v>240</v>
      </c>
      <c r="S1651" s="12">
        <v>234</v>
      </c>
      <c r="T1651" s="12">
        <v>229</v>
      </c>
      <c r="U1651" s="12">
        <v>229</v>
      </c>
      <c r="V1651" s="12">
        <v>231</v>
      </c>
      <c r="W1651" s="12">
        <v>243</v>
      </c>
      <c r="X1651" s="12">
        <v>246</v>
      </c>
      <c r="Y1651" s="12">
        <v>248</v>
      </c>
    </row>
    <row r="1652" spans="1:25" x14ac:dyDescent="0.35">
      <c r="A1652" s="12" t="s">
        <v>1819</v>
      </c>
      <c r="B1652" s="12" t="s">
        <v>1820</v>
      </c>
      <c r="C1652" s="12" t="s">
        <v>619</v>
      </c>
      <c r="D1652" s="52">
        <v>41883</v>
      </c>
      <c r="E1652" s="12">
        <v>2014</v>
      </c>
      <c r="F1652" s="12" t="s">
        <v>631</v>
      </c>
      <c r="G1652" s="12" t="s">
        <v>622</v>
      </c>
      <c r="H1652" s="12"/>
      <c r="I1652" s="12">
        <v>20</v>
      </c>
      <c r="J1652" s="12">
        <v>0</v>
      </c>
      <c r="K1652" s="12" t="s">
        <v>1</v>
      </c>
      <c r="L1652" s="12" t="s">
        <v>627</v>
      </c>
      <c r="M1652" s="12" t="s">
        <v>628</v>
      </c>
      <c r="N1652" s="12">
        <v>17.489999999999998</v>
      </c>
      <c r="O1652" s="12">
        <v>16.89</v>
      </c>
      <c r="P1652" s="12">
        <v>17.350000000000001</v>
      </c>
      <c r="Q1652" s="12">
        <v>16.579999999999998</v>
      </c>
      <c r="R1652" s="12">
        <v>17.14</v>
      </c>
      <c r="S1652" s="12">
        <v>16.97</v>
      </c>
      <c r="T1652" s="12">
        <v>16.399999999999999</v>
      </c>
      <c r="U1652" s="12">
        <v>15.75</v>
      </c>
      <c r="V1652" s="12">
        <v>15.88</v>
      </c>
      <c r="W1652" s="12">
        <v>15.59</v>
      </c>
      <c r="X1652" s="12">
        <v>16.8</v>
      </c>
      <c r="Y1652" s="12">
        <v>15.43</v>
      </c>
    </row>
    <row r="1653" spans="1:25" x14ac:dyDescent="0.35">
      <c r="A1653" s="12" t="s">
        <v>2208</v>
      </c>
      <c r="B1653" s="12" t="s">
        <v>2208</v>
      </c>
      <c r="C1653" s="12" t="s">
        <v>619</v>
      </c>
      <c r="D1653" s="52">
        <v>0</v>
      </c>
      <c r="E1653" s="12" t="s">
        <v>620</v>
      </c>
      <c r="F1653" s="12" t="s">
        <v>631</v>
      </c>
      <c r="G1653" s="12" t="s">
        <v>622</v>
      </c>
      <c r="H1653" s="12"/>
      <c r="I1653" s="12">
        <v>4.5999999999999996</v>
      </c>
      <c r="J1653" s="12">
        <v>4.5999999999999996</v>
      </c>
      <c r="K1653" s="12">
        <v>0</v>
      </c>
      <c r="L1653" s="12" t="s">
        <v>620</v>
      </c>
      <c r="M1653" s="12" t="s">
        <v>620</v>
      </c>
      <c r="N1653" s="12">
        <v>0</v>
      </c>
      <c r="O1653" s="12">
        <v>0</v>
      </c>
      <c r="P1653" s="12">
        <v>0</v>
      </c>
      <c r="Q1653" s="12">
        <v>0</v>
      </c>
      <c r="R1653" s="12">
        <v>0</v>
      </c>
      <c r="S1653" s="12">
        <v>0</v>
      </c>
      <c r="T1653" s="12">
        <v>0</v>
      </c>
      <c r="U1653" s="12">
        <v>0</v>
      </c>
      <c r="V1653" s="12">
        <v>0</v>
      </c>
      <c r="W1653" s="12">
        <v>0</v>
      </c>
      <c r="X1653" s="12">
        <v>0</v>
      </c>
      <c r="Y1653" s="12">
        <v>0</v>
      </c>
    </row>
    <row r="1654" spans="1:25" x14ac:dyDescent="0.35">
      <c r="A1654" s="12" t="s">
        <v>1399</v>
      </c>
      <c r="B1654" s="12" t="s">
        <v>1399</v>
      </c>
      <c r="C1654" s="12" t="s">
        <v>619</v>
      </c>
      <c r="D1654" s="52">
        <v>0</v>
      </c>
      <c r="E1654" s="12" t="s">
        <v>620</v>
      </c>
      <c r="F1654" s="12" t="s">
        <v>631</v>
      </c>
      <c r="G1654" s="12" t="s">
        <v>622</v>
      </c>
      <c r="H1654" s="12"/>
      <c r="I1654" s="12">
        <v>4.5999999999999996</v>
      </c>
      <c r="J1654" s="12">
        <v>4.5999999999999996</v>
      </c>
      <c r="K1654" s="12">
        <v>0</v>
      </c>
      <c r="L1654" s="12" t="s">
        <v>620</v>
      </c>
      <c r="M1654" s="12" t="s">
        <v>620</v>
      </c>
      <c r="N1654" s="12">
        <v>0</v>
      </c>
      <c r="O1654" s="12">
        <v>0</v>
      </c>
      <c r="P1654" s="12">
        <v>0</v>
      </c>
      <c r="Q1654" s="12">
        <v>0</v>
      </c>
      <c r="R1654" s="12">
        <v>0</v>
      </c>
      <c r="S1654" s="12">
        <v>0</v>
      </c>
      <c r="T1654" s="12">
        <v>0</v>
      </c>
      <c r="U1654" s="12">
        <v>0</v>
      </c>
      <c r="V1654" s="12">
        <v>0</v>
      </c>
      <c r="W1654" s="12">
        <v>0</v>
      </c>
      <c r="X1654" s="12">
        <v>0</v>
      </c>
      <c r="Y1654" s="12">
        <v>0</v>
      </c>
    </row>
    <row r="1655" spans="1:25" x14ac:dyDescent="0.35">
      <c r="A1655" s="12" t="s">
        <v>3066</v>
      </c>
      <c r="B1655" s="12" t="s">
        <v>3066</v>
      </c>
      <c r="C1655" s="12" t="s">
        <v>619</v>
      </c>
      <c r="D1655" s="52">
        <v>0</v>
      </c>
      <c r="E1655" s="12" t="s">
        <v>620</v>
      </c>
      <c r="F1655" s="12" t="s">
        <v>631</v>
      </c>
      <c r="G1655" s="12" t="s">
        <v>622</v>
      </c>
      <c r="H1655" s="12"/>
      <c r="I1655" s="12">
        <v>4.5999999999999996</v>
      </c>
      <c r="J1655" s="12">
        <v>4.5999999999999996</v>
      </c>
      <c r="K1655" s="12">
        <v>0</v>
      </c>
      <c r="L1655" s="12" t="s">
        <v>620</v>
      </c>
      <c r="M1655" s="12" t="s">
        <v>620</v>
      </c>
      <c r="N1655" s="12">
        <v>0</v>
      </c>
      <c r="O1655" s="12">
        <v>0</v>
      </c>
      <c r="P1655" s="12">
        <v>0</v>
      </c>
      <c r="Q1655" s="12">
        <v>0</v>
      </c>
      <c r="R1655" s="12">
        <v>0</v>
      </c>
      <c r="S1655" s="12">
        <v>0</v>
      </c>
      <c r="T1655" s="12">
        <v>0</v>
      </c>
      <c r="U1655" s="12">
        <v>0</v>
      </c>
      <c r="V1655" s="12">
        <v>0</v>
      </c>
      <c r="W1655" s="12">
        <v>0</v>
      </c>
      <c r="X1655" s="12">
        <v>0</v>
      </c>
      <c r="Y1655" s="12">
        <v>0</v>
      </c>
    </row>
    <row r="1656" spans="1:25" x14ac:dyDescent="0.35">
      <c r="A1656" s="12" t="s">
        <v>1898</v>
      </c>
      <c r="B1656" s="12" t="s">
        <v>1898</v>
      </c>
      <c r="C1656" s="12" t="s">
        <v>619</v>
      </c>
      <c r="D1656" s="52">
        <v>0</v>
      </c>
      <c r="E1656" s="12" t="s">
        <v>620</v>
      </c>
      <c r="F1656" s="12" t="s">
        <v>631</v>
      </c>
      <c r="G1656" s="12" t="s">
        <v>622</v>
      </c>
      <c r="H1656" s="12"/>
      <c r="I1656" s="12">
        <v>4.5999999999999996</v>
      </c>
      <c r="J1656" s="12">
        <v>4.5999999999999996</v>
      </c>
      <c r="K1656" s="12">
        <v>0</v>
      </c>
      <c r="L1656" s="12" t="s">
        <v>620</v>
      </c>
      <c r="M1656" s="12" t="s">
        <v>620</v>
      </c>
      <c r="N1656" s="12">
        <v>0</v>
      </c>
      <c r="O1656" s="12">
        <v>0</v>
      </c>
      <c r="P1656" s="12">
        <v>0</v>
      </c>
      <c r="Q1656" s="12">
        <v>0</v>
      </c>
      <c r="R1656" s="12">
        <v>0</v>
      </c>
      <c r="S1656" s="12">
        <v>0</v>
      </c>
      <c r="T1656" s="12">
        <v>0</v>
      </c>
      <c r="U1656" s="12">
        <v>0</v>
      </c>
      <c r="V1656" s="12">
        <v>0</v>
      </c>
      <c r="W1656" s="12">
        <v>0</v>
      </c>
      <c r="X1656" s="12">
        <v>0</v>
      </c>
      <c r="Y1656" s="12">
        <v>0</v>
      </c>
    </row>
    <row r="1657" spans="1:25" x14ac:dyDescent="0.35">
      <c r="A1657" s="12" t="s">
        <v>2647</v>
      </c>
      <c r="B1657" s="12" t="s">
        <v>2647</v>
      </c>
      <c r="C1657" s="12" t="s">
        <v>619</v>
      </c>
      <c r="D1657" s="52">
        <v>0</v>
      </c>
      <c r="E1657" s="12" t="s">
        <v>620</v>
      </c>
      <c r="F1657" s="12" t="s">
        <v>631</v>
      </c>
      <c r="G1657" s="12" t="s">
        <v>622</v>
      </c>
      <c r="H1657" s="12"/>
      <c r="I1657" s="12">
        <v>4.5999999999999996</v>
      </c>
      <c r="J1657" s="12">
        <v>4.5999999999999996</v>
      </c>
      <c r="K1657" s="12">
        <v>0</v>
      </c>
      <c r="L1657" s="12" t="s">
        <v>620</v>
      </c>
      <c r="M1657" s="12" t="s">
        <v>620</v>
      </c>
      <c r="N1657" s="12">
        <v>0</v>
      </c>
      <c r="O1657" s="12">
        <v>0</v>
      </c>
      <c r="P1657" s="12">
        <v>0</v>
      </c>
      <c r="Q1657" s="12">
        <v>0</v>
      </c>
      <c r="R1657" s="12">
        <v>0</v>
      </c>
      <c r="S1657" s="12">
        <v>0</v>
      </c>
      <c r="T1657" s="12">
        <v>0</v>
      </c>
      <c r="U1657" s="12">
        <v>0</v>
      </c>
      <c r="V1657" s="12">
        <v>0</v>
      </c>
      <c r="W1657" s="12">
        <v>0</v>
      </c>
      <c r="X1657" s="12">
        <v>0</v>
      </c>
      <c r="Y1657" s="12">
        <v>0</v>
      </c>
    </row>
    <row r="1658" spans="1:25" x14ac:dyDescent="0.35">
      <c r="A1658" s="12" t="s">
        <v>3348</v>
      </c>
      <c r="B1658" s="12" t="s">
        <v>3349</v>
      </c>
      <c r="C1658" s="12" t="s">
        <v>619</v>
      </c>
      <c r="D1658" s="52">
        <v>43817</v>
      </c>
      <c r="E1658" s="12">
        <v>2019</v>
      </c>
      <c r="F1658" s="12" t="s">
        <v>625</v>
      </c>
      <c r="G1658" s="12" t="s">
        <v>626</v>
      </c>
      <c r="H1658" s="12"/>
      <c r="I1658" s="12">
        <v>100</v>
      </c>
      <c r="J1658" s="12">
        <v>100</v>
      </c>
      <c r="K1658" s="12" t="s">
        <v>1</v>
      </c>
      <c r="L1658" s="12" t="s">
        <v>627</v>
      </c>
      <c r="M1658" s="12" t="s">
        <v>628</v>
      </c>
      <c r="N1658" s="12">
        <v>0.4</v>
      </c>
      <c r="O1658" s="12">
        <v>3</v>
      </c>
      <c r="P1658" s="12">
        <v>3.5</v>
      </c>
      <c r="Q1658" s="12">
        <v>4.4000000000000004</v>
      </c>
      <c r="R1658" s="12">
        <v>6.4</v>
      </c>
      <c r="S1658" s="12">
        <v>13.1</v>
      </c>
      <c r="T1658" s="12">
        <v>14.4</v>
      </c>
      <c r="U1658" s="12">
        <v>12.4</v>
      </c>
      <c r="V1658" s="12">
        <v>11.1</v>
      </c>
      <c r="W1658" s="12">
        <v>7.4</v>
      </c>
      <c r="X1658" s="12">
        <v>5.7</v>
      </c>
      <c r="Y1658" s="12">
        <v>3.5</v>
      </c>
    </row>
    <row r="1659" spans="1:25" x14ac:dyDescent="0.35">
      <c r="A1659" s="12" t="s">
        <v>2044</v>
      </c>
      <c r="B1659" s="12" t="s">
        <v>2045</v>
      </c>
      <c r="C1659" s="12" t="s">
        <v>619</v>
      </c>
      <c r="D1659" s="52">
        <v>43817</v>
      </c>
      <c r="E1659" s="12">
        <v>2019</v>
      </c>
      <c r="F1659" s="12" t="s">
        <v>625</v>
      </c>
      <c r="G1659" s="12" t="s">
        <v>626</v>
      </c>
      <c r="H1659" s="12"/>
      <c r="I1659" s="12">
        <v>20</v>
      </c>
      <c r="J1659" s="12">
        <v>20</v>
      </c>
      <c r="K1659" s="12" t="s">
        <v>1</v>
      </c>
      <c r="L1659" s="12" t="s">
        <v>627</v>
      </c>
      <c r="M1659" s="12" t="s">
        <v>628</v>
      </c>
      <c r="N1659" s="12">
        <v>0.08</v>
      </c>
      <c r="O1659" s="12">
        <v>0.6</v>
      </c>
      <c r="P1659" s="12">
        <v>0.7</v>
      </c>
      <c r="Q1659" s="12">
        <v>0.88</v>
      </c>
      <c r="R1659" s="12">
        <v>1.28</v>
      </c>
      <c r="S1659" s="12">
        <v>2.62</v>
      </c>
      <c r="T1659" s="12">
        <v>2.88</v>
      </c>
      <c r="U1659" s="12">
        <v>2.48</v>
      </c>
      <c r="V1659" s="12">
        <v>2.2200000000000002</v>
      </c>
      <c r="W1659" s="12">
        <v>1.48</v>
      </c>
      <c r="X1659" s="12">
        <v>1.1399999999999999</v>
      </c>
      <c r="Y1659" s="12">
        <v>0.7</v>
      </c>
    </row>
    <row r="1660" spans="1:25" x14ac:dyDescent="0.35">
      <c r="A1660" s="12" t="s">
        <v>249</v>
      </c>
      <c r="B1660" s="12" t="s">
        <v>250</v>
      </c>
      <c r="C1660" s="12" t="s">
        <v>619</v>
      </c>
      <c r="D1660" s="52">
        <v>44372</v>
      </c>
      <c r="E1660" s="12">
        <v>2021</v>
      </c>
      <c r="F1660" s="12" t="s">
        <v>625</v>
      </c>
      <c r="G1660" s="12" t="s">
        <v>626</v>
      </c>
      <c r="H1660" s="12"/>
      <c r="I1660" s="12">
        <v>150</v>
      </c>
      <c r="J1660" s="12">
        <v>150</v>
      </c>
      <c r="K1660" s="12" t="s">
        <v>5</v>
      </c>
      <c r="L1660" s="12" t="s">
        <v>627</v>
      </c>
      <c r="M1660" s="12" t="s">
        <v>628</v>
      </c>
      <c r="N1660" s="12">
        <v>0.6</v>
      </c>
      <c r="O1660" s="12">
        <v>4.5</v>
      </c>
      <c r="P1660" s="12">
        <v>5.25</v>
      </c>
      <c r="Q1660" s="12">
        <v>6.6</v>
      </c>
      <c r="R1660" s="12">
        <v>9.6</v>
      </c>
      <c r="S1660" s="12">
        <v>19.649999999999999</v>
      </c>
      <c r="T1660" s="12">
        <v>21.6</v>
      </c>
      <c r="U1660" s="12">
        <v>18.600000000000001</v>
      </c>
      <c r="V1660" s="12">
        <v>16.649999999999999</v>
      </c>
      <c r="W1660" s="12">
        <v>11.1</v>
      </c>
      <c r="X1660" s="12">
        <v>8.5500000000000007</v>
      </c>
      <c r="Y1660" s="12">
        <v>5.25</v>
      </c>
    </row>
    <row r="1661" spans="1:25" x14ac:dyDescent="0.35">
      <c r="A1661" s="12" t="s">
        <v>904</v>
      </c>
      <c r="B1661" s="12" t="s">
        <v>905</v>
      </c>
      <c r="C1661" s="12" t="s">
        <v>656</v>
      </c>
      <c r="D1661" s="52">
        <v>43788</v>
      </c>
      <c r="E1661" s="12">
        <v>2019</v>
      </c>
      <c r="F1661" s="12" t="s">
        <v>625</v>
      </c>
      <c r="G1661" s="12" t="s">
        <v>626</v>
      </c>
      <c r="H1661" s="12"/>
      <c r="I1661" s="12">
        <v>150</v>
      </c>
      <c r="J1661" s="12">
        <v>0</v>
      </c>
      <c r="K1661" s="12" t="s">
        <v>1</v>
      </c>
      <c r="L1661" s="12" t="s">
        <v>620</v>
      </c>
      <c r="M1661" s="12" t="s">
        <v>620</v>
      </c>
      <c r="N1661" s="12">
        <v>0</v>
      </c>
      <c r="O1661" s="12">
        <v>0</v>
      </c>
      <c r="P1661" s="12">
        <v>0</v>
      </c>
      <c r="Q1661" s="12">
        <v>0</v>
      </c>
      <c r="R1661" s="12">
        <v>0</v>
      </c>
      <c r="S1661" s="12">
        <v>0</v>
      </c>
      <c r="T1661" s="12">
        <v>0</v>
      </c>
      <c r="U1661" s="12">
        <v>0</v>
      </c>
      <c r="V1661" s="12">
        <v>0</v>
      </c>
      <c r="W1661" s="12">
        <v>0</v>
      </c>
      <c r="X1661" s="12">
        <v>0</v>
      </c>
      <c r="Y1661" s="12">
        <v>0</v>
      </c>
    </row>
    <row r="1662" spans="1:25" x14ac:dyDescent="0.35">
      <c r="A1662" s="12" t="s">
        <v>73</v>
      </c>
      <c r="B1662" s="12" t="s">
        <v>74</v>
      </c>
      <c r="C1662" s="12" t="s">
        <v>656</v>
      </c>
      <c r="D1662" s="52">
        <v>44022</v>
      </c>
      <c r="E1662" s="12">
        <v>2020</v>
      </c>
      <c r="F1662" s="12" t="s">
        <v>621</v>
      </c>
      <c r="G1662" s="12" t="s">
        <v>757</v>
      </c>
      <c r="H1662" s="12"/>
      <c r="I1662" s="12">
        <v>275</v>
      </c>
      <c r="J1662" s="12">
        <v>280</v>
      </c>
      <c r="K1662" s="12" t="s">
        <v>633</v>
      </c>
      <c r="L1662" s="12" t="s">
        <v>620</v>
      </c>
      <c r="M1662" s="12" t="s">
        <v>620</v>
      </c>
      <c r="N1662" s="12">
        <v>0</v>
      </c>
      <c r="O1662" s="12">
        <v>0</v>
      </c>
      <c r="P1662" s="12">
        <v>0</v>
      </c>
      <c r="Q1662" s="12">
        <v>0</v>
      </c>
      <c r="R1662" s="12">
        <v>0</v>
      </c>
      <c r="S1662" s="12">
        <v>0</v>
      </c>
      <c r="T1662" s="12">
        <v>0</v>
      </c>
      <c r="U1662" s="12">
        <v>0</v>
      </c>
      <c r="V1662" s="12">
        <v>0</v>
      </c>
      <c r="W1662" s="12">
        <v>0</v>
      </c>
      <c r="X1662" s="12">
        <v>0</v>
      </c>
      <c r="Y1662" s="12">
        <v>0</v>
      </c>
    </row>
    <row r="1663" spans="1:25" x14ac:dyDescent="0.35">
      <c r="A1663" s="12" t="s">
        <v>1504</v>
      </c>
      <c r="B1663" s="12" t="s">
        <v>1505</v>
      </c>
      <c r="C1663" s="12" t="s">
        <v>619</v>
      </c>
      <c r="D1663" s="52">
        <v>31778</v>
      </c>
      <c r="E1663" s="12">
        <v>1987</v>
      </c>
      <c r="F1663" s="12" t="s">
        <v>621</v>
      </c>
      <c r="G1663" s="12" t="s">
        <v>714</v>
      </c>
      <c r="H1663" s="12"/>
      <c r="I1663" s="12">
        <v>74</v>
      </c>
      <c r="J1663" s="12">
        <v>90</v>
      </c>
      <c r="K1663" s="12" t="s">
        <v>1</v>
      </c>
      <c r="L1663" s="12" t="s">
        <v>627</v>
      </c>
      <c r="M1663" s="12" t="s">
        <v>628</v>
      </c>
      <c r="N1663" s="12">
        <v>74</v>
      </c>
      <c r="O1663" s="12">
        <v>74</v>
      </c>
      <c r="P1663" s="12">
        <v>74</v>
      </c>
      <c r="Q1663" s="12">
        <v>74</v>
      </c>
      <c r="R1663" s="12">
        <v>74</v>
      </c>
      <c r="S1663" s="12">
        <v>74</v>
      </c>
      <c r="T1663" s="12">
        <v>74</v>
      </c>
      <c r="U1663" s="12">
        <v>74</v>
      </c>
      <c r="V1663" s="12">
        <v>74</v>
      </c>
      <c r="W1663" s="12">
        <v>74</v>
      </c>
      <c r="X1663" s="12">
        <v>74</v>
      </c>
      <c r="Y1663" s="12">
        <v>74</v>
      </c>
    </row>
    <row r="1664" spans="1:25" x14ac:dyDescent="0.35">
      <c r="A1664" s="12" t="s">
        <v>1297</v>
      </c>
      <c r="B1664" s="12" t="s">
        <v>1298</v>
      </c>
      <c r="C1664" s="12" t="s">
        <v>619</v>
      </c>
      <c r="D1664" s="52">
        <v>31778</v>
      </c>
      <c r="E1664" s="12">
        <v>1987</v>
      </c>
      <c r="F1664" s="12" t="s">
        <v>621</v>
      </c>
      <c r="G1664" s="12" t="s">
        <v>714</v>
      </c>
      <c r="H1664" s="12"/>
      <c r="I1664" s="12">
        <v>76</v>
      </c>
      <c r="J1664" s="12">
        <v>90</v>
      </c>
      <c r="K1664" s="12" t="s">
        <v>1</v>
      </c>
      <c r="L1664" s="12" t="s">
        <v>627</v>
      </c>
      <c r="M1664" s="12" t="s">
        <v>628</v>
      </c>
      <c r="N1664" s="12">
        <v>76</v>
      </c>
      <c r="O1664" s="12">
        <v>76</v>
      </c>
      <c r="P1664" s="12">
        <v>76</v>
      </c>
      <c r="Q1664" s="12">
        <v>76</v>
      </c>
      <c r="R1664" s="12">
        <v>76</v>
      </c>
      <c r="S1664" s="12">
        <v>76</v>
      </c>
      <c r="T1664" s="12">
        <v>76</v>
      </c>
      <c r="U1664" s="12">
        <v>76</v>
      </c>
      <c r="V1664" s="12">
        <v>76</v>
      </c>
      <c r="W1664" s="12">
        <v>76</v>
      </c>
      <c r="X1664" s="12">
        <v>76</v>
      </c>
      <c r="Y1664" s="12">
        <v>76</v>
      </c>
    </row>
    <row r="1665" spans="1:25" x14ac:dyDescent="0.35">
      <c r="A1665" s="12" t="s">
        <v>791</v>
      </c>
      <c r="B1665" s="12" t="s">
        <v>792</v>
      </c>
      <c r="C1665" s="12" t="s">
        <v>619</v>
      </c>
      <c r="D1665" s="52">
        <v>31778</v>
      </c>
      <c r="E1665" s="12">
        <v>1987</v>
      </c>
      <c r="F1665" s="12" t="s">
        <v>621</v>
      </c>
      <c r="G1665" s="12" t="s">
        <v>714</v>
      </c>
      <c r="H1665" s="12"/>
      <c r="I1665" s="12">
        <v>74</v>
      </c>
      <c r="J1665" s="12">
        <v>90</v>
      </c>
      <c r="K1665" s="12" t="s">
        <v>1</v>
      </c>
      <c r="L1665" s="12" t="s">
        <v>627</v>
      </c>
      <c r="M1665" s="12" t="s">
        <v>628</v>
      </c>
      <c r="N1665" s="12">
        <v>74</v>
      </c>
      <c r="O1665" s="12">
        <v>74</v>
      </c>
      <c r="P1665" s="12">
        <v>74</v>
      </c>
      <c r="Q1665" s="12">
        <v>74</v>
      </c>
      <c r="R1665" s="12">
        <v>74</v>
      </c>
      <c r="S1665" s="12">
        <v>74</v>
      </c>
      <c r="T1665" s="12">
        <v>74</v>
      </c>
      <c r="U1665" s="12">
        <v>74</v>
      </c>
      <c r="V1665" s="12">
        <v>74</v>
      </c>
      <c r="W1665" s="12">
        <v>74</v>
      </c>
      <c r="X1665" s="12">
        <v>74</v>
      </c>
      <c r="Y1665" s="12">
        <v>74</v>
      </c>
    </row>
    <row r="1666" spans="1:25" x14ac:dyDescent="0.35">
      <c r="A1666" s="12" t="s">
        <v>2580</v>
      </c>
      <c r="B1666" s="12" t="s">
        <v>2581</v>
      </c>
      <c r="C1666" s="12" t="s">
        <v>619</v>
      </c>
      <c r="D1666" s="52">
        <v>31778</v>
      </c>
      <c r="E1666" s="12">
        <v>1987</v>
      </c>
      <c r="F1666" s="12" t="s">
        <v>621</v>
      </c>
      <c r="G1666" s="12" t="s">
        <v>714</v>
      </c>
      <c r="H1666" s="12"/>
      <c r="I1666" s="12">
        <v>76</v>
      </c>
      <c r="J1666" s="12">
        <v>90</v>
      </c>
      <c r="K1666" s="12" t="s">
        <v>1</v>
      </c>
      <c r="L1666" s="12" t="s">
        <v>627</v>
      </c>
      <c r="M1666" s="12" t="s">
        <v>628</v>
      </c>
      <c r="N1666" s="12">
        <v>76</v>
      </c>
      <c r="O1666" s="12">
        <v>76</v>
      </c>
      <c r="P1666" s="12">
        <v>76</v>
      </c>
      <c r="Q1666" s="12">
        <v>76</v>
      </c>
      <c r="R1666" s="12">
        <v>76</v>
      </c>
      <c r="S1666" s="12">
        <v>76</v>
      </c>
      <c r="T1666" s="12">
        <v>76</v>
      </c>
      <c r="U1666" s="12">
        <v>76</v>
      </c>
      <c r="V1666" s="12">
        <v>76</v>
      </c>
      <c r="W1666" s="12">
        <v>76</v>
      </c>
      <c r="X1666" s="12">
        <v>76</v>
      </c>
      <c r="Y1666" s="12">
        <v>76</v>
      </c>
    </row>
    <row r="1667" spans="1:25" x14ac:dyDescent="0.35">
      <c r="A1667" s="12" t="s">
        <v>2571</v>
      </c>
      <c r="B1667" s="12" t="s">
        <v>2572</v>
      </c>
      <c r="C1667" s="12" t="s">
        <v>619</v>
      </c>
      <c r="D1667" s="52">
        <v>31413</v>
      </c>
      <c r="E1667" s="12">
        <v>1986</v>
      </c>
      <c r="F1667" s="12" t="s">
        <v>621</v>
      </c>
      <c r="G1667" s="12" t="s">
        <v>714</v>
      </c>
      <c r="H1667" s="12"/>
      <c r="I1667" s="12">
        <v>17</v>
      </c>
      <c r="J1667" s="12">
        <v>17</v>
      </c>
      <c r="K1667" s="12" t="s">
        <v>633</v>
      </c>
      <c r="L1667" s="12" t="s">
        <v>627</v>
      </c>
      <c r="M1667" s="12" t="s">
        <v>628</v>
      </c>
      <c r="N1667" s="12">
        <v>12.04</v>
      </c>
      <c r="O1667" s="12">
        <v>12.08</v>
      </c>
      <c r="P1667" s="12">
        <v>11.77</v>
      </c>
      <c r="Q1667" s="12">
        <v>12.17</v>
      </c>
      <c r="R1667" s="12">
        <v>12.38</v>
      </c>
      <c r="S1667" s="12">
        <v>11.78</v>
      </c>
      <c r="T1667" s="12">
        <v>11.36</v>
      </c>
      <c r="U1667" s="12">
        <v>11.05</v>
      </c>
      <c r="V1667" s="12">
        <v>11.1</v>
      </c>
      <c r="W1667" s="12">
        <v>12.04</v>
      </c>
      <c r="X1667" s="12">
        <v>11.36</v>
      </c>
      <c r="Y1667" s="12">
        <v>11.07</v>
      </c>
    </row>
    <row r="1668" spans="1:25" x14ac:dyDescent="0.35">
      <c r="A1668" s="12" t="s">
        <v>3007</v>
      </c>
      <c r="B1668" s="12" t="s">
        <v>3008</v>
      </c>
      <c r="C1668" s="12" t="s">
        <v>619</v>
      </c>
      <c r="D1668" s="52">
        <v>30317</v>
      </c>
      <c r="E1668" s="12">
        <v>1983</v>
      </c>
      <c r="F1668" s="12" t="s">
        <v>653</v>
      </c>
      <c r="G1668" s="12" t="s">
        <v>616</v>
      </c>
      <c r="H1668" s="12"/>
      <c r="I1668" s="12">
        <v>1.7</v>
      </c>
      <c r="J1668" s="12">
        <v>5.8</v>
      </c>
      <c r="K1668" s="12" t="s">
        <v>633</v>
      </c>
      <c r="L1668" s="12" t="s">
        <v>627</v>
      </c>
      <c r="M1668" s="12" t="s">
        <v>628</v>
      </c>
      <c r="N1668" s="12">
        <v>0.19</v>
      </c>
      <c r="O1668" s="12">
        <v>0.24</v>
      </c>
      <c r="P1668" s="12">
        <v>0.22</v>
      </c>
      <c r="Q1668" s="12">
        <v>0.21</v>
      </c>
      <c r="R1668" s="12">
        <v>0.22</v>
      </c>
      <c r="S1668" s="12">
        <v>0.18</v>
      </c>
      <c r="T1668" s="12">
        <v>0.2</v>
      </c>
      <c r="U1668" s="12">
        <v>0.19</v>
      </c>
      <c r="V1668" s="12">
        <v>0.19</v>
      </c>
      <c r="W1668" s="12">
        <v>0.16</v>
      </c>
      <c r="X1668" s="12">
        <v>0.16</v>
      </c>
      <c r="Y1668" s="12">
        <v>0.18</v>
      </c>
    </row>
    <row r="1669" spans="1:25" x14ac:dyDescent="0.35">
      <c r="A1669" s="12" t="s">
        <v>331</v>
      </c>
      <c r="B1669" s="12" t="s">
        <v>1119</v>
      </c>
      <c r="C1669" s="12" t="s">
        <v>656</v>
      </c>
      <c r="D1669" s="52">
        <v>44531</v>
      </c>
      <c r="E1669" s="12">
        <v>2021</v>
      </c>
      <c r="F1669" s="12" t="s">
        <v>697</v>
      </c>
      <c r="G1669" s="12" t="s">
        <v>697</v>
      </c>
      <c r="H1669" s="12"/>
      <c r="I1669" s="12">
        <v>271.68</v>
      </c>
      <c r="J1669" s="12">
        <v>0</v>
      </c>
      <c r="K1669" s="12" t="s">
        <v>1</v>
      </c>
      <c r="L1669" s="12" t="s">
        <v>620</v>
      </c>
      <c r="M1669" s="12" t="s">
        <v>620</v>
      </c>
      <c r="N1669" s="12">
        <v>0</v>
      </c>
      <c r="O1669" s="12">
        <v>0</v>
      </c>
      <c r="P1669" s="12">
        <v>0</v>
      </c>
      <c r="Q1669" s="12">
        <v>0</v>
      </c>
      <c r="R1669" s="12">
        <v>0</v>
      </c>
      <c r="S1669" s="12">
        <v>0</v>
      </c>
      <c r="T1669" s="12">
        <v>0</v>
      </c>
      <c r="U1669" s="12">
        <v>0</v>
      </c>
      <c r="V1669" s="12">
        <v>0</v>
      </c>
      <c r="W1669" s="12">
        <v>0</v>
      </c>
      <c r="X1669" s="12">
        <v>0</v>
      </c>
      <c r="Y1669" s="12">
        <v>0</v>
      </c>
    </row>
    <row r="1670" spans="1:25" x14ac:dyDescent="0.35">
      <c r="A1670" s="12" t="s">
        <v>86</v>
      </c>
      <c r="B1670" s="12" t="s">
        <v>87</v>
      </c>
      <c r="C1670" s="12" t="s">
        <v>619</v>
      </c>
      <c r="D1670" s="52">
        <v>44285</v>
      </c>
      <c r="E1670" s="12">
        <v>2021</v>
      </c>
      <c r="F1670" s="12" t="s">
        <v>697</v>
      </c>
      <c r="G1670" s="12" t="s">
        <v>697</v>
      </c>
      <c r="H1670" s="12"/>
      <c r="I1670" s="12">
        <v>47.49</v>
      </c>
      <c r="J1670" s="12">
        <v>47.5</v>
      </c>
      <c r="K1670" s="12" t="s">
        <v>1</v>
      </c>
      <c r="L1670" s="12" t="s">
        <v>627</v>
      </c>
      <c r="M1670" s="12" t="s">
        <v>628</v>
      </c>
      <c r="N1670" s="12">
        <v>8.39</v>
      </c>
      <c r="O1670" s="12">
        <v>8.92</v>
      </c>
      <c r="P1670" s="12">
        <v>7.84</v>
      </c>
      <c r="Q1670" s="12">
        <v>7.51</v>
      </c>
      <c r="R1670" s="12">
        <v>7.99</v>
      </c>
      <c r="S1670" s="12">
        <v>7.32</v>
      </c>
      <c r="T1670" s="12">
        <v>6.8</v>
      </c>
      <c r="U1670" s="12">
        <v>5.17</v>
      </c>
      <c r="V1670" s="12">
        <v>5.34</v>
      </c>
      <c r="W1670" s="12">
        <v>4.95</v>
      </c>
      <c r="X1670" s="12">
        <v>6.68</v>
      </c>
      <c r="Y1670" s="12">
        <v>8.09</v>
      </c>
    </row>
    <row r="1671" spans="1:25" x14ac:dyDescent="0.35">
      <c r="A1671" s="12" t="s">
        <v>131</v>
      </c>
      <c r="B1671" s="12" t="s">
        <v>132</v>
      </c>
      <c r="C1671" s="12" t="s">
        <v>619</v>
      </c>
      <c r="D1671" s="52">
        <v>44306</v>
      </c>
      <c r="E1671" s="12">
        <v>2021</v>
      </c>
      <c r="F1671" s="12" t="s">
        <v>697</v>
      </c>
      <c r="G1671" s="12" t="s">
        <v>697</v>
      </c>
      <c r="H1671" s="12"/>
      <c r="I1671" s="12">
        <v>14.4</v>
      </c>
      <c r="J1671" s="12">
        <v>14.4</v>
      </c>
      <c r="K1671" s="12" t="s">
        <v>1</v>
      </c>
      <c r="L1671" s="12" t="s">
        <v>627</v>
      </c>
      <c r="M1671" s="12" t="s">
        <v>628</v>
      </c>
      <c r="N1671" s="12">
        <v>2.54</v>
      </c>
      <c r="O1671" s="12">
        <v>2.71</v>
      </c>
      <c r="P1671" s="12">
        <v>2.38</v>
      </c>
      <c r="Q1671" s="12">
        <v>2.2799999999999998</v>
      </c>
      <c r="R1671" s="12">
        <v>2.42</v>
      </c>
      <c r="S1671" s="12">
        <v>2.2200000000000002</v>
      </c>
      <c r="T1671" s="12">
        <v>2.06</v>
      </c>
      <c r="U1671" s="12">
        <v>1.57</v>
      </c>
      <c r="V1671" s="12">
        <v>1.62</v>
      </c>
      <c r="W1671" s="12">
        <v>1.5</v>
      </c>
      <c r="X1671" s="12">
        <v>2.02</v>
      </c>
      <c r="Y1671" s="12">
        <v>2.4500000000000002</v>
      </c>
    </row>
    <row r="1672" spans="1:25" x14ac:dyDescent="0.35">
      <c r="A1672" s="12" t="s">
        <v>135</v>
      </c>
      <c r="B1672" s="12" t="s">
        <v>136</v>
      </c>
      <c r="C1672" s="12" t="s">
        <v>619</v>
      </c>
      <c r="D1672" s="52">
        <v>44285</v>
      </c>
      <c r="E1672" s="12">
        <v>2021</v>
      </c>
      <c r="F1672" s="12" t="s">
        <v>697</v>
      </c>
      <c r="G1672" s="12" t="s">
        <v>697</v>
      </c>
      <c r="H1672" s="12"/>
      <c r="I1672" s="12">
        <v>19.850000000000001</v>
      </c>
      <c r="J1672" s="12">
        <v>19.850000000000001</v>
      </c>
      <c r="K1672" s="12" t="s">
        <v>1</v>
      </c>
      <c r="L1672" s="12" t="s">
        <v>627</v>
      </c>
      <c r="M1672" s="12" t="s">
        <v>628</v>
      </c>
      <c r="N1672" s="12">
        <v>3.51</v>
      </c>
      <c r="O1672" s="12">
        <v>3.73</v>
      </c>
      <c r="P1672" s="12">
        <v>3.28</v>
      </c>
      <c r="Q1672" s="12">
        <v>3.14</v>
      </c>
      <c r="R1672" s="12">
        <v>3.34</v>
      </c>
      <c r="S1672" s="12">
        <v>3.06</v>
      </c>
      <c r="T1672" s="12">
        <v>2.84</v>
      </c>
      <c r="U1672" s="12">
        <v>2.16</v>
      </c>
      <c r="V1672" s="12">
        <v>2.23</v>
      </c>
      <c r="W1672" s="12">
        <v>2.0699999999999998</v>
      </c>
      <c r="X1672" s="12">
        <v>2.79</v>
      </c>
      <c r="Y1672" s="12">
        <v>3.38</v>
      </c>
    </row>
    <row r="1673" spans="1:25" x14ac:dyDescent="0.35">
      <c r="A1673" s="12" t="s">
        <v>133</v>
      </c>
      <c r="B1673" s="12" t="s">
        <v>2068</v>
      </c>
      <c r="C1673" s="12" t="s">
        <v>619</v>
      </c>
      <c r="D1673" s="52">
        <v>44285</v>
      </c>
      <c r="E1673" s="12">
        <v>2021</v>
      </c>
      <c r="F1673" s="12" t="s">
        <v>697</v>
      </c>
      <c r="G1673" s="12" t="s">
        <v>697</v>
      </c>
      <c r="H1673" s="12"/>
      <c r="I1673" s="12">
        <v>23.66</v>
      </c>
      <c r="J1673" s="12">
        <v>22.5</v>
      </c>
      <c r="K1673" s="12" t="s">
        <v>1</v>
      </c>
      <c r="L1673" s="12" t="s">
        <v>627</v>
      </c>
      <c r="M1673" s="12" t="s">
        <v>628</v>
      </c>
      <c r="N1673" s="12">
        <v>4.18</v>
      </c>
      <c r="O1673" s="12">
        <v>4.45</v>
      </c>
      <c r="P1673" s="12">
        <v>3.91</v>
      </c>
      <c r="Q1673" s="12">
        <v>3.74</v>
      </c>
      <c r="R1673" s="12">
        <v>3.98</v>
      </c>
      <c r="S1673" s="12">
        <v>3.65</v>
      </c>
      <c r="T1673" s="12">
        <v>3.39</v>
      </c>
      <c r="U1673" s="12">
        <v>2.58</v>
      </c>
      <c r="V1673" s="12">
        <v>2.66</v>
      </c>
      <c r="W1673" s="12">
        <v>2.4700000000000002</v>
      </c>
      <c r="X1673" s="12">
        <v>3.33</v>
      </c>
      <c r="Y1673" s="12">
        <v>4.03</v>
      </c>
    </row>
    <row r="1674" spans="1:25" x14ac:dyDescent="0.35">
      <c r="A1674" s="12" t="s">
        <v>1043</v>
      </c>
      <c r="B1674" s="12" t="s">
        <v>1044</v>
      </c>
      <c r="C1674" s="12" t="s">
        <v>619</v>
      </c>
      <c r="D1674" s="52">
        <v>32938</v>
      </c>
      <c r="E1674" s="12">
        <v>1990</v>
      </c>
      <c r="F1674" s="12" t="s">
        <v>621</v>
      </c>
      <c r="G1674" s="12" t="s">
        <v>622</v>
      </c>
      <c r="H1674" s="12"/>
      <c r="I1674" s="12">
        <v>37.700000000000003</v>
      </c>
      <c r="J1674" s="12">
        <v>0</v>
      </c>
      <c r="K1674" s="12" t="s">
        <v>1</v>
      </c>
      <c r="L1674" s="12" t="s">
        <v>627</v>
      </c>
      <c r="M1674" s="12" t="s">
        <v>628</v>
      </c>
      <c r="N1674" s="12">
        <v>37.700000000000003</v>
      </c>
      <c r="O1674" s="12">
        <v>37.700000000000003</v>
      </c>
      <c r="P1674" s="12">
        <v>37.700000000000003</v>
      </c>
      <c r="Q1674" s="12">
        <v>37.700000000000003</v>
      </c>
      <c r="R1674" s="12">
        <v>37.700000000000003</v>
      </c>
      <c r="S1674" s="12">
        <v>37.700000000000003</v>
      </c>
      <c r="T1674" s="12">
        <v>37.700000000000003</v>
      </c>
      <c r="U1674" s="12">
        <v>37.700000000000003</v>
      </c>
      <c r="V1674" s="12">
        <v>37.700000000000003</v>
      </c>
      <c r="W1674" s="12">
        <v>37.700000000000003</v>
      </c>
      <c r="X1674" s="12">
        <v>37.700000000000003</v>
      </c>
      <c r="Y1674" s="12">
        <v>37.700000000000003</v>
      </c>
    </row>
    <row r="1675" spans="1:25" x14ac:dyDescent="0.35">
      <c r="A1675" s="12" t="s">
        <v>2383</v>
      </c>
      <c r="B1675" s="12" t="s">
        <v>2384</v>
      </c>
      <c r="C1675" s="12" t="s">
        <v>619</v>
      </c>
      <c r="D1675" s="52">
        <v>0</v>
      </c>
      <c r="E1675" s="12" t="s">
        <v>620</v>
      </c>
      <c r="F1675" s="12" t="s">
        <v>635</v>
      </c>
      <c r="G1675" s="12" t="s">
        <v>622</v>
      </c>
      <c r="H1675" s="12"/>
      <c r="I1675" s="12">
        <v>22.7</v>
      </c>
      <c r="J1675" s="12">
        <v>22.7</v>
      </c>
      <c r="K1675" s="12">
        <v>0</v>
      </c>
      <c r="L1675" s="12" t="s">
        <v>620</v>
      </c>
      <c r="M1675" s="12" t="s">
        <v>620</v>
      </c>
      <c r="N1675" s="12">
        <v>0</v>
      </c>
      <c r="O1675" s="12">
        <v>0</v>
      </c>
      <c r="P1675" s="12">
        <v>0</v>
      </c>
      <c r="Q1675" s="12">
        <v>0</v>
      </c>
      <c r="R1675" s="12">
        <v>0</v>
      </c>
      <c r="S1675" s="12">
        <v>0</v>
      </c>
      <c r="T1675" s="12">
        <v>0</v>
      </c>
      <c r="U1675" s="12">
        <v>0</v>
      </c>
      <c r="V1675" s="12">
        <v>0</v>
      </c>
      <c r="W1675" s="12">
        <v>0</v>
      </c>
      <c r="X1675" s="12">
        <v>0</v>
      </c>
      <c r="Y1675" s="12">
        <v>0</v>
      </c>
    </row>
    <row r="1676" spans="1:25" x14ac:dyDescent="0.35">
      <c r="A1676" s="12" t="s">
        <v>738</v>
      </c>
      <c r="B1676" s="12" t="s">
        <v>739</v>
      </c>
      <c r="C1676" s="12" t="s">
        <v>619</v>
      </c>
      <c r="D1676" s="52">
        <v>0</v>
      </c>
      <c r="E1676" s="12" t="s">
        <v>620</v>
      </c>
      <c r="F1676" s="12" t="s">
        <v>621</v>
      </c>
      <c r="G1676" s="12" t="s">
        <v>622</v>
      </c>
      <c r="H1676" s="12"/>
      <c r="I1676" s="12">
        <v>22.7</v>
      </c>
      <c r="J1676" s="12">
        <v>22.7</v>
      </c>
      <c r="K1676" s="12">
        <v>0</v>
      </c>
      <c r="L1676" s="12" t="s">
        <v>620</v>
      </c>
      <c r="M1676" s="12" t="s">
        <v>620</v>
      </c>
      <c r="N1676" s="12">
        <v>0</v>
      </c>
      <c r="O1676" s="12">
        <v>0</v>
      </c>
      <c r="P1676" s="12">
        <v>0</v>
      </c>
      <c r="Q1676" s="12">
        <v>0</v>
      </c>
      <c r="R1676" s="12">
        <v>0</v>
      </c>
      <c r="S1676" s="12">
        <v>0</v>
      </c>
      <c r="T1676" s="12">
        <v>0</v>
      </c>
      <c r="U1676" s="12">
        <v>0</v>
      </c>
      <c r="V1676" s="12">
        <v>0</v>
      </c>
      <c r="W1676" s="12">
        <v>0</v>
      </c>
      <c r="X1676" s="12">
        <v>0</v>
      </c>
      <c r="Y1676" s="12">
        <v>0</v>
      </c>
    </row>
    <row r="1677" spans="1:25" x14ac:dyDescent="0.35">
      <c r="A1677" s="12" t="s">
        <v>2069</v>
      </c>
      <c r="B1677" s="12" t="s">
        <v>2069</v>
      </c>
      <c r="C1677" s="12" t="s">
        <v>619</v>
      </c>
      <c r="D1677" s="52">
        <v>0</v>
      </c>
      <c r="E1677" s="12" t="s">
        <v>620</v>
      </c>
      <c r="F1677" s="12">
        <v>0</v>
      </c>
      <c r="G1677" s="12">
        <v>0</v>
      </c>
      <c r="H1677" s="12"/>
      <c r="I1677" s="12">
        <v>180</v>
      </c>
      <c r="J1677" s="12">
        <v>180</v>
      </c>
      <c r="K1677" s="12">
        <v>0</v>
      </c>
      <c r="L1677" s="12" t="s">
        <v>620</v>
      </c>
      <c r="M1677" s="12" t="s">
        <v>620</v>
      </c>
      <c r="N1677" s="12">
        <v>0</v>
      </c>
      <c r="O1677" s="12">
        <v>0</v>
      </c>
      <c r="P1677" s="12">
        <v>0</v>
      </c>
      <c r="Q1677" s="12">
        <v>0</v>
      </c>
      <c r="R1677" s="12">
        <v>0</v>
      </c>
      <c r="S1677" s="12">
        <v>0</v>
      </c>
      <c r="T1677" s="12">
        <v>0</v>
      </c>
      <c r="U1677" s="12">
        <v>0</v>
      </c>
      <c r="V1677" s="12">
        <v>0</v>
      </c>
      <c r="W1677" s="12">
        <v>0</v>
      </c>
      <c r="X1677" s="12">
        <v>0</v>
      </c>
      <c r="Y1677" s="12">
        <v>0</v>
      </c>
    </row>
    <row r="1678" spans="1:25" x14ac:dyDescent="0.35">
      <c r="A1678" s="12" t="s">
        <v>1912</v>
      </c>
      <c r="B1678" s="12" t="s">
        <v>1912</v>
      </c>
      <c r="C1678" s="12" t="s">
        <v>619</v>
      </c>
      <c r="D1678" s="52">
        <v>0</v>
      </c>
      <c r="E1678" s="12" t="s">
        <v>620</v>
      </c>
      <c r="F1678" s="12">
        <v>0</v>
      </c>
      <c r="G1678" s="12">
        <v>0</v>
      </c>
      <c r="H1678" s="12"/>
      <c r="I1678" s="12">
        <v>180</v>
      </c>
      <c r="J1678" s="12">
        <v>180</v>
      </c>
      <c r="K1678" s="12">
        <v>0</v>
      </c>
      <c r="L1678" s="12" t="s">
        <v>620</v>
      </c>
      <c r="M1678" s="12" t="s">
        <v>620</v>
      </c>
      <c r="N1678" s="12">
        <v>0</v>
      </c>
      <c r="O1678" s="12">
        <v>0</v>
      </c>
      <c r="P1678" s="12">
        <v>0</v>
      </c>
      <c r="Q1678" s="12">
        <v>0</v>
      </c>
      <c r="R1678" s="12">
        <v>0</v>
      </c>
      <c r="S1678" s="12">
        <v>0</v>
      </c>
      <c r="T1678" s="12">
        <v>0</v>
      </c>
      <c r="U1678" s="12">
        <v>0</v>
      </c>
      <c r="V1678" s="12">
        <v>0</v>
      </c>
      <c r="W1678" s="12">
        <v>0</v>
      </c>
      <c r="X1678" s="12">
        <v>0</v>
      </c>
      <c r="Y1678" s="12">
        <v>0</v>
      </c>
    </row>
    <row r="1679" spans="1:25" x14ac:dyDescent="0.35">
      <c r="A1679" s="12" t="s">
        <v>2088</v>
      </c>
      <c r="B1679" s="12" t="s">
        <v>2089</v>
      </c>
      <c r="C1679" s="12" t="s">
        <v>619</v>
      </c>
      <c r="D1679" s="52">
        <v>37832</v>
      </c>
      <c r="E1679" s="12">
        <v>2003</v>
      </c>
      <c r="F1679" s="12" t="s">
        <v>621</v>
      </c>
      <c r="G1679" s="12" t="s">
        <v>757</v>
      </c>
      <c r="H1679" s="12"/>
      <c r="I1679" s="12">
        <v>625</v>
      </c>
      <c r="J1679" s="12">
        <v>0</v>
      </c>
      <c r="K1679" s="12" t="s">
        <v>5</v>
      </c>
      <c r="L1679" s="12" t="s">
        <v>627</v>
      </c>
      <c r="M1679" s="12" t="s">
        <v>628</v>
      </c>
      <c r="N1679" s="12">
        <v>605</v>
      </c>
      <c r="O1679" s="12">
        <v>605</v>
      </c>
      <c r="P1679" s="12">
        <v>605</v>
      </c>
      <c r="Q1679" s="12">
        <v>605</v>
      </c>
      <c r="R1679" s="12">
        <v>601</v>
      </c>
      <c r="S1679" s="12">
        <v>593</v>
      </c>
      <c r="T1679" s="12">
        <v>591</v>
      </c>
      <c r="U1679" s="12">
        <v>593</v>
      </c>
      <c r="V1679" s="12">
        <v>596</v>
      </c>
      <c r="W1679" s="12">
        <v>605</v>
      </c>
      <c r="X1679" s="12">
        <v>605</v>
      </c>
      <c r="Y1679" s="12">
        <v>605</v>
      </c>
    </row>
    <row r="1680" spans="1:25" x14ac:dyDescent="0.35">
      <c r="A1680" s="12" t="s">
        <v>2099</v>
      </c>
      <c r="B1680" s="12" t="s">
        <v>2100</v>
      </c>
      <c r="C1680" s="12" t="s">
        <v>619</v>
      </c>
      <c r="D1680" s="52">
        <v>0</v>
      </c>
      <c r="E1680" s="12" t="s">
        <v>620</v>
      </c>
      <c r="F1680" s="12" t="s">
        <v>868</v>
      </c>
      <c r="G1680" s="12" t="s">
        <v>647</v>
      </c>
      <c r="H1680" s="12"/>
      <c r="I1680" s="12">
        <v>308</v>
      </c>
      <c r="J1680" s="12">
        <v>308</v>
      </c>
      <c r="K1680" s="12">
        <v>0</v>
      </c>
      <c r="L1680" s="12" t="s">
        <v>620</v>
      </c>
      <c r="M1680" s="12" t="s">
        <v>620</v>
      </c>
      <c r="N1680" s="12">
        <v>0</v>
      </c>
      <c r="O1680" s="12">
        <v>0</v>
      </c>
      <c r="P1680" s="12">
        <v>0</v>
      </c>
      <c r="Q1680" s="12">
        <v>0</v>
      </c>
      <c r="R1680" s="12">
        <v>0</v>
      </c>
      <c r="S1680" s="12">
        <v>0</v>
      </c>
      <c r="T1680" s="12">
        <v>0</v>
      </c>
      <c r="U1680" s="12">
        <v>0</v>
      </c>
      <c r="V1680" s="12">
        <v>0</v>
      </c>
      <c r="W1680" s="12">
        <v>0</v>
      </c>
      <c r="X1680" s="12">
        <v>0</v>
      </c>
      <c r="Y1680" s="12">
        <v>0</v>
      </c>
    </row>
    <row r="1681" spans="1:25" x14ac:dyDescent="0.35">
      <c r="A1681" s="12" t="s">
        <v>2124</v>
      </c>
      <c r="B1681" s="12" t="s">
        <v>2125</v>
      </c>
      <c r="C1681" s="12" t="s">
        <v>619</v>
      </c>
      <c r="D1681" s="52">
        <v>29952</v>
      </c>
      <c r="E1681" s="12">
        <v>1982</v>
      </c>
      <c r="F1681" s="12" t="s">
        <v>635</v>
      </c>
      <c r="G1681" s="12" t="s">
        <v>635</v>
      </c>
      <c r="H1681" s="12"/>
      <c r="I1681" s="12">
        <v>2</v>
      </c>
      <c r="J1681" s="12">
        <v>5</v>
      </c>
      <c r="K1681" s="12" t="s">
        <v>633</v>
      </c>
      <c r="L1681" s="12" t="s">
        <v>627</v>
      </c>
      <c r="M1681" s="12" t="s">
        <v>628</v>
      </c>
      <c r="N1681" s="12">
        <v>0.09</v>
      </c>
      <c r="O1681" s="12">
        <v>7.0000000000000007E-2</v>
      </c>
      <c r="P1681" s="12">
        <v>0.1</v>
      </c>
      <c r="Q1681" s="12">
        <v>0.13</v>
      </c>
      <c r="R1681" s="12">
        <v>0.17</v>
      </c>
      <c r="S1681" s="12">
        <v>0.32</v>
      </c>
      <c r="T1681" s="12">
        <v>0.23</v>
      </c>
      <c r="U1681" s="12">
        <v>0.2</v>
      </c>
      <c r="V1681" s="12">
        <v>0.17</v>
      </c>
      <c r="W1681" s="12">
        <v>7.0000000000000007E-2</v>
      </c>
      <c r="X1681" s="12">
        <v>0.04</v>
      </c>
      <c r="Y1681" s="12">
        <v>7.0000000000000007E-2</v>
      </c>
    </row>
    <row r="1682" spans="1:25" x14ac:dyDescent="0.35">
      <c r="A1682" s="12" t="s">
        <v>1849</v>
      </c>
      <c r="B1682" s="12" t="s">
        <v>1850</v>
      </c>
      <c r="C1682" s="12" t="s">
        <v>619</v>
      </c>
      <c r="D1682" s="52">
        <v>0</v>
      </c>
      <c r="E1682" s="12" t="s">
        <v>620</v>
      </c>
      <c r="F1682" s="12" t="s">
        <v>653</v>
      </c>
      <c r="G1682" s="12" t="s">
        <v>616</v>
      </c>
      <c r="H1682" s="12"/>
      <c r="I1682" s="12">
        <v>36</v>
      </c>
      <c r="J1682" s="12">
        <v>36</v>
      </c>
      <c r="K1682" s="12">
        <v>0</v>
      </c>
      <c r="L1682" s="12" t="s">
        <v>620</v>
      </c>
      <c r="M1682" s="12" t="s">
        <v>620</v>
      </c>
      <c r="N1682" s="12">
        <v>0</v>
      </c>
      <c r="O1682" s="12">
        <v>0</v>
      </c>
      <c r="P1682" s="12">
        <v>0</v>
      </c>
      <c r="Q1682" s="12">
        <v>0</v>
      </c>
      <c r="R1682" s="12">
        <v>0</v>
      </c>
      <c r="S1682" s="12">
        <v>0</v>
      </c>
      <c r="T1682" s="12">
        <v>0</v>
      </c>
      <c r="U1682" s="12">
        <v>0</v>
      </c>
      <c r="V1682" s="12">
        <v>0</v>
      </c>
      <c r="W1682" s="12">
        <v>0</v>
      </c>
      <c r="X1682" s="12">
        <v>0</v>
      </c>
      <c r="Y1682" s="12">
        <v>0</v>
      </c>
    </row>
    <row r="1683" spans="1:25" x14ac:dyDescent="0.35">
      <c r="A1683" s="12" t="s">
        <v>3547</v>
      </c>
      <c r="B1683" s="12" t="s">
        <v>3548</v>
      </c>
      <c r="C1683" s="12" t="s">
        <v>619</v>
      </c>
      <c r="D1683" s="52">
        <v>0</v>
      </c>
      <c r="E1683" s="12" t="s">
        <v>620</v>
      </c>
      <c r="F1683" s="12" t="s">
        <v>653</v>
      </c>
      <c r="G1683" s="12" t="s">
        <v>616</v>
      </c>
      <c r="H1683" s="12"/>
      <c r="I1683" s="12">
        <v>28</v>
      </c>
      <c r="J1683" s="12">
        <v>28</v>
      </c>
      <c r="K1683" s="12">
        <v>0</v>
      </c>
      <c r="L1683" s="12" t="s">
        <v>620</v>
      </c>
      <c r="M1683" s="12" t="s">
        <v>620</v>
      </c>
      <c r="N1683" s="12">
        <v>0</v>
      </c>
      <c r="O1683" s="12">
        <v>0</v>
      </c>
      <c r="P1683" s="12">
        <v>0</v>
      </c>
      <c r="Q1683" s="12">
        <v>0</v>
      </c>
      <c r="R1683" s="12">
        <v>0</v>
      </c>
      <c r="S1683" s="12">
        <v>0</v>
      </c>
      <c r="T1683" s="12">
        <v>0</v>
      </c>
      <c r="U1683" s="12">
        <v>0</v>
      </c>
      <c r="V1683" s="12">
        <v>0</v>
      </c>
      <c r="W1683" s="12">
        <v>0</v>
      </c>
      <c r="X1683" s="12">
        <v>0</v>
      </c>
      <c r="Y1683" s="12">
        <v>0</v>
      </c>
    </row>
    <row r="1684" spans="1:25" x14ac:dyDescent="0.35">
      <c r="A1684" s="12" t="s">
        <v>2326</v>
      </c>
      <c r="B1684" s="12" t="s">
        <v>2327</v>
      </c>
      <c r="C1684" s="12" t="s">
        <v>619</v>
      </c>
      <c r="D1684" s="52">
        <v>0</v>
      </c>
      <c r="E1684" s="12" t="s">
        <v>620</v>
      </c>
      <c r="F1684" s="12" t="s">
        <v>653</v>
      </c>
      <c r="G1684" s="12" t="s">
        <v>616</v>
      </c>
      <c r="H1684" s="12"/>
      <c r="I1684" s="12">
        <v>28</v>
      </c>
      <c r="J1684" s="12">
        <v>28</v>
      </c>
      <c r="K1684" s="12">
        <v>0</v>
      </c>
      <c r="L1684" s="12" t="s">
        <v>620</v>
      </c>
      <c r="M1684" s="12" t="s">
        <v>620</v>
      </c>
      <c r="N1684" s="12">
        <v>0</v>
      </c>
      <c r="O1684" s="12">
        <v>0</v>
      </c>
      <c r="P1684" s="12">
        <v>0</v>
      </c>
      <c r="Q1684" s="12">
        <v>0</v>
      </c>
      <c r="R1684" s="12">
        <v>0</v>
      </c>
      <c r="S1684" s="12">
        <v>0</v>
      </c>
      <c r="T1684" s="12">
        <v>0</v>
      </c>
      <c r="U1684" s="12">
        <v>0</v>
      </c>
      <c r="V1684" s="12">
        <v>0</v>
      </c>
      <c r="W1684" s="12">
        <v>0</v>
      </c>
      <c r="X1684" s="12">
        <v>0</v>
      </c>
      <c r="Y1684" s="12">
        <v>0</v>
      </c>
    </row>
    <row r="1685" spans="1:25" x14ac:dyDescent="0.35">
      <c r="A1685" s="12" t="s">
        <v>1062</v>
      </c>
      <c r="B1685" s="12" t="s">
        <v>1063</v>
      </c>
      <c r="C1685" s="12" t="s">
        <v>619</v>
      </c>
      <c r="D1685" s="52">
        <v>0</v>
      </c>
      <c r="E1685" s="12" t="s">
        <v>620</v>
      </c>
      <c r="F1685" s="12" t="s">
        <v>653</v>
      </c>
      <c r="G1685" s="12" t="s">
        <v>616</v>
      </c>
      <c r="H1685" s="12"/>
      <c r="I1685" s="12">
        <v>28</v>
      </c>
      <c r="J1685" s="12">
        <v>28</v>
      </c>
      <c r="K1685" s="12">
        <v>0</v>
      </c>
      <c r="L1685" s="12" t="s">
        <v>620</v>
      </c>
      <c r="M1685" s="12" t="s">
        <v>620</v>
      </c>
      <c r="N1685" s="12">
        <v>0</v>
      </c>
      <c r="O1685" s="12">
        <v>0</v>
      </c>
      <c r="P1685" s="12">
        <v>0</v>
      </c>
      <c r="Q1685" s="12">
        <v>0</v>
      </c>
      <c r="R1685" s="12">
        <v>0</v>
      </c>
      <c r="S1685" s="12">
        <v>0</v>
      </c>
      <c r="T1685" s="12">
        <v>0</v>
      </c>
      <c r="U1685" s="12">
        <v>0</v>
      </c>
      <c r="V1685" s="12">
        <v>0</v>
      </c>
      <c r="W1685" s="12">
        <v>0</v>
      </c>
      <c r="X1685" s="12">
        <v>0</v>
      </c>
      <c r="Y1685" s="12">
        <v>0</v>
      </c>
    </row>
    <row r="1686" spans="1:25" x14ac:dyDescent="0.35">
      <c r="A1686" s="12" t="s">
        <v>3494</v>
      </c>
      <c r="B1686" s="12" t="s">
        <v>3495</v>
      </c>
      <c r="C1686" s="12" t="s">
        <v>619</v>
      </c>
      <c r="D1686" s="52">
        <v>31831</v>
      </c>
      <c r="E1686" s="12">
        <v>1987</v>
      </c>
      <c r="F1686" s="12" t="s">
        <v>621</v>
      </c>
      <c r="G1686" s="12" t="s">
        <v>714</v>
      </c>
      <c r="H1686" s="12"/>
      <c r="I1686" s="12">
        <v>114.8</v>
      </c>
      <c r="J1686" s="12">
        <v>114.8</v>
      </c>
      <c r="K1686" s="12" t="s">
        <v>633</v>
      </c>
      <c r="L1686" s="12" t="s">
        <v>627</v>
      </c>
      <c r="M1686" s="12" t="s">
        <v>628</v>
      </c>
      <c r="N1686" s="12">
        <v>33.06</v>
      </c>
      <c r="O1686" s="12">
        <v>37.659999999999997</v>
      </c>
      <c r="P1686" s="12">
        <v>30.76</v>
      </c>
      <c r="Q1686" s="12">
        <v>37.11</v>
      </c>
      <c r="R1686" s="12">
        <v>52.09</v>
      </c>
      <c r="S1686" s="12">
        <v>49.61</v>
      </c>
      <c r="T1686" s="12">
        <v>52.59</v>
      </c>
      <c r="U1686" s="12">
        <v>81.900000000000006</v>
      </c>
      <c r="V1686" s="12">
        <v>88.36</v>
      </c>
      <c r="W1686" s="12">
        <v>88.04</v>
      </c>
      <c r="X1686" s="12">
        <v>43.35</v>
      </c>
      <c r="Y1686" s="12">
        <v>40.43</v>
      </c>
    </row>
    <row r="1687" spans="1:25" x14ac:dyDescent="0.35">
      <c r="A1687" s="12" t="s">
        <v>2584</v>
      </c>
      <c r="B1687" s="12" t="s">
        <v>2584</v>
      </c>
      <c r="C1687" s="12" t="s">
        <v>619</v>
      </c>
      <c r="D1687" s="52">
        <v>39556</v>
      </c>
      <c r="E1687" s="12">
        <v>2008</v>
      </c>
      <c r="F1687" s="12" t="s">
        <v>697</v>
      </c>
      <c r="G1687" s="12" t="s">
        <v>697</v>
      </c>
      <c r="H1687" s="12"/>
      <c r="I1687" s="12">
        <v>45</v>
      </c>
      <c r="J1687" s="12">
        <v>45</v>
      </c>
      <c r="K1687" s="12" t="s">
        <v>1</v>
      </c>
      <c r="L1687" s="12" t="s">
        <v>627</v>
      </c>
      <c r="M1687" s="12" t="s">
        <v>628</v>
      </c>
      <c r="N1687" s="12">
        <v>7.95</v>
      </c>
      <c r="O1687" s="12">
        <v>8.4600000000000009</v>
      </c>
      <c r="P1687" s="12">
        <v>7.43</v>
      </c>
      <c r="Q1687" s="12">
        <v>7.12</v>
      </c>
      <c r="R1687" s="12">
        <v>7.57</v>
      </c>
      <c r="S1687" s="12">
        <v>6.94</v>
      </c>
      <c r="T1687" s="12">
        <v>6.45</v>
      </c>
      <c r="U1687" s="12">
        <v>4.9000000000000004</v>
      </c>
      <c r="V1687" s="12">
        <v>5.0599999999999996</v>
      </c>
      <c r="W1687" s="12">
        <v>4.6900000000000004</v>
      </c>
      <c r="X1687" s="12">
        <v>6.33</v>
      </c>
      <c r="Y1687" s="12">
        <v>7.66</v>
      </c>
    </row>
    <row r="1688" spans="1:25" x14ac:dyDescent="0.35">
      <c r="A1688" s="12" t="s">
        <v>3439</v>
      </c>
      <c r="B1688" s="12" t="s">
        <v>3440</v>
      </c>
      <c r="C1688" s="12" t="s">
        <v>619</v>
      </c>
      <c r="D1688" s="52">
        <v>0</v>
      </c>
      <c r="E1688" s="12" t="s">
        <v>620</v>
      </c>
      <c r="F1688" s="12" t="s">
        <v>653</v>
      </c>
      <c r="G1688" s="12" t="s">
        <v>616</v>
      </c>
      <c r="H1688" s="12"/>
      <c r="I1688" s="12">
        <v>31</v>
      </c>
      <c r="J1688" s="12">
        <v>31</v>
      </c>
      <c r="K1688" s="12">
        <v>0</v>
      </c>
      <c r="L1688" s="12" t="s">
        <v>620</v>
      </c>
      <c r="M1688" s="12" t="s">
        <v>620</v>
      </c>
      <c r="N1688" s="12">
        <v>0</v>
      </c>
      <c r="O1688" s="12">
        <v>0</v>
      </c>
      <c r="P1688" s="12">
        <v>0</v>
      </c>
      <c r="Q1688" s="12">
        <v>0</v>
      </c>
      <c r="R1688" s="12">
        <v>0</v>
      </c>
      <c r="S1688" s="12">
        <v>0</v>
      </c>
      <c r="T1688" s="12">
        <v>0</v>
      </c>
      <c r="U1688" s="12">
        <v>0</v>
      </c>
      <c r="V1688" s="12">
        <v>0</v>
      </c>
      <c r="W1688" s="12">
        <v>0</v>
      </c>
      <c r="X1688" s="12">
        <v>0</v>
      </c>
      <c r="Y1688" s="12">
        <v>0</v>
      </c>
    </row>
    <row r="1689" spans="1:25" x14ac:dyDescent="0.35">
      <c r="A1689" s="12" t="s">
        <v>1929</v>
      </c>
      <c r="B1689" s="12" t="s">
        <v>1930</v>
      </c>
      <c r="C1689" s="12" t="s">
        <v>619</v>
      </c>
      <c r="D1689" s="52">
        <v>0</v>
      </c>
      <c r="E1689" s="12" t="s">
        <v>620</v>
      </c>
      <c r="F1689" s="12" t="s">
        <v>653</v>
      </c>
      <c r="G1689" s="12" t="s">
        <v>616</v>
      </c>
      <c r="H1689" s="12"/>
      <c r="I1689" s="12">
        <v>31</v>
      </c>
      <c r="J1689" s="12">
        <v>31</v>
      </c>
      <c r="K1689" s="12">
        <v>0</v>
      </c>
      <c r="L1689" s="12" t="s">
        <v>620</v>
      </c>
      <c r="M1689" s="12" t="s">
        <v>620</v>
      </c>
      <c r="N1689" s="12">
        <v>0</v>
      </c>
      <c r="O1689" s="12">
        <v>0</v>
      </c>
      <c r="P1689" s="12">
        <v>0</v>
      </c>
      <c r="Q1689" s="12">
        <v>0</v>
      </c>
      <c r="R1689" s="12">
        <v>0</v>
      </c>
      <c r="S1689" s="12">
        <v>0</v>
      </c>
      <c r="T1689" s="12">
        <v>0</v>
      </c>
      <c r="U1689" s="12">
        <v>0</v>
      </c>
      <c r="V1689" s="12">
        <v>0</v>
      </c>
      <c r="W1689" s="12">
        <v>0</v>
      </c>
      <c r="X1689" s="12">
        <v>0</v>
      </c>
      <c r="Y1689" s="12">
        <v>0</v>
      </c>
    </row>
    <row r="1690" spans="1:25" x14ac:dyDescent="0.35">
      <c r="A1690" s="12" t="s">
        <v>3104</v>
      </c>
      <c r="B1690" s="12" t="s">
        <v>3105</v>
      </c>
      <c r="C1690" s="12" t="s">
        <v>619</v>
      </c>
      <c r="D1690" s="52">
        <v>11324</v>
      </c>
      <c r="E1690" s="12">
        <v>1931</v>
      </c>
      <c r="F1690" s="12" t="s">
        <v>653</v>
      </c>
      <c r="G1690" s="12" t="s">
        <v>616</v>
      </c>
      <c r="H1690" s="12"/>
      <c r="I1690" s="12">
        <v>62</v>
      </c>
      <c r="J1690" s="12">
        <v>0</v>
      </c>
      <c r="K1690" s="12" t="s">
        <v>633</v>
      </c>
      <c r="L1690" s="12" t="s">
        <v>627</v>
      </c>
      <c r="M1690" s="12" t="s">
        <v>628</v>
      </c>
      <c r="N1690" s="12">
        <v>26</v>
      </c>
      <c r="O1690" s="12">
        <v>16.8</v>
      </c>
      <c r="P1690" s="12">
        <v>14.17</v>
      </c>
      <c r="Q1690" s="12">
        <v>0</v>
      </c>
      <c r="R1690" s="12">
        <v>16.66</v>
      </c>
      <c r="S1690" s="12">
        <v>36.799999999999997</v>
      </c>
      <c r="T1690" s="12">
        <v>33.909999999999997</v>
      </c>
      <c r="U1690" s="12">
        <v>40.4</v>
      </c>
      <c r="V1690" s="12">
        <v>36.08</v>
      </c>
      <c r="W1690" s="12">
        <v>30.37</v>
      </c>
      <c r="X1690" s="12">
        <v>30.43</v>
      </c>
      <c r="Y1690" s="12">
        <v>28.38</v>
      </c>
    </row>
    <row r="1691" spans="1:25" x14ac:dyDescent="0.35">
      <c r="A1691" s="12" t="s">
        <v>40</v>
      </c>
      <c r="B1691" s="12" t="s">
        <v>41</v>
      </c>
      <c r="C1691" s="12" t="s">
        <v>656</v>
      </c>
      <c r="D1691" s="52">
        <v>44182</v>
      </c>
      <c r="E1691" s="12">
        <v>2020</v>
      </c>
      <c r="F1691" s="12" t="s">
        <v>625</v>
      </c>
      <c r="G1691" s="12" t="s">
        <v>626</v>
      </c>
      <c r="H1691" s="12"/>
      <c r="I1691" s="12">
        <v>70</v>
      </c>
      <c r="J1691" s="12">
        <v>70</v>
      </c>
      <c r="K1691" s="12" t="s">
        <v>5</v>
      </c>
      <c r="L1691" s="12" t="s">
        <v>620</v>
      </c>
      <c r="M1691" s="12" t="s">
        <v>620</v>
      </c>
      <c r="N1691" s="12">
        <v>0</v>
      </c>
      <c r="O1691" s="12">
        <v>0</v>
      </c>
      <c r="P1691" s="12">
        <v>0</v>
      </c>
      <c r="Q1691" s="12">
        <v>0</v>
      </c>
      <c r="R1691" s="12">
        <v>0</v>
      </c>
      <c r="S1691" s="12">
        <v>0</v>
      </c>
      <c r="T1691" s="12">
        <v>0</v>
      </c>
      <c r="U1691" s="12">
        <v>0</v>
      </c>
      <c r="V1691" s="12">
        <v>0</v>
      </c>
      <c r="W1691" s="12">
        <v>0</v>
      </c>
      <c r="X1691" s="12">
        <v>0</v>
      </c>
      <c r="Y1691" s="12">
        <v>0</v>
      </c>
    </row>
    <row r="1692" spans="1:25" x14ac:dyDescent="0.35">
      <c r="A1692" s="12" t="s">
        <v>2666</v>
      </c>
      <c r="B1692" s="12" t="s">
        <v>2667</v>
      </c>
      <c r="C1692" s="12" t="s">
        <v>619</v>
      </c>
      <c r="D1692" s="52">
        <v>42487</v>
      </c>
      <c r="E1692" s="12">
        <v>2016</v>
      </c>
      <c r="F1692" s="12" t="s">
        <v>653</v>
      </c>
      <c r="G1692" s="12" t="s">
        <v>616</v>
      </c>
      <c r="H1692" s="12"/>
      <c r="I1692" s="12">
        <v>2.83</v>
      </c>
      <c r="J1692" s="12">
        <v>3.2</v>
      </c>
      <c r="K1692" s="12" t="s">
        <v>633</v>
      </c>
      <c r="L1692" s="12" t="s">
        <v>627</v>
      </c>
      <c r="M1692" s="12" t="s">
        <v>628</v>
      </c>
      <c r="N1692" s="12">
        <v>0.35</v>
      </c>
      <c r="O1692" s="12">
        <v>0.27</v>
      </c>
      <c r="P1692" s="12">
        <v>0</v>
      </c>
      <c r="Q1692" s="12">
        <v>0.16</v>
      </c>
      <c r="R1692" s="12">
        <v>0</v>
      </c>
      <c r="S1692" s="12">
        <v>0</v>
      </c>
      <c r="T1692" s="12">
        <v>0</v>
      </c>
      <c r="U1692" s="12">
        <v>0</v>
      </c>
      <c r="V1692" s="12">
        <v>0</v>
      </c>
      <c r="W1692" s="12">
        <v>0.04</v>
      </c>
      <c r="X1692" s="12">
        <v>0.04</v>
      </c>
      <c r="Y1692" s="12">
        <v>0.12</v>
      </c>
    </row>
    <row r="1693" spans="1:25" x14ac:dyDescent="0.35">
      <c r="A1693" s="12" t="s">
        <v>1561</v>
      </c>
      <c r="B1693" s="12" t="s">
        <v>1562</v>
      </c>
      <c r="C1693" s="12" t="s">
        <v>619</v>
      </c>
      <c r="D1693" s="52">
        <v>41703</v>
      </c>
      <c r="E1693" s="12">
        <v>2014</v>
      </c>
      <c r="F1693" s="12" t="s">
        <v>625</v>
      </c>
      <c r="G1693" s="12" t="s">
        <v>626</v>
      </c>
      <c r="H1693" s="12"/>
      <c r="I1693" s="12">
        <v>1.5</v>
      </c>
      <c r="J1693" s="12">
        <v>1.5</v>
      </c>
      <c r="K1693" s="12" t="s">
        <v>633</v>
      </c>
      <c r="L1693" s="12" t="s">
        <v>627</v>
      </c>
      <c r="M1693" s="12" t="s">
        <v>628</v>
      </c>
      <c r="N1693" s="12">
        <v>0.01</v>
      </c>
      <c r="O1693" s="12">
        <v>0.05</v>
      </c>
      <c r="P1693" s="12">
        <v>0.05</v>
      </c>
      <c r="Q1693" s="12">
        <v>7.0000000000000007E-2</v>
      </c>
      <c r="R1693" s="12">
        <v>0.1</v>
      </c>
      <c r="S1693" s="12">
        <v>0.2</v>
      </c>
      <c r="T1693" s="12">
        <v>0.22</v>
      </c>
      <c r="U1693" s="12">
        <v>0.19</v>
      </c>
      <c r="V1693" s="12">
        <v>0.17</v>
      </c>
      <c r="W1693" s="12">
        <v>0.11</v>
      </c>
      <c r="X1693" s="12">
        <v>0.09</v>
      </c>
      <c r="Y1693" s="12">
        <v>0.05</v>
      </c>
    </row>
    <row r="1694" spans="1:25" x14ac:dyDescent="0.35">
      <c r="A1694" s="12" t="s">
        <v>3190</v>
      </c>
      <c r="B1694" s="12" t="s">
        <v>3191</v>
      </c>
      <c r="C1694" s="12" t="s">
        <v>619</v>
      </c>
      <c r="D1694" s="52">
        <v>31413</v>
      </c>
      <c r="E1694" s="12">
        <v>1986</v>
      </c>
      <c r="F1694" s="12" t="s">
        <v>653</v>
      </c>
      <c r="G1694" s="12" t="s">
        <v>616</v>
      </c>
      <c r="H1694" s="12"/>
      <c r="I1694" s="12">
        <v>1.5</v>
      </c>
      <c r="J1694" s="12">
        <v>1.5</v>
      </c>
      <c r="K1694" s="12" t="s">
        <v>633</v>
      </c>
      <c r="L1694" s="12" t="s">
        <v>627</v>
      </c>
      <c r="M1694" s="12" t="s">
        <v>628</v>
      </c>
      <c r="N1694" s="12">
        <v>0.38</v>
      </c>
      <c r="O1694" s="12">
        <v>0.59</v>
      </c>
      <c r="P1694" s="12">
        <v>0.37</v>
      </c>
      <c r="Q1694" s="12">
        <v>0.26</v>
      </c>
      <c r="R1694" s="12">
        <v>0.39</v>
      </c>
      <c r="S1694" s="12">
        <v>0.28000000000000003</v>
      </c>
      <c r="T1694" s="12">
        <v>0.2</v>
      </c>
      <c r="U1694" s="12">
        <v>0.18</v>
      </c>
      <c r="V1694" s="12">
        <v>0.03</v>
      </c>
      <c r="W1694" s="12">
        <v>0.03</v>
      </c>
      <c r="X1694" s="12">
        <v>0.11</v>
      </c>
      <c r="Y1694" s="12">
        <v>0.06</v>
      </c>
    </row>
    <row r="1695" spans="1:25" x14ac:dyDescent="0.35">
      <c r="A1695" s="12" t="s">
        <v>3328</v>
      </c>
      <c r="B1695" s="12" t="s">
        <v>3329</v>
      </c>
      <c r="C1695" s="12" t="s">
        <v>619</v>
      </c>
      <c r="D1695" s="52">
        <v>41939</v>
      </c>
      <c r="E1695" s="12">
        <v>2014</v>
      </c>
      <c r="F1695" s="12" t="s">
        <v>625</v>
      </c>
      <c r="G1695" s="12" t="s">
        <v>626</v>
      </c>
      <c r="H1695" s="12"/>
      <c r="I1695" s="12">
        <v>550</v>
      </c>
      <c r="J1695" s="12">
        <v>550</v>
      </c>
      <c r="K1695" s="12" t="s">
        <v>633</v>
      </c>
      <c r="L1695" s="12" t="s">
        <v>627</v>
      </c>
      <c r="M1695" s="12" t="s">
        <v>628</v>
      </c>
      <c r="N1695" s="12">
        <v>2.2000000000000002</v>
      </c>
      <c r="O1695" s="12">
        <v>16.5</v>
      </c>
      <c r="P1695" s="12">
        <v>19.25</v>
      </c>
      <c r="Q1695" s="12">
        <v>24.2</v>
      </c>
      <c r="R1695" s="12">
        <v>35.200000000000003</v>
      </c>
      <c r="S1695" s="12">
        <v>72.05</v>
      </c>
      <c r="T1695" s="12">
        <v>79.2</v>
      </c>
      <c r="U1695" s="12">
        <v>68.2</v>
      </c>
      <c r="V1695" s="12">
        <v>61.05</v>
      </c>
      <c r="W1695" s="12">
        <v>40.700000000000003</v>
      </c>
      <c r="X1695" s="12">
        <v>31.35</v>
      </c>
      <c r="Y1695" s="12">
        <v>19.25</v>
      </c>
    </row>
    <row r="1696" spans="1:25" x14ac:dyDescent="0.35">
      <c r="A1696" s="12" t="s">
        <v>2898</v>
      </c>
      <c r="B1696" s="12" t="s">
        <v>2899</v>
      </c>
      <c r="C1696" s="12" t="s">
        <v>619</v>
      </c>
      <c r="D1696" s="52">
        <v>42720</v>
      </c>
      <c r="E1696" s="12">
        <v>2016</v>
      </c>
      <c r="F1696" s="12" t="s">
        <v>625</v>
      </c>
      <c r="G1696" s="12" t="s">
        <v>626</v>
      </c>
      <c r="H1696" s="12"/>
      <c r="I1696" s="12">
        <v>20</v>
      </c>
      <c r="J1696" s="12">
        <v>20</v>
      </c>
      <c r="K1696" s="12" t="s">
        <v>1</v>
      </c>
      <c r="L1696" s="12" t="s">
        <v>627</v>
      </c>
      <c r="M1696" s="12" t="s">
        <v>628</v>
      </c>
      <c r="N1696" s="12">
        <v>0.08</v>
      </c>
      <c r="O1696" s="12">
        <v>0.6</v>
      </c>
      <c r="P1696" s="12">
        <v>0.7</v>
      </c>
      <c r="Q1696" s="12">
        <v>0.88</v>
      </c>
      <c r="R1696" s="12">
        <v>1.28</v>
      </c>
      <c r="S1696" s="12">
        <v>2.62</v>
      </c>
      <c r="T1696" s="12">
        <v>2.88</v>
      </c>
      <c r="U1696" s="12">
        <v>2.48</v>
      </c>
      <c r="V1696" s="12">
        <v>2.2200000000000002</v>
      </c>
      <c r="W1696" s="12">
        <v>1.48</v>
      </c>
      <c r="X1696" s="12">
        <v>1.1399999999999999</v>
      </c>
      <c r="Y1696" s="12">
        <v>0.7</v>
      </c>
    </row>
    <row r="1697" spans="1:25" x14ac:dyDescent="0.35">
      <c r="A1697" s="12" t="s">
        <v>298</v>
      </c>
      <c r="B1697" s="12" t="s">
        <v>299</v>
      </c>
      <c r="C1697" s="12" t="s">
        <v>656</v>
      </c>
      <c r="D1697" s="52">
        <v>44547</v>
      </c>
      <c r="E1697" s="12">
        <v>2021</v>
      </c>
      <c r="F1697" s="12" t="s">
        <v>681</v>
      </c>
      <c r="G1697" s="12" t="s">
        <v>635</v>
      </c>
      <c r="H1697" s="12"/>
      <c r="I1697" s="12">
        <v>180</v>
      </c>
      <c r="J1697" s="12">
        <v>0</v>
      </c>
      <c r="K1697" s="12" t="s">
        <v>1</v>
      </c>
      <c r="L1697" s="12" t="s">
        <v>620</v>
      </c>
      <c r="M1697" s="12" t="s">
        <v>620</v>
      </c>
      <c r="N1697" s="12">
        <v>0</v>
      </c>
      <c r="O1697" s="12">
        <v>0</v>
      </c>
      <c r="P1697" s="12">
        <v>0</v>
      </c>
      <c r="Q1697" s="12">
        <v>0</v>
      </c>
      <c r="R1697" s="12">
        <v>0</v>
      </c>
      <c r="S1697" s="12">
        <v>0</v>
      </c>
      <c r="T1697" s="12">
        <v>0</v>
      </c>
      <c r="U1697" s="12">
        <v>0</v>
      </c>
      <c r="V1697" s="12">
        <v>0</v>
      </c>
      <c r="W1697" s="12">
        <v>0</v>
      </c>
      <c r="X1697" s="12">
        <v>0</v>
      </c>
      <c r="Y1697" s="12">
        <v>0</v>
      </c>
    </row>
    <row r="1698" spans="1:25" x14ac:dyDescent="0.35">
      <c r="A1698" s="12" t="s">
        <v>2948</v>
      </c>
      <c r="B1698" s="12" t="s">
        <v>2949</v>
      </c>
      <c r="C1698" s="12" t="s">
        <v>619</v>
      </c>
      <c r="D1698" s="52">
        <v>43095</v>
      </c>
      <c r="E1698" s="12">
        <v>2017</v>
      </c>
      <c r="F1698" s="12" t="s">
        <v>625</v>
      </c>
      <c r="G1698" s="12" t="s">
        <v>626</v>
      </c>
      <c r="H1698" s="12"/>
      <c r="I1698" s="12">
        <v>20</v>
      </c>
      <c r="J1698" s="12">
        <v>20</v>
      </c>
      <c r="K1698" s="12" t="s">
        <v>633</v>
      </c>
      <c r="L1698" s="12" t="s">
        <v>627</v>
      </c>
      <c r="M1698" s="12" t="s">
        <v>641</v>
      </c>
      <c r="N1698" s="12">
        <v>0.08</v>
      </c>
      <c r="O1698" s="12">
        <v>0.6</v>
      </c>
      <c r="P1698" s="12">
        <v>0.7</v>
      </c>
      <c r="Q1698" s="12">
        <v>0.88</v>
      </c>
      <c r="R1698" s="12">
        <v>1.28</v>
      </c>
      <c r="S1698" s="12">
        <v>2.62</v>
      </c>
      <c r="T1698" s="12">
        <v>2.88</v>
      </c>
      <c r="U1698" s="12">
        <v>2.48</v>
      </c>
      <c r="V1698" s="12">
        <v>2.2200000000000002</v>
      </c>
      <c r="W1698" s="12">
        <v>1.48</v>
      </c>
      <c r="X1698" s="12">
        <v>1.1399999999999999</v>
      </c>
      <c r="Y1698" s="12">
        <v>0.7</v>
      </c>
    </row>
    <row r="1699" spans="1:25" x14ac:dyDescent="0.35">
      <c r="A1699" s="12" t="s">
        <v>1648</v>
      </c>
      <c r="B1699" s="12" t="s">
        <v>1649</v>
      </c>
      <c r="C1699" s="12" t="s">
        <v>619</v>
      </c>
      <c r="D1699" s="52">
        <v>43095</v>
      </c>
      <c r="E1699" s="12">
        <v>2017</v>
      </c>
      <c r="F1699" s="12" t="s">
        <v>625</v>
      </c>
      <c r="G1699" s="12" t="s">
        <v>626</v>
      </c>
      <c r="H1699" s="12"/>
      <c r="I1699" s="12">
        <v>20</v>
      </c>
      <c r="J1699" s="12">
        <v>20</v>
      </c>
      <c r="K1699" s="12" t="s">
        <v>633</v>
      </c>
      <c r="L1699" s="12" t="s">
        <v>627</v>
      </c>
      <c r="M1699" s="12" t="s">
        <v>641</v>
      </c>
      <c r="N1699" s="12">
        <v>0.08</v>
      </c>
      <c r="O1699" s="12">
        <v>0.6</v>
      </c>
      <c r="P1699" s="12">
        <v>0.7</v>
      </c>
      <c r="Q1699" s="12">
        <v>0.88</v>
      </c>
      <c r="R1699" s="12">
        <v>1.28</v>
      </c>
      <c r="S1699" s="12">
        <v>2.62</v>
      </c>
      <c r="T1699" s="12">
        <v>2.88</v>
      </c>
      <c r="U1699" s="12">
        <v>2.48</v>
      </c>
      <c r="V1699" s="12">
        <v>2.2200000000000002</v>
      </c>
      <c r="W1699" s="12">
        <v>1.48</v>
      </c>
      <c r="X1699" s="12">
        <v>1.1399999999999999</v>
      </c>
      <c r="Y1699" s="12">
        <v>0.7</v>
      </c>
    </row>
    <row r="1700" spans="1:25" x14ac:dyDescent="0.35">
      <c r="A1700" s="12" t="s">
        <v>3452</v>
      </c>
      <c r="B1700" s="12" t="s">
        <v>3453</v>
      </c>
      <c r="C1700" s="12" t="s">
        <v>619</v>
      </c>
      <c r="D1700" s="52">
        <v>43204</v>
      </c>
      <c r="E1700" s="12">
        <v>2018</v>
      </c>
      <c r="F1700" s="12" t="s">
        <v>625</v>
      </c>
      <c r="G1700" s="12" t="s">
        <v>626</v>
      </c>
      <c r="H1700" s="12"/>
      <c r="I1700" s="12">
        <v>100</v>
      </c>
      <c r="J1700" s="12">
        <v>100</v>
      </c>
      <c r="K1700" s="12" t="s">
        <v>633</v>
      </c>
      <c r="L1700" s="12" t="s">
        <v>627</v>
      </c>
      <c r="M1700" s="12" t="s">
        <v>641</v>
      </c>
      <c r="N1700" s="12">
        <v>0.4</v>
      </c>
      <c r="O1700" s="12">
        <v>3</v>
      </c>
      <c r="P1700" s="12">
        <v>3.5</v>
      </c>
      <c r="Q1700" s="12">
        <v>4.4000000000000004</v>
      </c>
      <c r="R1700" s="12">
        <v>6.4</v>
      </c>
      <c r="S1700" s="12">
        <v>13.1</v>
      </c>
      <c r="T1700" s="12">
        <v>14.4</v>
      </c>
      <c r="U1700" s="12">
        <v>12.4</v>
      </c>
      <c r="V1700" s="12">
        <v>11.1</v>
      </c>
      <c r="W1700" s="12">
        <v>7.4</v>
      </c>
      <c r="X1700" s="12">
        <v>5.7</v>
      </c>
      <c r="Y1700" s="12">
        <v>3.5</v>
      </c>
    </row>
    <row r="1701" spans="1:25" x14ac:dyDescent="0.35">
      <c r="A1701" s="12" t="s">
        <v>674</v>
      </c>
      <c r="B1701" s="12" t="s">
        <v>675</v>
      </c>
      <c r="C1701" s="12" t="s">
        <v>619</v>
      </c>
      <c r="D1701" s="52">
        <v>43207</v>
      </c>
      <c r="E1701" s="12">
        <v>2018</v>
      </c>
      <c r="F1701" s="12" t="s">
        <v>625</v>
      </c>
      <c r="G1701" s="12" t="s">
        <v>626</v>
      </c>
      <c r="H1701" s="12"/>
      <c r="I1701" s="12">
        <v>60</v>
      </c>
      <c r="J1701" s="12">
        <v>60</v>
      </c>
      <c r="K1701" s="12" t="s">
        <v>633</v>
      </c>
      <c r="L1701" s="12" t="s">
        <v>627</v>
      </c>
      <c r="M1701" s="12" t="s">
        <v>641</v>
      </c>
      <c r="N1701" s="12">
        <v>0.24</v>
      </c>
      <c r="O1701" s="12">
        <v>1.8</v>
      </c>
      <c r="P1701" s="12">
        <v>2.1</v>
      </c>
      <c r="Q1701" s="12">
        <v>2.64</v>
      </c>
      <c r="R1701" s="12">
        <v>3.84</v>
      </c>
      <c r="S1701" s="12">
        <v>7.86</v>
      </c>
      <c r="T1701" s="12">
        <v>8.64</v>
      </c>
      <c r="U1701" s="12">
        <v>7.44</v>
      </c>
      <c r="V1701" s="12">
        <v>6.66</v>
      </c>
      <c r="W1701" s="12">
        <v>4.4400000000000004</v>
      </c>
      <c r="X1701" s="12">
        <v>3.42</v>
      </c>
      <c r="Y1701" s="12">
        <v>2.1</v>
      </c>
    </row>
    <row r="1702" spans="1:25" x14ac:dyDescent="0.35">
      <c r="A1702" s="12" t="s">
        <v>261</v>
      </c>
      <c r="B1702" s="12" t="s">
        <v>262</v>
      </c>
      <c r="C1702" s="12" t="s">
        <v>619</v>
      </c>
      <c r="D1702" s="52">
        <v>44636</v>
      </c>
      <c r="E1702" s="12">
        <v>2022</v>
      </c>
      <c r="F1702" s="12" t="s">
        <v>634</v>
      </c>
      <c r="G1702" s="12" t="s">
        <v>635</v>
      </c>
      <c r="H1702" s="12"/>
      <c r="I1702" s="12">
        <v>72</v>
      </c>
      <c r="J1702" s="12">
        <v>0</v>
      </c>
      <c r="K1702" s="12" t="s">
        <v>633</v>
      </c>
      <c r="L1702" s="12" t="s">
        <v>627</v>
      </c>
      <c r="M1702" s="12" t="s">
        <v>628</v>
      </c>
      <c r="N1702" s="12">
        <v>72</v>
      </c>
      <c r="O1702" s="12">
        <v>72</v>
      </c>
      <c r="P1702" s="12">
        <v>72</v>
      </c>
      <c r="Q1702" s="12">
        <v>72</v>
      </c>
      <c r="R1702" s="12">
        <v>72</v>
      </c>
      <c r="S1702" s="12">
        <v>72</v>
      </c>
      <c r="T1702" s="12">
        <v>72</v>
      </c>
      <c r="U1702" s="12">
        <v>72</v>
      </c>
      <c r="V1702" s="12">
        <v>72</v>
      </c>
      <c r="W1702" s="12">
        <v>72</v>
      </c>
      <c r="X1702" s="12">
        <v>72</v>
      </c>
      <c r="Y1702" s="12">
        <v>72</v>
      </c>
    </row>
    <row r="1703" spans="1:25" x14ac:dyDescent="0.35">
      <c r="A1703" s="12" t="s">
        <v>2169</v>
      </c>
      <c r="B1703" s="12" t="s">
        <v>2170</v>
      </c>
      <c r="C1703" s="12" t="s">
        <v>619</v>
      </c>
      <c r="D1703" s="52">
        <v>42579</v>
      </c>
      <c r="E1703" s="12">
        <v>2016</v>
      </c>
      <c r="F1703" s="12" t="s">
        <v>625</v>
      </c>
      <c r="G1703" s="12" t="s">
        <v>626</v>
      </c>
      <c r="H1703" s="12"/>
      <c r="I1703" s="12">
        <v>200</v>
      </c>
      <c r="J1703" s="12">
        <v>200</v>
      </c>
      <c r="K1703" s="12" t="s">
        <v>633</v>
      </c>
      <c r="L1703" s="12" t="s">
        <v>627</v>
      </c>
      <c r="M1703" s="12" t="s">
        <v>628</v>
      </c>
      <c r="N1703" s="12">
        <v>0.45</v>
      </c>
      <c r="O1703" s="12">
        <v>4.38</v>
      </c>
      <c r="P1703" s="12">
        <v>5.05</v>
      </c>
      <c r="Q1703" s="12">
        <v>6.75</v>
      </c>
      <c r="R1703" s="12">
        <v>10.11</v>
      </c>
      <c r="S1703" s="12">
        <v>21.9</v>
      </c>
      <c r="T1703" s="12">
        <v>24.39</v>
      </c>
      <c r="U1703" s="12">
        <v>20.420000000000002</v>
      </c>
      <c r="V1703" s="12">
        <v>17.510000000000002</v>
      </c>
      <c r="W1703" s="12">
        <v>9.86</v>
      </c>
      <c r="X1703" s="12">
        <v>7.04</v>
      </c>
      <c r="Y1703" s="12">
        <v>2.91</v>
      </c>
    </row>
    <row r="1704" spans="1:25" x14ac:dyDescent="0.35">
      <c r="A1704" s="12" t="s">
        <v>1983</v>
      </c>
      <c r="B1704" s="12" t="s">
        <v>1984</v>
      </c>
      <c r="C1704" s="12" t="s">
        <v>619</v>
      </c>
      <c r="D1704" s="52">
        <v>41995</v>
      </c>
      <c r="E1704" s="12">
        <v>2014</v>
      </c>
      <c r="F1704" s="12" t="s">
        <v>697</v>
      </c>
      <c r="G1704" s="12" t="s">
        <v>697</v>
      </c>
      <c r="H1704" s="12"/>
      <c r="I1704" s="12">
        <v>38.97</v>
      </c>
      <c r="J1704" s="12">
        <v>40</v>
      </c>
      <c r="K1704" s="12" t="s">
        <v>1</v>
      </c>
      <c r="L1704" s="12" t="s">
        <v>627</v>
      </c>
      <c r="M1704" s="12" t="s">
        <v>628</v>
      </c>
      <c r="N1704" s="12">
        <v>6.89</v>
      </c>
      <c r="O1704" s="12">
        <v>7.32</v>
      </c>
      <c r="P1704" s="12">
        <v>6.44</v>
      </c>
      <c r="Q1704" s="12">
        <v>6.17</v>
      </c>
      <c r="R1704" s="12">
        <v>6.56</v>
      </c>
      <c r="S1704" s="12">
        <v>6.01</v>
      </c>
      <c r="T1704" s="12">
        <v>5.58</v>
      </c>
      <c r="U1704" s="12">
        <v>4.24</v>
      </c>
      <c r="V1704" s="12">
        <v>4.38</v>
      </c>
      <c r="W1704" s="12">
        <v>4.07</v>
      </c>
      <c r="X1704" s="12">
        <v>5.48</v>
      </c>
      <c r="Y1704" s="12">
        <v>6.64</v>
      </c>
    </row>
    <row r="1705" spans="1:25" x14ac:dyDescent="0.35">
      <c r="A1705" s="12" t="s">
        <v>352</v>
      </c>
      <c r="B1705" s="12" t="s">
        <v>1216</v>
      </c>
      <c r="C1705" s="12" t="s">
        <v>619</v>
      </c>
      <c r="D1705" s="52">
        <v>45226</v>
      </c>
      <c r="E1705" s="12">
        <v>2023</v>
      </c>
      <c r="F1705" s="12" t="s">
        <v>631</v>
      </c>
      <c r="G1705" s="12" t="s">
        <v>635</v>
      </c>
      <c r="H1705" s="12"/>
      <c r="I1705" s="12">
        <v>2.8</v>
      </c>
      <c r="J1705" s="12">
        <v>2.8</v>
      </c>
      <c r="K1705" s="12" t="s">
        <v>1</v>
      </c>
      <c r="L1705" s="12" t="s">
        <v>620</v>
      </c>
      <c r="M1705" s="12" t="s">
        <v>620</v>
      </c>
      <c r="N1705" s="12">
        <v>0</v>
      </c>
      <c r="O1705" s="12">
        <v>0</v>
      </c>
      <c r="P1705" s="12">
        <v>0</v>
      </c>
      <c r="Q1705" s="12">
        <v>0</v>
      </c>
      <c r="R1705" s="12">
        <v>0</v>
      </c>
      <c r="S1705" s="12">
        <v>0</v>
      </c>
      <c r="T1705" s="12">
        <v>0</v>
      </c>
      <c r="U1705" s="12">
        <v>0</v>
      </c>
      <c r="V1705" s="12">
        <v>0</v>
      </c>
      <c r="W1705" s="12">
        <v>0</v>
      </c>
      <c r="X1705" s="12">
        <v>0</v>
      </c>
      <c r="Y1705" s="12">
        <v>0</v>
      </c>
    </row>
    <row r="1706" spans="1:25" x14ac:dyDescent="0.35">
      <c r="A1706" s="12" t="s">
        <v>2803</v>
      </c>
      <c r="B1706" s="12" t="s">
        <v>2804</v>
      </c>
      <c r="C1706" s="12" t="s">
        <v>619</v>
      </c>
      <c r="D1706" s="52">
        <v>43819</v>
      </c>
      <c r="E1706" s="12">
        <v>2019</v>
      </c>
      <c r="F1706" s="12" t="s">
        <v>631</v>
      </c>
      <c r="G1706" s="12" t="s">
        <v>635</v>
      </c>
      <c r="H1706" s="12"/>
      <c r="I1706" s="12">
        <v>2.8</v>
      </c>
      <c r="J1706" s="12">
        <v>2.8</v>
      </c>
      <c r="K1706" s="12" t="s">
        <v>1</v>
      </c>
      <c r="L1706" s="12" t="s">
        <v>627</v>
      </c>
      <c r="M1706" s="12" t="s">
        <v>139</v>
      </c>
      <c r="N1706" s="12">
        <v>0</v>
      </c>
      <c r="O1706" s="12">
        <v>0</v>
      </c>
      <c r="P1706" s="12">
        <v>0</v>
      </c>
      <c r="Q1706" s="12">
        <v>0</v>
      </c>
      <c r="R1706" s="12">
        <v>0</v>
      </c>
      <c r="S1706" s="12">
        <v>0</v>
      </c>
      <c r="T1706" s="12">
        <v>0</v>
      </c>
      <c r="U1706" s="12">
        <v>0</v>
      </c>
      <c r="V1706" s="12">
        <v>0</v>
      </c>
      <c r="W1706" s="12">
        <v>0</v>
      </c>
      <c r="X1706" s="12">
        <v>0</v>
      </c>
      <c r="Y1706" s="12">
        <v>0</v>
      </c>
    </row>
    <row r="1707" spans="1:25" x14ac:dyDescent="0.35">
      <c r="A1707" s="12" t="s">
        <v>3164</v>
      </c>
      <c r="B1707" s="12" t="s">
        <v>3165</v>
      </c>
      <c r="C1707" s="12" t="s">
        <v>619</v>
      </c>
      <c r="D1707" s="52">
        <v>43105</v>
      </c>
      <c r="E1707" s="12">
        <v>2018</v>
      </c>
      <c r="F1707" s="12" t="s">
        <v>697</v>
      </c>
      <c r="G1707" s="12" t="s">
        <v>697</v>
      </c>
      <c r="H1707" s="12"/>
      <c r="I1707" s="12">
        <v>130.5</v>
      </c>
      <c r="J1707" s="12">
        <v>131.1</v>
      </c>
      <c r="K1707" s="12" t="s">
        <v>5</v>
      </c>
      <c r="L1707" s="12" t="s">
        <v>627</v>
      </c>
      <c r="M1707" s="12" t="s">
        <v>628</v>
      </c>
      <c r="N1707" s="12">
        <v>23.06</v>
      </c>
      <c r="O1707" s="12">
        <v>24.53</v>
      </c>
      <c r="P1707" s="12">
        <v>21.55</v>
      </c>
      <c r="Q1707" s="12">
        <v>20.65</v>
      </c>
      <c r="R1707" s="12">
        <v>21.95</v>
      </c>
      <c r="S1707" s="12">
        <v>20.12</v>
      </c>
      <c r="T1707" s="12">
        <v>18.7</v>
      </c>
      <c r="U1707" s="12">
        <v>14.21</v>
      </c>
      <c r="V1707" s="12">
        <v>14.68</v>
      </c>
      <c r="W1707" s="12">
        <v>13.61</v>
      </c>
      <c r="X1707" s="12">
        <v>18.350000000000001</v>
      </c>
      <c r="Y1707" s="12">
        <v>22.22</v>
      </c>
    </row>
    <row r="1708" spans="1:25" x14ac:dyDescent="0.35">
      <c r="A1708" s="12" t="s">
        <v>874</v>
      </c>
      <c r="B1708" s="12" t="s">
        <v>875</v>
      </c>
      <c r="C1708" s="12" t="s">
        <v>619</v>
      </c>
      <c r="D1708" s="52">
        <v>0</v>
      </c>
      <c r="E1708" s="12" t="s">
        <v>620</v>
      </c>
      <c r="F1708" s="12">
        <v>0</v>
      </c>
      <c r="G1708" s="12">
        <v>0</v>
      </c>
      <c r="H1708" s="12"/>
      <c r="I1708" s="12">
        <v>9.9</v>
      </c>
      <c r="J1708" s="12">
        <v>9.9</v>
      </c>
      <c r="K1708" s="12">
        <v>0</v>
      </c>
      <c r="L1708" s="12" t="s">
        <v>620</v>
      </c>
      <c r="M1708" s="12" t="s">
        <v>620</v>
      </c>
      <c r="N1708" s="12">
        <v>0</v>
      </c>
      <c r="O1708" s="12">
        <v>0</v>
      </c>
      <c r="P1708" s="12">
        <v>0</v>
      </c>
      <c r="Q1708" s="12">
        <v>0</v>
      </c>
      <c r="R1708" s="12">
        <v>0</v>
      </c>
      <c r="S1708" s="12">
        <v>0</v>
      </c>
      <c r="T1708" s="12">
        <v>0</v>
      </c>
      <c r="U1708" s="12">
        <v>0</v>
      </c>
      <c r="V1708" s="12">
        <v>0</v>
      </c>
      <c r="W1708" s="12">
        <v>0</v>
      </c>
      <c r="X1708" s="12">
        <v>0</v>
      </c>
      <c r="Y1708" s="12">
        <v>0</v>
      </c>
    </row>
    <row r="1709" spans="1:25" x14ac:dyDescent="0.35">
      <c r="A1709" s="12" t="s">
        <v>2152</v>
      </c>
      <c r="B1709" s="12" t="s">
        <v>2153</v>
      </c>
      <c r="C1709" s="12" t="s">
        <v>619</v>
      </c>
      <c r="D1709" s="52">
        <v>0</v>
      </c>
      <c r="E1709" s="12" t="s">
        <v>620</v>
      </c>
      <c r="F1709" s="12">
        <v>0</v>
      </c>
      <c r="G1709" s="12">
        <v>0</v>
      </c>
      <c r="H1709" s="12"/>
      <c r="I1709" s="12">
        <v>9.9</v>
      </c>
      <c r="J1709" s="12">
        <v>9.9</v>
      </c>
      <c r="K1709" s="12">
        <v>0</v>
      </c>
      <c r="L1709" s="12" t="s">
        <v>620</v>
      </c>
      <c r="M1709" s="12" t="s">
        <v>620</v>
      </c>
      <c r="N1709" s="12">
        <v>0</v>
      </c>
      <c r="O1709" s="12">
        <v>0</v>
      </c>
      <c r="P1709" s="12">
        <v>0</v>
      </c>
      <c r="Q1709" s="12">
        <v>0</v>
      </c>
      <c r="R1709" s="12">
        <v>0</v>
      </c>
      <c r="S1709" s="12">
        <v>0</v>
      </c>
      <c r="T1709" s="12">
        <v>0</v>
      </c>
      <c r="U1709" s="12">
        <v>0</v>
      </c>
      <c r="V1709" s="12">
        <v>0</v>
      </c>
      <c r="W1709" s="12">
        <v>0</v>
      </c>
      <c r="X1709" s="12">
        <v>0</v>
      </c>
      <c r="Y1709" s="12">
        <v>0</v>
      </c>
    </row>
    <row r="1710" spans="1:25" x14ac:dyDescent="0.35">
      <c r="A1710" s="12" t="s">
        <v>2409</v>
      </c>
      <c r="B1710" s="12" t="s">
        <v>2410</v>
      </c>
      <c r="C1710" s="12" t="s">
        <v>619</v>
      </c>
      <c r="D1710" s="52">
        <v>0</v>
      </c>
      <c r="E1710" s="12" t="s">
        <v>620</v>
      </c>
      <c r="F1710" s="12" t="s">
        <v>653</v>
      </c>
      <c r="G1710" s="12">
        <v>0</v>
      </c>
      <c r="H1710" s="12"/>
      <c r="I1710" s="12">
        <v>7.2</v>
      </c>
      <c r="J1710" s="12">
        <v>7.2</v>
      </c>
      <c r="K1710" s="12">
        <v>0</v>
      </c>
      <c r="L1710" s="12" t="s">
        <v>620</v>
      </c>
      <c r="M1710" s="12" t="s">
        <v>620</v>
      </c>
      <c r="N1710" s="12">
        <v>0</v>
      </c>
      <c r="O1710" s="12">
        <v>0</v>
      </c>
      <c r="P1710" s="12">
        <v>0</v>
      </c>
      <c r="Q1710" s="12">
        <v>0</v>
      </c>
      <c r="R1710" s="12">
        <v>0</v>
      </c>
      <c r="S1710" s="12">
        <v>0</v>
      </c>
      <c r="T1710" s="12">
        <v>0</v>
      </c>
      <c r="U1710" s="12">
        <v>0</v>
      </c>
      <c r="V1710" s="12">
        <v>0</v>
      </c>
      <c r="W1710" s="12">
        <v>0</v>
      </c>
      <c r="X1710" s="12">
        <v>0</v>
      </c>
      <c r="Y1710" s="12">
        <v>0</v>
      </c>
    </row>
    <row r="1711" spans="1:25" x14ac:dyDescent="0.35">
      <c r="A1711" s="12" t="s">
        <v>2874</v>
      </c>
      <c r="B1711" s="12" t="s">
        <v>2875</v>
      </c>
      <c r="C1711" s="12" t="s">
        <v>619</v>
      </c>
      <c r="D1711" s="52">
        <v>21186</v>
      </c>
      <c r="E1711" s="12">
        <v>1958</v>
      </c>
      <c r="F1711" s="12" t="s">
        <v>653</v>
      </c>
      <c r="G1711" s="12">
        <v>0</v>
      </c>
      <c r="H1711" s="12"/>
      <c r="I1711" s="12">
        <v>25.9</v>
      </c>
      <c r="J1711" s="12">
        <v>0</v>
      </c>
      <c r="K1711" s="12" t="s">
        <v>633</v>
      </c>
      <c r="L1711" s="12" t="s">
        <v>627</v>
      </c>
      <c r="M1711" s="12" t="s">
        <v>628</v>
      </c>
      <c r="N1711" s="12">
        <v>3.87</v>
      </c>
      <c r="O1711" s="12">
        <v>7.97</v>
      </c>
      <c r="P1711" s="12">
        <v>12.42</v>
      </c>
      <c r="Q1711" s="12">
        <v>16.579999999999998</v>
      </c>
      <c r="R1711" s="12">
        <v>20.51</v>
      </c>
      <c r="S1711" s="12">
        <v>23.23</v>
      </c>
      <c r="T1711" s="12">
        <v>20.55</v>
      </c>
      <c r="U1711" s="12">
        <v>18.149999999999999</v>
      </c>
      <c r="V1711" s="12">
        <v>12.68</v>
      </c>
      <c r="W1711" s="12">
        <v>8.82</v>
      </c>
      <c r="X1711" s="12">
        <v>1.58</v>
      </c>
      <c r="Y1711" s="12">
        <v>2.4700000000000002</v>
      </c>
    </row>
    <row r="1712" spans="1:25" x14ac:dyDescent="0.35">
      <c r="A1712" s="12" t="s">
        <v>2942</v>
      </c>
      <c r="B1712" s="12" t="s">
        <v>2943</v>
      </c>
      <c r="C1712" s="12" t="s">
        <v>619</v>
      </c>
      <c r="D1712" s="52">
        <v>41353</v>
      </c>
      <c r="E1712" s="12">
        <v>2013</v>
      </c>
      <c r="F1712" s="12" t="s">
        <v>631</v>
      </c>
      <c r="G1712" s="12" t="s">
        <v>632</v>
      </c>
      <c r="H1712" s="12"/>
      <c r="I1712" s="12">
        <v>0.6</v>
      </c>
      <c r="J1712" s="12">
        <v>0.6</v>
      </c>
      <c r="K1712" s="12" t="s">
        <v>633</v>
      </c>
      <c r="L1712" s="12" t="s">
        <v>627</v>
      </c>
      <c r="M1712" s="12" t="s">
        <v>628</v>
      </c>
      <c r="N1712" s="12">
        <v>0.32</v>
      </c>
      <c r="O1712" s="12">
        <v>0.32</v>
      </c>
      <c r="P1712" s="12">
        <v>0.32</v>
      </c>
      <c r="Q1712" s="12">
        <v>0.33</v>
      </c>
      <c r="R1712" s="12">
        <v>0.33</v>
      </c>
      <c r="S1712" s="12">
        <v>0.35</v>
      </c>
      <c r="T1712" s="12">
        <v>0.34</v>
      </c>
      <c r="U1712" s="12">
        <v>0.33</v>
      </c>
      <c r="V1712" s="12">
        <v>0.35</v>
      </c>
      <c r="W1712" s="12">
        <v>0.32</v>
      </c>
      <c r="X1712" s="12">
        <v>0.3</v>
      </c>
      <c r="Y1712" s="12">
        <v>0.3</v>
      </c>
    </row>
    <row r="1713" spans="1:25" x14ac:dyDescent="0.35">
      <c r="A1713" s="12" t="s">
        <v>888</v>
      </c>
      <c r="B1713" s="12" t="s">
        <v>889</v>
      </c>
      <c r="C1713" s="12" t="s">
        <v>619</v>
      </c>
      <c r="D1713" s="52">
        <v>44454</v>
      </c>
      <c r="E1713" s="12">
        <v>2021</v>
      </c>
      <c r="F1713" s="12" t="s">
        <v>653</v>
      </c>
      <c r="G1713" s="12" t="s">
        <v>616</v>
      </c>
      <c r="H1713" s="12"/>
      <c r="I1713" s="12">
        <v>1.3</v>
      </c>
      <c r="J1713" s="12">
        <v>1.3</v>
      </c>
      <c r="K1713" s="12" t="s">
        <v>633</v>
      </c>
      <c r="L1713" s="12" t="s">
        <v>627</v>
      </c>
      <c r="M1713" s="12" t="s">
        <v>628</v>
      </c>
      <c r="N1713" s="12">
        <v>0.25</v>
      </c>
      <c r="O1713" s="12">
        <v>0.36</v>
      </c>
      <c r="P1713" s="12">
        <v>0</v>
      </c>
      <c r="Q1713" s="12">
        <v>0</v>
      </c>
      <c r="R1713" s="12">
        <v>0</v>
      </c>
      <c r="S1713" s="12">
        <v>0.2</v>
      </c>
      <c r="T1713" s="12">
        <v>0.25</v>
      </c>
      <c r="U1713" s="12">
        <v>0.32</v>
      </c>
      <c r="V1713" s="12">
        <v>0.25</v>
      </c>
      <c r="W1713" s="12">
        <v>0.19</v>
      </c>
      <c r="X1713" s="12">
        <v>0</v>
      </c>
      <c r="Y1713" s="12">
        <v>0.32</v>
      </c>
    </row>
    <row r="1714" spans="1:25" x14ac:dyDescent="0.35">
      <c r="A1714" s="12" t="s">
        <v>3267</v>
      </c>
      <c r="B1714" s="12" t="s">
        <v>3268</v>
      </c>
      <c r="C1714" s="12" t="s">
        <v>619</v>
      </c>
      <c r="D1714" s="52">
        <v>41240</v>
      </c>
      <c r="E1714" s="12">
        <v>2012</v>
      </c>
      <c r="F1714" s="12" t="s">
        <v>625</v>
      </c>
      <c r="G1714" s="12" t="s">
        <v>626</v>
      </c>
      <c r="H1714" s="12"/>
      <c r="I1714" s="12">
        <v>1.5</v>
      </c>
      <c r="J1714" s="12">
        <v>1.5</v>
      </c>
      <c r="K1714" s="12" t="s">
        <v>633</v>
      </c>
      <c r="L1714" s="12" t="s">
        <v>627</v>
      </c>
      <c r="M1714" s="12" t="s">
        <v>628</v>
      </c>
      <c r="N1714" s="12">
        <v>0.01</v>
      </c>
      <c r="O1714" s="12">
        <v>0.05</v>
      </c>
      <c r="P1714" s="12">
        <v>0.05</v>
      </c>
      <c r="Q1714" s="12">
        <v>7.0000000000000007E-2</v>
      </c>
      <c r="R1714" s="12">
        <v>0.1</v>
      </c>
      <c r="S1714" s="12">
        <v>0.2</v>
      </c>
      <c r="T1714" s="12">
        <v>0.22</v>
      </c>
      <c r="U1714" s="12">
        <v>0.19</v>
      </c>
      <c r="V1714" s="12">
        <v>0.17</v>
      </c>
      <c r="W1714" s="12">
        <v>0.11</v>
      </c>
      <c r="X1714" s="12">
        <v>0.09</v>
      </c>
      <c r="Y1714" s="12">
        <v>0.05</v>
      </c>
    </row>
    <row r="1715" spans="1:25" x14ac:dyDescent="0.35">
      <c r="A1715" s="12" t="s">
        <v>2794</v>
      </c>
      <c r="B1715" s="12" t="s">
        <v>2795</v>
      </c>
      <c r="C1715" s="12" t="s">
        <v>619</v>
      </c>
      <c r="D1715" s="52">
        <v>42139</v>
      </c>
      <c r="E1715" s="12">
        <v>2015</v>
      </c>
      <c r="F1715" s="12" t="s">
        <v>625</v>
      </c>
      <c r="G1715" s="12" t="s">
        <v>626</v>
      </c>
      <c r="H1715" s="12"/>
      <c r="I1715" s="12">
        <v>20</v>
      </c>
      <c r="J1715" s="12">
        <v>20</v>
      </c>
      <c r="K1715" s="12" t="s">
        <v>633</v>
      </c>
      <c r="L1715" s="12" t="s">
        <v>627</v>
      </c>
      <c r="M1715" s="12" t="s">
        <v>628</v>
      </c>
      <c r="N1715" s="12">
        <v>0.08</v>
      </c>
      <c r="O1715" s="12">
        <v>0.6</v>
      </c>
      <c r="P1715" s="12">
        <v>0.7</v>
      </c>
      <c r="Q1715" s="12">
        <v>0.88</v>
      </c>
      <c r="R1715" s="12">
        <v>1.28</v>
      </c>
      <c r="S1715" s="12">
        <v>2.62</v>
      </c>
      <c r="T1715" s="12">
        <v>2.88</v>
      </c>
      <c r="U1715" s="12">
        <v>2.48</v>
      </c>
      <c r="V1715" s="12">
        <v>2.2200000000000002</v>
      </c>
      <c r="W1715" s="12">
        <v>1.48</v>
      </c>
      <c r="X1715" s="12">
        <v>1.1399999999999999</v>
      </c>
      <c r="Y1715" s="12">
        <v>0.7</v>
      </c>
    </row>
    <row r="1716" spans="1:25" x14ac:dyDescent="0.35">
      <c r="A1716" s="12" t="s">
        <v>2970</v>
      </c>
      <c r="B1716" s="12" t="s">
        <v>2971</v>
      </c>
      <c r="C1716" s="12" t="s">
        <v>619</v>
      </c>
      <c r="D1716" s="52">
        <v>43820</v>
      </c>
      <c r="E1716" s="12">
        <v>2019</v>
      </c>
      <c r="F1716" s="12" t="s">
        <v>625</v>
      </c>
      <c r="G1716" s="12" t="s">
        <v>626</v>
      </c>
      <c r="H1716" s="12"/>
      <c r="I1716" s="12">
        <v>3</v>
      </c>
      <c r="J1716" s="12">
        <v>3</v>
      </c>
      <c r="K1716" s="12" t="s">
        <v>633</v>
      </c>
      <c r="L1716" s="12" t="s">
        <v>627</v>
      </c>
      <c r="M1716" s="12" t="s">
        <v>139</v>
      </c>
      <c r="N1716" s="12">
        <v>0</v>
      </c>
      <c r="O1716" s="12">
        <v>0</v>
      </c>
      <c r="P1716" s="12">
        <v>0</v>
      </c>
      <c r="Q1716" s="12">
        <v>0</v>
      </c>
      <c r="R1716" s="12">
        <v>0</v>
      </c>
      <c r="S1716" s="12">
        <v>0</v>
      </c>
      <c r="T1716" s="12">
        <v>0</v>
      </c>
      <c r="U1716" s="12">
        <v>0</v>
      </c>
      <c r="V1716" s="12">
        <v>0</v>
      </c>
      <c r="W1716" s="12">
        <v>0</v>
      </c>
      <c r="X1716" s="12">
        <v>0</v>
      </c>
      <c r="Y1716" s="12">
        <v>0</v>
      </c>
    </row>
    <row r="1717" spans="1:25" x14ac:dyDescent="0.35">
      <c r="A1717" s="12" t="s">
        <v>2022</v>
      </c>
      <c r="B1717" s="12" t="s">
        <v>2023</v>
      </c>
      <c r="C1717" s="12" t="s">
        <v>619</v>
      </c>
      <c r="D1717" s="52">
        <v>42462</v>
      </c>
      <c r="E1717" s="12">
        <v>2016</v>
      </c>
      <c r="F1717" s="12" t="s">
        <v>625</v>
      </c>
      <c r="G1717" s="12" t="s">
        <v>626</v>
      </c>
      <c r="H1717" s="12"/>
      <c r="I1717" s="12">
        <v>1.5</v>
      </c>
      <c r="J1717" s="12">
        <v>1.5</v>
      </c>
      <c r="K1717" s="12" t="s">
        <v>633</v>
      </c>
      <c r="L1717" s="12" t="s">
        <v>627</v>
      </c>
      <c r="M1717" s="12" t="s">
        <v>139</v>
      </c>
      <c r="N1717" s="12">
        <v>0</v>
      </c>
      <c r="O1717" s="12">
        <v>0</v>
      </c>
      <c r="P1717" s="12">
        <v>0</v>
      </c>
      <c r="Q1717" s="12">
        <v>0</v>
      </c>
      <c r="R1717" s="12">
        <v>0</v>
      </c>
      <c r="S1717" s="12">
        <v>0</v>
      </c>
      <c r="T1717" s="12">
        <v>0</v>
      </c>
      <c r="U1717" s="12">
        <v>0</v>
      </c>
      <c r="V1717" s="12">
        <v>0</v>
      </c>
      <c r="W1717" s="12">
        <v>0</v>
      </c>
      <c r="X1717" s="12">
        <v>0</v>
      </c>
      <c r="Y1717" s="12">
        <v>0</v>
      </c>
    </row>
    <row r="1718" spans="1:25" x14ac:dyDescent="0.35">
      <c r="A1718" s="12" t="s">
        <v>1311</v>
      </c>
      <c r="B1718" s="12" t="s">
        <v>1312</v>
      </c>
      <c r="C1718" s="12" t="s">
        <v>619</v>
      </c>
      <c r="D1718" s="52">
        <v>34608</v>
      </c>
      <c r="E1718" s="12">
        <v>1994</v>
      </c>
      <c r="F1718" s="12" t="s">
        <v>621</v>
      </c>
      <c r="G1718" s="12" t="s">
        <v>714</v>
      </c>
      <c r="H1718" s="12"/>
      <c r="I1718" s="12">
        <v>11.2</v>
      </c>
      <c r="J1718" s="12">
        <v>11.2</v>
      </c>
      <c r="K1718" s="12" t="s">
        <v>633</v>
      </c>
      <c r="L1718" s="12" t="s">
        <v>627</v>
      </c>
      <c r="M1718" s="12" t="s">
        <v>628</v>
      </c>
      <c r="N1718" s="12">
        <v>4.1399999999999997</v>
      </c>
      <c r="O1718" s="12">
        <v>3.98</v>
      </c>
      <c r="P1718" s="12">
        <v>3.48</v>
      </c>
      <c r="Q1718" s="12">
        <v>4.26</v>
      </c>
      <c r="R1718" s="12">
        <v>3.99</v>
      </c>
      <c r="S1718" s="12">
        <v>4.0599999999999996</v>
      </c>
      <c r="T1718" s="12">
        <v>3.85</v>
      </c>
      <c r="U1718" s="12">
        <v>3.93</v>
      </c>
      <c r="V1718" s="12">
        <v>3.96</v>
      </c>
      <c r="W1718" s="12">
        <v>3.82</v>
      </c>
      <c r="X1718" s="12">
        <v>3.83</v>
      </c>
      <c r="Y1718" s="12">
        <v>4.0999999999999996</v>
      </c>
    </row>
    <row r="1719" spans="1:25" x14ac:dyDescent="0.35">
      <c r="A1719" s="12" t="s">
        <v>1307</v>
      </c>
      <c r="B1719" s="12" t="s">
        <v>1308</v>
      </c>
      <c r="C1719" s="12" t="s">
        <v>619</v>
      </c>
      <c r="D1719" s="52">
        <v>39265</v>
      </c>
      <c r="E1719" s="12">
        <v>2007</v>
      </c>
      <c r="F1719" s="12" t="s">
        <v>653</v>
      </c>
      <c r="G1719" s="12" t="s">
        <v>616</v>
      </c>
      <c r="H1719" s="12"/>
      <c r="I1719" s="12">
        <v>3.5</v>
      </c>
      <c r="J1719" s="12">
        <v>3.5</v>
      </c>
      <c r="K1719" s="12" t="s">
        <v>633</v>
      </c>
      <c r="L1719" s="12" t="s">
        <v>627</v>
      </c>
      <c r="M1719" s="12" t="s">
        <v>628</v>
      </c>
      <c r="N1719" s="12">
        <v>1.7</v>
      </c>
      <c r="O1719" s="12">
        <v>1.7</v>
      </c>
      <c r="P1719" s="12">
        <v>1.7</v>
      </c>
      <c r="Q1719" s="12">
        <v>1.7</v>
      </c>
      <c r="R1719" s="12">
        <v>1.7</v>
      </c>
      <c r="S1719" s="12">
        <v>1.7</v>
      </c>
      <c r="T1719" s="12">
        <v>1.7</v>
      </c>
      <c r="U1719" s="12">
        <v>1.7</v>
      </c>
      <c r="V1719" s="12">
        <v>1.7</v>
      </c>
      <c r="W1719" s="12">
        <v>1.7</v>
      </c>
      <c r="X1719" s="12">
        <v>1.7</v>
      </c>
      <c r="Y1719" s="12">
        <v>1.7</v>
      </c>
    </row>
    <row r="1720" spans="1:25" x14ac:dyDescent="0.35">
      <c r="A1720" s="12" t="s">
        <v>307</v>
      </c>
      <c r="B1720" s="12" t="s">
        <v>308</v>
      </c>
      <c r="C1720" s="12" t="s">
        <v>619</v>
      </c>
      <c r="D1720" s="52">
        <v>0</v>
      </c>
      <c r="E1720" s="12" t="s">
        <v>620</v>
      </c>
      <c r="F1720" s="12" t="s">
        <v>634</v>
      </c>
      <c r="G1720" s="12" t="s">
        <v>635</v>
      </c>
      <c r="H1720" s="12"/>
      <c r="I1720" s="12">
        <v>10</v>
      </c>
      <c r="J1720" s="12">
        <v>10</v>
      </c>
      <c r="K1720" s="12" t="s">
        <v>633</v>
      </c>
      <c r="L1720" s="12" t="s">
        <v>620</v>
      </c>
      <c r="M1720" s="12" t="s">
        <v>620</v>
      </c>
      <c r="N1720" s="12">
        <v>0</v>
      </c>
      <c r="O1720" s="12">
        <v>0</v>
      </c>
      <c r="P1720" s="12">
        <v>0</v>
      </c>
      <c r="Q1720" s="12">
        <v>0</v>
      </c>
      <c r="R1720" s="12">
        <v>0</v>
      </c>
      <c r="S1720" s="12">
        <v>0</v>
      </c>
      <c r="T1720" s="12">
        <v>0</v>
      </c>
      <c r="U1720" s="12">
        <v>0</v>
      </c>
      <c r="V1720" s="12">
        <v>0</v>
      </c>
      <c r="W1720" s="12">
        <v>0</v>
      </c>
      <c r="X1720" s="12">
        <v>0</v>
      </c>
      <c r="Y1720" s="12">
        <v>0</v>
      </c>
    </row>
    <row r="1721" spans="1:25" x14ac:dyDescent="0.35">
      <c r="A1721" s="12" t="s">
        <v>644</v>
      </c>
      <c r="B1721" s="12" t="s">
        <v>645</v>
      </c>
      <c r="C1721" s="12" t="s">
        <v>619</v>
      </c>
      <c r="D1721" s="52">
        <v>42795</v>
      </c>
      <c r="E1721" s="12">
        <v>2017</v>
      </c>
      <c r="F1721" s="12" t="s">
        <v>646</v>
      </c>
      <c r="G1721" s="12" t="s">
        <v>647</v>
      </c>
      <c r="H1721" s="12"/>
      <c r="I1721" s="12">
        <v>18</v>
      </c>
      <c r="J1721" s="12">
        <v>25.3</v>
      </c>
      <c r="K1721" s="12" t="s">
        <v>633</v>
      </c>
      <c r="L1721" s="12" t="s">
        <v>627</v>
      </c>
      <c r="M1721" s="12" t="s">
        <v>628</v>
      </c>
      <c r="N1721" s="12">
        <v>17.989999999999998</v>
      </c>
      <c r="O1721" s="12">
        <v>17.36</v>
      </c>
      <c r="P1721" s="12">
        <v>15.48</v>
      </c>
      <c r="Q1721" s="12">
        <v>15.96</v>
      </c>
      <c r="R1721" s="12">
        <v>17.809999999999999</v>
      </c>
      <c r="S1721" s="12">
        <v>11.8</v>
      </c>
      <c r="T1721" s="12">
        <v>17.37</v>
      </c>
      <c r="U1721" s="12">
        <v>17.809999999999999</v>
      </c>
      <c r="V1721" s="12">
        <v>17</v>
      </c>
      <c r="W1721" s="12">
        <v>16.510000000000002</v>
      </c>
      <c r="X1721" s="12">
        <v>14.92</v>
      </c>
      <c r="Y1721" s="12">
        <v>17.62</v>
      </c>
    </row>
    <row r="1722" spans="1:25" x14ac:dyDescent="0.35">
      <c r="A1722" s="12" t="s">
        <v>3271</v>
      </c>
      <c r="B1722" s="12" t="s">
        <v>3272</v>
      </c>
      <c r="C1722" s="12" t="s">
        <v>619</v>
      </c>
      <c r="D1722" s="52">
        <v>42985</v>
      </c>
      <c r="E1722" s="12">
        <v>2017</v>
      </c>
      <c r="F1722" s="12" t="s">
        <v>646</v>
      </c>
      <c r="G1722" s="12" t="s">
        <v>647</v>
      </c>
      <c r="H1722" s="12"/>
      <c r="I1722" s="12">
        <v>24.3</v>
      </c>
      <c r="J1722" s="12">
        <v>30.5</v>
      </c>
      <c r="K1722" s="12" t="s">
        <v>633</v>
      </c>
      <c r="L1722" s="12" t="s">
        <v>627</v>
      </c>
      <c r="M1722" s="12" t="s">
        <v>628</v>
      </c>
      <c r="N1722" s="12">
        <v>22.81</v>
      </c>
      <c r="O1722" s="12">
        <v>23.17</v>
      </c>
      <c r="P1722" s="12">
        <v>23.93</v>
      </c>
      <c r="Q1722" s="12">
        <v>18.63</v>
      </c>
      <c r="R1722" s="12">
        <v>23.2</v>
      </c>
      <c r="S1722" s="12">
        <v>22.81</v>
      </c>
      <c r="T1722" s="12">
        <v>22.94</v>
      </c>
      <c r="U1722" s="12">
        <v>16.100000000000001</v>
      </c>
      <c r="V1722" s="12">
        <v>14.8</v>
      </c>
      <c r="W1722" s="12">
        <v>14.6</v>
      </c>
      <c r="X1722" s="12">
        <v>18.88</v>
      </c>
      <c r="Y1722" s="12">
        <v>21.77</v>
      </c>
    </row>
    <row r="1723" spans="1:25" x14ac:dyDescent="0.35">
      <c r="A1723" s="12" t="s">
        <v>1517</v>
      </c>
      <c r="B1723" s="12" t="s">
        <v>1518</v>
      </c>
      <c r="C1723" s="12" t="s">
        <v>619</v>
      </c>
      <c r="D1723" s="52">
        <v>42985</v>
      </c>
      <c r="E1723" s="12">
        <v>2017</v>
      </c>
      <c r="F1723" s="12" t="s">
        <v>646</v>
      </c>
      <c r="G1723" s="12" t="s">
        <v>647</v>
      </c>
      <c r="H1723" s="12"/>
      <c r="I1723" s="12">
        <v>24.4</v>
      </c>
      <c r="J1723" s="12">
        <v>28.8</v>
      </c>
      <c r="K1723" s="12" t="s">
        <v>633</v>
      </c>
      <c r="L1723" s="12" t="s">
        <v>627</v>
      </c>
      <c r="M1723" s="12" t="s">
        <v>628</v>
      </c>
      <c r="N1723" s="12">
        <v>15.73</v>
      </c>
      <c r="O1723" s="12">
        <v>20.84</v>
      </c>
      <c r="P1723" s="12">
        <v>23.09</v>
      </c>
      <c r="Q1723" s="12">
        <v>21.71</v>
      </c>
      <c r="R1723" s="12">
        <v>21.8</v>
      </c>
      <c r="S1723" s="12">
        <v>23.36</v>
      </c>
      <c r="T1723" s="12">
        <v>21.68</v>
      </c>
      <c r="U1723" s="12">
        <v>23.38</v>
      </c>
      <c r="V1723" s="12">
        <v>19.510000000000002</v>
      </c>
      <c r="W1723" s="12">
        <v>22.69</v>
      </c>
      <c r="X1723" s="12">
        <v>23.36</v>
      </c>
      <c r="Y1723" s="12">
        <v>22.6</v>
      </c>
    </row>
    <row r="1724" spans="1:25" x14ac:dyDescent="0.35">
      <c r="A1724" s="12" t="s">
        <v>1895</v>
      </c>
      <c r="B1724" s="12" t="s">
        <v>1896</v>
      </c>
      <c r="C1724" s="12" t="s">
        <v>619</v>
      </c>
      <c r="D1724" s="52">
        <v>31918</v>
      </c>
      <c r="E1724" s="12">
        <v>1987</v>
      </c>
      <c r="F1724" s="12" t="s">
        <v>621</v>
      </c>
      <c r="G1724" s="12" t="s">
        <v>714</v>
      </c>
      <c r="H1724" s="12"/>
      <c r="I1724" s="12">
        <v>49.85</v>
      </c>
      <c r="J1724" s="12">
        <v>57.3</v>
      </c>
      <c r="K1724" s="12" t="s">
        <v>633</v>
      </c>
      <c r="L1724" s="12" t="s">
        <v>627</v>
      </c>
      <c r="M1724" s="12" t="s">
        <v>628</v>
      </c>
      <c r="N1724" s="12">
        <v>4.22</v>
      </c>
      <c r="O1724" s="12">
        <v>5.24</v>
      </c>
      <c r="P1724" s="12">
        <v>4.8600000000000003</v>
      </c>
      <c r="Q1724" s="12">
        <v>3.83</v>
      </c>
      <c r="R1724" s="12">
        <v>2.59</v>
      </c>
      <c r="S1724" s="12">
        <v>4.47</v>
      </c>
      <c r="T1724" s="12">
        <v>2.87</v>
      </c>
      <c r="U1724" s="12">
        <v>2.19</v>
      </c>
      <c r="V1724" s="12">
        <v>2.63</v>
      </c>
      <c r="W1724" s="12">
        <v>4.34</v>
      </c>
      <c r="X1724" s="12">
        <v>2.75</v>
      </c>
      <c r="Y1724" s="12">
        <v>3.17</v>
      </c>
    </row>
    <row r="1725" spans="1:25" x14ac:dyDescent="0.35">
      <c r="A1725" s="12" t="s">
        <v>2230</v>
      </c>
      <c r="B1725" s="12" t="s">
        <v>2231</v>
      </c>
      <c r="C1725" s="12" t="s">
        <v>619</v>
      </c>
      <c r="D1725" s="52">
        <v>31413</v>
      </c>
      <c r="E1725" s="12">
        <v>1986</v>
      </c>
      <c r="F1725" s="12" t="s">
        <v>621</v>
      </c>
      <c r="G1725" s="12" t="s">
        <v>714</v>
      </c>
      <c r="H1725" s="12"/>
      <c r="I1725" s="12">
        <v>38</v>
      </c>
      <c r="J1725" s="12">
        <v>38</v>
      </c>
      <c r="K1725" s="12" t="s">
        <v>633</v>
      </c>
      <c r="L1725" s="12" t="s">
        <v>627</v>
      </c>
      <c r="M1725" s="12" t="s">
        <v>628</v>
      </c>
      <c r="N1725" s="12">
        <v>35.76</v>
      </c>
      <c r="O1725" s="12">
        <v>31.33</v>
      </c>
      <c r="P1725" s="12">
        <v>35.270000000000003</v>
      </c>
      <c r="Q1725" s="12">
        <v>30.82</v>
      </c>
      <c r="R1725" s="12">
        <v>34.6</v>
      </c>
      <c r="S1725" s="12">
        <v>33.479999999999997</v>
      </c>
      <c r="T1725" s="12">
        <v>33.01</v>
      </c>
      <c r="U1725" s="12">
        <v>32.07</v>
      </c>
      <c r="V1725" s="12">
        <v>31.52</v>
      </c>
      <c r="W1725" s="12">
        <v>28.94</v>
      </c>
      <c r="X1725" s="12">
        <v>34.85</v>
      </c>
      <c r="Y1725" s="12">
        <v>34.729999999999997</v>
      </c>
    </row>
    <row r="1726" spans="1:25" x14ac:dyDescent="0.35">
      <c r="A1726" s="12" t="s">
        <v>1512</v>
      </c>
      <c r="B1726" s="12" t="s">
        <v>1513</v>
      </c>
      <c r="C1726" s="12" t="s">
        <v>619</v>
      </c>
      <c r="D1726" s="52">
        <v>42356</v>
      </c>
      <c r="E1726" s="12">
        <v>2015</v>
      </c>
      <c r="F1726" s="12" t="s">
        <v>697</v>
      </c>
      <c r="G1726" s="12" t="s">
        <v>697</v>
      </c>
      <c r="H1726" s="12"/>
      <c r="I1726" s="12">
        <v>42.96</v>
      </c>
      <c r="J1726" s="12">
        <v>43</v>
      </c>
      <c r="K1726" s="12" t="s">
        <v>633</v>
      </c>
      <c r="L1726" s="12" t="s">
        <v>627</v>
      </c>
      <c r="M1726" s="12" t="s">
        <v>628</v>
      </c>
      <c r="N1726" s="12">
        <v>14.11</v>
      </c>
      <c r="O1726" s="12">
        <v>15.14</v>
      </c>
      <c r="P1726" s="12">
        <v>13.5</v>
      </c>
      <c r="Q1726" s="12">
        <v>14.26</v>
      </c>
      <c r="R1726" s="12">
        <v>14.75</v>
      </c>
      <c r="S1726" s="12">
        <v>10.88</v>
      </c>
      <c r="T1726" s="12">
        <v>9.68</v>
      </c>
      <c r="U1726" s="12">
        <v>9.09</v>
      </c>
      <c r="V1726" s="12">
        <v>9.33</v>
      </c>
      <c r="W1726" s="12">
        <v>7.82</v>
      </c>
      <c r="X1726" s="12">
        <v>9.8800000000000008</v>
      </c>
      <c r="Y1726" s="12">
        <v>12.63</v>
      </c>
    </row>
    <row r="1727" spans="1:25" x14ac:dyDescent="0.35">
      <c r="A1727" s="12" t="s">
        <v>2076</v>
      </c>
      <c r="B1727" s="12" t="s">
        <v>2077</v>
      </c>
      <c r="C1727" s="12" t="s">
        <v>619</v>
      </c>
      <c r="D1727" s="52">
        <v>42361</v>
      </c>
      <c r="E1727" s="12">
        <v>2015</v>
      </c>
      <c r="F1727" s="12" t="s">
        <v>697</v>
      </c>
      <c r="G1727" s="12" t="s">
        <v>697</v>
      </c>
      <c r="H1727" s="12"/>
      <c r="I1727" s="12">
        <v>42.96</v>
      </c>
      <c r="J1727" s="12">
        <v>43</v>
      </c>
      <c r="K1727" s="12" t="s">
        <v>633</v>
      </c>
      <c r="L1727" s="12" t="s">
        <v>627</v>
      </c>
      <c r="M1727" s="12" t="s">
        <v>628</v>
      </c>
      <c r="N1727" s="12">
        <v>14.11</v>
      </c>
      <c r="O1727" s="12">
        <v>15.14</v>
      </c>
      <c r="P1727" s="12">
        <v>13.5</v>
      </c>
      <c r="Q1727" s="12">
        <v>14.26</v>
      </c>
      <c r="R1727" s="12">
        <v>14.75</v>
      </c>
      <c r="S1727" s="12">
        <v>10.88</v>
      </c>
      <c r="T1727" s="12">
        <v>9.68</v>
      </c>
      <c r="U1727" s="12">
        <v>9.09</v>
      </c>
      <c r="V1727" s="12">
        <v>9.33</v>
      </c>
      <c r="W1727" s="12">
        <v>7.82</v>
      </c>
      <c r="X1727" s="12">
        <v>9.8800000000000008</v>
      </c>
      <c r="Y1727" s="12">
        <v>12.63</v>
      </c>
    </row>
    <row r="1728" spans="1:25" x14ac:dyDescent="0.35">
      <c r="A1728" s="12" t="s">
        <v>771</v>
      </c>
      <c r="B1728" s="12" t="s">
        <v>772</v>
      </c>
      <c r="C1728" s="12" t="s">
        <v>619</v>
      </c>
      <c r="D1728" s="52">
        <v>43048</v>
      </c>
      <c r="E1728" s="12">
        <v>2017</v>
      </c>
      <c r="F1728" s="12" t="s">
        <v>697</v>
      </c>
      <c r="G1728" s="12" t="s">
        <v>697</v>
      </c>
      <c r="H1728" s="12"/>
      <c r="I1728" s="12">
        <v>46</v>
      </c>
      <c r="J1728" s="12">
        <v>46</v>
      </c>
      <c r="K1728" s="12" t="s">
        <v>633</v>
      </c>
      <c r="L1728" s="12" t="s">
        <v>627</v>
      </c>
      <c r="M1728" s="12" t="s">
        <v>628</v>
      </c>
      <c r="N1728" s="12">
        <v>15.1</v>
      </c>
      <c r="O1728" s="12">
        <v>16.21</v>
      </c>
      <c r="P1728" s="12">
        <v>14.45</v>
      </c>
      <c r="Q1728" s="12">
        <v>15.27</v>
      </c>
      <c r="R1728" s="12">
        <v>15.8</v>
      </c>
      <c r="S1728" s="12">
        <v>11.65</v>
      </c>
      <c r="T1728" s="12">
        <v>10.36</v>
      </c>
      <c r="U1728" s="12">
        <v>9.73</v>
      </c>
      <c r="V1728" s="12">
        <v>9.99</v>
      </c>
      <c r="W1728" s="12">
        <v>8.3800000000000008</v>
      </c>
      <c r="X1728" s="12">
        <v>10.58</v>
      </c>
      <c r="Y1728" s="12">
        <v>13.52</v>
      </c>
    </row>
    <row r="1729" spans="1:25" x14ac:dyDescent="0.35">
      <c r="A1729" s="12" t="s">
        <v>1483</v>
      </c>
      <c r="B1729" s="12" t="s">
        <v>1484</v>
      </c>
      <c r="C1729" s="12" t="s">
        <v>619</v>
      </c>
      <c r="D1729" s="52">
        <v>43132</v>
      </c>
      <c r="E1729" s="12">
        <v>2018</v>
      </c>
      <c r="F1729" s="12" t="s">
        <v>631</v>
      </c>
      <c r="G1729" s="12" t="s">
        <v>622</v>
      </c>
      <c r="H1729" s="12"/>
      <c r="I1729" s="12">
        <v>7.4</v>
      </c>
      <c r="J1729" s="12">
        <v>7.4</v>
      </c>
      <c r="K1729" s="12" t="s">
        <v>633</v>
      </c>
      <c r="L1729" s="12" t="s">
        <v>627</v>
      </c>
      <c r="M1729" s="12" t="s">
        <v>628</v>
      </c>
      <c r="N1729" s="12">
        <v>7.4</v>
      </c>
      <c r="O1729" s="12">
        <v>7.4</v>
      </c>
      <c r="P1729" s="12">
        <v>7.35</v>
      </c>
      <c r="Q1729" s="12">
        <v>6.41</v>
      </c>
      <c r="R1729" s="12">
        <v>7.4</v>
      </c>
      <c r="S1729" s="12">
        <v>7.4</v>
      </c>
      <c r="T1729" s="12">
        <v>7.4</v>
      </c>
      <c r="U1729" s="12">
        <v>7.4</v>
      </c>
      <c r="V1729" s="12">
        <v>7.4</v>
      </c>
      <c r="W1729" s="12">
        <v>7.23</v>
      </c>
      <c r="X1729" s="12">
        <v>7.4</v>
      </c>
      <c r="Y1729" s="12">
        <v>7.4</v>
      </c>
    </row>
    <row r="1730" spans="1:25" x14ac:dyDescent="0.35">
      <c r="A1730" s="12" t="s">
        <v>2052</v>
      </c>
      <c r="B1730" s="12" t="s">
        <v>2053</v>
      </c>
      <c r="C1730" s="12" t="s">
        <v>619</v>
      </c>
      <c r="D1730" s="52">
        <v>43644</v>
      </c>
      <c r="E1730" s="12">
        <v>2019</v>
      </c>
      <c r="F1730" s="12" t="s">
        <v>697</v>
      </c>
      <c r="G1730" s="12" t="s">
        <v>697</v>
      </c>
      <c r="H1730" s="12"/>
      <c r="I1730" s="12">
        <v>9</v>
      </c>
      <c r="J1730" s="12">
        <v>9</v>
      </c>
      <c r="K1730" s="12" t="s">
        <v>633</v>
      </c>
      <c r="L1730" s="12" t="s">
        <v>627</v>
      </c>
      <c r="M1730" s="12" t="s">
        <v>628</v>
      </c>
      <c r="N1730" s="12">
        <v>2.96</v>
      </c>
      <c r="O1730" s="12">
        <v>3.17</v>
      </c>
      <c r="P1730" s="12">
        <v>2.83</v>
      </c>
      <c r="Q1730" s="12">
        <v>2.99</v>
      </c>
      <c r="R1730" s="12">
        <v>3.09</v>
      </c>
      <c r="S1730" s="12">
        <v>2.2799999999999998</v>
      </c>
      <c r="T1730" s="12">
        <v>2.0299999999999998</v>
      </c>
      <c r="U1730" s="12">
        <v>1.9</v>
      </c>
      <c r="V1730" s="12">
        <v>1.96</v>
      </c>
      <c r="W1730" s="12">
        <v>1.64</v>
      </c>
      <c r="X1730" s="12">
        <v>2.0699999999999998</v>
      </c>
      <c r="Y1730" s="12">
        <v>2.65</v>
      </c>
    </row>
    <row r="1731" spans="1:25" x14ac:dyDescent="0.35">
      <c r="A1731" s="12" t="s">
        <v>1636</v>
      </c>
      <c r="B1731" s="12" t="s">
        <v>1637</v>
      </c>
      <c r="C1731" s="12" t="s">
        <v>619</v>
      </c>
      <c r="D1731" s="52">
        <v>34335</v>
      </c>
      <c r="E1731" s="12">
        <v>1994</v>
      </c>
      <c r="F1731" s="12" t="s">
        <v>697</v>
      </c>
      <c r="G1731" s="12" t="s">
        <v>697</v>
      </c>
      <c r="H1731" s="12"/>
      <c r="I1731" s="12">
        <v>102.18</v>
      </c>
      <c r="J1731" s="12">
        <v>102.2</v>
      </c>
      <c r="K1731" s="12" t="s">
        <v>633</v>
      </c>
      <c r="L1731" s="12" t="s">
        <v>627</v>
      </c>
      <c r="M1731" s="12" t="s">
        <v>628</v>
      </c>
      <c r="N1731" s="12">
        <v>33.549999999999997</v>
      </c>
      <c r="O1731" s="12">
        <v>36</v>
      </c>
      <c r="P1731" s="12">
        <v>32.11</v>
      </c>
      <c r="Q1731" s="12">
        <v>33.92</v>
      </c>
      <c r="R1731" s="12">
        <v>35.090000000000003</v>
      </c>
      <c r="S1731" s="12">
        <v>25.89</v>
      </c>
      <c r="T1731" s="12">
        <v>23.02</v>
      </c>
      <c r="U1731" s="12">
        <v>21.62</v>
      </c>
      <c r="V1731" s="12">
        <v>22.2</v>
      </c>
      <c r="W1731" s="12">
        <v>18.600000000000001</v>
      </c>
      <c r="X1731" s="12">
        <v>23.5</v>
      </c>
      <c r="Y1731" s="12">
        <v>30.04</v>
      </c>
    </row>
    <row r="1732" spans="1:25" x14ac:dyDescent="0.35">
      <c r="A1732" s="12" t="s">
        <v>3445</v>
      </c>
      <c r="B1732" s="12" t="s">
        <v>1340</v>
      </c>
      <c r="C1732" s="12" t="s">
        <v>619</v>
      </c>
      <c r="D1732" s="52">
        <v>41017</v>
      </c>
      <c r="E1732" s="12">
        <v>2012</v>
      </c>
      <c r="F1732" s="12" t="s">
        <v>697</v>
      </c>
      <c r="G1732" s="12" t="s">
        <v>697</v>
      </c>
      <c r="H1732" s="12"/>
      <c r="I1732" s="12">
        <v>127.8</v>
      </c>
      <c r="J1732" s="12">
        <v>128</v>
      </c>
      <c r="K1732" s="12" t="s">
        <v>633</v>
      </c>
      <c r="L1732" s="12" t="s">
        <v>627</v>
      </c>
      <c r="M1732" s="12" t="s">
        <v>628</v>
      </c>
      <c r="N1732" s="12">
        <v>41.97</v>
      </c>
      <c r="O1732" s="12">
        <v>45.03</v>
      </c>
      <c r="P1732" s="12">
        <v>40.159999999999997</v>
      </c>
      <c r="Q1732" s="12">
        <v>42.42</v>
      </c>
      <c r="R1732" s="12">
        <v>43.89</v>
      </c>
      <c r="S1732" s="12">
        <v>32.380000000000003</v>
      </c>
      <c r="T1732" s="12">
        <v>28.79</v>
      </c>
      <c r="U1732" s="12">
        <v>27.04</v>
      </c>
      <c r="V1732" s="12">
        <v>27.77</v>
      </c>
      <c r="W1732" s="12">
        <v>23.27</v>
      </c>
      <c r="X1732" s="12">
        <v>29.4</v>
      </c>
      <c r="Y1732" s="12">
        <v>37.57</v>
      </c>
    </row>
    <row r="1733" spans="1:25" x14ac:dyDescent="0.35">
      <c r="A1733" s="12" t="s">
        <v>207</v>
      </c>
      <c r="B1733" s="12" t="s">
        <v>208</v>
      </c>
      <c r="C1733" s="12" t="s">
        <v>619</v>
      </c>
      <c r="D1733" s="52">
        <v>44379</v>
      </c>
      <c r="E1733" s="12">
        <v>2021</v>
      </c>
      <c r="F1733" s="12" t="s">
        <v>697</v>
      </c>
      <c r="G1733" s="12" t="s">
        <v>697</v>
      </c>
      <c r="H1733" s="12"/>
      <c r="I1733" s="12">
        <v>10</v>
      </c>
      <c r="J1733" s="12">
        <v>10</v>
      </c>
      <c r="K1733" s="12" t="s">
        <v>633</v>
      </c>
      <c r="L1733" s="12" t="s">
        <v>627</v>
      </c>
      <c r="M1733" s="12" t="s">
        <v>628</v>
      </c>
      <c r="N1733" s="12">
        <v>3.28</v>
      </c>
      <c r="O1733" s="12">
        <v>3.52</v>
      </c>
      <c r="P1733" s="12">
        <v>3.14</v>
      </c>
      <c r="Q1733" s="12">
        <v>3.32</v>
      </c>
      <c r="R1733" s="12">
        <v>3.43</v>
      </c>
      <c r="S1733" s="12">
        <v>2.5299999999999998</v>
      </c>
      <c r="T1733" s="12">
        <v>2.25</v>
      </c>
      <c r="U1733" s="12">
        <v>2.12</v>
      </c>
      <c r="V1733" s="12">
        <v>2.17</v>
      </c>
      <c r="W1733" s="12">
        <v>1.82</v>
      </c>
      <c r="X1733" s="12">
        <v>2.2999999999999998</v>
      </c>
      <c r="Y1733" s="12">
        <v>2.94</v>
      </c>
    </row>
    <row r="1734" spans="1:25" x14ac:dyDescent="0.35">
      <c r="A1734" s="12" t="s">
        <v>3018</v>
      </c>
      <c r="B1734" s="12" t="s">
        <v>3019</v>
      </c>
      <c r="C1734" s="12" t="s">
        <v>619</v>
      </c>
      <c r="D1734" s="52">
        <v>32143</v>
      </c>
      <c r="E1734" s="12">
        <v>1988</v>
      </c>
      <c r="F1734" s="12" t="s">
        <v>697</v>
      </c>
      <c r="G1734" s="12" t="s">
        <v>697</v>
      </c>
      <c r="H1734" s="12"/>
      <c r="I1734" s="12">
        <v>78.2</v>
      </c>
      <c r="J1734" s="12">
        <v>78.2</v>
      </c>
      <c r="K1734" s="12" t="s">
        <v>633</v>
      </c>
      <c r="L1734" s="12" t="s">
        <v>627</v>
      </c>
      <c r="M1734" s="12" t="s">
        <v>628</v>
      </c>
      <c r="N1734" s="12">
        <v>25.68</v>
      </c>
      <c r="O1734" s="12">
        <v>27.55</v>
      </c>
      <c r="P1734" s="12">
        <v>24.57</v>
      </c>
      <c r="Q1734" s="12">
        <v>25.96</v>
      </c>
      <c r="R1734" s="12">
        <v>26.86</v>
      </c>
      <c r="S1734" s="12">
        <v>19.809999999999999</v>
      </c>
      <c r="T1734" s="12">
        <v>17.62</v>
      </c>
      <c r="U1734" s="12">
        <v>16.55</v>
      </c>
      <c r="V1734" s="12">
        <v>16.989999999999998</v>
      </c>
      <c r="W1734" s="12">
        <v>14.24</v>
      </c>
      <c r="X1734" s="12">
        <v>17.989999999999998</v>
      </c>
      <c r="Y1734" s="12">
        <v>22.99</v>
      </c>
    </row>
    <row r="1735" spans="1:25" x14ac:dyDescent="0.35">
      <c r="A1735" s="12" t="s">
        <v>1463</v>
      </c>
      <c r="B1735" s="12" t="s">
        <v>1464</v>
      </c>
      <c r="C1735" s="12" t="s">
        <v>619</v>
      </c>
      <c r="D1735" s="52">
        <v>41523</v>
      </c>
      <c r="E1735" s="12">
        <v>2013</v>
      </c>
      <c r="F1735" s="12" t="s">
        <v>625</v>
      </c>
      <c r="G1735" s="12" t="s">
        <v>626</v>
      </c>
      <c r="H1735" s="12"/>
      <c r="I1735" s="12">
        <v>2.5</v>
      </c>
      <c r="J1735" s="12">
        <v>2.5</v>
      </c>
      <c r="K1735" s="12" t="s">
        <v>633</v>
      </c>
      <c r="L1735" s="12" t="s">
        <v>627</v>
      </c>
      <c r="M1735" s="12" t="s">
        <v>628</v>
      </c>
      <c r="N1735" s="12">
        <v>0.01</v>
      </c>
      <c r="O1735" s="12">
        <v>0.08</v>
      </c>
      <c r="P1735" s="12">
        <v>0.09</v>
      </c>
      <c r="Q1735" s="12">
        <v>0.11</v>
      </c>
      <c r="R1735" s="12">
        <v>0.16</v>
      </c>
      <c r="S1735" s="12">
        <v>0.33</v>
      </c>
      <c r="T1735" s="12">
        <v>0.36</v>
      </c>
      <c r="U1735" s="12">
        <v>0.31</v>
      </c>
      <c r="V1735" s="12">
        <v>0.28000000000000003</v>
      </c>
      <c r="W1735" s="12">
        <v>0.19</v>
      </c>
      <c r="X1735" s="12">
        <v>0.14000000000000001</v>
      </c>
      <c r="Y1735" s="12">
        <v>0.09</v>
      </c>
    </row>
    <row r="1736" spans="1:25" x14ac:dyDescent="0.35">
      <c r="A1736" s="12" t="s">
        <v>3520</v>
      </c>
      <c r="B1736" s="12" t="s">
        <v>3521</v>
      </c>
      <c r="C1736" s="12" t="s">
        <v>619</v>
      </c>
      <c r="D1736" s="52">
        <v>37428</v>
      </c>
      <c r="E1736" s="12">
        <v>2002</v>
      </c>
      <c r="F1736" s="12" t="s">
        <v>621</v>
      </c>
      <c r="G1736" s="12" t="s">
        <v>622</v>
      </c>
      <c r="H1736" s="12"/>
      <c r="I1736" s="12">
        <v>51.91</v>
      </c>
      <c r="J1736" s="12">
        <v>57</v>
      </c>
      <c r="K1736" s="12" t="s">
        <v>633</v>
      </c>
      <c r="L1736" s="12" t="s">
        <v>627</v>
      </c>
      <c r="M1736" s="12" t="s">
        <v>636</v>
      </c>
      <c r="N1736" s="12">
        <v>50.61</v>
      </c>
      <c r="O1736" s="12">
        <v>50.61</v>
      </c>
      <c r="P1736" s="12">
        <v>50.61</v>
      </c>
      <c r="Q1736" s="12">
        <v>50.61</v>
      </c>
      <c r="R1736" s="12">
        <v>50.61</v>
      </c>
      <c r="S1736" s="12">
        <v>50.61</v>
      </c>
      <c r="T1736" s="12">
        <v>50.61</v>
      </c>
      <c r="U1736" s="12">
        <v>50.61</v>
      </c>
      <c r="V1736" s="12">
        <v>50.61</v>
      </c>
      <c r="W1736" s="12">
        <v>50.61</v>
      </c>
      <c r="X1736" s="12">
        <v>50.61</v>
      </c>
      <c r="Y1736" s="12">
        <v>50.61</v>
      </c>
    </row>
    <row r="1737" spans="1:25" x14ac:dyDescent="0.35">
      <c r="A1737" s="12" t="s">
        <v>530</v>
      </c>
      <c r="B1737" s="12" t="s">
        <v>531</v>
      </c>
      <c r="C1737" s="12" t="s">
        <v>619</v>
      </c>
      <c r="D1737" s="52">
        <v>0</v>
      </c>
      <c r="E1737" s="12" t="s">
        <v>620</v>
      </c>
      <c r="F1737" s="12" t="s">
        <v>634</v>
      </c>
      <c r="G1737" s="12" t="s">
        <v>635</v>
      </c>
      <c r="H1737" s="12"/>
      <c r="I1737" s="12">
        <v>20</v>
      </c>
      <c r="J1737" s="12">
        <v>20</v>
      </c>
      <c r="K1737" s="12" t="s">
        <v>1</v>
      </c>
      <c r="L1737" s="12" t="s">
        <v>620</v>
      </c>
      <c r="M1737" s="12" t="s">
        <v>620</v>
      </c>
      <c r="N1737" s="12">
        <v>0</v>
      </c>
      <c r="O1737" s="12">
        <v>0</v>
      </c>
      <c r="P1737" s="12">
        <v>0</v>
      </c>
      <c r="Q1737" s="12">
        <v>0</v>
      </c>
      <c r="R1737" s="12">
        <v>0</v>
      </c>
      <c r="S1737" s="12">
        <v>0</v>
      </c>
      <c r="T1737" s="12">
        <v>0</v>
      </c>
      <c r="U1737" s="12">
        <v>0</v>
      </c>
      <c r="V1737" s="12">
        <v>0</v>
      </c>
      <c r="W1737" s="12">
        <v>0</v>
      </c>
      <c r="X1737" s="12">
        <v>0</v>
      </c>
      <c r="Y1737" s="12">
        <v>0</v>
      </c>
    </row>
    <row r="1738" spans="1:25" x14ac:dyDescent="0.35">
      <c r="A1738" s="12" t="s">
        <v>2741</v>
      </c>
      <c r="B1738" s="12" t="s">
        <v>2742</v>
      </c>
      <c r="C1738" s="12" t="s">
        <v>619</v>
      </c>
      <c r="D1738" s="52">
        <v>30317</v>
      </c>
      <c r="E1738" s="12">
        <v>1983</v>
      </c>
      <c r="F1738" s="12" t="s">
        <v>653</v>
      </c>
      <c r="G1738" s="12" t="s">
        <v>616</v>
      </c>
      <c r="H1738" s="12"/>
      <c r="I1738" s="12">
        <v>7.94</v>
      </c>
      <c r="J1738" s="12">
        <v>7.9</v>
      </c>
      <c r="K1738" s="12" t="s">
        <v>1</v>
      </c>
      <c r="L1738" s="12" t="s">
        <v>627</v>
      </c>
      <c r="M1738" s="12" t="s">
        <v>628</v>
      </c>
      <c r="N1738" s="12">
        <v>0</v>
      </c>
      <c r="O1738" s="12">
        <v>0</v>
      </c>
      <c r="P1738" s="12">
        <v>0</v>
      </c>
      <c r="Q1738" s="12">
        <v>0</v>
      </c>
      <c r="R1738" s="12">
        <v>0</v>
      </c>
      <c r="S1738" s="12">
        <v>0</v>
      </c>
      <c r="T1738" s="12">
        <v>2.4</v>
      </c>
      <c r="U1738" s="12">
        <v>2.4</v>
      </c>
      <c r="V1738" s="12">
        <v>0</v>
      </c>
      <c r="W1738" s="12">
        <v>0</v>
      </c>
      <c r="X1738" s="12">
        <v>0</v>
      </c>
      <c r="Y1738" s="12">
        <v>0</v>
      </c>
    </row>
    <row r="1739" spans="1:25" x14ac:dyDescent="0.35">
      <c r="A1739" s="12" t="s">
        <v>3089</v>
      </c>
      <c r="B1739" s="12" t="s">
        <v>3090</v>
      </c>
      <c r="C1739" s="12" t="s">
        <v>619</v>
      </c>
      <c r="D1739" s="52">
        <v>31048</v>
      </c>
      <c r="E1739" s="12">
        <v>1985</v>
      </c>
      <c r="F1739" s="12" t="s">
        <v>653</v>
      </c>
      <c r="G1739" s="12" t="s">
        <v>616</v>
      </c>
      <c r="H1739" s="12"/>
      <c r="I1739" s="12">
        <v>5.9</v>
      </c>
      <c r="J1739" s="12">
        <v>5.9</v>
      </c>
      <c r="K1739" s="12" t="s">
        <v>1</v>
      </c>
      <c r="L1739" s="12" t="s">
        <v>627</v>
      </c>
      <c r="M1739" s="12" t="s">
        <v>628</v>
      </c>
      <c r="N1739" s="12">
        <v>1.49</v>
      </c>
      <c r="O1739" s="12">
        <v>1.39</v>
      </c>
      <c r="P1739" s="12">
        <v>0.46</v>
      </c>
      <c r="Q1739" s="12">
        <v>1.37</v>
      </c>
      <c r="R1739" s="12">
        <v>1.35</v>
      </c>
      <c r="S1739" s="12">
        <v>1.26</v>
      </c>
      <c r="T1739" s="12">
        <v>0.8</v>
      </c>
      <c r="U1739" s="12">
        <v>1.21</v>
      </c>
      <c r="V1739" s="12">
        <v>1.59</v>
      </c>
      <c r="W1739" s="12">
        <v>1.6</v>
      </c>
      <c r="X1739" s="12">
        <v>1.31</v>
      </c>
      <c r="Y1739" s="12">
        <v>1.01</v>
      </c>
    </row>
    <row r="1740" spans="1:25" x14ac:dyDescent="0.35">
      <c r="A1740" s="12" t="s">
        <v>1886</v>
      </c>
      <c r="B1740" s="12" t="s">
        <v>1887</v>
      </c>
      <c r="C1740" s="12" t="s">
        <v>619</v>
      </c>
      <c r="D1740" s="52">
        <v>42107</v>
      </c>
      <c r="E1740" s="12">
        <v>2015</v>
      </c>
      <c r="F1740" s="12" t="s">
        <v>625</v>
      </c>
      <c r="G1740" s="12" t="s">
        <v>626</v>
      </c>
      <c r="H1740" s="12"/>
      <c r="I1740" s="12">
        <v>1.49</v>
      </c>
      <c r="J1740" s="12">
        <v>1.5</v>
      </c>
      <c r="K1740" s="12" t="s">
        <v>1</v>
      </c>
      <c r="L1740" s="12" t="s">
        <v>627</v>
      </c>
      <c r="M1740" s="12" t="s">
        <v>139</v>
      </c>
      <c r="N1740" s="12">
        <v>0</v>
      </c>
      <c r="O1740" s="12">
        <v>0</v>
      </c>
      <c r="P1740" s="12">
        <v>0</v>
      </c>
      <c r="Q1740" s="12">
        <v>0</v>
      </c>
      <c r="R1740" s="12">
        <v>0</v>
      </c>
      <c r="S1740" s="12">
        <v>0</v>
      </c>
      <c r="T1740" s="12">
        <v>0</v>
      </c>
      <c r="U1740" s="12">
        <v>0</v>
      </c>
      <c r="V1740" s="12">
        <v>0</v>
      </c>
      <c r="W1740" s="12">
        <v>0</v>
      </c>
      <c r="X1740" s="12">
        <v>0</v>
      </c>
      <c r="Y1740" s="12">
        <v>0</v>
      </c>
    </row>
    <row r="1741" spans="1:25" x14ac:dyDescent="0.35">
      <c r="A1741" s="12" t="s">
        <v>1213</v>
      </c>
      <c r="B1741" s="12" t="s">
        <v>1214</v>
      </c>
      <c r="C1741" s="12" t="s">
        <v>619</v>
      </c>
      <c r="D1741" s="52">
        <v>42227</v>
      </c>
      <c r="E1741" s="12">
        <v>2015</v>
      </c>
      <c r="F1741" s="12" t="s">
        <v>625</v>
      </c>
      <c r="G1741" s="12" t="s">
        <v>626</v>
      </c>
      <c r="H1741" s="12"/>
      <c r="I1741" s="12">
        <v>20</v>
      </c>
      <c r="J1741" s="12">
        <v>20</v>
      </c>
      <c r="K1741" s="12" t="s">
        <v>1</v>
      </c>
      <c r="L1741" s="12" t="s">
        <v>627</v>
      </c>
      <c r="M1741" s="12" t="s">
        <v>628</v>
      </c>
      <c r="N1741" s="12">
        <v>0.08</v>
      </c>
      <c r="O1741" s="12">
        <v>0.6</v>
      </c>
      <c r="P1741" s="12">
        <v>0.7</v>
      </c>
      <c r="Q1741" s="12">
        <v>0.88</v>
      </c>
      <c r="R1741" s="12">
        <v>1.28</v>
      </c>
      <c r="S1741" s="12">
        <v>2.62</v>
      </c>
      <c r="T1741" s="12">
        <v>2.88</v>
      </c>
      <c r="U1741" s="12">
        <v>2.48</v>
      </c>
      <c r="V1741" s="12">
        <v>2.2200000000000002</v>
      </c>
      <c r="W1741" s="12">
        <v>1.48</v>
      </c>
      <c r="X1741" s="12">
        <v>1.1399999999999999</v>
      </c>
      <c r="Y1741" s="12">
        <v>0.7</v>
      </c>
    </row>
    <row r="1742" spans="1:25" x14ac:dyDescent="0.35">
      <c r="A1742" s="12" t="s">
        <v>1834</v>
      </c>
      <c r="B1742" s="12" t="s">
        <v>1835</v>
      </c>
      <c r="C1742" s="12" t="s">
        <v>619</v>
      </c>
      <c r="D1742" s="52">
        <v>43778</v>
      </c>
      <c r="E1742" s="12">
        <v>2019</v>
      </c>
      <c r="F1742" s="12" t="s">
        <v>625</v>
      </c>
      <c r="G1742" s="12" t="s">
        <v>626</v>
      </c>
      <c r="H1742" s="12"/>
      <c r="I1742" s="12">
        <v>100</v>
      </c>
      <c r="J1742" s="12">
        <v>100</v>
      </c>
      <c r="K1742" s="12" t="s">
        <v>1</v>
      </c>
      <c r="L1742" s="12" t="s">
        <v>627</v>
      </c>
      <c r="M1742" s="12" t="s">
        <v>628</v>
      </c>
      <c r="N1742" s="12">
        <v>0.4</v>
      </c>
      <c r="O1742" s="12">
        <v>3</v>
      </c>
      <c r="P1742" s="12">
        <v>3.5</v>
      </c>
      <c r="Q1742" s="12">
        <v>4.4000000000000004</v>
      </c>
      <c r="R1742" s="12">
        <v>6.4</v>
      </c>
      <c r="S1742" s="12">
        <v>13.1</v>
      </c>
      <c r="T1742" s="12">
        <v>14.4</v>
      </c>
      <c r="U1742" s="12">
        <v>12.4</v>
      </c>
      <c r="V1742" s="12">
        <v>11.1</v>
      </c>
      <c r="W1742" s="12">
        <v>7.4</v>
      </c>
      <c r="X1742" s="12">
        <v>5.7</v>
      </c>
      <c r="Y1742" s="12">
        <v>3.5</v>
      </c>
    </row>
    <row r="1743" spans="1:25" x14ac:dyDescent="0.35">
      <c r="A1743" s="12" t="s">
        <v>265</v>
      </c>
      <c r="B1743" s="12" t="s">
        <v>680</v>
      </c>
      <c r="C1743" s="12" t="s">
        <v>619</v>
      </c>
      <c r="D1743" s="52">
        <v>44922</v>
      </c>
      <c r="E1743" s="12">
        <v>2022</v>
      </c>
      <c r="F1743" s="12" t="s">
        <v>681</v>
      </c>
      <c r="G1743" s="12" t="s">
        <v>635</v>
      </c>
      <c r="H1743" s="12"/>
      <c r="I1743" s="12">
        <v>58</v>
      </c>
      <c r="J1743" s="12">
        <v>58</v>
      </c>
      <c r="K1743" s="12" t="s">
        <v>1</v>
      </c>
      <c r="L1743" s="12" t="s">
        <v>627</v>
      </c>
      <c r="M1743" s="12" t="s">
        <v>641</v>
      </c>
      <c r="N1743" s="12">
        <v>18.170000000000002</v>
      </c>
      <c r="O1743" s="12">
        <v>19.41</v>
      </c>
      <c r="P1743" s="12">
        <v>19.68</v>
      </c>
      <c r="Q1743" s="12">
        <v>20.18</v>
      </c>
      <c r="R1743" s="12">
        <v>21.22</v>
      </c>
      <c r="S1743" s="12">
        <v>24.61</v>
      </c>
      <c r="T1743" s="12">
        <v>25.23</v>
      </c>
      <c r="U1743" s="12">
        <v>24.17</v>
      </c>
      <c r="V1743" s="12">
        <v>23.42</v>
      </c>
      <c r="W1743" s="12">
        <v>21.52</v>
      </c>
      <c r="X1743" s="12">
        <v>20.58</v>
      </c>
      <c r="Y1743" s="12">
        <v>19.41</v>
      </c>
    </row>
    <row r="1744" spans="1:25" x14ac:dyDescent="0.35">
      <c r="A1744" s="12" t="s">
        <v>263</v>
      </c>
      <c r="B1744" s="12" t="s">
        <v>2999</v>
      </c>
      <c r="C1744" s="12" t="s">
        <v>619</v>
      </c>
      <c r="D1744" s="52">
        <v>44922</v>
      </c>
      <c r="E1744" s="12">
        <v>2022</v>
      </c>
      <c r="F1744" s="12" t="s">
        <v>681</v>
      </c>
      <c r="G1744" s="12" t="s">
        <v>635</v>
      </c>
      <c r="H1744" s="12"/>
      <c r="I1744" s="12">
        <v>70</v>
      </c>
      <c r="J1744" s="12">
        <v>70</v>
      </c>
      <c r="K1744" s="12" t="s">
        <v>1</v>
      </c>
      <c r="L1744" s="12" t="s">
        <v>627</v>
      </c>
      <c r="M1744" s="12" t="s">
        <v>641</v>
      </c>
      <c r="N1744" s="12">
        <v>22.21</v>
      </c>
      <c r="O1744" s="12">
        <v>23.7</v>
      </c>
      <c r="P1744" s="12">
        <v>24.02</v>
      </c>
      <c r="Q1744" s="12">
        <v>24.63</v>
      </c>
      <c r="R1744" s="12">
        <v>25.88</v>
      </c>
      <c r="S1744" s="12">
        <v>29.96</v>
      </c>
      <c r="T1744" s="12">
        <v>30.71</v>
      </c>
      <c r="U1744" s="12">
        <v>29.43</v>
      </c>
      <c r="V1744" s="12">
        <v>28.53</v>
      </c>
      <c r="W1744" s="12">
        <v>26.23</v>
      </c>
      <c r="X1744" s="12">
        <v>25.1</v>
      </c>
      <c r="Y1744" s="12">
        <v>23.69</v>
      </c>
    </row>
    <row r="1745" spans="1:25" x14ac:dyDescent="0.35">
      <c r="A1745" s="12" t="s">
        <v>1472</v>
      </c>
      <c r="B1745" s="12" t="s">
        <v>1473</v>
      </c>
      <c r="C1745" s="12" t="s">
        <v>619</v>
      </c>
      <c r="D1745" s="52">
        <v>42776</v>
      </c>
      <c r="E1745" s="12">
        <v>2017</v>
      </c>
      <c r="F1745" s="12" t="s">
        <v>625</v>
      </c>
      <c r="G1745" s="12" t="s">
        <v>626</v>
      </c>
      <c r="H1745" s="12"/>
      <c r="I1745" s="12">
        <v>14.4</v>
      </c>
      <c r="J1745" s="12">
        <v>15</v>
      </c>
      <c r="K1745" s="12" t="s">
        <v>1</v>
      </c>
      <c r="L1745" s="12" t="s">
        <v>627</v>
      </c>
      <c r="M1745" s="12" t="s">
        <v>139</v>
      </c>
      <c r="N1745" s="12">
        <v>0</v>
      </c>
      <c r="O1745" s="12">
        <v>0</v>
      </c>
      <c r="P1745" s="12">
        <v>0</v>
      </c>
      <c r="Q1745" s="12">
        <v>0</v>
      </c>
      <c r="R1745" s="12">
        <v>0</v>
      </c>
      <c r="S1745" s="12">
        <v>0</v>
      </c>
      <c r="T1745" s="12">
        <v>0</v>
      </c>
      <c r="U1745" s="12">
        <v>0</v>
      </c>
      <c r="V1745" s="12">
        <v>0</v>
      </c>
      <c r="W1745" s="12">
        <v>0</v>
      </c>
      <c r="X1745" s="12">
        <v>0</v>
      </c>
      <c r="Y1745" s="12">
        <v>0</v>
      </c>
    </row>
    <row r="1746" spans="1:25" x14ac:dyDescent="0.35">
      <c r="A1746" s="12" t="s">
        <v>1434</v>
      </c>
      <c r="B1746" s="12" t="s">
        <v>1435</v>
      </c>
      <c r="C1746" s="12" t="s">
        <v>619</v>
      </c>
      <c r="D1746" s="52">
        <v>32539</v>
      </c>
      <c r="E1746" s="12">
        <v>1989</v>
      </c>
      <c r="F1746" s="12" t="s">
        <v>621</v>
      </c>
      <c r="G1746" s="12" t="s">
        <v>714</v>
      </c>
      <c r="H1746" s="12"/>
      <c r="I1746" s="12">
        <v>34.47</v>
      </c>
      <c r="J1746" s="12">
        <v>39.700000000000003</v>
      </c>
      <c r="K1746" s="12" t="s">
        <v>633</v>
      </c>
      <c r="L1746" s="12" t="s">
        <v>627</v>
      </c>
      <c r="M1746" s="12" t="s">
        <v>628</v>
      </c>
      <c r="N1746" s="12">
        <v>1.82</v>
      </c>
      <c r="O1746" s="12">
        <v>2.98</v>
      </c>
      <c r="P1746" s="12">
        <v>3.11</v>
      </c>
      <c r="Q1746" s="12">
        <v>2.66</v>
      </c>
      <c r="R1746" s="12">
        <v>2.62</v>
      </c>
      <c r="S1746" s="12">
        <v>2.06</v>
      </c>
      <c r="T1746" s="12">
        <v>2.69</v>
      </c>
      <c r="U1746" s="12">
        <v>3.04</v>
      </c>
      <c r="V1746" s="12">
        <v>2.58</v>
      </c>
      <c r="W1746" s="12">
        <v>4.17</v>
      </c>
      <c r="X1746" s="12">
        <v>3.04</v>
      </c>
      <c r="Y1746" s="12">
        <v>2.4700000000000002</v>
      </c>
    </row>
    <row r="1747" spans="1:25" x14ac:dyDescent="0.35">
      <c r="A1747" s="12" t="s">
        <v>2464</v>
      </c>
      <c r="B1747" s="12" t="s">
        <v>2465</v>
      </c>
      <c r="C1747" s="12" t="s">
        <v>619</v>
      </c>
      <c r="D1747" s="52">
        <v>42086</v>
      </c>
      <c r="E1747" s="12">
        <v>2015</v>
      </c>
      <c r="F1747" s="12" t="s">
        <v>625</v>
      </c>
      <c r="G1747" s="12" t="s">
        <v>626</v>
      </c>
      <c r="H1747" s="12"/>
      <c r="I1747" s="12">
        <v>20</v>
      </c>
      <c r="J1747" s="12">
        <v>20</v>
      </c>
      <c r="K1747" s="12" t="s">
        <v>633</v>
      </c>
      <c r="L1747" s="12" t="s">
        <v>627</v>
      </c>
      <c r="M1747" s="12" t="s">
        <v>139</v>
      </c>
      <c r="N1747" s="12">
        <v>0</v>
      </c>
      <c r="O1747" s="12">
        <v>0</v>
      </c>
      <c r="P1747" s="12">
        <v>0</v>
      </c>
      <c r="Q1747" s="12">
        <v>0</v>
      </c>
      <c r="R1747" s="12">
        <v>0</v>
      </c>
      <c r="S1747" s="12">
        <v>0</v>
      </c>
      <c r="T1747" s="12">
        <v>0</v>
      </c>
      <c r="U1747" s="12">
        <v>0</v>
      </c>
      <c r="V1747" s="12">
        <v>0</v>
      </c>
      <c r="W1747" s="12">
        <v>0</v>
      </c>
      <c r="X1747" s="12">
        <v>0</v>
      </c>
      <c r="Y1747" s="12">
        <v>0</v>
      </c>
    </row>
    <row r="1748" spans="1:25" x14ac:dyDescent="0.35">
      <c r="A1748" s="12" t="s">
        <v>196</v>
      </c>
      <c r="B1748" s="12" t="s">
        <v>198</v>
      </c>
      <c r="C1748" s="12" t="s">
        <v>619</v>
      </c>
      <c r="D1748" s="52">
        <v>44300</v>
      </c>
      <c r="E1748" s="12">
        <v>2021</v>
      </c>
      <c r="F1748" s="12" t="s">
        <v>697</v>
      </c>
      <c r="G1748" s="12" t="s">
        <v>697</v>
      </c>
      <c r="H1748" s="12"/>
      <c r="I1748" s="12">
        <v>44.53</v>
      </c>
      <c r="J1748" s="12">
        <v>44.6</v>
      </c>
      <c r="K1748" s="12" t="s">
        <v>1</v>
      </c>
      <c r="L1748" s="12" t="s">
        <v>627</v>
      </c>
      <c r="M1748" s="12" t="s">
        <v>628</v>
      </c>
      <c r="N1748" s="12">
        <v>7.87</v>
      </c>
      <c r="O1748" s="12">
        <v>8.3699999999999992</v>
      </c>
      <c r="P1748" s="12">
        <v>7.35</v>
      </c>
      <c r="Q1748" s="12">
        <v>7.04</v>
      </c>
      <c r="R1748" s="12">
        <v>7.49</v>
      </c>
      <c r="S1748" s="12">
        <v>6.87</v>
      </c>
      <c r="T1748" s="12">
        <v>6.38</v>
      </c>
      <c r="U1748" s="12">
        <v>4.8499999999999996</v>
      </c>
      <c r="V1748" s="12">
        <v>5.01</v>
      </c>
      <c r="W1748" s="12">
        <v>4.6500000000000004</v>
      </c>
      <c r="X1748" s="12">
        <v>6.26</v>
      </c>
      <c r="Y1748" s="12">
        <v>7.58</v>
      </c>
    </row>
    <row r="1749" spans="1:25" x14ac:dyDescent="0.35">
      <c r="A1749" s="12" t="s">
        <v>712</v>
      </c>
      <c r="B1749" s="12" t="s">
        <v>713</v>
      </c>
      <c r="C1749" s="12" t="s">
        <v>619</v>
      </c>
      <c r="D1749" s="52">
        <v>41438</v>
      </c>
      <c r="E1749" s="12">
        <v>2013</v>
      </c>
      <c r="F1749" s="12" t="s">
        <v>621</v>
      </c>
      <c r="G1749" s="12" t="s">
        <v>714</v>
      </c>
      <c r="H1749" s="12"/>
      <c r="I1749" s="12">
        <v>5.75</v>
      </c>
      <c r="J1749" s="12">
        <v>5.5</v>
      </c>
      <c r="K1749" s="12" t="s">
        <v>1</v>
      </c>
      <c r="L1749" s="12" t="s">
        <v>627</v>
      </c>
      <c r="M1749" s="12" t="s">
        <v>628</v>
      </c>
      <c r="N1749" s="12">
        <v>5.75</v>
      </c>
      <c r="O1749" s="12">
        <v>5.75</v>
      </c>
      <c r="P1749" s="12">
        <v>5.75</v>
      </c>
      <c r="Q1749" s="12">
        <v>5.75</v>
      </c>
      <c r="R1749" s="12">
        <v>5.75</v>
      </c>
      <c r="S1749" s="12">
        <v>5.75</v>
      </c>
      <c r="T1749" s="12">
        <v>5.75</v>
      </c>
      <c r="U1749" s="12">
        <v>5.75</v>
      </c>
      <c r="V1749" s="12">
        <v>5.75</v>
      </c>
      <c r="W1749" s="12">
        <v>5.75</v>
      </c>
      <c r="X1749" s="12">
        <v>5.75</v>
      </c>
      <c r="Y1749" s="12">
        <v>5.75</v>
      </c>
    </row>
    <row r="1750" spans="1:25" x14ac:dyDescent="0.35">
      <c r="A1750" s="12" t="s">
        <v>2441</v>
      </c>
      <c r="B1750" s="12" t="s">
        <v>2442</v>
      </c>
      <c r="C1750" s="12" t="s">
        <v>619</v>
      </c>
      <c r="D1750" s="52">
        <v>41438</v>
      </c>
      <c r="E1750" s="12">
        <v>2013</v>
      </c>
      <c r="F1750" s="12" t="s">
        <v>621</v>
      </c>
      <c r="G1750" s="12" t="s">
        <v>714</v>
      </c>
      <c r="H1750" s="12"/>
      <c r="I1750" s="12">
        <v>5.75</v>
      </c>
      <c r="J1750" s="12">
        <v>5.5</v>
      </c>
      <c r="K1750" s="12" t="s">
        <v>1</v>
      </c>
      <c r="L1750" s="12" t="s">
        <v>627</v>
      </c>
      <c r="M1750" s="12" t="s">
        <v>628</v>
      </c>
      <c r="N1750" s="12">
        <v>5.75</v>
      </c>
      <c r="O1750" s="12">
        <v>5.75</v>
      </c>
      <c r="P1750" s="12">
        <v>5.75</v>
      </c>
      <c r="Q1750" s="12">
        <v>5.75</v>
      </c>
      <c r="R1750" s="12">
        <v>5.75</v>
      </c>
      <c r="S1750" s="12">
        <v>5.75</v>
      </c>
      <c r="T1750" s="12">
        <v>5.75</v>
      </c>
      <c r="U1750" s="12">
        <v>5.75</v>
      </c>
      <c r="V1750" s="12">
        <v>5.75</v>
      </c>
      <c r="W1750" s="12">
        <v>5.75</v>
      </c>
      <c r="X1750" s="12">
        <v>5.75</v>
      </c>
      <c r="Y1750" s="12">
        <v>5.75</v>
      </c>
    </row>
    <row r="1751" spans="1:25" x14ac:dyDescent="0.35">
      <c r="A1751" s="12" t="s">
        <v>33</v>
      </c>
      <c r="B1751" s="12" t="s">
        <v>82</v>
      </c>
      <c r="C1751" s="12" t="s">
        <v>619</v>
      </c>
      <c r="D1751" s="52">
        <v>38642</v>
      </c>
      <c r="E1751" s="12">
        <v>2005</v>
      </c>
      <c r="F1751" s="12" t="s">
        <v>621</v>
      </c>
      <c r="G1751" s="12" t="s">
        <v>757</v>
      </c>
      <c r="H1751" s="12"/>
      <c r="I1751" s="12">
        <v>139</v>
      </c>
      <c r="J1751" s="12">
        <v>0</v>
      </c>
      <c r="K1751" s="12" t="s">
        <v>1</v>
      </c>
      <c r="L1751" s="12" t="s">
        <v>627</v>
      </c>
      <c r="M1751" s="12" t="s">
        <v>628</v>
      </c>
      <c r="N1751" s="12">
        <v>139</v>
      </c>
      <c r="O1751" s="12">
        <v>139</v>
      </c>
      <c r="P1751" s="12">
        <v>139</v>
      </c>
      <c r="Q1751" s="12">
        <v>139</v>
      </c>
      <c r="R1751" s="12">
        <v>139</v>
      </c>
      <c r="S1751" s="12">
        <v>139</v>
      </c>
      <c r="T1751" s="12">
        <v>139</v>
      </c>
      <c r="U1751" s="12">
        <v>139</v>
      </c>
      <c r="V1751" s="12">
        <v>139</v>
      </c>
      <c r="W1751" s="12">
        <v>139</v>
      </c>
      <c r="X1751" s="12">
        <v>139</v>
      </c>
      <c r="Y1751" s="12">
        <v>139</v>
      </c>
    </row>
    <row r="1752" spans="1:25" x14ac:dyDescent="0.35">
      <c r="A1752" s="12" t="s">
        <v>1111</v>
      </c>
      <c r="B1752" s="12" t="s">
        <v>1111</v>
      </c>
      <c r="C1752" s="12" t="s">
        <v>619</v>
      </c>
      <c r="D1752" s="52">
        <v>0</v>
      </c>
      <c r="E1752" s="12" t="s">
        <v>620</v>
      </c>
      <c r="F1752" s="12">
        <v>0</v>
      </c>
      <c r="G1752" s="12">
        <v>0</v>
      </c>
      <c r="H1752" s="12"/>
      <c r="I1752" s="12">
        <v>43.57</v>
      </c>
      <c r="J1752" s="12">
        <v>43.6</v>
      </c>
      <c r="K1752" s="12">
        <v>0</v>
      </c>
      <c r="L1752" s="12" t="s">
        <v>620</v>
      </c>
      <c r="M1752" s="12" t="s">
        <v>620</v>
      </c>
      <c r="N1752" s="12">
        <v>0</v>
      </c>
      <c r="O1752" s="12">
        <v>0</v>
      </c>
      <c r="P1752" s="12">
        <v>0</v>
      </c>
      <c r="Q1752" s="12">
        <v>0</v>
      </c>
      <c r="R1752" s="12">
        <v>0</v>
      </c>
      <c r="S1752" s="12">
        <v>0</v>
      </c>
      <c r="T1752" s="12">
        <v>0</v>
      </c>
      <c r="U1752" s="12">
        <v>0</v>
      </c>
      <c r="V1752" s="12">
        <v>0</v>
      </c>
      <c r="W1752" s="12">
        <v>0</v>
      </c>
      <c r="X1752" s="12">
        <v>0</v>
      </c>
      <c r="Y1752" s="12">
        <v>0</v>
      </c>
    </row>
    <row r="1753" spans="1:25" x14ac:dyDescent="0.35">
      <c r="A1753" s="12" t="s">
        <v>1162</v>
      </c>
      <c r="B1753" s="12" t="s">
        <v>1162</v>
      </c>
      <c r="C1753" s="12" t="s">
        <v>619</v>
      </c>
      <c r="D1753" s="52">
        <v>0</v>
      </c>
      <c r="E1753" s="12" t="s">
        <v>620</v>
      </c>
      <c r="F1753" s="12">
        <v>0</v>
      </c>
      <c r="G1753" s="12">
        <v>0</v>
      </c>
      <c r="H1753" s="12"/>
      <c r="I1753" s="12">
        <v>43.57</v>
      </c>
      <c r="J1753" s="12">
        <v>43.6</v>
      </c>
      <c r="K1753" s="12">
        <v>0</v>
      </c>
      <c r="L1753" s="12" t="s">
        <v>620</v>
      </c>
      <c r="M1753" s="12" t="s">
        <v>620</v>
      </c>
      <c r="N1753" s="12">
        <v>0</v>
      </c>
      <c r="O1753" s="12">
        <v>0</v>
      </c>
      <c r="P1753" s="12">
        <v>0</v>
      </c>
      <c r="Q1753" s="12">
        <v>0</v>
      </c>
      <c r="R1753" s="12">
        <v>0</v>
      </c>
      <c r="S1753" s="12">
        <v>0</v>
      </c>
      <c r="T1753" s="12">
        <v>0</v>
      </c>
      <c r="U1753" s="12">
        <v>0</v>
      </c>
      <c r="V1753" s="12">
        <v>0</v>
      </c>
      <c r="W1753" s="12">
        <v>0</v>
      </c>
      <c r="X1753" s="12">
        <v>0</v>
      </c>
      <c r="Y1753" s="12">
        <v>0</v>
      </c>
    </row>
    <row r="1754" spans="1:25" x14ac:dyDescent="0.35">
      <c r="A1754" s="12" t="s">
        <v>3408</v>
      </c>
      <c r="B1754" s="12" t="s">
        <v>3408</v>
      </c>
      <c r="C1754" s="12" t="s">
        <v>619</v>
      </c>
      <c r="D1754" s="52">
        <v>0</v>
      </c>
      <c r="E1754" s="12" t="s">
        <v>620</v>
      </c>
      <c r="F1754" s="12">
        <v>0</v>
      </c>
      <c r="G1754" s="12">
        <v>0</v>
      </c>
      <c r="H1754" s="12"/>
      <c r="I1754" s="12">
        <v>51.87</v>
      </c>
      <c r="J1754" s="12">
        <v>51.9</v>
      </c>
      <c r="K1754" s="12">
        <v>0</v>
      </c>
      <c r="L1754" s="12" t="s">
        <v>620</v>
      </c>
      <c r="M1754" s="12" t="s">
        <v>620</v>
      </c>
      <c r="N1754" s="12">
        <v>0</v>
      </c>
      <c r="O1754" s="12">
        <v>0</v>
      </c>
      <c r="P1754" s="12">
        <v>0</v>
      </c>
      <c r="Q1754" s="12">
        <v>0</v>
      </c>
      <c r="R1754" s="12">
        <v>0</v>
      </c>
      <c r="S1754" s="12">
        <v>0</v>
      </c>
      <c r="T1754" s="12">
        <v>0</v>
      </c>
      <c r="U1754" s="12">
        <v>0</v>
      </c>
      <c r="V1754" s="12">
        <v>0</v>
      </c>
      <c r="W1754" s="12">
        <v>0</v>
      </c>
      <c r="X1754" s="12">
        <v>0</v>
      </c>
      <c r="Y1754" s="12">
        <v>0</v>
      </c>
    </row>
    <row r="1755" spans="1:25" x14ac:dyDescent="0.35">
      <c r="A1755" s="12" t="s">
        <v>1809</v>
      </c>
      <c r="B1755" s="12" t="s">
        <v>561</v>
      </c>
      <c r="C1755" s="12" t="s">
        <v>619</v>
      </c>
      <c r="D1755" s="52">
        <v>0</v>
      </c>
      <c r="E1755" s="12" t="s">
        <v>620</v>
      </c>
      <c r="F1755" s="12" t="s">
        <v>634</v>
      </c>
      <c r="G1755" s="12" t="s">
        <v>635</v>
      </c>
      <c r="H1755" s="12"/>
      <c r="I1755" s="12">
        <v>80</v>
      </c>
      <c r="J1755" s="12">
        <v>80</v>
      </c>
      <c r="K1755" s="12" t="s">
        <v>1</v>
      </c>
      <c r="L1755" s="12" t="s">
        <v>620</v>
      </c>
      <c r="M1755" s="12" t="s">
        <v>620</v>
      </c>
      <c r="N1755" s="12">
        <v>0</v>
      </c>
      <c r="O1755" s="12">
        <v>0</v>
      </c>
      <c r="P1755" s="12">
        <v>0</v>
      </c>
      <c r="Q1755" s="12">
        <v>0</v>
      </c>
      <c r="R1755" s="12">
        <v>0</v>
      </c>
      <c r="S1755" s="12">
        <v>0</v>
      </c>
      <c r="T1755" s="12">
        <v>0</v>
      </c>
      <c r="U1755" s="12">
        <v>0</v>
      </c>
      <c r="V1755" s="12">
        <v>0</v>
      </c>
      <c r="W1755" s="12">
        <v>0</v>
      </c>
      <c r="X1755" s="12">
        <v>0</v>
      </c>
      <c r="Y1755" s="12">
        <v>0</v>
      </c>
    </row>
    <row r="1756" spans="1:25" x14ac:dyDescent="0.35">
      <c r="A1756" s="12" t="s">
        <v>1354</v>
      </c>
      <c r="B1756" s="12" t="s">
        <v>1355</v>
      </c>
      <c r="C1756" s="12" t="s">
        <v>619</v>
      </c>
      <c r="D1756" s="52">
        <v>2558</v>
      </c>
      <c r="E1756" s="12">
        <v>1907</v>
      </c>
      <c r="F1756" s="12" t="s">
        <v>653</v>
      </c>
      <c r="G1756" s="12" t="s">
        <v>616</v>
      </c>
      <c r="H1756" s="12"/>
      <c r="I1756" s="12">
        <v>36.799999999999997</v>
      </c>
      <c r="J1756" s="12">
        <v>0</v>
      </c>
      <c r="K1756" s="12" t="s">
        <v>1</v>
      </c>
      <c r="L1756" s="12" t="s">
        <v>627</v>
      </c>
      <c r="M1756" s="12" t="s">
        <v>628</v>
      </c>
      <c r="N1756" s="12">
        <v>9.0500000000000007</v>
      </c>
      <c r="O1756" s="12">
        <v>10.039999999999999</v>
      </c>
      <c r="P1756" s="12">
        <v>8.61</v>
      </c>
      <c r="Q1756" s="12">
        <v>20.79</v>
      </c>
      <c r="R1756" s="12">
        <v>26.24</v>
      </c>
      <c r="S1756" s="12">
        <v>14.06</v>
      </c>
      <c r="T1756" s="12">
        <v>2.25</v>
      </c>
      <c r="U1756" s="12">
        <v>0.3</v>
      </c>
      <c r="V1756" s="12">
        <v>0.26</v>
      </c>
      <c r="W1756" s="12">
        <v>0.28000000000000003</v>
      </c>
      <c r="X1756" s="12">
        <v>3.88</v>
      </c>
      <c r="Y1756" s="12">
        <v>7.04</v>
      </c>
    </row>
    <row r="1757" spans="1:25" x14ac:dyDescent="0.35">
      <c r="A1757" s="12" t="s">
        <v>1658</v>
      </c>
      <c r="B1757" s="12" t="s">
        <v>1659</v>
      </c>
      <c r="C1757" s="12" t="s">
        <v>619</v>
      </c>
      <c r="D1757" s="52">
        <v>41237</v>
      </c>
      <c r="E1757" s="12">
        <v>2012</v>
      </c>
      <c r="F1757" s="12" t="s">
        <v>625</v>
      </c>
      <c r="G1757" s="12" t="s">
        <v>626</v>
      </c>
      <c r="H1757" s="12"/>
      <c r="I1757" s="12">
        <v>5</v>
      </c>
      <c r="J1757" s="12">
        <v>5</v>
      </c>
      <c r="K1757" s="12" t="s">
        <v>1</v>
      </c>
      <c r="L1757" s="12" t="s">
        <v>627</v>
      </c>
      <c r="M1757" s="12" t="s">
        <v>139</v>
      </c>
      <c r="N1757" s="12">
        <v>0</v>
      </c>
      <c r="O1757" s="12">
        <v>0</v>
      </c>
      <c r="P1757" s="12">
        <v>0</v>
      </c>
      <c r="Q1757" s="12">
        <v>0</v>
      </c>
      <c r="R1757" s="12">
        <v>0</v>
      </c>
      <c r="S1757" s="12">
        <v>0</v>
      </c>
      <c r="T1757" s="12">
        <v>0</v>
      </c>
      <c r="U1757" s="12">
        <v>0</v>
      </c>
      <c r="V1757" s="12">
        <v>0</v>
      </c>
      <c r="W1757" s="12">
        <v>0</v>
      </c>
      <c r="X1757" s="12">
        <v>0</v>
      </c>
      <c r="Y1757" s="12">
        <v>0</v>
      </c>
    </row>
    <row r="1758" spans="1:25" x14ac:dyDescent="0.35">
      <c r="A1758" s="12" t="s">
        <v>1814</v>
      </c>
      <c r="B1758" s="12" t="s">
        <v>1815</v>
      </c>
      <c r="C1758" s="12" t="s">
        <v>619</v>
      </c>
      <c r="D1758" s="52">
        <v>42628</v>
      </c>
      <c r="E1758" s="12">
        <v>2016</v>
      </c>
      <c r="F1758" s="12" t="s">
        <v>625</v>
      </c>
      <c r="G1758" s="12" t="s">
        <v>626</v>
      </c>
      <c r="H1758" s="12"/>
      <c r="I1758" s="12">
        <v>20</v>
      </c>
      <c r="J1758" s="12">
        <v>20</v>
      </c>
      <c r="K1758" s="12" t="s">
        <v>1</v>
      </c>
      <c r="L1758" s="12" t="s">
        <v>627</v>
      </c>
      <c r="M1758" s="12" t="s">
        <v>628</v>
      </c>
      <c r="N1758" s="12">
        <v>0.08</v>
      </c>
      <c r="O1758" s="12">
        <v>0.6</v>
      </c>
      <c r="P1758" s="12">
        <v>0.7</v>
      </c>
      <c r="Q1758" s="12">
        <v>0.88</v>
      </c>
      <c r="R1758" s="12">
        <v>1.28</v>
      </c>
      <c r="S1758" s="12">
        <v>2.62</v>
      </c>
      <c r="T1758" s="12">
        <v>2.88</v>
      </c>
      <c r="U1758" s="12">
        <v>2.48</v>
      </c>
      <c r="V1758" s="12">
        <v>2.2200000000000002</v>
      </c>
      <c r="W1758" s="12">
        <v>1.48</v>
      </c>
      <c r="X1758" s="12">
        <v>1.1399999999999999</v>
      </c>
      <c r="Y1758" s="12">
        <v>0.7</v>
      </c>
    </row>
    <row r="1759" spans="1:25" x14ac:dyDescent="0.35">
      <c r="A1759" s="12" t="s">
        <v>1286</v>
      </c>
      <c r="B1759" s="12" t="s">
        <v>1287</v>
      </c>
      <c r="C1759" s="12" t="s">
        <v>619</v>
      </c>
      <c r="D1759" s="52">
        <v>42627</v>
      </c>
      <c r="E1759" s="12">
        <v>2016</v>
      </c>
      <c r="F1759" s="12" t="s">
        <v>625</v>
      </c>
      <c r="G1759" s="12" t="s">
        <v>626</v>
      </c>
      <c r="H1759" s="12"/>
      <c r="I1759" s="12">
        <v>14</v>
      </c>
      <c r="J1759" s="12">
        <v>14</v>
      </c>
      <c r="K1759" s="12" t="s">
        <v>1</v>
      </c>
      <c r="L1759" s="12" t="s">
        <v>627</v>
      </c>
      <c r="M1759" s="12" t="s">
        <v>628</v>
      </c>
      <c r="N1759" s="12">
        <v>0.06</v>
      </c>
      <c r="O1759" s="12">
        <v>0.42</v>
      </c>
      <c r="P1759" s="12">
        <v>0.49</v>
      </c>
      <c r="Q1759" s="12">
        <v>0.62</v>
      </c>
      <c r="R1759" s="12">
        <v>0.9</v>
      </c>
      <c r="S1759" s="12">
        <v>1.83</v>
      </c>
      <c r="T1759" s="12">
        <v>2.02</v>
      </c>
      <c r="U1759" s="12">
        <v>1.74</v>
      </c>
      <c r="V1759" s="12">
        <v>1.55</v>
      </c>
      <c r="W1759" s="12">
        <v>1.04</v>
      </c>
      <c r="X1759" s="12">
        <v>0.8</v>
      </c>
      <c r="Y1759" s="12">
        <v>0.49</v>
      </c>
    </row>
    <row r="1760" spans="1:25" x14ac:dyDescent="0.35">
      <c r="A1760" s="12" t="s">
        <v>312</v>
      </c>
      <c r="B1760" s="12" t="s">
        <v>313</v>
      </c>
      <c r="C1760" s="12" t="s">
        <v>619</v>
      </c>
      <c r="D1760" s="52">
        <v>44680</v>
      </c>
      <c r="E1760" s="12">
        <v>2022</v>
      </c>
      <c r="F1760" s="12" t="s">
        <v>625</v>
      </c>
      <c r="G1760" s="12" t="s">
        <v>626</v>
      </c>
      <c r="H1760" s="12"/>
      <c r="I1760" s="12">
        <v>55.83</v>
      </c>
      <c r="J1760" s="12">
        <v>55.9</v>
      </c>
      <c r="K1760" s="12" t="s">
        <v>1</v>
      </c>
      <c r="L1760" s="12" t="s">
        <v>627</v>
      </c>
      <c r="M1760" s="12" t="s">
        <v>628</v>
      </c>
      <c r="N1760" s="12">
        <v>0.22</v>
      </c>
      <c r="O1760" s="12">
        <v>1.67</v>
      </c>
      <c r="P1760" s="12">
        <v>1.95</v>
      </c>
      <c r="Q1760" s="12">
        <v>2.46</v>
      </c>
      <c r="R1760" s="12">
        <v>3.57</v>
      </c>
      <c r="S1760" s="12">
        <v>7.31</v>
      </c>
      <c r="T1760" s="12">
        <v>8.0399999999999991</v>
      </c>
      <c r="U1760" s="12">
        <v>6.92</v>
      </c>
      <c r="V1760" s="12">
        <v>6.2</v>
      </c>
      <c r="W1760" s="12">
        <v>4.13</v>
      </c>
      <c r="X1760" s="12">
        <v>3.18</v>
      </c>
      <c r="Y1760" s="12">
        <v>1.95</v>
      </c>
    </row>
    <row r="1761" spans="1:25" x14ac:dyDescent="0.35">
      <c r="A1761" s="12" t="s">
        <v>2459</v>
      </c>
      <c r="B1761" s="12" t="s">
        <v>2460</v>
      </c>
      <c r="C1761" s="12" t="s">
        <v>619</v>
      </c>
      <c r="D1761" s="52">
        <v>42551</v>
      </c>
      <c r="E1761" s="12">
        <v>2016</v>
      </c>
      <c r="F1761" s="12" t="s">
        <v>621</v>
      </c>
      <c r="G1761" s="12" t="s">
        <v>714</v>
      </c>
      <c r="H1761" s="12"/>
      <c r="I1761" s="12">
        <v>5</v>
      </c>
      <c r="J1761" s="12">
        <v>11.2</v>
      </c>
      <c r="K1761" s="12" t="s">
        <v>1</v>
      </c>
      <c r="L1761" s="12" t="s">
        <v>627</v>
      </c>
      <c r="M1761" s="12" t="s">
        <v>628</v>
      </c>
      <c r="N1761" s="12">
        <v>2.38</v>
      </c>
      <c r="O1761" s="12">
        <v>2.46</v>
      </c>
      <c r="P1761" s="12">
        <v>2.16</v>
      </c>
      <c r="Q1761" s="12">
        <v>1.86</v>
      </c>
      <c r="R1761" s="12">
        <v>1.89</v>
      </c>
      <c r="S1761" s="12">
        <v>2</v>
      </c>
      <c r="T1761" s="12">
        <v>2.06</v>
      </c>
      <c r="U1761" s="12">
        <v>2.69</v>
      </c>
      <c r="V1761" s="12">
        <v>3</v>
      </c>
      <c r="W1761" s="12">
        <v>3.17</v>
      </c>
      <c r="X1761" s="12">
        <v>3.27</v>
      </c>
      <c r="Y1761" s="12">
        <v>3.29</v>
      </c>
    </row>
    <row r="1762" spans="1:25" x14ac:dyDescent="0.35">
      <c r="A1762" s="12" t="s">
        <v>3118</v>
      </c>
      <c r="B1762" s="12" t="s">
        <v>3119</v>
      </c>
      <c r="C1762" s="12" t="s">
        <v>619</v>
      </c>
      <c r="D1762" s="52">
        <v>41290</v>
      </c>
      <c r="E1762" s="12">
        <v>2013</v>
      </c>
      <c r="F1762" s="12" t="s">
        <v>621</v>
      </c>
      <c r="G1762" s="12" t="s">
        <v>622</v>
      </c>
      <c r="H1762" s="12"/>
      <c r="I1762" s="12">
        <v>49</v>
      </c>
      <c r="J1762" s="12">
        <v>49.5</v>
      </c>
      <c r="K1762" s="12" t="s">
        <v>1</v>
      </c>
      <c r="L1762" s="12" t="s">
        <v>627</v>
      </c>
      <c r="M1762" s="12" t="s">
        <v>628</v>
      </c>
      <c r="N1762" s="12">
        <v>49</v>
      </c>
      <c r="O1762" s="12">
        <v>49</v>
      </c>
      <c r="P1762" s="12">
        <v>49</v>
      </c>
      <c r="Q1762" s="12">
        <v>49</v>
      </c>
      <c r="R1762" s="12">
        <v>49</v>
      </c>
      <c r="S1762" s="12">
        <v>49</v>
      </c>
      <c r="T1762" s="12">
        <v>49</v>
      </c>
      <c r="U1762" s="12">
        <v>49</v>
      </c>
      <c r="V1762" s="12">
        <v>49</v>
      </c>
      <c r="W1762" s="12">
        <v>49</v>
      </c>
      <c r="X1762" s="12">
        <v>49</v>
      </c>
      <c r="Y1762" s="12">
        <v>49</v>
      </c>
    </row>
    <row r="1763" spans="1:25" x14ac:dyDescent="0.35">
      <c r="A1763" s="12" t="s">
        <v>1185</v>
      </c>
      <c r="B1763" s="12" t="s">
        <v>1186</v>
      </c>
      <c r="C1763" s="12" t="s">
        <v>619</v>
      </c>
      <c r="D1763" s="52">
        <v>0</v>
      </c>
      <c r="E1763" s="12" t="s">
        <v>620</v>
      </c>
      <c r="F1763" s="12" t="s">
        <v>621</v>
      </c>
      <c r="G1763" s="12" t="s">
        <v>622</v>
      </c>
      <c r="H1763" s="12"/>
      <c r="I1763" s="12">
        <v>20.5</v>
      </c>
      <c r="J1763" s="12">
        <v>20.5</v>
      </c>
      <c r="K1763" s="12">
        <v>0</v>
      </c>
      <c r="L1763" s="12" t="s">
        <v>620</v>
      </c>
      <c r="M1763" s="12" t="s">
        <v>620</v>
      </c>
      <c r="N1763" s="12">
        <v>0</v>
      </c>
      <c r="O1763" s="12">
        <v>0</v>
      </c>
      <c r="P1763" s="12">
        <v>0</v>
      </c>
      <c r="Q1763" s="12">
        <v>0</v>
      </c>
      <c r="R1763" s="12">
        <v>0</v>
      </c>
      <c r="S1763" s="12">
        <v>0</v>
      </c>
      <c r="T1763" s="12">
        <v>0</v>
      </c>
      <c r="U1763" s="12">
        <v>0</v>
      </c>
      <c r="V1763" s="12">
        <v>0</v>
      </c>
      <c r="W1763" s="12">
        <v>0</v>
      </c>
      <c r="X1763" s="12">
        <v>0</v>
      </c>
      <c r="Y1763" s="12">
        <v>0</v>
      </c>
    </row>
    <row r="1764" spans="1:25" x14ac:dyDescent="0.35">
      <c r="A1764" s="12" t="s">
        <v>1847</v>
      </c>
      <c r="B1764" s="12" t="s">
        <v>1848</v>
      </c>
      <c r="C1764" s="12" t="s">
        <v>619</v>
      </c>
      <c r="D1764" s="52">
        <v>0</v>
      </c>
      <c r="E1764" s="12" t="s">
        <v>620</v>
      </c>
      <c r="F1764" s="12" t="s">
        <v>621</v>
      </c>
      <c r="G1764" s="12" t="s">
        <v>622</v>
      </c>
      <c r="H1764" s="12"/>
      <c r="I1764" s="12">
        <v>19.7</v>
      </c>
      <c r="J1764" s="12">
        <v>19.7</v>
      </c>
      <c r="K1764" s="12">
        <v>0</v>
      </c>
      <c r="L1764" s="12" t="s">
        <v>620</v>
      </c>
      <c r="M1764" s="12" t="s">
        <v>620</v>
      </c>
      <c r="N1764" s="12">
        <v>0</v>
      </c>
      <c r="O1764" s="12">
        <v>0</v>
      </c>
      <c r="P1764" s="12">
        <v>0</v>
      </c>
      <c r="Q1764" s="12">
        <v>0</v>
      </c>
      <c r="R1764" s="12">
        <v>0</v>
      </c>
      <c r="S1764" s="12">
        <v>0</v>
      </c>
      <c r="T1764" s="12">
        <v>0</v>
      </c>
      <c r="U1764" s="12">
        <v>0</v>
      </c>
      <c r="V1764" s="12">
        <v>0</v>
      </c>
      <c r="W1764" s="12">
        <v>0</v>
      </c>
      <c r="X1764" s="12">
        <v>0</v>
      </c>
      <c r="Y1764" s="12">
        <v>0</v>
      </c>
    </row>
    <row r="1765" spans="1:25" x14ac:dyDescent="0.35">
      <c r="A1765" s="12" t="s">
        <v>62</v>
      </c>
      <c r="B1765" s="12" t="s">
        <v>197</v>
      </c>
      <c r="C1765" s="12" t="s">
        <v>619</v>
      </c>
      <c r="D1765" s="52">
        <v>44232</v>
      </c>
      <c r="E1765" s="12">
        <v>2021</v>
      </c>
      <c r="F1765" s="12" t="s">
        <v>653</v>
      </c>
      <c r="G1765" s="12" t="s">
        <v>616</v>
      </c>
      <c r="H1765" s="12"/>
      <c r="I1765" s="12">
        <v>11.95</v>
      </c>
      <c r="J1765" s="12">
        <v>12</v>
      </c>
      <c r="K1765" s="12" t="s">
        <v>1</v>
      </c>
      <c r="L1765" s="12" t="s">
        <v>627</v>
      </c>
      <c r="M1765" s="12" t="s">
        <v>628</v>
      </c>
      <c r="N1765" s="12">
        <v>3.81</v>
      </c>
      <c r="O1765" s="12">
        <v>2.0099999999999998</v>
      </c>
      <c r="P1765" s="12">
        <v>1.96</v>
      </c>
      <c r="Q1765" s="12">
        <v>2.92</v>
      </c>
      <c r="R1765" s="12">
        <v>2.5099999999999998</v>
      </c>
      <c r="S1765" s="12">
        <v>3.82</v>
      </c>
      <c r="T1765" s="12">
        <v>3.24</v>
      </c>
      <c r="U1765" s="12">
        <v>2.4900000000000002</v>
      </c>
      <c r="V1765" s="12">
        <v>2.27</v>
      </c>
      <c r="W1765" s="12">
        <v>1.7</v>
      </c>
      <c r="X1765" s="12">
        <v>1.82</v>
      </c>
      <c r="Y1765" s="12">
        <v>1.75</v>
      </c>
    </row>
    <row r="1766" spans="1:25" x14ac:dyDescent="0.35">
      <c r="A1766" s="12" t="s">
        <v>578</v>
      </c>
      <c r="B1766" s="12" t="s">
        <v>579</v>
      </c>
      <c r="C1766" s="12" t="s">
        <v>619</v>
      </c>
      <c r="D1766" s="52">
        <v>0</v>
      </c>
      <c r="E1766" s="12" t="s">
        <v>620</v>
      </c>
      <c r="F1766" s="12" t="s">
        <v>634</v>
      </c>
      <c r="G1766" s="12" t="s">
        <v>635</v>
      </c>
      <c r="H1766" s="12"/>
      <c r="I1766" s="12">
        <v>15</v>
      </c>
      <c r="J1766" s="12">
        <v>15</v>
      </c>
      <c r="K1766" s="12" t="s">
        <v>1</v>
      </c>
      <c r="L1766" s="12" t="s">
        <v>620</v>
      </c>
      <c r="M1766" s="12" t="s">
        <v>620</v>
      </c>
      <c r="N1766" s="12">
        <v>0</v>
      </c>
      <c r="O1766" s="12">
        <v>0</v>
      </c>
      <c r="P1766" s="12">
        <v>0</v>
      </c>
      <c r="Q1766" s="12">
        <v>0</v>
      </c>
      <c r="R1766" s="12">
        <v>0</v>
      </c>
      <c r="S1766" s="12">
        <v>0</v>
      </c>
      <c r="T1766" s="12">
        <v>0</v>
      </c>
      <c r="U1766" s="12">
        <v>0</v>
      </c>
      <c r="V1766" s="12">
        <v>0</v>
      </c>
      <c r="W1766" s="12">
        <v>0</v>
      </c>
      <c r="X1766" s="12">
        <v>0</v>
      </c>
      <c r="Y1766" s="12">
        <v>0</v>
      </c>
    </row>
    <row r="1767" spans="1:25" x14ac:dyDescent="0.35">
      <c r="A1767" s="12" t="s">
        <v>576</v>
      </c>
      <c r="B1767" s="12" t="s">
        <v>577</v>
      </c>
      <c r="C1767" s="12" t="s">
        <v>619</v>
      </c>
      <c r="D1767" s="52">
        <v>0</v>
      </c>
      <c r="E1767" s="12" t="s">
        <v>620</v>
      </c>
      <c r="F1767" s="12" t="s">
        <v>625</v>
      </c>
      <c r="G1767" s="12" t="s">
        <v>626</v>
      </c>
      <c r="H1767" s="12"/>
      <c r="I1767" s="12">
        <v>49.5</v>
      </c>
      <c r="J1767" s="12">
        <v>49.5</v>
      </c>
      <c r="K1767" s="12" t="s">
        <v>1</v>
      </c>
      <c r="L1767" s="12" t="s">
        <v>620</v>
      </c>
      <c r="M1767" s="12" t="s">
        <v>620</v>
      </c>
      <c r="N1767" s="12">
        <v>0</v>
      </c>
      <c r="O1767" s="12">
        <v>0</v>
      </c>
      <c r="P1767" s="12">
        <v>0</v>
      </c>
      <c r="Q1767" s="12">
        <v>0</v>
      </c>
      <c r="R1767" s="12">
        <v>0</v>
      </c>
      <c r="S1767" s="12">
        <v>0</v>
      </c>
      <c r="T1767" s="12">
        <v>0</v>
      </c>
      <c r="U1767" s="12">
        <v>0</v>
      </c>
      <c r="V1767" s="12">
        <v>0</v>
      </c>
      <c r="W1767" s="12">
        <v>0</v>
      </c>
      <c r="X1767" s="12">
        <v>0</v>
      </c>
      <c r="Y1767" s="12">
        <v>0</v>
      </c>
    </row>
    <row r="1768" spans="1:25" x14ac:dyDescent="0.35">
      <c r="A1768" s="12" t="s">
        <v>542</v>
      </c>
      <c r="B1768" s="12" t="s">
        <v>975</v>
      </c>
      <c r="C1768" s="12" t="s">
        <v>619</v>
      </c>
      <c r="D1768" s="52">
        <v>0</v>
      </c>
      <c r="E1768" s="12" t="s">
        <v>620</v>
      </c>
      <c r="F1768" s="12" t="s">
        <v>634</v>
      </c>
      <c r="G1768" s="12" t="s">
        <v>635</v>
      </c>
      <c r="H1768" s="12"/>
      <c r="I1768" s="12">
        <v>50</v>
      </c>
      <c r="J1768" s="12">
        <v>50</v>
      </c>
      <c r="K1768" s="12" t="s">
        <v>1</v>
      </c>
      <c r="L1768" s="12" t="s">
        <v>620</v>
      </c>
      <c r="M1768" s="12" t="s">
        <v>620</v>
      </c>
      <c r="N1768" s="12">
        <v>0</v>
      </c>
      <c r="O1768" s="12">
        <v>0</v>
      </c>
      <c r="P1768" s="12">
        <v>0</v>
      </c>
      <c r="Q1768" s="12">
        <v>0</v>
      </c>
      <c r="R1768" s="12">
        <v>0</v>
      </c>
      <c r="S1768" s="12">
        <v>0</v>
      </c>
      <c r="T1768" s="12">
        <v>0</v>
      </c>
      <c r="U1768" s="12">
        <v>0</v>
      </c>
      <c r="V1768" s="12">
        <v>0</v>
      </c>
      <c r="W1768" s="12">
        <v>0</v>
      </c>
      <c r="X1768" s="12">
        <v>0</v>
      </c>
      <c r="Y1768" s="12">
        <v>0</v>
      </c>
    </row>
    <row r="1769" spans="1:25" x14ac:dyDescent="0.35">
      <c r="A1769" s="12" t="s">
        <v>543</v>
      </c>
      <c r="B1769" s="12" t="s">
        <v>3451</v>
      </c>
      <c r="C1769" s="12" t="s">
        <v>619</v>
      </c>
      <c r="D1769" s="52">
        <v>0</v>
      </c>
      <c r="E1769" s="12" t="s">
        <v>620</v>
      </c>
      <c r="F1769" s="12" t="s">
        <v>634</v>
      </c>
      <c r="G1769" s="12" t="s">
        <v>635</v>
      </c>
      <c r="H1769" s="12"/>
      <c r="I1769" s="12">
        <v>71</v>
      </c>
      <c r="J1769" s="12">
        <v>71</v>
      </c>
      <c r="K1769" s="12" t="s">
        <v>1</v>
      </c>
      <c r="L1769" s="12" t="s">
        <v>620</v>
      </c>
      <c r="M1769" s="12" t="s">
        <v>620</v>
      </c>
      <c r="N1769" s="12">
        <v>0</v>
      </c>
      <c r="O1769" s="12">
        <v>0</v>
      </c>
      <c r="P1769" s="12">
        <v>0</v>
      </c>
      <c r="Q1769" s="12">
        <v>0</v>
      </c>
      <c r="R1769" s="12">
        <v>0</v>
      </c>
      <c r="S1769" s="12">
        <v>0</v>
      </c>
      <c r="T1769" s="12">
        <v>0</v>
      </c>
      <c r="U1769" s="12">
        <v>0</v>
      </c>
      <c r="V1769" s="12">
        <v>0</v>
      </c>
      <c r="W1769" s="12">
        <v>0</v>
      </c>
      <c r="X1769" s="12">
        <v>0</v>
      </c>
      <c r="Y1769" s="12">
        <v>0</v>
      </c>
    </row>
    <row r="1770" spans="1:25" x14ac:dyDescent="0.35">
      <c r="A1770" s="12" t="s">
        <v>558</v>
      </c>
      <c r="B1770" s="12" t="s">
        <v>3203</v>
      </c>
      <c r="C1770" s="12" t="s">
        <v>619</v>
      </c>
      <c r="D1770" s="52">
        <v>0</v>
      </c>
      <c r="E1770" s="12" t="s">
        <v>620</v>
      </c>
      <c r="F1770" s="12" t="s">
        <v>625</v>
      </c>
      <c r="G1770" s="12" t="s">
        <v>626</v>
      </c>
      <c r="H1770" s="12"/>
      <c r="I1770" s="12">
        <v>100</v>
      </c>
      <c r="J1770" s="12">
        <v>100</v>
      </c>
      <c r="K1770" s="12" t="s">
        <v>1</v>
      </c>
      <c r="L1770" s="12" t="s">
        <v>620</v>
      </c>
      <c r="M1770" s="12" t="s">
        <v>620</v>
      </c>
      <c r="N1770" s="12">
        <v>0</v>
      </c>
      <c r="O1770" s="12">
        <v>0</v>
      </c>
      <c r="P1770" s="12">
        <v>0</v>
      </c>
      <c r="Q1770" s="12">
        <v>0</v>
      </c>
      <c r="R1770" s="12">
        <v>0</v>
      </c>
      <c r="S1770" s="12">
        <v>0</v>
      </c>
      <c r="T1770" s="12">
        <v>0</v>
      </c>
      <c r="U1770" s="12">
        <v>0</v>
      </c>
      <c r="V1770" s="12">
        <v>0</v>
      </c>
      <c r="W1770" s="12">
        <v>0</v>
      </c>
      <c r="X1770" s="12">
        <v>0</v>
      </c>
      <c r="Y1770" s="12">
        <v>0</v>
      </c>
    </row>
    <row r="1771" spans="1:25" x14ac:dyDescent="0.35">
      <c r="A1771" s="12" t="s">
        <v>559</v>
      </c>
      <c r="B1771" s="12" t="s">
        <v>2607</v>
      </c>
      <c r="C1771" s="12" t="s">
        <v>619</v>
      </c>
      <c r="D1771" s="52">
        <v>0</v>
      </c>
      <c r="E1771" s="12" t="s">
        <v>620</v>
      </c>
      <c r="F1771" s="12" t="s">
        <v>625</v>
      </c>
      <c r="G1771" s="12" t="s">
        <v>626</v>
      </c>
      <c r="H1771" s="12"/>
      <c r="I1771" s="12">
        <v>93.5</v>
      </c>
      <c r="J1771" s="12">
        <v>93.5</v>
      </c>
      <c r="K1771" s="12" t="s">
        <v>1</v>
      </c>
      <c r="L1771" s="12" t="s">
        <v>620</v>
      </c>
      <c r="M1771" s="12" t="s">
        <v>620</v>
      </c>
      <c r="N1771" s="12">
        <v>0</v>
      </c>
      <c r="O1771" s="12">
        <v>0</v>
      </c>
      <c r="P1771" s="12">
        <v>0</v>
      </c>
      <c r="Q1771" s="12">
        <v>0</v>
      </c>
      <c r="R1771" s="12">
        <v>0</v>
      </c>
      <c r="S1771" s="12">
        <v>0</v>
      </c>
      <c r="T1771" s="12">
        <v>0</v>
      </c>
      <c r="U1771" s="12">
        <v>0</v>
      </c>
      <c r="V1771" s="12">
        <v>0</v>
      </c>
      <c r="W1771" s="12">
        <v>0</v>
      </c>
      <c r="X1771" s="12">
        <v>0</v>
      </c>
      <c r="Y1771" s="12">
        <v>0</v>
      </c>
    </row>
    <row r="1772" spans="1:25" x14ac:dyDescent="0.35">
      <c r="A1772" s="12" t="s">
        <v>560</v>
      </c>
      <c r="B1772" s="12" t="s">
        <v>2694</v>
      </c>
      <c r="C1772" s="12" t="s">
        <v>619</v>
      </c>
      <c r="D1772" s="52">
        <v>0</v>
      </c>
      <c r="E1772" s="12" t="s">
        <v>620</v>
      </c>
      <c r="F1772" s="12" t="s">
        <v>625</v>
      </c>
      <c r="G1772" s="12" t="s">
        <v>626</v>
      </c>
      <c r="H1772" s="12"/>
      <c r="I1772" s="12">
        <v>20</v>
      </c>
      <c r="J1772" s="12">
        <v>20</v>
      </c>
      <c r="K1772" s="12" t="s">
        <v>1</v>
      </c>
      <c r="L1772" s="12" t="s">
        <v>620</v>
      </c>
      <c r="M1772" s="12" t="s">
        <v>620</v>
      </c>
      <c r="N1772" s="12">
        <v>0</v>
      </c>
      <c r="O1772" s="12">
        <v>0</v>
      </c>
      <c r="P1772" s="12">
        <v>0</v>
      </c>
      <c r="Q1772" s="12">
        <v>0</v>
      </c>
      <c r="R1772" s="12">
        <v>0</v>
      </c>
      <c r="S1772" s="12">
        <v>0</v>
      </c>
      <c r="T1772" s="12">
        <v>0</v>
      </c>
      <c r="U1772" s="12">
        <v>0</v>
      </c>
      <c r="V1772" s="12">
        <v>0</v>
      </c>
      <c r="W1772" s="12">
        <v>0</v>
      </c>
      <c r="X1772" s="12">
        <v>0</v>
      </c>
      <c r="Y1772" s="12">
        <v>0</v>
      </c>
    </row>
    <row r="1773" spans="1:25" x14ac:dyDescent="0.35">
      <c r="A1773" s="12" t="s">
        <v>544</v>
      </c>
      <c r="B1773" s="12" t="s">
        <v>795</v>
      </c>
      <c r="C1773" s="12" t="s">
        <v>619</v>
      </c>
      <c r="D1773" s="52">
        <v>0</v>
      </c>
      <c r="E1773" s="12" t="s">
        <v>620</v>
      </c>
      <c r="F1773" s="12" t="s">
        <v>634</v>
      </c>
      <c r="G1773" s="12" t="s">
        <v>635</v>
      </c>
      <c r="H1773" s="12"/>
      <c r="I1773" s="12">
        <v>50</v>
      </c>
      <c r="J1773" s="12">
        <v>50</v>
      </c>
      <c r="K1773" s="12" t="s">
        <v>1</v>
      </c>
      <c r="L1773" s="12" t="s">
        <v>620</v>
      </c>
      <c r="M1773" s="12" t="s">
        <v>620</v>
      </c>
      <c r="N1773" s="12">
        <v>0</v>
      </c>
      <c r="O1773" s="12">
        <v>0</v>
      </c>
      <c r="P1773" s="12">
        <v>0</v>
      </c>
      <c r="Q1773" s="12">
        <v>0</v>
      </c>
      <c r="R1773" s="12">
        <v>0</v>
      </c>
      <c r="S1773" s="12">
        <v>0</v>
      </c>
      <c r="T1773" s="12">
        <v>0</v>
      </c>
      <c r="U1773" s="12">
        <v>0</v>
      </c>
      <c r="V1773" s="12">
        <v>0</v>
      </c>
      <c r="W1773" s="12">
        <v>0</v>
      </c>
      <c r="X1773" s="12">
        <v>0</v>
      </c>
      <c r="Y1773" s="12">
        <v>0</v>
      </c>
    </row>
    <row r="1774" spans="1:25" x14ac:dyDescent="0.35">
      <c r="A1774" s="12" t="s">
        <v>557</v>
      </c>
      <c r="B1774" s="12" t="s">
        <v>709</v>
      </c>
      <c r="C1774" s="12" t="s">
        <v>619</v>
      </c>
      <c r="D1774" s="52">
        <v>0</v>
      </c>
      <c r="E1774" s="12" t="s">
        <v>620</v>
      </c>
      <c r="F1774" s="12" t="s">
        <v>625</v>
      </c>
      <c r="G1774" s="12" t="s">
        <v>626</v>
      </c>
      <c r="H1774" s="12"/>
      <c r="I1774" s="12">
        <v>200</v>
      </c>
      <c r="J1774" s="12">
        <v>200</v>
      </c>
      <c r="K1774" s="12" t="s">
        <v>1</v>
      </c>
      <c r="L1774" s="12" t="s">
        <v>620</v>
      </c>
      <c r="M1774" s="12" t="s">
        <v>620</v>
      </c>
      <c r="N1774" s="12">
        <v>0</v>
      </c>
      <c r="O1774" s="12">
        <v>0</v>
      </c>
      <c r="P1774" s="12">
        <v>0</v>
      </c>
      <c r="Q1774" s="12">
        <v>0</v>
      </c>
      <c r="R1774" s="12">
        <v>0</v>
      </c>
      <c r="S1774" s="12">
        <v>0</v>
      </c>
      <c r="T1774" s="12">
        <v>0</v>
      </c>
      <c r="U1774" s="12">
        <v>0</v>
      </c>
      <c r="V1774" s="12">
        <v>0</v>
      </c>
      <c r="W1774" s="12">
        <v>0</v>
      </c>
      <c r="X1774" s="12">
        <v>0</v>
      </c>
      <c r="Y1774" s="12">
        <v>0</v>
      </c>
    </row>
    <row r="1775" spans="1:25" x14ac:dyDescent="0.35">
      <c r="A1775" s="12" t="s">
        <v>2585</v>
      </c>
      <c r="B1775" s="12" t="s">
        <v>2586</v>
      </c>
      <c r="C1775" s="12" t="s">
        <v>619</v>
      </c>
      <c r="D1775" s="52">
        <v>42991</v>
      </c>
      <c r="E1775" s="12">
        <v>2017</v>
      </c>
      <c r="F1775" s="12" t="s">
        <v>625</v>
      </c>
      <c r="G1775" s="12" t="s">
        <v>626</v>
      </c>
      <c r="H1775" s="12"/>
      <c r="I1775" s="12">
        <v>24.5</v>
      </c>
      <c r="J1775" s="12">
        <v>38.200000000000003</v>
      </c>
      <c r="K1775" s="12" t="s">
        <v>1</v>
      </c>
      <c r="L1775" s="12" t="s">
        <v>627</v>
      </c>
      <c r="M1775" s="12" t="s">
        <v>139</v>
      </c>
      <c r="N1775" s="12">
        <v>0</v>
      </c>
      <c r="O1775" s="12">
        <v>0</v>
      </c>
      <c r="P1775" s="12">
        <v>0</v>
      </c>
      <c r="Q1775" s="12">
        <v>0</v>
      </c>
      <c r="R1775" s="12">
        <v>0</v>
      </c>
      <c r="S1775" s="12">
        <v>0</v>
      </c>
      <c r="T1775" s="12">
        <v>0</v>
      </c>
      <c r="U1775" s="12">
        <v>0</v>
      </c>
      <c r="V1775" s="12">
        <v>0</v>
      </c>
      <c r="W1775" s="12">
        <v>0</v>
      </c>
      <c r="X1775" s="12">
        <v>0</v>
      </c>
      <c r="Y1775" s="12">
        <v>0</v>
      </c>
    </row>
    <row r="1776" spans="1:25" x14ac:dyDescent="0.35">
      <c r="A1776" s="12" t="s">
        <v>2084</v>
      </c>
      <c r="B1776" s="12" t="s">
        <v>2085</v>
      </c>
      <c r="C1776" s="12" t="s">
        <v>619</v>
      </c>
      <c r="D1776" s="52">
        <v>41766</v>
      </c>
      <c r="E1776" s="12">
        <v>2014</v>
      </c>
      <c r="F1776" s="12" t="s">
        <v>625</v>
      </c>
      <c r="G1776" s="12" t="s">
        <v>626</v>
      </c>
      <c r="H1776" s="12"/>
      <c r="I1776" s="12">
        <v>2</v>
      </c>
      <c r="J1776" s="12">
        <v>2</v>
      </c>
      <c r="K1776" s="12" t="s">
        <v>1</v>
      </c>
      <c r="L1776" s="12" t="s">
        <v>627</v>
      </c>
      <c r="M1776" s="12" t="s">
        <v>628</v>
      </c>
      <c r="N1776" s="12">
        <v>0.01</v>
      </c>
      <c r="O1776" s="12">
        <v>0.06</v>
      </c>
      <c r="P1776" s="12">
        <v>7.0000000000000007E-2</v>
      </c>
      <c r="Q1776" s="12">
        <v>0.09</v>
      </c>
      <c r="R1776" s="12">
        <v>0.13</v>
      </c>
      <c r="S1776" s="12">
        <v>0.26</v>
      </c>
      <c r="T1776" s="12">
        <v>0.28999999999999998</v>
      </c>
      <c r="U1776" s="12">
        <v>0.25</v>
      </c>
      <c r="V1776" s="12">
        <v>0.22</v>
      </c>
      <c r="W1776" s="12">
        <v>0.15</v>
      </c>
      <c r="X1776" s="12">
        <v>0.11</v>
      </c>
      <c r="Y1776" s="12">
        <v>7.0000000000000007E-2</v>
      </c>
    </row>
    <row r="1777" spans="1:25" x14ac:dyDescent="0.35">
      <c r="A1777" s="12" t="s">
        <v>2876</v>
      </c>
      <c r="B1777" s="12" t="s">
        <v>2877</v>
      </c>
      <c r="C1777" s="12" t="s">
        <v>619</v>
      </c>
      <c r="D1777" s="52">
        <v>41766</v>
      </c>
      <c r="E1777" s="12">
        <v>2014</v>
      </c>
      <c r="F1777" s="12" t="s">
        <v>625</v>
      </c>
      <c r="G1777" s="12" t="s">
        <v>626</v>
      </c>
      <c r="H1777" s="12"/>
      <c r="I1777" s="12">
        <v>2</v>
      </c>
      <c r="J1777" s="12">
        <v>2</v>
      </c>
      <c r="K1777" s="12" t="s">
        <v>1</v>
      </c>
      <c r="L1777" s="12" t="s">
        <v>627</v>
      </c>
      <c r="M1777" s="12" t="s">
        <v>628</v>
      </c>
      <c r="N1777" s="12">
        <v>0.01</v>
      </c>
      <c r="O1777" s="12">
        <v>0.06</v>
      </c>
      <c r="P1777" s="12">
        <v>7.0000000000000007E-2</v>
      </c>
      <c r="Q1777" s="12">
        <v>0.09</v>
      </c>
      <c r="R1777" s="12">
        <v>0.13</v>
      </c>
      <c r="S1777" s="12">
        <v>0.26</v>
      </c>
      <c r="T1777" s="12">
        <v>0.28999999999999998</v>
      </c>
      <c r="U1777" s="12">
        <v>0.25</v>
      </c>
      <c r="V1777" s="12">
        <v>0.22</v>
      </c>
      <c r="W1777" s="12">
        <v>0.15</v>
      </c>
      <c r="X1777" s="12">
        <v>0.11</v>
      </c>
      <c r="Y1777" s="12">
        <v>7.0000000000000007E-2</v>
      </c>
    </row>
    <row r="1778" spans="1:25" x14ac:dyDescent="0.35">
      <c r="A1778" s="12" t="s">
        <v>548</v>
      </c>
      <c r="B1778" s="12" t="s">
        <v>3472</v>
      </c>
      <c r="C1778" s="12" t="s">
        <v>619</v>
      </c>
      <c r="D1778" s="52">
        <v>0</v>
      </c>
      <c r="E1778" s="12" t="s">
        <v>620</v>
      </c>
      <c r="F1778" s="12" t="s">
        <v>625</v>
      </c>
      <c r="G1778" s="12" t="s">
        <v>626</v>
      </c>
      <c r="H1778" s="12"/>
      <c r="I1778" s="12">
        <v>1</v>
      </c>
      <c r="J1778" s="12">
        <v>1</v>
      </c>
      <c r="K1778" s="12" t="s">
        <v>1</v>
      </c>
      <c r="L1778" s="12" t="s">
        <v>620</v>
      </c>
      <c r="M1778" s="12" t="s">
        <v>620</v>
      </c>
      <c r="N1778" s="12">
        <v>0</v>
      </c>
      <c r="O1778" s="12">
        <v>0</v>
      </c>
      <c r="P1778" s="12">
        <v>0</v>
      </c>
      <c r="Q1778" s="12">
        <v>0</v>
      </c>
      <c r="R1778" s="12">
        <v>0</v>
      </c>
      <c r="S1778" s="12">
        <v>0</v>
      </c>
      <c r="T1778" s="12">
        <v>0</v>
      </c>
      <c r="U1778" s="12">
        <v>0</v>
      </c>
      <c r="V1778" s="12">
        <v>0</v>
      </c>
      <c r="W1778" s="12">
        <v>0</v>
      </c>
      <c r="X1778" s="12">
        <v>0</v>
      </c>
      <c r="Y1778" s="12">
        <v>0</v>
      </c>
    </row>
    <row r="1779" spans="1:25" x14ac:dyDescent="0.35">
      <c r="A1779" s="12" t="s">
        <v>550</v>
      </c>
      <c r="B1779" s="12" t="s">
        <v>372</v>
      </c>
      <c r="C1779" s="12" t="s">
        <v>619</v>
      </c>
      <c r="D1779" s="52">
        <v>0</v>
      </c>
      <c r="E1779" s="12" t="s">
        <v>620</v>
      </c>
      <c r="F1779" s="12" t="s">
        <v>625</v>
      </c>
      <c r="G1779" s="12" t="s">
        <v>626</v>
      </c>
      <c r="H1779" s="12"/>
      <c r="I1779" s="12">
        <v>1.5</v>
      </c>
      <c r="J1779" s="12">
        <v>1.5</v>
      </c>
      <c r="K1779" s="12" t="s">
        <v>1</v>
      </c>
      <c r="L1779" s="12" t="s">
        <v>620</v>
      </c>
      <c r="M1779" s="12" t="s">
        <v>620</v>
      </c>
      <c r="N1779" s="12">
        <v>0</v>
      </c>
      <c r="O1779" s="12">
        <v>0</v>
      </c>
      <c r="P1779" s="12">
        <v>0</v>
      </c>
      <c r="Q1779" s="12">
        <v>0</v>
      </c>
      <c r="R1779" s="12">
        <v>0</v>
      </c>
      <c r="S1779" s="12">
        <v>0</v>
      </c>
      <c r="T1779" s="12">
        <v>0</v>
      </c>
      <c r="U1779" s="12">
        <v>0</v>
      </c>
      <c r="V1779" s="12">
        <v>0</v>
      </c>
      <c r="W1779" s="12">
        <v>0</v>
      </c>
      <c r="X1779" s="12">
        <v>0</v>
      </c>
      <c r="Y1779" s="12">
        <v>0</v>
      </c>
    </row>
    <row r="1780" spans="1:25" x14ac:dyDescent="0.35">
      <c r="A1780" s="12" t="s">
        <v>549</v>
      </c>
      <c r="B1780" s="12" t="s">
        <v>371</v>
      </c>
      <c r="C1780" s="12" t="s">
        <v>619</v>
      </c>
      <c r="D1780" s="52">
        <v>0</v>
      </c>
      <c r="E1780" s="12" t="s">
        <v>620</v>
      </c>
      <c r="F1780" s="12" t="s">
        <v>625</v>
      </c>
      <c r="G1780" s="12" t="s">
        <v>626</v>
      </c>
      <c r="H1780" s="12"/>
      <c r="I1780" s="12">
        <v>1.5</v>
      </c>
      <c r="J1780" s="12">
        <v>1.5</v>
      </c>
      <c r="K1780" s="12" t="s">
        <v>1</v>
      </c>
      <c r="L1780" s="12" t="s">
        <v>620</v>
      </c>
      <c r="M1780" s="12" t="s">
        <v>620</v>
      </c>
      <c r="N1780" s="12">
        <v>0</v>
      </c>
      <c r="O1780" s="12">
        <v>0</v>
      </c>
      <c r="P1780" s="12">
        <v>0</v>
      </c>
      <c r="Q1780" s="12">
        <v>0</v>
      </c>
      <c r="R1780" s="12">
        <v>0</v>
      </c>
      <c r="S1780" s="12">
        <v>0</v>
      </c>
      <c r="T1780" s="12">
        <v>0</v>
      </c>
      <c r="U1780" s="12">
        <v>0</v>
      </c>
      <c r="V1780" s="12">
        <v>0</v>
      </c>
      <c r="W1780" s="12">
        <v>0</v>
      </c>
      <c r="X1780" s="12">
        <v>0</v>
      </c>
      <c r="Y1780" s="12">
        <v>0</v>
      </c>
    </row>
    <row r="1781" spans="1:25" x14ac:dyDescent="0.35">
      <c r="A1781" s="12" t="s">
        <v>2950</v>
      </c>
      <c r="B1781" s="12" t="s">
        <v>2951</v>
      </c>
      <c r="C1781" s="12" t="s">
        <v>619</v>
      </c>
      <c r="D1781" s="52">
        <v>41962</v>
      </c>
      <c r="E1781" s="12">
        <v>2014</v>
      </c>
      <c r="F1781" s="12" t="s">
        <v>625</v>
      </c>
      <c r="G1781" s="12" t="s">
        <v>626</v>
      </c>
      <c r="H1781" s="12"/>
      <c r="I1781" s="12">
        <v>10</v>
      </c>
      <c r="J1781" s="12">
        <v>10</v>
      </c>
      <c r="K1781" s="12" t="s">
        <v>1</v>
      </c>
      <c r="L1781" s="12" t="s">
        <v>627</v>
      </c>
      <c r="M1781" s="12" t="s">
        <v>139</v>
      </c>
      <c r="N1781" s="12">
        <v>0</v>
      </c>
      <c r="O1781" s="12">
        <v>0</v>
      </c>
      <c r="P1781" s="12">
        <v>0</v>
      </c>
      <c r="Q1781" s="12">
        <v>0</v>
      </c>
      <c r="R1781" s="12">
        <v>0</v>
      </c>
      <c r="S1781" s="12">
        <v>0</v>
      </c>
      <c r="T1781" s="12">
        <v>0</v>
      </c>
      <c r="U1781" s="12">
        <v>0</v>
      </c>
      <c r="V1781" s="12">
        <v>0</v>
      </c>
      <c r="W1781" s="12">
        <v>0</v>
      </c>
      <c r="X1781" s="12">
        <v>0</v>
      </c>
      <c r="Y1781" s="12">
        <v>0</v>
      </c>
    </row>
    <row r="1782" spans="1:25" x14ac:dyDescent="0.35">
      <c r="A1782" s="12" t="s">
        <v>731</v>
      </c>
      <c r="B1782" s="12" t="s">
        <v>732</v>
      </c>
      <c r="C1782" s="12" t="s">
        <v>619</v>
      </c>
      <c r="D1782" s="52">
        <v>41965</v>
      </c>
      <c r="E1782" s="12">
        <v>2014</v>
      </c>
      <c r="F1782" s="12" t="s">
        <v>625</v>
      </c>
      <c r="G1782" s="12" t="s">
        <v>626</v>
      </c>
      <c r="H1782" s="12"/>
      <c r="I1782" s="12">
        <v>20</v>
      </c>
      <c r="J1782" s="12">
        <v>20</v>
      </c>
      <c r="K1782" s="12" t="s">
        <v>1</v>
      </c>
      <c r="L1782" s="12" t="s">
        <v>627</v>
      </c>
      <c r="M1782" s="12" t="s">
        <v>139</v>
      </c>
      <c r="N1782" s="12">
        <v>0</v>
      </c>
      <c r="O1782" s="12">
        <v>0</v>
      </c>
      <c r="P1782" s="12">
        <v>0</v>
      </c>
      <c r="Q1782" s="12">
        <v>0</v>
      </c>
      <c r="R1782" s="12">
        <v>0</v>
      </c>
      <c r="S1782" s="12">
        <v>0</v>
      </c>
      <c r="T1782" s="12">
        <v>0</v>
      </c>
      <c r="U1782" s="12">
        <v>0</v>
      </c>
      <c r="V1782" s="12">
        <v>0</v>
      </c>
      <c r="W1782" s="12">
        <v>0</v>
      </c>
      <c r="X1782" s="12">
        <v>0</v>
      </c>
      <c r="Y1782" s="12">
        <v>0</v>
      </c>
    </row>
    <row r="1783" spans="1:25" x14ac:dyDescent="0.35">
      <c r="A1783" s="12" t="s">
        <v>502</v>
      </c>
      <c r="B1783" s="12" t="s">
        <v>373</v>
      </c>
      <c r="C1783" s="12" t="s">
        <v>619</v>
      </c>
      <c r="D1783" s="52">
        <v>0</v>
      </c>
      <c r="E1783" s="12" t="s">
        <v>620</v>
      </c>
      <c r="F1783" s="12" t="s">
        <v>625</v>
      </c>
      <c r="G1783" s="12" t="s">
        <v>626</v>
      </c>
      <c r="H1783" s="12"/>
      <c r="I1783" s="12">
        <v>1</v>
      </c>
      <c r="J1783" s="12">
        <v>1</v>
      </c>
      <c r="K1783" s="12" t="s">
        <v>1</v>
      </c>
      <c r="L1783" s="12" t="s">
        <v>620</v>
      </c>
      <c r="M1783" s="12" t="s">
        <v>620</v>
      </c>
      <c r="N1783" s="12">
        <v>0</v>
      </c>
      <c r="O1783" s="12">
        <v>0</v>
      </c>
      <c r="P1783" s="12">
        <v>0</v>
      </c>
      <c r="Q1783" s="12">
        <v>0</v>
      </c>
      <c r="R1783" s="12">
        <v>0</v>
      </c>
      <c r="S1783" s="12">
        <v>0</v>
      </c>
      <c r="T1783" s="12">
        <v>0</v>
      </c>
      <c r="U1783" s="12">
        <v>0</v>
      </c>
      <c r="V1783" s="12">
        <v>0</v>
      </c>
      <c r="W1783" s="12">
        <v>0</v>
      </c>
      <c r="X1783" s="12">
        <v>0</v>
      </c>
      <c r="Y1783" s="12">
        <v>0</v>
      </c>
    </row>
    <row r="1784" spans="1:25" x14ac:dyDescent="0.35">
      <c r="A1784" s="12" t="s">
        <v>2851</v>
      </c>
      <c r="B1784" s="12" t="s">
        <v>2852</v>
      </c>
      <c r="C1784" s="12" t="s">
        <v>619</v>
      </c>
      <c r="D1784" s="52">
        <v>41859</v>
      </c>
      <c r="E1784" s="12">
        <v>2014</v>
      </c>
      <c r="F1784" s="12" t="s">
        <v>625</v>
      </c>
      <c r="G1784" s="12" t="s">
        <v>626</v>
      </c>
      <c r="H1784" s="12"/>
      <c r="I1784" s="12">
        <v>1.5</v>
      </c>
      <c r="J1784" s="12">
        <v>1.5</v>
      </c>
      <c r="K1784" s="12" t="s">
        <v>1</v>
      </c>
      <c r="L1784" s="12" t="s">
        <v>627</v>
      </c>
      <c r="M1784" s="12" t="s">
        <v>139</v>
      </c>
      <c r="N1784" s="12">
        <v>0</v>
      </c>
      <c r="O1784" s="12">
        <v>0</v>
      </c>
      <c r="P1784" s="12">
        <v>0</v>
      </c>
      <c r="Q1784" s="12">
        <v>0</v>
      </c>
      <c r="R1784" s="12">
        <v>0</v>
      </c>
      <c r="S1784" s="12">
        <v>0</v>
      </c>
      <c r="T1784" s="12">
        <v>0</v>
      </c>
      <c r="U1784" s="12">
        <v>0</v>
      </c>
      <c r="V1784" s="12">
        <v>0</v>
      </c>
      <c r="W1784" s="12">
        <v>0</v>
      </c>
      <c r="X1784" s="12">
        <v>0</v>
      </c>
      <c r="Y1784" s="12">
        <v>0</v>
      </c>
    </row>
    <row r="1785" spans="1:25" x14ac:dyDescent="0.35">
      <c r="A1785" s="12" t="s">
        <v>2654</v>
      </c>
      <c r="B1785" s="12" t="s">
        <v>2655</v>
      </c>
      <c r="C1785" s="12" t="s">
        <v>619</v>
      </c>
      <c r="D1785" s="52">
        <v>41596</v>
      </c>
      <c r="E1785" s="12">
        <v>2013</v>
      </c>
      <c r="F1785" s="12" t="s">
        <v>625</v>
      </c>
      <c r="G1785" s="12" t="s">
        <v>626</v>
      </c>
      <c r="H1785" s="12"/>
      <c r="I1785" s="12">
        <v>17.5</v>
      </c>
      <c r="J1785" s="12">
        <v>17.5</v>
      </c>
      <c r="K1785" s="12" t="s">
        <v>1</v>
      </c>
      <c r="L1785" s="12" t="s">
        <v>627</v>
      </c>
      <c r="M1785" s="12" t="s">
        <v>139</v>
      </c>
      <c r="N1785" s="12">
        <v>0</v>
      </c>
      <c r="O1785" s="12">
        <v>0</v>
      </c>
      <c r="P1785" s="12">
        <v>0</v>
      </c>
      <c r="Q1785" s="12">
        <v>0</v>
      </c>
      <c r="R1785" s="12">
        <v>0</v>
      </c>
      <c r="S1785" s="12">
        <v>0</v>
      </c>
      <c r="T1785" s="12">
        <v>0</v>
      </c>
      <c r="U1785" s="12">
        <v>0</v>
      </c>
      <c r="V1785" s="12">
        <v>0</v>
      </c>
      <c r="W1785" s="12">
        <v>0</v>
      </c>
      <c r="X1785" s="12">
        <v>0</v>
      </c>
      <c r="Y1785" s="12">
        <v>0</v>
      </c>
    </row>
    <row r="1786" spans="1:25" x14ac:dyDescent="0.35">
      <c r="A1786" s="12" t="s">
        <v>1919</v>
      </c>
      <c r="B1786" s="12" t="s">
        <v>1920</v>
      </c>
      <c r="C1786" s="12" t="s">
        <v>619</v>
      </c>
      <c r="D1786" s="52">
        <v>42139</v>
      </c>
      <c r="E1786" s="12">
        <v>2015</v>
      </c>
      <c r="F1786" s="12" t="s">
        <v>625</v>
      </c>
      <c r="G1786" s="12" t="s">
        <v>626</v>
      </c>
      <c r="H1786" s="12"/>
      <c r="I1786" s="12">
        <v>20</v>
      </c>
      <c r="J1786" s="12">
        <v>20</v>
      </c>
      <c r="K1786" s="12" t="s">
        <v>1</v>
      </c>
      <c r="L1786" s="12" t="s">
        <v>627</v>
      </c>
      <c r="M1786" s="12" t="s">
        <v>139</v>
      </c>
      <c r="N1786" s="12">
        <v>0</v>
      </c>
      <c r="O1786" s="12">
        <v>0</v>
      </c>
      <c r="P1786" s="12">
        <v>0</v>
      </c>
      <c r="Q1786" s="12">
        <v>0</v>
      </c>
      <c r="R1786" s="12">
        <v>0</v>
      </c>
      <c r="S1786" s="12">
        <v>0</v>
      </c>
      <c r="T1786" s="12">
        <v>0</v>
      </c>
      <c r="U1786" s="12">
        <v>0</v>
      </c>
      <c r="V1786" s="12">
        <v>0</v>
      </c>
      <c r="W1786" s="12">
        <v>0</v>
      </c>
      <c r="X1786" s="12">
        <v>0</v>
      </c>
      <c r="Y1786" s="12">
        <v>0</v>
      </c>
    </row>
    <row r="1787" spans="1:25" x14ac:dyDescent="0.35">
      <c r="A1787" s="12" t="s">
        <v>3575</v>
      </c>
      <c r="B1787" s="12" t="s">
        <v>3576</v>
      </c>
      <c r="C1787" s="12" t="s">
        <v>619</v>
      </c>
      <c r="D1787" s="52">
        <v>42186</v>
      </c>
      <c r="E1787" s="12">
        <v>2015</v>
      </c>
      <c r="F1787" s="12" t="s">
        <v>625</v>
      </c>
      <c r="G1787" s="12" t="s">
        <v>626</v>
      </c>
      <c r="H1787" s="12"/>
      <c r="I1787" s="12">
        <v>7</v>
      </c>
      <c r="J1787" s="12">
        <v>7</v>
      </c>
      <c r="K1787" s="12" t="s">
        <v>1</v>
      </c>
      <c r="L1787" s="12" t="s">
        <v>627</v>
      </c>
      <c r="M1787" s="12" t="s">
        <v>628</v>
      </c>
      <c r="N1787" s="12">
        <v>0.03</v>
      </c>
      <c r="O1787" s="12">
        <v>0.21</v>
      </c>
      <c r="P1787" s="12">
        <v>0.25</v>
      </c>
      <c r="Q1787" s="12">
        <v>0.31</v>
      </c>
      <c r="R1787" s="12">
        <v>0.45</v>
      </c>
      <c r="S1787" s="12">
        <v>0.92</v>
      </c>
      <c r="T1787" s="12">
        <v>1.01</v>
      </c>
      <c r="U1787" s="12">
        <v>0.87</v>
      </c>
      <c r="V1787" s="12">
        <v>0.78</v>
      </c>
      <c r="W1787" s="12">
        <v>0.52</v>
      </c>
      <c r="X1787" s="12">
        <v>0.4</v>
      </c>
      <c r="Y1787" s="12">
        <v>0.25</v>
      </c>
    </row>
    <row r="1788" spans="1:25" x14ac:dyDescent="0.35">
      <c r="A1788" s="12" t="s">
        <v>2483</v>
      </c>
      <c r="B1788" s="12" t="s">
        <v>2484</v>
      </c>
      <c r="C1788" s="12" t="s">
        <v>619</v>
      </c>
      <c r="D1788" s="52">
        <v>42250</v>
      </c>
      <c r="E1788" s="12">
        <v>2015</v>
      </c>
      <c r="F1788" s="12" t="s">
        <v>625</v>
      </c>
      <c r="G1788" s="12" t="s">
        <v>626</v>
      </c>
      <c r="H1788" s="12"/>
      <c r="I1788" s="12">
        <v>20</v>
      </c>
      <c r="J1788" s="12">
        <v>20</v>
      </c>
      <c r="K1788" s="12" t="s">
        <v>1</v>
      </c>
      <c r="L1788" s="12" t="s">
        <v>627</v>
      </c>
      <c r="M1788" s="12" t="s">
        <v>139</v>
      </c>
      <c r="N1788" s="12">
        <v>0</v>
      </c>
      <c r="O1788" s="12">
        <v>0</v>
      </c>
      <c r="P1788" s="12">
        <v>0</v>
      </c>
      <c r="Q1788" s="12">
        <v>0</v>
      </c>
      <c r="R1788" s="12">
        <v>0</v>
      </c>
      <c r="S1788" s="12">
        <v>0</v>
      </c>
      <c r="T1788" s="12">
        <v>0</v>
      </c>
      <c r="U1788" s="12">
        <v>0</v>
      </c>
      <c r="V1788" s="12">
        <v>0</v>
      </c>
      <c r="W1788" s="12">
        <v>0</v>
      </c>
      <c r="X1788" s="12">
        <v>0</v>
      </c>
      <c r="Y1788" s="12">
        <v>0</v>
      </c>
    </row>
    <row r="1789" spans="1:25" x14ac:dyDescent="0.35">
      <c r="A1789" s="12" t="s">
        <v>2470</v>
      </c>
      <c r="B1789" s="12" t="s">
        <v>2471</v>
      </c>
      <c r="C1789" s="12" t="s">
        <v>619</v>
      </c>
      <c r="D1789" s="52">
        <v>42167</v>
      </c>
      <c r="E1789" s="12">
        <v>2015</v>
      </c>
      <c r="F1789" s="12" t="s">
        <v>625</v>
      </c>
      <c r="G1789" s="12" t="s">
        <v>626</v>
      </c>
      <c r="H1789" s="12"/>
      <c r="I1789" s="12">
        <v>5</v>
      </c>
      <c r="J1789" s="12">
        <v>5</v>
      </c>
      <c r="K1789" s="12" t="s">
        <v>1</v>
      </c>
      <c r="L1789" s="12" t="s">
        <v>627</v>
      </c>
      <c r="M1789" s="12" t="s">
        <v>628</v>
      </c>
      <c r="N1789" s="12">
        <v>0.02</v>
      </c>
      <c r="O1789" s="12">
        <v>0.15</v>
      </c>
      <c r="P1789" s="12">
        <v>0.18</v>
      </c>
      <c r="Q1789" s="12">
        <v>0.22</v>
      </c>
      <c r="R1789" s="12">
        <v>0.32</v>
      </c>
      <c r="S1789" s="12">
        <v>0.66</v>
      </c>
      <c r="T1789" s="12">
        <v>0.72</v>
      </c>
      <c r="U1789" s="12">
        <v>0.62</v>
      </c>
      <c r="V1789" s="12">
        <v>0.56000000000000005</v>
      </c>
      <c r="W1789" s="12">
        <v>0.37</v>
      </c>
      <c r="X1789" s="12">
        <v>0.28999999999999998</v>
      </c>
      <c r="Y1789" s="12">
        <v>0.18</v>
      </c>
    </row>
    <row r="1790" spans="1:25" x14ac:dyDescent="0.35">
      <c r="A1790" s="12" t="s">
        <v>3413</v>
      </c>
      <c r="B1790" s="12" t="s">
        <v>3414</v>
      </c>
      <c r="C1790" s="12" t="s">
        <v>619</v>
      </c>
      <c r="D1790" s="52">
        <v>42167</v>
      </c>
      <c r="E1790" s="12">
        <v>2015</v>
      </c>
      <c r="F1790" s="12" t="s">
        <v>625</v>
      </c>
      <c r="G1790" s="12" t="s">
        <v>626</v>
      </c>
      <c r="H1790" s="12"/>
      <c r="I1790" s="12">
        <v>5</v>
      </c>
      <c r="J1790" s="12">
        <v>5</v>
      </c>
      <c r="K1790" s="12" t="s">
        <v>1</v>
      </c>
      <c r="L1790" s="12" t="s">
        <v>627</v>
      </c>
      <c r="M1790" s="12" t="s">
        <v>139</v>
      </c>
      <c r="N1790" s="12">
        <v>0</v>
      </c>
      <c r="O1790" s="12">
        <v>0</v>
      </c>
      <c r="P1790" s="12">
        <v>0</v>
      </c>
      <c r="Q1790" s="12">
        <v>0</v>
      </c>
      <c r="R1790" s="12">
        <v>0</v>
      </c>
      <c r="S1790" s="12">
        <v>0</v>
      </c>
      <c r="T1790" s="12">
        <v>0</v>
      </c>
      <c r="U1790" s="12">
        <v>0</v>
      </c>
      <c r="V1790" s="12">
        <v>0</v>
      </c>
      <c r="W1790" s="12">
        <v>0</v>
      </c>
      <c r="X1790" s="12">
        <v>0</v>
      </c>
      <c r="Y1790" s="12">
        <v>0</v>
      </c>
    </row>
    <row r="1791" spans="1:25" x14ac:dyDescent="0.35">
      <c r="A1791" s="12" t="s">
        <v>1017</v>
      </c>
      <c r="B1791" s="12" t="s">
        <v>1018</v>
      </c>
      <c r="C1791" s="12" t="s">
        <v>656</v>
      </c>
      <c r="D1791" s="52">
        <v>0</v>
      </c>
      <c r="E1791" s="12" t="s">
        <v>620</v>
      </c>
      <c r="F1791" s="12" t="s">
        <v>681</v>
      </c>
      <c r="G1791" s="12" t="s">
        <v>635</v>
      </c>
      <c r="H1791" s="12"/>
      <c r="I1791" s="12">
        <v>150</v>
      </c>
      <c r="J1791" s="12">
        <v>150</v>
      </c>
      <c r="K1791" s="12" t="s">
        <v>1</v>
      </c>
      <c r="L1791" s="12" t="s">
        <v>620</v>
      </c>
      <c r="M1791" s="12" t="s">
        <v>620</v>
      </c>
      <c r="N1791" s="12">
        <v>0</v>
      </c>
      <c r="O1791" s="12">
        <v>0</v>
      </c>
      <c r="P1791" s="12">
        <v>0</v>
      </c>
      <c r="Q1791" s="12">
        <v>0</v>
      </c>
      <c r="R1791" s="12">
        <v>0</v>
      </c>
      <c r="S1791" s="12">
        <v>0</v>
      </c>
      <c r="T1791" s="12">
        <v>0</v>
      </c>
      <c r="U1791" s="12">
        <v>0</v>
      </c>
      <c r="V1791" s="12">
        <v>0</v>
      </c>
      <c r="W1791" s="12">
        <v>0</v>
      </c>
      <c r="X1791" s="12">
        <v>0</v>
      </c>
      <c r="Y1791" s="12">
        <v>0</v>
      </c>
    </row>
    <row r="1792" spans="1:25" x14ac:dyDescent="0.35">
      <c r="A1792" s="12" t="s">
        <v>940</v>
      </c>
      <c r="B1792" s="12" t="s">
        <v>941</v>
      </c>
      <c r="C1792" s="12" t="s">
        <v>619</v>
      </c>
      <c r="D1792" s="52">
        <v>31048</v>
      </c>
      <c r="E1792" s="12">
        <v>1985</v>
      </c>
      <c r="F1792" s="12" t="s">
        <v>653</v>
      </c>
      <c r="G1792" s="12" t="s">
        <v>616</v>
      </c>
      <c r="H1792" s="12"/>
      <c r="I1792" s="12">
        <v>4.0999999999999996</v>
      </c>
      <c r="J1792" s="12">
        <v>4.0999999999999996</v>
      </c>
      <c r="K1792" s="12" t="s">
        <v>1</v>
      </c>
      <c r="L1792" s="12" t="s">
        <v>627</v>
      </c>
      <c r="M1792" s="12" t="s">
        <v>628</v>
      </c>
      <c r="N1792" s="12">
        <v>0</v>
      </c>
      <c r="O1792" s="12">
        <v>0</v>
      </c>
      <c r="P1792" s="12">
        <v>0</v>
      </c>
      <c r="Q1792" s="12">
        <v>1.44</v>
      </c>
      <c r="R1792" s="12">
        <v>1.2</v>
      </c>
      <c r="S1792" s="12">
        <v>1.2</v>
      </c>
      <c r="T1792" s="12">
        <v>1.2</v>
      </c>
      <c r="U1792" s="12">
        <v>1.2</v>
      </c>
      <c r="V1792" s="12">
        <v>0</v>
      </c>
      <c r="W1792" s="12">
        <v>0.8</v>
      </c>
      <c r="X1792" s="12">
        <v>1.2</v>
      </c>
      <c r="Y1792" s="12">
        <v>0</v>
      </c>
    </row>
    <row r="1793" spans="1:25" x14ac:dyDescent="0.35">
      <c r="A1793" s="12" t="s">
        <v>2354</v>
      </c>
      <c r="B1793" s="12" t="s">
        <v>2355</v>
      </c>
      <c r="C1793" s="12" t="s">
        <v>619</v>
      </c>
      <c r="D1793" s="52">
        <v>29587</v>
      </c>
      <c r="E1793" s="12">
        <v>1981</v>
      </c>
      <c r="F1793" s="12" t="s">
        <v>653</v>
      </c>
      <c r="G1793" s="12" t="s">
        <v>616</v>
      </c>
      <c r="H1793" s="12"/>
      <c r="I1793" s="12">
        <v>5.0999999999999996</v>
      </c>
      <c r="J1793" s="12">
        <v>5.0999999999999996</v>
      </c>
      <c r="K1793" s="12" t="s">
        <v>1</v>
      </c>
      <c r="L1793" s="12" t="s">
        <v>627</v>
      </c>
      <c r="M1793" s="12" t="s">
        <v>628</v>
      </c>
      <c r="N1793" s="12">
        <v>0</v>
      </c>
      <c r="O1793" s="12">
        <v>0</v>
      </c>
      <c r="P1793" s="12">
        <v>0</v>
      </c>
      <c r="Q1793" s="12">
        <v>0</v>
      </c>
      <c r="R1793" s="12">
        <v>0</v>
      </c>
      <c r="S1793" s="12">
        <v>0</v>
      </c>
      <c r="T1793" s="12">
        <v>1.6</v>
      </c>
      <c r="U1793" s="12">
        <v>2.4</v>
      </c>
      <c r="V1793" s="12">
        <v>3.2</v>
      </c>
      <c r="W1793" s="12">
        <v>2.4</v>
      </c>
      <c r="X1793" s="12">
        <v>2.4</v>
      </c>
      <c r="Y1793" s="12">
        <v>0</v>
      </c>
    </row>
    <row r="1794" spans="1:25" x14ac:dyDescent="0.35">
      <c r="A1794" s="12" t="s">
        <v>1732</v>
      </c>
      <c r="B1794" s="12" t="s">
        <v>1733</v>
      </c>
      <c r="C1794" s="12" t="s">
        <v>619</v>
      </c>
      <c r="D1794" s="52">
        <v>30317</v>
      </c>
      <c r="E1794" s="12">
        <v>1983</v>
      </c>
      <c r="F1794" s="12" t="s">
        <v>635</v>
      </c>
      <c r="G1794" s="12" t="s">
        <v>635</v>
      </c>
      <c r="H1794" s="12"/>
      <c r="I1794" s="12">
        <v>0.18</v>
      </c>
      <c r="J1794" s="12">
        <v>0.6</v>
      </c>
      <c r="K1794" s="12" t="s">
        <v>1</v>
      </c>
      <c r="L1794" s="12" t="s">
        <v>627</v>
      </c>
      <c r="M1794" s="12" t="s">
        <v>628</v>
      </c>
      <c r="N1794" s="12">
        <v>0.01</v>
      </c>
      <c r="O1794" s="12">
        <v>0.01</v>
      </c>
      <c r="P1794" s="12">
        <v>0.01</v>
      </c>
      <c r="Q1794" s="12">
        <v>0.01</v>
      </c>
      <c r="R1794" s="12">
        <v>0.04</v>
      </c>
      <c r="S1794" s="12">
        <v>0.06</v>
      </c>
      <c r="T1794" s="12">
        <v>0.08</v>
      </c>
      <c r="U1794" s="12">
        <v>0.1</v>
      </c>
      <c r="V1794" s="12">
        <v>7.0000000000000007E-2</v>
      </c>
      <c r="W1794" s="12">
        <v>0.05</v>
      </c>
      <c r="X1794" s="12">
        <v>0.03</v>
      </c>
      <c r="Y1794" s="12">
        <v>0.02</v>
      </c>
    </row>
    <row r="1795" spans="1:25" x14ac:dyDescent="0.35">
      <c r="A1795" s="12" t="s">
        <v>58</v>
      </c>
      <c r="B1795" s="12" t="s">
        <v>59</v>
      </c>
      <c r="C1795" s="12" t="s">
        <v>619</v>
      </c>
      <c r="D1795" s="52">
        <v>44278</v>
      </c>
      <c r="E1795" s="12">
        <v>2021</v>
      </c>
      <c r="F1795" s="12" t="s">
        <v>634</v>
      </c>
      <c r="G1795" s="12" t="s">
        <v>635</v>
      </c>
      <c r="H1795" s="12"/>
      <c r="I1795" s="12">
        <v>100</v>
      </c>
      <c r="J1795" s="12">
        <v>100</v>
      </c>
      <c r="K1795" s="12" t="s">
        <v>633</v>
      </c>
      <c r="L1795" s="12" t="s">
        <v>627</v>
      </c>
      <c r="M1795" s="12" t="s">
        <v>628</v>
      </c>
      <c r="N1795" s="12">
        <v>100</v>
      </c>
      <c r="O1795" s="12">
        <v>100</v>
      </c>
      <c r="P1795" s="12">
        <v>100</v>
      </c>
      <c r="Q1795" s="12">
        <v>100</v>
      </c>
      <c r="R1795" s="12">
        <v>100</v>
      </c>
      <c r="S1795" s="12">
        <v>100</v>
      </c>
      <c r="T1795" s="12">
        <v>100</v>
      </c>
      <c r="U1795" s="12">
        <v>100</v>
      </c>
      <c r="V1795" s="12">
        <v>100</v>
      </c>
      <c r="W1795" s="12">
        <v>100</v>
      </c>
      <c r="X1795" s="12">
        <v>100</v>
      </c>
      <c r="Y1795" s="12">
        <v>100</v>
      </c>
    </row>
    <row r="1796" spans="1:25" x14ac:dyDescent="0.35">
      <c r="A1796" s="12" t="s">
        <v>71</v>
      </c>
      <c r="B1796" s="12" t="s">
        <v>72</v>
      </c>
      <c r="C1796" s="12" t="s">
        <v>619</v>
      </c>
      <c r="D1796" s="52">
        <v>44278</v>
      </c>
      <c r="E1796" s="12">
        <v>2021</v>
      </c>
      <c r="F1796" s="12" t="s">
        <v>634</v>
      </c>
      <c r="G1796" s="12" t="s">
        <v>635</v>
      </c>
      <c r="H1796" s="12"/>
      <c r="I1796" s="12">
        <v>100</v>
      </c>
      <c r="J1796" s="12">
        <v>100</v>
      </c>
      <c r="K1796" s="12" t="s">
        <v>633</v>
      </c>
      <c r="L1796" s="12" t="s">
        <v>627</v>
      </c>
      <c r="M1796" s="12" t="s">
        <v>628</v>
      </c>
      <c r="N1796" s="12">
        <v>100</v>
      </c>
      <c r="O1796" s="12">
        <v>100</v>
      </c>
      <c r="P1796" s="12">
        <v>100</v>
      </c>
      <c r="Q1796" s="12">
        <v>100</v>
      </c>
      <c r="R1796" s="12">
        <v>100</v>
      </c>
      <c r="S1796" s="12">
        <v>100</v>
      </c>
      <c r="T1796" s="12">
        <v>100</v>
      </c>
      <c r="U1796" s="12">
        <v>100</v>
      </c>
      <c r="V1796" s="12">
        <v>100</v>
      </c>
      <c r="W1796" s="12">
        <v>100</v>
      </c>
      <c r="X1796" s="12">
        <v>100</v>
      </c>
      <c r="Y1796" s="12">
        <v>100</v>
      </c>
    </row>
    <row r="1797" spans="1:25" x14ac:dyDescent="0.35">
      <c r="A1797" s="12" t="s">
        <v>67</v>
      </c>
      <c r="B1797" s="12" t="s">
        <v>68</v>
      </c>
      <c r="C1797" s="12" t="s">
        <v>619</v>
      </c>
      <c r="D1797" s="52">
        <v>44292</v>
      </c>
      <c r="E1797" s="12">
        <v>2021</v>
      </c>
      <c r="F1797" s="12" t="s">
        <v>634</v>
      </c>
      <c r="G1797" s="12" t="s">
        <v>635</v>
      </c>
      <c r="H1797" s="12"/>
      <c r="I1797" s="12">
        <v>100</v>
      </c>
      <c r="J1797" s="12">
        <v>100</v>
      </c>
      <c r="K1797" s="12" t="s">
        <v>633</v>
      </c>
      <c r="L1797" s="12" t="s">
        <v>627</v>
      </c>
      <c r="M1797" s="12" t="s">
        <v>628</v>
      </c>
      <c r="N1797" s="12">
        <v>100</v>
      </c>
      <c r="O1797" s="12">
        <v>100</v>
      </c>
      <c r="P1797" s="12">
        <v>100</v>
      </c>
      <c r="Q1797" s="12">
        <v>100</v>
      </c>
      <c r="R1797" s="12">
        <v>100</v>
      </c>
      <c r="S1797" s="12">
        <v>100</v>
      </c>
      <c r="T1797" s="12">
        <v>100</v>
      </c>
      <c r="U1797" s="12">
        <v>100</v>
      </c>
      <c r="V1797" s="12">
        <v>100</v>
      </c>
      <c r="W1797" s="12">
        <v>100</v>
      </c>
      <c r="X1797" s="12">
        <v>100</v>
      </c>
      <c r="Y1797" s="12">
        <v>100</v>
      </c>
    </row>
    <row r="1798" spans="1:25" x14ac:dyDescent="0.35">
      <c r="A1798" s="12" t="s">
        <v>199</v>
      </c>
      <c r="B1798" s="12" t="s">
        <v>200</v>
      </c>
      <c r="C1798" s="12" t="s">
        <v>619</v>
      </c>
      <c r="D1798" s="52">
        <v>44405</v>
      </c>
      <c r="E1798" s="12">
        <v>2021</v>
      </c>
      <c r="F1798" s="12" t="s">
        <v>634</v>
      </c>
      <c r="G1798" s="12" t="s">
        <v>635</v>
      </c>
      <c r="H1798" s="12"/>
      <c r="I1798" s="12">
        <v>100</v>
      </c>
      <c r="J1798" s="12">
        <v>100</v>
      </c>
      <c r="K1798" s="12" t="s">
        <v>633</v>
      </c>
      <c r="L1798" s="12" t="s">
        <v>627</v>
      </c>
      <c r="M1798" s="12" t="s">
        <v>628</v>
      </c>
      <c r="N1798" s="12">
        <v>100</v>
      </c>
      <c r="O1798" s="12">
        <v>100</v>
      </c>
      <c r="P1798" s="12">
        <v>100</v>
      </c>
      <c r="Q1798" s="12">
        <v>100</v>
      </c>
      <c r="R1798" s="12">
        <v>100</v>
      </c>
      <c r="S1798" s="12">
        <v>100</v>
      </c>
      <c r="T1798" s="12">
        <v>100</v>
      </c>
      <c r="U1798" s="12">
        <v>100</v>
      </c>
      <c r="V1798" s="12">
        <v>100</v>
      </c>
      <c r="W1798" s="12">
        <v>100</v>
      </c>
      <c r="X1798" s="12">
        <v>100</v>
      </c>
      <c r="Y1798" s="12">
        <v>100</v>
      </c>
    </row>
    <row r="1799" spans="1:25" x14ac:dyDescent="0.35">
      <c r="A1799" s="12" t="s">
        <v>449</v>
      </c>
      <c r="B1799" s="12" t="s">
        <v>3264</v>
      </c>
      <c r="C1799" s="12" t="s">
        <v>619</v>
      </c>
      <c r="D1799" s="52">
        <v>45059</v>
      </c>
      <c r="E1799" s="12">
        <v>2023</v>
      </c>
      <c r="F1799" s="12" t="s">
        <v>634</v>
      </c>
      <c r="G1799" s="12" t="s">
        <v>635</v>
      </c>
      <c r="H1799" s="12"/>
      <c r="I1799" s="12">
        <v>100.4</v>
      </c>
      <c r="J1799" s="12">
        <v>100.4</v>
      </c>
      <c r="K1799" s="12" t="s">
        <v>633</v>
      </c>
      <c r="L1799" s="12" t="s">
        <v>627</v>
      </c>
      <c r="M1799" s="12" t="s">
        <v>628</v>
      </c>
      <c r="N1799" s="12">
        <v>100.4</v>
      </c>
      <c r="O1799" s="12">
        <v>100.4</v>
      </c>
      <c r="P1799" s="12">
        <v>100.4</v>
      </c>
      <c r="Q1799" s="12">
        <v>100.4</v>
      </c>
      <c r="R1799" s="12">
        <v>100.4</v>
      </c>
      <c r="S1799" s="12">
        <v>100.4</v>
      </c>
      <c r="T1799" s="12">
        <v>100.4</v>
      </c>
      <c r="U1799" s="12">
        <v>100.4</v>
      </c>
      <c r="V1799" s="12">
        <v>100.4</v>
      </c>
      <c r="W1799" s="12">
        <v>100.4</v>
      </c>
      <c r="X1799" s="12">
        <v>100.4</v>
      </c>
      <c r="Y1799" s="12">
        <v>100.4</v>
      </c>
    </row>
    <row r="1800" spans="1:25" x14ac:dyDescent="0.35">
      <c r="A1800" s="12" t="s">
        <v>452</v>
      </c>
      <c r="B1800" s="12" t="s">
        <v>730</v>
      </c>
      <c r="C1800" s="12" t="s">
        <v>619</v>
      </c>
      <c r="D1800" s="52">
        <v>45078</v>
      </c>
      <c r="E1800" s="12">
        <v>2023</v>
      </c>
      <c r="F1800" s="12" t="s">
        <v>634</v>
      </c>
      <c r="G1800" s="12" t="s">
        <v>635</v>
      </c>
      <c r="H1800" s="12"/>
      <c r="I1800" s="12">
        <v>100.4</v>
      </c>
      <c r="J1800" s="12">
        <v>100.4</v>
      </c>
      <c r="K1800" s="12" t="s">
        <v>633</v>
      </c>
      <c r="L1800" s="12" t="s">
        <v>627</v>
      </c>
      <c r="M1800" s="12" t="s">
        <v>628</v>
      </c>
      <c r="N1800" s="12">
        <v>100.4</v>
      </c>
      <c r="O1800" s="12">
        <v>100.4</v>
      </c>
      <c r="P1800" s="12">
        <v>100.4</v>
      </c>
      <c r="Q1800" s="12">
        <v>100.4</v>
      </c>
      <c r="R1800" s="12">
        <v>100.4</v>
      </c>
      <c r="S1800" s="12">
        <v>100.4</v>
      </c>
      <c r="T1800" s="12">
        <v>100.4</v>
      </c>
      <c r="U1800" s="12">
        <v>100.4</v>
      </c>
      <c r="V1800" s="12">
        <v>100.4</v>
      </c>
      <c r="W1800" s="12">
        <v>100.4</v>
      </c>
      <c r="X1800" s="12">
        <v>100.4</v>
      </c>
      <c r="Y1800" s="12">
        <v>100.4</v>
      </c>
    </row>
    <row r="1801" spans="1:25" x14ac:dyDescent="0.35">
      <c r="A1801" s="12" t="s">
        <v>463</v>
      </c>
      <c r="B1801" s="12" t="s">
        <v>3473</v>
      </c>
      <c r="C1801" s="12" t="s">
        <v>619</v>
      </c>
      <c r="D1801" s="52">
        <v>45062</v>
      </c>
      <c r="E1801" s="12">
        <v>2023</v>
      </c>
      <c r="F1801" s="12" t="s">
        <v>634</v>
      </c>
      <c r="G1801" s="12" t="s">
        <v>635</v>
      </c>
      <c r="H1801" s="12"/>
      <c r="I1801" s="12">
        <v>74.599999999999994</v>
      </c>
      <c r="J1801" s="12">
        <v>74.599999999999994</v>
      </c>
      <c r="K1801" s="12" t="s">
        <v>633</v>
      </c>
      <c r="L1801" s="12" t="s">
        <v>627</v>
      </c>
      <c r="M1801" s="12" t="s">
        <v>628</v>
      </c>
      <c r="N1801" s="12">
        <v>74.599999999999994</v>
      </c>
      <c r="O1801" s="12">
        <v>74.599999999999994</v>
      </c>
      <c r="P1801" s="12">
        <v>74.599999999999994</v>
      </c>
      <c r="Q1801" s="12">
        <v>74.599999999999994</v>
      </c>
      <c r="R1801" s="12">
        <v>74.599999999999994</v>
      </c>
      <c r="S1801" s="12">
        <v>74.599999999999994</v>
      </c>
      <c r="T1801" s="12">
        <v>74.599999999999994</v>
      </c>
      <c r="U1801" s="12">
        <v>74.599999999999994</v>
      </c>
      <c r="V1801" s="12">
        <v>74.599999999999994</v>
      </c>
      <c r="W1801" s="12">
        <v>74.599999999999994</v>
      </c>
      <c r="X1801" s="12">
        <v>74.599999999999994</v>
      </c>
      <c r="Y1801" s="12">
        <v>74.599999999999994</v>
      </c>
    </row>
    <row r="1802" spans="1:25" x14ac:dyDescent="0.35">
      <c r="A1802" s="12" t="s">
        <v>500</v>
      </c>
      <c r="B1802" s="12" t="s">
        <v>3150</v>
      </c>
      <c r="C1802" s="12" t="s">
        <v>619</v>
      </c>
      <c r="D1802" s="52">
        <v>45079</v>
      </c>
      <c r="E1802" s="12">
        <v>2023</v>
      </c>
      <c r="F1802" s="12" t="s">
        <v>634</v>
      </c>
      <c r="G1802" s="12" t="s">
        <v>635</v>
      </c>
      <c r="H1802" s="12"/>
      <c r="I1802" s="12">
        <v>74.599999999999994</v>
      </c>
      <c r="J1802" s="12">
        <v>74.599999999999994</v>
      </c>
      <c r="K1802" s="12" t="s">
        <v>633</v>
      </c>
      <c r="L1802" s="12" t="s">
        <v>627</v>
      </c>
      <c r="M1802" s="12" t="s">
        <v>628</v>
      </c>
      <c r="N1802" s="12">
        <v>74.599999999999994</v>
      </c>
      <c r="O1802" s="12">
        <v>74.599999999999994</v>
      </c>
      <c r="P1802" s="12">
        <v>74.599999999999994</v>
      </c>
      <c r="Q1802" s="12">
        <v>74.599999999999994</v>
      </c>
      <c r="R1802" s="12">
        <v>74.599999999999994</v>
      </c>
      <c r="S1802" s="12">
        <v>74.599999999999994</v>
      </c>
      <c r="T1802" s="12">
        <v>74.599999999999994</v>
      </c>
      <c r="U1802" s="12">
        <v>74.599999999999994</v>
      </c>
      <c r="V1802" s="12">
        <v>74.599999999999994</v>
      </c>
      <c r="W1802" s="12">
        <v>74.599999999999994</v>
      </c>
      <c r="X1802" s="12">
        <v>74.599999999999994</v>
      </c>
      <c r="Y1802" s="12">
        <v>74.599999999999994</v>
      </c>
    </row>
    <row r="1803" spans="1:25" x14ac:dyDescent="0.35">
      <c r="A1803" s="12" t="s">
        <v>296</v>
      </c>
      <c r="B1803" s="12" t="s">
        <v>297</v>
      </c>
      <c r="C1803" s="12" t="s">
        <v>619</v>
      </c>
      <c r="D1803" s="52">
        <v>44529</v>
      </c>
      <c r="E1803" s="12">
        <v>2021</v>
      </c>
      <c r="F1803" s="12" t="s">
        <v>634</v>
      </c>
      <c r="G1803" s="12" t="s">
        <v>635</v>
      </c>
      <c r="H1803" s="12"/>
      <c r="I1803" s="12">
        <v>54</v>
      </c>
      <c r="J1803" s="12">
        <v>54</v>
      </c>
      <c r="K1803" s="12" t="s">
        <v>5</v>
      </c>
      <c r="L1803" s="12" t="s">
        <v>627</v>
      </c>
      <c r="M1803" s="12" t="s">
        <v>636</v>
      </c>
      <c r="N1803" s="12">
        <v>54</v>
      </c>
      <c r="O1803" s="12">
        <v>54</v>
      </c>
      <c r="P1803" s="12">
        <v>54</v>
      </c>
      <c r="Q1803" s="12">
        <v>54</v>
      </c>
      <c r="R1803" s="12">
        <v>54</v>
      </c>
      <c r="S1803" s="12">
        <v>54</v>
      </c>
      <c r="T1803" s="12">
        <v>54</v>
      </c>
      <c r="U1803" s="12">
        <v>54</v>
      </c>
      <c r="V1803" s="12">
        <v>54</v>
      </c>
      <c r="W1803" s="12">
        <v>54</v>
      </c>
      <c r="X1803" s="12">
        <v>54</v>
      </c>
      <c r="Y1803" s="12">
        <v>54</v>
      </c>
    </row>
    <row r="1804" spans="1:25" x14ac:dyDescent="0.35">
      <c r="A1804" s="12" t="s">
        <v>256</v>
      </c>
      <c r="B1804" s="12" t="s">
        <v>257</v>
      </c>
      <c r="C1804" s="12" t="s">
        <v>619</v>
      </c>
      <c r="D1804" s="52">
        <v>44546</v>
      </c>
      <c r="E1804" s="12">
        <v>2021</v>
      </c>
      <c r="F1804" s="12" t="s">
        <v>634</v>
      </c>
      <c r="G1804" s="12" t="s">
        <v>635</v>
      </c>
      <c r="H1804" s="12"/>
      <c r="I1804" s="12">
        <v>85</v>
      </c>
      <c r="J1804" s="12">
        <v>85</v>
      </c>
      <c r="K1804" s="12" t="s">
        <v>5</v>
      </c>
      <c r="L1804" s="12" t="s">
        <v>627</v>
      </c>
      <c r="M1804" s="12" t="s">
        <v>636</v>
      </c>
      <c r="N1804" s="12">
        <v>50</v>
      </c>
      <c r="O1804" s="12">
        <v>50</v>
      </c>
      <c r="P1804" s="12">
        <v>50</v>
      </c>
      <c r="Q1804" s="12">
        <v>50</v>
      </c>
      <c r="R1804" s="12">
        <v>50</v>
      </c>
      <c r="S1804" s="12">
        <v>50</v>
      </c>
      <c r="T1804" s="12">
        <v>50</v>
      </c>
      <c r="U1804" s="12">
        <v>50</v>
      </c>
      <c r="V1804" s="12">
        <v>50</v>
      </c>
      <c r="W1804" s="12">
        <v>50</v>
      </c>
      <c r="X1804" s="12">
        <v>50</v>
      </c>
      <c r="Y1804" s="12">
        <v>50</v>
      </c>
    </row>
    <row r="1805" spans="1:25" x14ac:dyDescent="0.35">
      <c r="A1805" s="12" t="s">
        <v>740</v>
      </c>
      <c r="B1805" s="12" t="s">
        <v>741</v>
      </c>
      <c r="C1805" s="12" t="s">
        <v>619</v>
      </c>
      <c r="D1805" s="52">
        <v>42711</v>
      </c>
      <c r="E1805" s="12">
        <v>2016</v>
      </c>
      <c r="F1805" s="12" t="s">
        <v>625</v>
      </c>
      <c r="G1805" s="12" t="s">
        <v>626</v>
      </c>
      <c r="H1805" s="12"/>
      <c r="I1805" s="12">
        <v>2.33</v>
      </c>
      <c r="J1805" s="12">
        <v>2.4</v>
      </c>
      <c r="K1805" s="12" t="s">
        <v>5</v>
      </c>
      <c r="L1805" s="12" t="s">
        <v>627</v>
      </c>
      <c r="M1805" s="12" t="s">
        <v>628</v>
      </c>
      <c r="N1805" s="12">
        <v>0.01</v>
      </c>
      <c r="O1805" s="12">
        <v>7.0000000000000007E-2</v>
      </c>
      <c r="P1805" s="12">
        <v>0.08</v>
      </c>
      <c r="Q1805" s="12">
        <v>0.1</v>
      </c>
      <c r="R1805" s="12">
        <v>0.15</v>
      </c>
      <c r="S1805" s="12">
        <v>0.31</v>
      </c>
      <c r="T1805" s="12">
        <v>0.34</v>
      </c>
      <c r="U1805" s="12">
        <v>0.28999999999999998</v>
      </c>
      <c r="V1805" s="12">
        <v>0.26</v>
      </c>
      <c r="W1805" s="12">
        <v>0.17</v>
      </c>
      <c r="X1805" s="12">
        <v>0.13</v>
      </c>
      <c r="Y1805" s="12">
        <v>0.08</v>
      </c>
    </row>
    <row r="1806" spans="1:25" x14ac:dyDescent="0.35">
      <c r="A1806" s="12" t="s">
        <v>2707</v>
      </c>
      <c r="B1806" s="12" t="s">
        <v>2708</v>
      </c>
      <c r="C1806" s="12" t="s">
        <v>619</v>
      </c>
      <c r="D1806" s="52">
        <v>41639</v>
      </c>
      <c r="E1806" s="12">
        <v>2013</v>
      </c>
      <c r="F1806" s="12" t="s">
        <v>625</v>
      </c>
      <c r="G1806" s="12" t="s">
        <v>626</v>
      </c>
      <c r="H1806" s="12"/>
      <c r="I1806" s="12">
        <v>2.5</v>
      </c>
      <c r="J1806" s="12">
        <v>2.5</v>
      </c>
      <c r="K1806" s="12" t="s">
        <v>5</v>
      </c>
      <c r="L1806" s="12" t="s">
        <v>627</v>
      </c>
      <c r="M1806" s="12" t="s">
        <v>628</v>
      </c>
      <c r="N1806" s="12">
        <v>0.01</v>
      </c>
      <c r="O1806" s="12">
        <v>0.08</v>
      </c>
      <c r="P1806" s="12">
        <v>0.09</v>
      </c>
      <c r="Q1806" s="12">
        <v>0.11</v>
      </c>
      <c r="R1806" s="12">
        <v>0.16</v>
      </c>
      <c r="S1806" s="12">
        <v>0.33</v>
      </c>
      <c r="T1806" s="12">
        <v>0.36</v>
      </c>
      <c r="U1806" s="12">
        <v>0.31</v>
      </c>
      <c r="V1806" s="12">
        <v>0.28000000000000003</v>
      </c>
      <c r="W1806" s="12">
        <v>0.19</v>
      </c>
      <c r="X1806" s="12">
        <v>0.14000000000000001</v>
      </c>
      <c r="Y1806" s="12">
        <v>0.09</v>
      </c>
    </row>
    <row r="1807" spans="1:25" x14ac:dyDescent="0.35">
      <c r="A1807" s="12" t="s">
        <v>2921</v>
      </c>
      <c r="B1807" s="12" t="s">
        <v>2922</v>
      </c>
      <c r="C1807" s="12" t="s">
        <v>619</v>
      </c>
      <c r="D1807" s="52">
        <v>41639</v>
      </c>
      <c r="E1807" s="12">
        <v>2013</v>
      </c>
      <c r="F1807" s="12" t="s">
        <v>625</v>
      </c>
      <c r="G1807" s="12" t="s">
        <v>626</v>
      </c>
      <c r="H1807" s="12"/>
      <c r="I1807" s="12">
        <v>5</v>
      </c>
      <c r="J1807" s="12">
        <v>5</v>
      </c>
      <c r="K1807" s="12" t="s">
        <v>5</v>
      </c>
      <c r="L1807" s="12" t="s">
        <v>627</v>
      </c>
      <c r="M1807" s="12" t="s">
        <v>628</v>
      </c>
      <c r="N1807" s="12">
        <v>0.02</v>
      </c>
      <c r="O1807" s="12">
        <v>0.15</v>
      </c>
      <c r="P1807" s="12">
        <v>0.18</v>
      </c>
      <c r="Q1807" s="12">
        <v>0.22</v>
      </c>
      <c r="R1807" s="12">
        <v>0.32</v>
      </c>
      <c r="S1807" s="12">
        <v>0.66</v>
      </c>
      <c r="T1807" s="12">
        <v>0.72</v>
      </c>
      <c r="U1807" s="12">
        <v>0.62</v>
      </c>
      <c r="V1807" s="12">
        <v>0.56000000000000005</v>
      </c>
      <c r="W1807" s="12">
        <v>0.37</v>
      </c>
      <c r="X1807" s="12">
        <v>0.28999999999999998</v>
      </c>
      <c r="Y1807" s="12">
        <v>0.18</v>
      </c>
    </row>
    <row r="1808" spans="1:25" x14ac:dyDescent="0.35">
      <c r="A1808" s="12" t="s">
        <v>1303</v>
      </c>
      <c r="B1808" s="12" t="s">
        <v>1304</v>
      </c>
      <c r="C1808" s="12" t="s">
        <v>619</v>
      </c>
      <c r="D1808" s="52">
        <v>41365</v>
      </c>
      <c r="E1808" s="12">
        <v>2013</v>
      </c>
      <c r="F1808" s="12" t="s">
        <v>653</v>
      </c>
      <c r="G1808" s="12" t="s">
        <v>616</v>
      </c>
      <c r="H1808" s="12"/>
      <c r="I1808" s="12">
        <v>3</v>
      </c>
      <c r="J1808" s="12">
        <v>5</v>
      </c>
      <c r="K1808" s="12" t="s">
        <v>633</v>
      </c>
      <c r="L1808" s="12" t="s">
        <v>627</v>
      </c>
      <c r="M1808" s="12" t="s">
        <v>628</v>
      </c>
      <c r="N1808" s="12">
        <v>0</v>
      </c>
      <c r="O1808" s="12">
        <v>0</v>
      </c>
      <c r="P1808" s="12">
        <v>0</v>
      </c>
      <c r="Q1808" s="12">
        <v>0.4</v>
      </c>
      <c r="R1808" s="12">
        <v>0</v>
      </c>
      <c r="S1808" s="12">
        <v>0.1</v>
      </c>
      <c r="T1808" s="12">
        <v>0.44</v>
      </c>
      <c r="U1808" s="12">
        <v>0.28999999999999998</v>
      </c>
      <c r="V1808" s="12">
        <v>0.02</v>
      </c>
      <c r="W1808" s="12">
        <v>0</v>
      </c>
      <c r="X1808" s="12">
        <v>0</v>
      </c>
      <c r="Y1808" s="12">
        <v>0</v>
      </c>
    </row>
    <row r="1809" spans="1:25" x14ac:dyDescent="0.35">
      <c r="A1809" s="12" t="s">
        <v>2164</v>
      </c>
      <c r="B1809" s="12" t="s">
        <v>2165</v>
      </c>
      <c r="C1809" s="12" t="s">
        <v>619</v>
      </c>
      <c r="D1809" s="52">
        <v>29221</v>
      </c>
      <c r="E1809" s="12">
        <v>1980</v>
      </c>
      <c r="F1809" s="12" t="s">
        <v>653</v>
      </c>
      <c r="G1809" s="12" t="s">
        <v>616</v>
      </c>
      <c r="H1809" s="12"/>
      <c r="I1809" s="12">
        <v>9.1</v>
      </c>
      <c r="J1809" s="12">
        <v>9.1</v>
      </c>
      <c r="K1809" s="12" t="s">
        <v>633</v>
      </c>
      <c r="L1809" s="12" t="s">
        <v>627</v>
      </c>
      <c r="M1809" s="12" t="s">
        <v>628</v>
      </c>
      <c r="N1809" s="12">
        <v>4.1500000000000004</v>
      </c>
      <c r="O1809" s="12">
        <v>4.25</v>
      </c>
      <c r="P1809" s="12">
        <v>1.19</v>
      </c>
      <c r="Q1809" s="12">
        <v>0.46</v>
      </c>
      <c r="R1809" s="12">
        <v>2.0499999999999998</v>
      </c>
      <c r="S1809" s="12">
        <v>1.26</v>
      </c>
      <c r="T1809" s="12">
        <v>0.73</v>
      </c>
      <c r="U1809" s="12">
        <v>0.75</v>
      </c>
      <c r="V1809" s="12">
        <v>1.33</v>
      </c>
      <c r="W1809" s="12">
        <v>1.33</v>
      </c>
      <c r="X1809" s="12">
        <v>1.71</v>
      </c>
      <c r="Y1809" s="12">
        <v>2.06</v>
      </c>
    </row>
    <row r="1810" spans="1:25" x14ac:dyDescent="0.35">
      <c r="A1810" s="12" t="s">
        <v>722</v>
      </c>
      <c r="B1810" s="12" t="s">
        <v>723</v>
      </c>
      <c r="C1810" s="12" t="s">
        <v>619</v>
      </c>
      <c r="D1810" s="52">
        <v>29587</v>
      </c>
      <c r="E1810" s="12">
        <v>1981</v>
      </c>
      <c r="F1810" s="12" t="s">
        <v>653</v>
      </c>
      <c r="G1810" s="12" t="s">
        <v>616</v>
      </c>
      <c r="H1810" s="12"/>
      <c r="I1810" s="12">
        <v>1</v>
      </c>
      <c r="J1810" s="12">
        <v>1</v>
      </c>
      <c r="K1810" s="12" t="s">
        <v>633</v>
      </c>
      <c r="L1810" s="12" t="s">
        <v>627</v>
      </c>
      <c r="M1810" s="12" t="s">
        <v>628</v>
      </c>
      <c r="N1810" s="12">
        <v>0.28999999999999998</v>
      </c>
      <c r="O1810" s="12">
        <v>0.4</v>
      </c>
      <c r="P1810" s="12">
        <v>0.3</v>
      </c>
      <c r="Q1810" s="12">
        <v>0.2</v>
      </c>
      <c r="R1810" s="12">
        <v>0.37</v>
      </c>
      <c r="S1810" s="12">
        <v>0.24</v>
      </c>
      <c r="T1810" s="12">
        <v>0.16</v>
      </c>
      <c r="U1810" s="12">
        <v>0.09</v>
      </c>
      <c r="V1810" s="12">
        <v>0.21</v>
      </c>
      <c r="W1810" s="12">
        <v>0.17</v>
      </c>
      <c r="X1810" s="12">
        <v>0.23</v>
      </c>
      <c r="Y1810" s="12">
        <v>0.26</v>
      </c>
    </row>
    <row r="1811" spans="1:25" x14ac:dyDescent="0.35">
      <c r="A1811" s="12" t="s">
        <v>762</v>
      </c>
      <c r="B1811" s="12" t="s">
        <v>763</v>
      </c>
      <c r="C1811" s="12" t="s">
        <v>619</v>
      </c>
      <c r="D1811" s="52">
        <v>30097</v>
      </c>
      <c r="E1811" s="12">
        <v>1982</v>
      </c>
      <c r="F1811" s="12" t="s">
        <v>653</v>
      </c>
      <c r="G1811" s="12" t="s">
        <v>616</v>
      </c>
      <c r="H1811" s="12"/>
      <c r="I1811" s="12">
        <v>0.63</v>
      </c>
      <c r="J1811" s="12">
        <v>0.6</v>
      </c>
      <c r="K1811" s="12" t="s">
        <v>633</v>
      </c>
      <c r="L1811" s="12" t="s">
        <v>627</v>
      </c>
      <c r="M1811" s="12" t="s">
        <v>139</v>
      </c>
      <c r="N1811" s="12">
        <v>0</v>
      </c>
      <c r="O1811" s="12">
        <v>0</v>
      </c>
      <c r="P1811" s="12">
        <v>0</v>
      </c>
      <c r="Q1811" s="12">
        <v>0</v>
      </c>
      <c r="R1811" s="12">
        <v>0</v>
      </c>
      <c r="S1811" s="12">
        <v>0</v>
      </c>
      <c r="T1811" s="12">
        <v>0</v>
      </c>
      <c r="U1811" s="12">
        <v>0</v>
      </c>
      <c r="V1811" s="12">
        <v>0</v>
      </c>
      <c r="W1811" s="12">
        <v>0</v>
      </c>
      <c r="X1811" s="12">
        <v>0</v>
      </c>
      <c r="Y1811" s="12">
        <v>0</v>
      </c>
    </row>
    <row r="1812" spans="1:25" x14ac:dyDescent="0.35">
      <c r="A1812" s="12" t="s">
        <v>1134</v>
      </c>
      <c r="B1812" s="12" t="s">
        <v>1135</v>
      </c>
      <c r="C1812" s="12" t="s">
        <v>619</v>
      </c>
      <c r="D1812" s="52">
        <v>41822</v>
      </c>
      <c r="E1812" s="12">
        <v>2014</v>
      </c>
      <c r="F1812" s="12" t="s">
        <v>653</v>
      </c>
      <c r="G1812" s="12" t="s">
        <v>616</v>
      </c>
      <c r="H1812" s="12"/>
      <c r="I1812" s="12">
        <v>0.6</v>
      </c>
      <c r="J1812" s="12">
        <v>0.6</v>
      </c>
      <c r="K1812" s="12" t="s">
        <v>633</v>
      </c>
      <c r="L1812" s="12" t="s">
        <v>627</v>
      </c>
      <c r="M1812" s="12" t="s">
        <v>628</v>
      </c>
      <c r="N1812" s="12">
        <v>0.3</v>
      </c>
      <c r="O1812" s="12">
        <v>0.31</v>
      </c>
      <c r="P1812" s="12">
        <v>0.3</v>
      </c>
      <c r="Q1812" s="12">
        <v>0.38</v>
      </c>
      <c r="R1812" s="12">
        <v>0.33</v>
      </c>
      <c r="S1812" s="12">
        <v>0.28999999999999998</v>
      </c>
      <c r="T1812" s="12">
        <v>0.25</v>
      </c>
      <c r="U1812" s="12">
        <v>0.22</v>
      </c>
      <c r="V1812" s="12">
        <v>0.22</v>
      </c>
      <c r="W1812" s="12">
        <v>0.23</v>
      </c>
      <c r="X1812" s="12">
        <v>0.22</v>
      </c>
      <c r="Y1812" s="12">
        <v>0.25</v>
      </c>
    </row>
    <row r="1813" spans="1:25" x14ac:dyDescent="0.35">
      <c r="A1813" s="12" t="s">
        <v>15</v>
      </c>
      <c r="B1813" s="12" t="s">
        <v>301</v>
      </c>
      <c r="C1813" s="12" t="s">
        <v>619</v>
      </c>
      <c r="D1813" s="52">
        <v>43910</v>
      </c>
      <c r="E1813" s="12">
        <v>2020</v>
      </c>
      <c r="F1813" s="12" t="s">
        <v>653</v>
      </c>
      <c r="G1813" s="12" t="s">
        <v>616</v>
      </c>
      <c r="H1813" s="12"/>
      <c r="I1813" s="12">
        <v>1.25</v>
      </c>
      <c r="J1813" s="12">
        <v>1.25</v>
      </c>
      <c r="K1813" s="12" t="s">
        <v>633</v>
      </c>
      <c r="L1813" s="12" t="s">
        <v>627</v>
      </c>
      <c r="M1813" s="12" t="s">
        <v>628</v>
      </c>
      <c r="N1813" s="12">
        <v>0.22</v>
      </c>
      <c r="O1813" s="12">
        <v>0.21</v>
      </c>
      <c r="P1813" s="12">
        <v>0.2</v>
      </c>
      <c r="Q1813" s="12">
        <v>0.11</v>
      </c>
      <c r="R1813" s="12">
        <v>0.2</v>
      </c>
      <c r="S1813" s="12">
        <v>0.15</v>
      </c>
      <c r="T1813" s="12">
        <v>0</v>
      </c>
      <c r="U1813" s="12">
        <v>0</v>
      </c>
      <c r="V1813" s="12">
        <v>0</v>
      </c>
      <c r="W1813" s="12">
        <v>0.03</v>
      </c>
      <c r="X1813" s="12">
        <v>0.01</v>
      </c>
      <c r="Y1813" s="12">
        <v>0.04</v>
      </c>
    </row>
    <row r="1814" spans="1:25" x14ac:dyDescent="0.35">
      <c r="A1814" s="12" t="s">
        <v>3491</v>
      </c>
      <c r="B1814" s="12" t="s">
        <v>3491</v>
      </c>
      <c r="C1814" s="12" t="s">
        <v>619</v>
      </c>
      <c r="D1814" s="52">
        <v>39142</v>
      </c>
      <c r="E1814" s="12">
        <v>2007</v>
      </c>
      <c r="F1814" s="12" t="s">
        <v>653</v>
      </c>
      <c r="G1814" s="12" t="s">
        <v>616</v>
      </c>
      <c r="H1814" s="12"/>
      <c r="I1814" s="12">
        <v>0.15</v>
      </c>
      <c r="J1814" s="12">
        <v>2.2999999999999998</v>
      </c>
      <c r="K1814" s="12" t="s">
        <v>633</v>
      </c>
      <c r="L1814" s="12" t="s">
        <v>627</v>
      </c>
      <c r="M1814" s="12" t="s">
        <v>628</v>
      </c>
      <c r="N1814" s="12">
        <v>0.08</v>
      </c>
      <c r="O1814" s="12">
        <v>7.0000000000000007E-2</v>
      </c>
      <c r="P1814" s="12">
        <v>0.06</v>
      </c>
      <c r="Q1814" s="12">
        <v>0.05</v>
      </c>
      <c r="R1814" s="12">
        <v>0.05</v>
      </c>
      <c r="S1814" s="12">
        <v>0.04</v>
      </c>
      <c r="T1814" s="12">
        <v>0.04</v>
      </c>
      <c r="U1814" s="12">
        <v>0.02</v>
      </c>
      <c r="V1814" s="12">
        <v>0.01</v>
      </c>
      <c r="W1814" s="12">
        <v>0.01</v>
      </c>
      <c r="X1814" s="12">
        <v>0.03</v>
      </c>
      <c r="Y1814" s="12">
        <v>0.04</v>
      </c>
    </row>
    <row r="1815" spans="1:25" x14ac:dyDescent="0.35">
      <c r="A1815" s="12" t="s">
        <v>27</v>
      </c>
      <c r="B1815" s="12" t="s">
        <v>28</v>
      </c>
      <c r="C1815" s="12" t="s">
        <v>619</v>
      </c>
      <c r="D1815" s="52">
        <v>44312</v>
      </c>
      <c r="E1815" s="12">
        <v>2021</v>
      </c>
      <c r="F1815" s="12" t="s">
        <v>697</v>
      </c>
      <c r="G1815" s="12" t="s">
        <v>697</v>
      </c>
      <c r="H1815" s="12"/>
      <c r="I1815" s="12">
        <v>13.98</v>
      </c>
      <c r="J1815" s="12">
        <v>14</v>
      </c>
      <c r="K1815" s="12" t="s">
        <v>1</v>
      </c>
      <c r="L1815" s="12" t="s">
        <v>627</v>
      </c>
      <c r="M1815" s="12" t="s">
        <v>628</v>
      </c>
      <c r="N1815" s="12">
        <v>2.4700000000000002</v>
      </c>
      <c r="O1815" s="12">
        <v>2.63</v>
      </c>
      <c r="P1815" s="12">
        <v>2.31</v>
      </c>
      <c r="Q1815" s="12">
        <v>2.21</v>
      </c>
      <c r="R1815" s="12">
        <v>2.35</v>
      </c>
      <c r="S1815" s="12">
        <v>2.16</v>
      </c>
      <c r="T1815" s="12">
        <v>2</v>
      </c>
      <c r="U1815" s="12">
        <v>1.52</v>
      </c>
      <c r="V1815" s="12">
        <v>1.57</v>
      </c>
      <c r="W1815" s="12">
        <v>1.46</v>
      </c>
      <c r="X1815" s="12">
        <v>1.97</v>
      </c>
      <c r="Y1815" s="12">
        <v>2.38</v>
      </c>
    </row>
    <row r="1816" spans="1:25" x14ac:dyDescent="0.35">
      <c r="A1816" s="12" t="s">
        <v>1909</v>
      </c>
      <c r="B1816" s="12" t="s">
        <v>1910</v>
      </c>
      <c r="C1816" s="12" t="s">
        <v>619</v>
      </c>
      <c r="D1816" s="52">
        <v>43829</v>
      </c>
      <c r="E1816" s="12">
        <v>2019</v>
      </c>
      <c r="F1816" s="12" t="s">
        <v>697</v>
      </c>
      <c r="G1816" s="12" t="s">
        <v>697</v>
      </c>
      <c r="H1816" s="12"/>
      <c r="I1816" s="12">
        <v>128.91</v>
      </c>
      <c r="J1816" s="12">
        <v>131.1</v>
      </c>
      <c r="K1816" s="12" t="s">
        <v>1</v>
      </c>
      <c r="L1816" s="12" t="s">
        <v>627</v>
      </c>
      <c r="M1816" s="12" t="s">
        <v>628</v>
      </c>
      <c r="N1816" s="12">
        <v>22.78</v>
      </c>
      <c r="O1816" s="12">
        <v>24.23</v>
      </c>
      <c r="P1816" s="12">
        <v>21.29</v>
      </c>
      <c r="Q1816" s="12">
        <v>20.39</v>
      </c>
      <c r="R1816" s="12">
        <v>21.69</v>
      </c>
      <c r="S1816" s="12">
        <v>19.88</v>
      </c>
      <c r="T1816" s="12">
        <v>18.47</v>
      </c>
      <c r="U1816" s="12">
        <v>14.03</v>
      </c>
      <c r="V1816" s="12">
        <v>14.5</v>
      </c>
      <c r="W1816" s="12">
        <v>13.45</v>
      </c>
      <c r="X1816" s="12">
        <v>18.12</v>
      </c>
      <c r="Y1816" s="12">
        <v>21.95</v>
      </c>
    </row>
    <row r="1817" spans="1:25" x14ac:dyDescent="0.35">
      <c r="A1817" s="12" t="s">
        <v>3286</v>
      </c>
      <c r="B1817" s="12" t="s">
        <v>3287</v>
      </c>
      <c r="C1817" s="12" t="s">
        <v>619</v>
      </c>
      <c r="D1817" s="52">
        <v>43453</v>
      </c>
      <c r="E1817" s="12">
        <v>2018</v>
      </c>
      <c r="F1817" s="12" t="s">
        <v>697</v>
      </c>
      <c r="G1817" s="12" t="s">
        <v>697</v>
      </c>
      <c r="H1817" s="12"/>
      <c r="I1817" s="12">
        <v>126.35</v>
      </c>
      <c r="J1817" s="12">
        <v>128.69999999999999</v>
      </c>
      <c r="K1817" s="12" t="s">
        <v>1</v>
      </c>
      <c r="L1817" s="12" t="s">
        <v>627</v>
      </c>
      <c r="M1817" s="12" t="s">
        <v>628</v>
      </c>
      <c r="N1817" s="12">
        <v>22.33</v>
      </c>
      <c r="O1817" s="12">
        <v>23.75</v>
      </c>
      <c r="P1817" s="12">
        <v>20.86</v>
      </c>
      <c r="Q1817" s="12">
        <v>19.989999999999998</v>
      </c>
      <c r="R1817" s="12">
        <v>21.26</v>
      </c>
      <c r="S1817" s="12">
        <v>19.48</v>
      </c>
      <c r="T1817" s="12">
        <v>18.100000000000001</v>
      </c>
      <c r="U1817" s="12">
        <v>13.75</v>
      </c>
      <c r="V1817" s="12">
        <v>14.21</v>
      </c>
      <c r="W1817" s="12">
        <v>13.18</v>
      </c>
      <c r="X1817" s="12">
        <v>17.760000000000002</v>
      </c>
      <c r="Y1817" s="12">
        <v>21.52</v>
      </c>
    </row>
    <row r="1818" spans="1:25" x14ac:dyDescent="0.35">
      <c r="A1818" s="12" t="s">
        <v>2399</v>
      </c>
      <c r="B1818" s="12" t="s">
        <v>2400</v>
      </c>
      <c r="C1818" s="12" t="s">
        <v>619</v>
      </c>
      <c r="D1818" s="52">
        <v>43463</v>
      </c>
      <c r="E1818" s="12">
        <v>2018</v>
      </c>
      <c r="F1818" s="12" t="s">
        <v>697</v>
      </c>
      <c r="G1818" s="12" t="s">
        <v>697</v>
      </c>
      <c r="H1818" s="12"/>
      <c r="I1818" s="12">
        <v>42.45</v>
      </c>
      <c r="J1818" s="12">
        <v>43.2</v>
      </c>
      <c r="K1818" s="12" t="s">
        <v>1</v>
      </c>
      <c r="L1818" s="12" t="s">
        <v>627</v>
      </c>
      <c r="M1818" s="12" t="s">
        <v>628</v>
      </c>
      <c r="N1818" s="12">
        <v>7.5</v>
      </c>
      <c r="O1818" s="12">
        <v>7.98</v>
      </c>
      <c r="P1818" s="12">
        <v>7.01</v>
      </c>
      <c r="Q1818" s="12">
        <v>6.72</v>
      </c>
      <c r="R1818" s="12">
        <v>7.14</v>
      </c>
      <c r="S1818" s="12">
        <v>6.55</v>
      </c>
      <c r="T1818" s="12">
        <v>6.08</v>
      </c>
      <c r="U1818" s="12">
        <v>4.62</v>
      </c>
      <c r="V1818" s="12">
        <v>4.7699999999999996</v>
      </c>
      <c r="W1818" s="12">
        <v>4.43</v>
      </c>
      <c r="X1818" s="12">
        <v>5.97</v>
      </c>
      <c r="Y1818" s="12">
        <v>7.23</v>
      </c>
    </row>
    <row r="1819" spans="1:25" x14ac:dyDescent="0.35">
      <c r="A1819" s="12" t="s">
        <v>2517</v>
      </c>
      <c r="B1819" s="12" t="s">
        <v>2518</v>
      </c>
      <c r="C1819" s="12" t="s">
        <v>619</v>
      </c>
      <c r="D1819" s="52">
        <v>43463</v>
      </c>
      <c r="E1819" s="12">
        <v>2018</v>
      </c>
      <c r="F1819" s="12" t="s">
        <v>697</v>
      </c>
      <c r="G1819" s="12" t="s">
        <v>697</v>
      </c>
      <c r="H1819" s="12"/>
      <c r="I1819" s="12">
        <v>21.01</v>
      </c>
      <c r="J1819" s="12">
        <v>21.6</v>
      </c>
      <c r="K1819" s="12" t="s">
        <v>1</v>
      </c>
      <c r="L1819" s="12" t="s">
        <v>627</v>
      </c>
      <c r="M1819" s="12" t="s">
        <v>628</v>
      </c>
      <c r="N1819" s="12">
        <v>3.71</v>
      </c>
      <c r="O1819" s="12">
        <v>3.95</v>
      </c>
      <c r="P1819" s="12">
        <v>3.47</v>
      </c>
      <c r="Q1819" s="12">
        <v>3.32</v>
      </c>
      <c r="R1819" s="12">
        <v>3.53</v>
      </c>
      <c r="S1819" s="12">
        <v>3.24</v>
      </c>
      <c r="T1819" s="12">
        <v>3.01</v>
      </c>
      <c r="U1819" s="12">
        <v>2.29</v>
      </c>
      <c r="V1819" s="12">
        <v>2.36</v>
      </c>
      <c r="W1819" s="12">
        <v>2.19</v>
      </c>
      <c r="X1819" s="12">
        <v>2.95</v>
      </c>
      <c r="Y1819" s="12">
        <v>3.58</v>
      </c>
    </row>
    <row r="1820" spans="1:25" x14ac:dyDescent="0.35">
      <c r="A1820" s="12" t="s">
        <v>2926</v>
      </c>
      <c r="B1820" s="12" t="s">
        <v>2927</v>
      </c>
      <c r="C1820" s="12" t="s">
        <v>619</v>
      </c>
      <c r="D1820" s="52">
        <v>43277</v>
      </c>
      <c r="E1820" s="12">
        <v>2018</v>
      </c>
      <c r="F1820" s="12" t="s">
        <v>634</v>
      </c>
      <c r="G1820" s="12" t="s">
        <v>635</v>
      </c>
      <c r="H1820" s="12"/>
      <c r="I1820" s="12">
        <v>40</v>
      </c>
      <c r="J1820" s="12">
        <v>40</v>
      </c>
      <c r="K1820" s="12" t="s">
        <v>5</v>
      </c>
      <c r="L1820" s="12" t="s">
        <v>627</v>
      </c>
      <c r="M1820" s="12" t="s">
        <v>636</v>
      </c>
      <c r="N1820" s="12">
        <v>10</v>
      </c>
      <c r="O1820" s="12">
        <v>10</v>
      </c>
      <c r="P1820" s="12">
        <v>10</v>
      </c>
      <c r="Q1820" s="12">
        <v>10</v>
      </c>
      <c r="R1820" s="12">
        <v>10</v>
      </c>
      <c r="S1820" s="12">
        <v>10</v>
      </c>
      <c r="T1820" s="12">
        <v>10</v>
      </c>
      <c r="U1820" s="12">
        <v>10</v>
      </c>
      <c r="V1820" s="12">
        <v>10</v>
      </c>
      <c r="W1820" s="12">
        <v>10</v>
      </c>
      <c r="X1820" s="12">
        <v>10</v>
      </c>
      <c r="Y1820" s="12">
        <v>10</v>
      </c>
    </row>
    <row r="1821" spans="1:25" x14ac:dyDescent="0.35">
      <c r="A1821" s="12" t="s">
        <v>1014</v>
      </c>
      <c r="B1821" s="12" t="s">
        <v>1015</v>
      </c>
      <c r="C1821" s="12" t="s">
        <v>619</v>
      </c>
      <c r="D1821" s="52">
        <v>32591</v>
      </c>
      <c r="E1821" s="12">
        <v>1989</v>
      </c>
      <c r="F1821" s="12" t="s">
        <v>1016</v>
      </c>
      <c r="G1821" s="12" t="s">
        <v>647</v>
      </c>
      <c r="H1821" s="12"/>
      <c r="I1821" s="12">
        <v>29.07</v>
      </c>
      <c r="J1821" s="12">
        <v>32</v>
      </c>
      <c r="K1821" s="12" t="s">
        <v>633</v>
      </c>
      <c r="L1821" s="12" t="s">
        <v>627</v>
      </c>
      <c r="M1821" s="12" t="s">
        <v>628</v>
      </c>
      <c r="N1821" s="12">
        <v>25</v>
      </c>
      <c r="O1821" s="12">
        <v>24.83</v>
      </c>
      <c r="P1821" s="12">
        <v>24.03</v>
      </c>
      <c r="Q1821" s="12">
        <v>22.2</v>
      </c>
      <c r="R1821" s="12">
        <v>16.53</v>
      </c>
      <c r="S1821" s="12">
        <v>24.4</v>
      </c>
      <c r="T1821" s="12">
        <v>23.93</v>
      </c>
      <c r="U1821" s="12">
        <v>23.44</v>
      </c>
      <c r="V1821" s="12">
        <v>24.37</v>
      </c>
      <c r="W1821" s="12">
        <v>23.6</v>
      </c>
      <c r="X1821" s="12">
        <v>13.83</v>
      </c>
      <c r="Y1821" s="12">
        <v>24.61</v>
      </c>
    </row>
    <row r="1822" spans="1:25" x14ac:dyDescent="0.35">
      <c r="A1822" s="12" t="s">
        <v>1074</v>
      </c>
      <c r="B1822" s="12" t="s">
        <v>1075</v>
      </c>
      <c r="C1822" s="12" t="s">
        <v>619</v>
      </c>
      <c r="D1822" s="52">
        <v>41354</v>
      </c>
      <c r="E1822" s="12">
        <v>2013</v>
      </c>
      <c r="F1822" s="12" t="s">
        <v>621</v>
      </c>
      <c r="G1822" s="12" t="s">
        <v>622</v>
      </c>
      <c r="H1822" s="12"/>
      <c r="I1822" s="12">
        <v>97.32</v>
      </c>
      <c r="J1822" s="12">
        <v>102.5</v>
      </c>
      <c r="K1822" s="12" t="s">
        <v>1</v>
      </c>
      <c r="L1822" s="12" t="s">
        <v>627</v>
      </c>
      <c r="M1822" s="12" t="s">
        <v>628</v>
      </c>
      <c r="N1822" s="12">
        <v>96.43</v>
      </c>
      <c r="O1822" s="12">
        <v>96.43</v>
      </c>
      <c r="P1822" s="12">
        <v>96.43</v>
      </c>
      <c r="Q1822" s="12">
        <v>96.43</v>
      </c>
      <c r="R1822" s="12">
        <v>96.43</v>
      </c>
      <c r="S1822" s="12">
        <v>96.43</v>
      </c>
      <c r="T1822" s="12">
        <v>96.43</v>
      </c>
      <c r="U1822" s="12">
        <v>96.43</v>
      </c>
      <c r="V1822" s="12">
        <v>96.43</v>
      </c>
      <c r="W1822" s="12">
        <v>96.43</v>
      </c>
      <c r="X1822" s="12">
        <v>96.43</v>
      </c>
      <c r="Y1822" s="12">
        <v>96.43</v>
      </c>
    </row>
    <row r="1823" spans="1:25" x14ac:dyDescent="0.35">
      <c r="A1823" s="12" t="s">
        <v>1790</v>
      </c>
      <c r="B1823" s="12" t="s">
        <v>1791</v>
      </c>
      <c r="C1823" s="12" t="s">
        <v>619</v>
      </c>
      <c r="D1823" s="52">
        <v>41354</v>
      </c>
      <c r="E1823" s="12">
        <v>2013</v>
      </c>
      <c r="F1823" s="12" t="s">
        <v>621</v>
      </c>
      <c r="G1823" s="12" t="s">
        <v>622</v>
      </c>
      <c r="H1823" s="12"/>
      <c r="I1823" s="12">
        <v>96.91</v>
      </c>
      <c r="J1823" s="12">
        <v>102.5</v>
      </c>
      <c r="K1823" s="12" t="s">
        <v>1</v>
      </c>
      <c r="L1823" s="12" t="s">
        <v>627</v>
      </c>
      <c r="M1823" s="12" t="s">
        <v>628</v>
      </c>
      <c r="N1823" s="12">
        <v>96.91</v>
      </c>
      <c r="O1823" s="12">
        <v>96.91</v>
      </c>
      <c r="P1823" s="12">
        <v>96.91</v>
      </c>
      <c r="Q1823" s="12">
        <v>96.91</v>
      </c>
      <c r="R1823" s="12">
        <v>96.91</v>
      </c>
      <c r="S1823" s="12">
        <v>96.91</v>
      </c>
      <c r="T1823" s="12">
        <v>96.91</v>
      </c>
      <c r="U1823" s="12">
        <v>96.91</v>
      </c>
      <c r="V1823" s="12">
        <v>96.91</v>
      </c>
      <c r="W1823" s="12">
        <v>96.91</v>
      </c>
      <c r="X1823" s="12">
        <v>96.91</v>
      </c>
      <c r="Y1823" s="12">
        <v>96.91</v>
      </c>
    </row>
    <row r="1824" spans="1:25" x14ac:dyDescent="0.35">
      <c r="A1824" s="12" t="s">
        <v>995</v>
      </c>
      <c r="B1824" s="12" t="s">
        <v>996</v>
      </c>
      <c r="C1824" s="12" t="s">
        <v>619</v>
      </c>
      <c r="D1824" s="52">
        <v>41354</v>
      </c>
      <c r="E1824" s="12">
        <v>2013</v>
      </c>
      <c r="F1824" s="12" t="s">
        <v>621</v>
      </c>
      <c r="G1824" s="12" t="s">
        <v>622</v>
      </c>
      <c r="H1824" s="12"/>
      <c r="I1824" s="12">
        <v>96.65</v>
      </c>
      <c r="J1824" s="12">
        <v>102.5</v>
      </c>
      <c r="K1824" s="12" t="s">
        <v>1</v>
      </c>
      <c r="L1824" s="12" t="s">
        <v>627</v>
      </c>
      <c r="M1824" s="12" t="s">
        <v>628</v>
      </c>
      <c r="N1824" s="12">
        <v>96.65</v>
      </c>
      <c r="O1824" s="12">
        <v>96.65</v>
      </c>
      <c r="P1824" s="12">
        <v>96.65</v>
      </c>
      <c r="Q1824" s="12">
        <v>96.65</v>
      </c>
      <c r="R1824" s="12">
        <v>96.65</v>
      </c>
      <c r="S1824" s="12">
        <v>96.65</v>
      </c>
      <c r="T1824" s="12">
        <v>96.65</v>
      </c>
      <c r="U1824" s="12">
        <v>96.65</v>
      </c>
      <c r="V1824" s="12">
        <v>96.65</v>
      </c>
      <c r="W1824" s="12">
        <v>96.65</v>
      </c>
      <c r="X1824" s="12">
        <v>96.65</v>
      </c>
      <c r="Y1824" s="12">
        <v>96.65</v>
      </c>
    </row>
    <row r="1825" spans="1:25" x14ac:dyDescent="0.35">
      <c r="A1825" s="12" t="s">
        <v>1827</v>
      </c>
      <c r="B1825" s="12" t="s">
        <v>1828</v>
      </c>
      <c r="C1825" s="12" t="s">
        <v>619</v>
      </c>
      <c r="D1825" s="52">
        <v>41362</v>
      </c>
      <c r="E1825" s="12">
        <v>2013</v>
      </c>
      <c r="F1825" s="12" t="s">
        <v>621</v>
      </c>
      <c r="G1825" s="12" t="s">
        <v>622</v>
      </c>
      <c r="H1825" s="12"/>
      <c r="I1825" s="12">
        <v>96.6</v>
      </c>
      <c r="J1825" s="12">
        <v>102.5</v>
      </c>
      <c r="K1825" s="12" t="s">
        <v>1</v>
      </c>
      <c r="L1825" s="12" t="s">
        <v>627</v>
      </c>
      <c r="M1825" s="12" t="s">
        <v>628</v>
      </c>
      <c r="N1825" s="12">
        <v>96.49</v>
      </c>
      <c r="O1825" s="12">
        <v>96.49</v>
      </c>
      <c r="P1825" s="12">
        <v>96.49</v>
      </c>
      <c r="Q1825" s="12">
        <v>96.49</v>
      </c>
      <c r="R1825" s="12">
        <v>96.49</v>
      </c>
      <c r="S1825" s="12">
        <v>96.49</v>
      </c>
      <c r="T1825" s="12">
        <v>96.49</v>
      </c>
      <c r="U1825" s="12">
        <v>96.49</v>
      </c>
      <c r="V1825" s="12">
        <v>96.49</v>
      </c>
      <c r="W1825" s="12">
        <v>96.49</v>
      </c>
      <c r="X1825" s="12">
        <v>96.49</v>
      </c>
      <c r="Y1825" s="12">
        <v>96.49</v>
      </c>
    </row>
    <row r="1826" spans="1:25" x14ac:dyDescent="0.35">
      <c r="A1826" s="12" t="s">
        <v>1002</v>
      </c>
      <c r="B1826" s="12" t="s">
        <v>1003</v>
      </c>
      <c r="C1826" s="12" t="s">
        <v>619</v>
      </c>
      <c r="D1826" s="52">
        <v>41394</v>
      </c>
      <c r="E1826" s="12">
        <v>2013</v>
      </c>
      <c r="F1826" s="12" t="s">
        <v>621</v>
      </c>
      <c r="G1826" s="12" t="s">
        <v>622</v>
      </c>
      <c r="H1826" s="12"/>
      <c r="I1826" s="12">
        <v>96.65</v>
      </c>
      <c r="J1826" s="12">
        <v>102.5</v>
      </c>
      <c r="K1826" s="12" t="s">
        <v>1</v>
      </c>
      <c r="L1826" s="12" t="s">
        <v>627</v>
      </c>
      <c r="M1826" s="12" t="s">
        <v>628</v>
      </c>
      <c r="N1826" s="12">
        <v>96.65</v>
      </c>
      <c r="O1826" s="12">
        <v>96.65</v>
      </c>
      <c r="P1826" s="12">
        <v>96.65</v>
      </c>
      <c r="Q1826" s="12">
        <v>96.65</v>
      </c>
      <c r="R1826" s="12">
        <v>96.65</v>
      </c>
      <c r="S1826" s="12">
        <v>96.65</v>
      </c>
      <c r="T1826" s="12">
        <v>96.65</v>
      </c>
      <c r="U1826" s="12">
        <v>96.65</v>
      </c>
      <c r="V1826" s="12">
        <v>96.65</v>
      </c>
      <c r="W1826" s="12">
        <v>96.65</v>
      </c>
      <c r="X1826" s="12">
        <v>96.65</v>
      </c>
      <c r="Y1826" s="12">
        <v>96.65</v>
      </c>
    </row>
    <row r="1827" spans="1:25" x14ac:dyDescent="0.35">
      <c r="A1827" s="12" t="s">
        <v>2188</v>
      </c>
      <c r="B1827" s="12" t="s">
        <v>2189</v>
      </c>
      <c r="C1827" s="12" t="s">
        <v>619</v>
      </c>
      <c r="D1827" s="52">
        <v>41002</v>
      </c>
      <c r="E1827" s="12">
        <v>2012</v>
      </c>
      <c r="F1827" s="12" t="s">
        <v>625</v>
      </c>
      <c r="G1827" s="12" t="s">
        <v>626</v>
      </c>
      <c r="H1827" s="12"/>
      <c r="I1827" s="12">
        <v>1.5</v>
      </c>
      <c r="J1827" s="12">
        <v>1.6</v>
      </c>
      <c r="K1827" s="12" t="s">
        <v>1</v>
      </c>
      <c r="L1827" s="12" t="s">
        <v>627</v>
      </c>
      <c r="M1827" s="12" t="s">
        <v>139</v>
      </c>
      <c r="N1827" s="12">
        <v>0</v>
      </c>
      <c r="O1827" s="12">
        <v>0</v>
      </c>
      <c r="P1827" s="12">
        <v>0</v>
      </c>
      <c r="Q1827" s="12">
        <v>0</v>
      </c>
      <c r="R1827" s="12">
        <v>0</v>
      </c>
      <c r="S1827" s="12">
        <v>0</v>
      </c>
      <c r="T1827" s="12">
        <v>0</v>
      </c>
      <c r="U1827" s="12">
        <v>0</v>
      </c>
      <c r="V1827" s="12">
        <v>0</v>
      </c>
      <c r="W1827" s="12">
        <v>0</v>
      </c>
      <c r="X1827" s="12">
        <v>0</v>
      </c>
      <c r="Y1827" s="12">
        <v>0</v>
      </c>
    </row>
    <row r="1828" spans="1:25" x14ac:dyDescent="0.35">
      <c r="A1828" s="12" t="s">
        <v>1100</v>
      </c>
      <c r="B1828" s="12" t="s">
        <v>1101</v>
      </c>
      <c r="C1828" s="12" t="s">
        <v>619</v>
      </c>
      <c r="D1828" s="52">
        <v>42887</v>
      </c>
      <c r="E1828" s="12">
        <v>2017</v>
      </c>
      <c r="F1828" s="12" t="s">
        <v>631</v>
      </c>
      <c r="G1828" s="12" t="s">
        <v>635</v>
      </c>
      <c r="H1828" s="12"/>
      <c r="I1828" s="12">
        <v>47</v>
      </c>
      <c r="J1828" s="12">
        <v>50</v>
      </c>
      <c r="K1828" s="12" t="s">
        <v>1</v>
      </c>
      <c r="L1828" s="12" t="s">
        <v>627</v>
      </c>
      <c r="M1828" s="12" t="s">
        <v>628</v>
      </c>
      <c r="N1828" s="12">
        <v>22.26</v>
      </c>
      <c r="O1828" s="12">
        <v>22.75</v>
      </c>
      <c r="P1828" s="12">
        <v>22.47</v>
      </c>
      <c r="Q1828" s="12">
        <v>21.68</v>
      </c>
      <c r="R1828" s="12">
        <v>21.05</v>
      </c>
      <c r="S1828" s="12">
        <v>21.96</v>
      </c>
      <c r="T1828" s="12">
        <v>22</v>
      </c>
      <c r="U1828" s="12">
        <v>21.88</v>
      </c>
      <c r="V1828" s="12">
        <v>21.69</v>
      </c>
      <c r="W1828" s="12">
        <v>21.18</v>
      </c>
      <c r="X1828" s="12">
        <v>20.96</v>
      </c>
      <c r="Y1828" s="12">
        <v>20.91</v>
      </c>
    </row>
    <row r="1829" spans="1:25" x14ac:dyDescent="0.35">
      <c r="A1829" s="12" t="s">
        <v>1367</v>
      </c>
      <c r="B1829" s="12" t="s">
        <v>1368</v>
      </c>
      <c r="C1829" s="12" t="s">
        <v>619</v>
      </c>
      <c r="D1829" s="52">
        <v>35343</v>
      </c>
      <c r="E1829" s="12">
        <v>1996</v>
      </c>
      <c r="F1829" s="12" t="s">
        <v>631</v>
      </c>
      <c r="G1829" s="12" t="s">
        <v>647</v>
      </c>
      <c r="H1829" s="12"/>
      <c r="I1829" s="12">
        <v>6.5</v>
      </c>
      <c r="J1829" s="12">
        <v>6.5</v>
      </c>
      <c r="K1829" s="12" t="s">
        <v>1</v>
      </c>
      <c r="L1829" s="12" t="s">
        <v>627</v>
      </c>
      <c r="M1829" s="12" t="s">
        <v>628</v>
      </c>
      <c r="N1829" s="12">
        <v>4.88</v>
      </c>
      <c r="O1829" s="12">
        <v>4.87</v>
      </c>
      <c r="P1829" s="12">
        <v>4.87</v>
      </c>
      <c r="Q1829" s="12">
        <v>5.22</v>
      </c>
      <c r="R1829" s="12">
        <v>5.16</v>
      </c>
      <c r="S1829" s="12">
        <v>5.12</v>
      </c>
      <c r="T1829" s="12">
        <v>5.07</v>
      </c>
      <c r="U1829" s="12">
        <v>5.0199999999999996</v>
      </c>
      <c r="V1829" s="12">
        <v>4.99</v>
      </c>
      <c r="W1829" s="12">
        <v>4.7699999999999996</v>
      </c>
      <c r="X1829" s="12">
        <v>4.9400000000000004</v>
      </c>
      <c r="Y1829" s="12">
        <v>4.9400000000000004</v>
      </c>
    </row>
    <row r="1830" spans="1:25" x14ac:dyDescent="0.35">
      <c r="A1830" s="12" t="s">
        <v>3034</v>
      </c>
      <c r="B1830" s="12" t="s">
        <v>3035</v>
      </c>
      <c r="C1830" s="12" t="s">
        <v>619</v>
      </c>
      <c r="D1830" s="52">
        <v>29952</v>
      </c>
      <c r="E1830" s="12">
        <v>1982</v>
      </c>
      <c r="F1830" s="12" t="s">
        <v>653</v>
      </c>
      <c r="G1830" s="12" t="s">
        <v>616</v>
      </c>
      <c r="H1830" s="12"/>
      <c r="I1830" s="12">
        <v>76</v>
      </c>
      <c r="J1830" s="12">
        <v>0</v>
      </c>
      <c r="K1830" s="12" t="s">
        <v>1</v>
      </c>
      <c r="L1830" s="12" t="s">
        <v>627</v>
      </c>
      <c r="M1830" s="12" t="s">
        <v>628</v>
      </c>
      <c r="N1830" s="12">
        <v>36.6</v>
      </c>
      <c r="O1830" s="12">
        <v>43.28</v>
      </c>
      <c r="P1830" s="12">
        <v>40.96</v>
      </c>
      <c r="Q1830" s="12">
        <v>41.95</v>
      </c>
      <c r="R1830" s="12">
        <v>41.04</v>
      </c>
      <c r="S1830" s="12">
        <v>42.33</v>
      </c>
      <c r="T1830" s="12">
        <v>41.36</v>
      </c>
      <c r="U1830" s="12">
        <v>41.31</v>
      </c>
      <c r="V1830" s="12">
        <v>42.75</v>
      </c>
      <c r="W1830" s="12">
        <v>40.96</v>
      </c>
      <c r="X1830" s="12">
        <v>42.17</v>
      </c>
      <c r="Y1830" s="12">
        <v>37.590000000000003</v>
      </c>
    </row>
    <row r="1831" spans="1:25" x14ac:dyDescent="0.35">
      <c r="A1831" s="12" t="s">
        <v>1443</v>
      </c>
      <c r="B1831" s="12" t="s">
        <v>1444</v>
      </c>
      <c r="C1831" s="12" t="s">
        <v>619</v>
      </c>
      <c r="D1831" s="52">
        <v>0</v>
      </c>
      <c r="E1831" s="12" t="s">
        <v>620</v>
      </c>
      <c r="F1831" s="12" t="s">
        <v>653</v>
      </c>
      <c r="G1831" s="12" t="s">
        <v>616</v>
      </c>
      <c r="H1831" s="12"/>
      <c r="I1831" s="12">
        <v>39.1</v>
      </c>
      <c r="J1831" s="12">
        <v>39.1</v>
      </c>
      <c r="K1831" s="12">
        <v>0</v>
      </c>
      <c r="L1831" s="12" t="s">
        <v>620</v>
      </c>
      <c r="M1831" s="12" t="s">
        <v>620</v>
      </c>
      <c r="N1831" s="12">
        <v>0</v>
      </c>
      <c r="O1831" s="12">
        <v>0</v>
      </c>
      <c r="P1831" s="12">
        <v>0</v>
      </c>
      <c r="Q1831" s="12">
        <v>0</v>
      </c>
      <c r="R1831" s="12">
        <v>0</v>
      </c>
      <c r="S1831" s="12">
        <v>0</v>
      </c>
      <c r="T1831" s="12">
        <v>0</v>
      </c>
      <c r="U1831" s="12">
        <v>0</v>
      </c>
      <c r="V1831" s="12">
        <v>0</v>
      </c>
      <c r="W1831" s="12">
        <v>0</v>
      </c>
      <c r="X1831" s="12">
        <v>0</v>
      </c>
      <c r="Y1831" s="12">
        <v>0</v>
      </c>
    </row>
    <row r="1832" spans="1:25" x14ac:dyDescent="0.35">
      <c r="A1832" s="12" t="s">
        <v>1458</v>
      </c>
      <c r="B1832" s="12" t="s">
        <v>1459</v>
      </c>
      <c r="C1832" s="12" t="s">
        <v>619</v>
      </c>
      <c r="D1832" s="52">
        <v>0</v>
      </c>
      <c r="E1832" s="12" t="s">
        <v>620</v>
      </c>
      <c r="F1832" s="12" t="s">
        <v>653</v>
      </c>
      <c r="G1832" s="12" t="s">
        <v>616</v>
      </c>
      <c r="H1832" s="12"/>
      <c r="I1832" s="12">
        <v>39.1</v>
      </c>
      <c r="J1832" s="12">
        <v>39.1</v>
      </c>
      <c r="K1832" s="12">
        <v>0</v>
      </c>
      <c r="L1832" s="12" t="s">
        <v>620</v>
      </c>
      <c r="M1832" s="12" t="s">
        <v>620</v>
      </c>
      <c r="N1832" s="12">
        <v>0</v>
      </c>
      <c r="O1832" s="12">
        <v>0</v>
      </c>
      <c r="P1832" s="12">
        <v>0</v>
      </c>
      <c r="Q1832" s="12">
        <v>0</v>
      </c>
      <c r="R1832" s="12">
        <v>0</v>
      </c>
      <c r="S1832" s="12">
        <v>0</v>
      </c>
      <c r="T1832" s="12">
        <v>0</v>
      </c>
      <c r="U1832" s="12">
        <v>0</v>
      </c>
      <c r="V1832" s="12">
        <v>0</v>
      </c>
      <c r="W1832" s="12">
        <v>0</v>
      </c>
      <c r="X1832" s="12">
        <v>0</v>
      </c>
      <c r="Y1832" s="12">
        <v>0</v>
      </c>
    </row>
    <row r="1833" spans="1:25" x14ac:dyDescent="0.35">
      <c r="A1833" s="12" t="s">
        <v>659</v>
      </c>
      <c r="B1833" s="12" t="s">
        <v>660</v>
      </c>
      <c r="C1833" s="12" t="s">
        <v>619</v>
      </c>
      <c r="D1833" s="52">
        <v>41500</v>
      </c>
      <c r="E1833" s="12">
        <v>2013</v>
      </c>
      <c r="F1833" s="12" t="s">
        <v>625</v>
      </c>
      <c r="G1833" s="12" t="s">
        <v>626</v>
      </c>
      <c r="H1833" s="12"/>
      <c r="I1833" s="12">
        <v>20</v>
      </c>
      <c r="J1833" s="12">
        <v>20</v>
      </c>
      <c r="K1833" s="12" t="s">
        <v>633</v>
      </c>
      <c r="L1833" s="12" t="s">
        <v>627</v>
      </c>
      <c r="M1833" s="12" t="s">
        <v>628</v>
      </c>
      <c r="N1833" s="12">
        <v>0.08</v>
      </c>
      <c r="O1833" s="12">
        <v>0.6</v>
      </c>
      <c r="P1833" s="12">
        <v>0.7</v>
      </c>
      <c r="Q1833" s="12">
        <v>0.88</v>
      </c>
      <c r="R1833" s="12">
        <v>1.28</v>
      </c>
      <c r="S1833" s="12">
        <v>2.62</v>
      </c>
      <c r="T1833" s="12">
        <v>2.88</v>
      </c>
      <c r="U1833" s="12">
        <v>2.48</v>
      </c>
      <c r="V1833" s="12">
        <v>2.2200000000000002</v>
      </c>
      <c r="W1833" s="12">
        <v>1.48</v>
      </c>
      <c r="X1833" s="12">
        <v>1.1399999999999999</v>
      </c>
      <c r="Y1833" s="12">
        <v>0.7</v>
      </c>
    </row>
    <row r="1834" spans="1:25" x14ac:dyDescent="0.35">
      <c r="A1834" s="12" t="s">
        <v>2223</v>
      </c>
      <c r="B1834" s="12" t="s">
        <v>2224</v>
      </c>
      <c r="C1834" s="12" t="s">
        <v>619</v>
      </c>
      <c r="D1834" s="52">
        <v>42129</v>
      </c>
      <c r="E1834" s="12">
        <v>2015</v>
      </c>
      <c r="F1834" s="12" t="s">
        <v>625</v>
      </c>
      <c r="G1834" s="12" t="s">
        <v>626</v>
      </c>
      <c r="H1834" s="12"/>
      <c r="I1834" s="12">
        <v>19.75</v>
      </c>
      <c r="J1834" s="12">
        <v>19.8</v>
      </c>
      <c r="K1834" s="12" t="s">
        <v>633</v>
      </c>
      <c r="L1834" s="12" t="s">
        <v>627</v>
      </c>
      <c r="M1834" s="12" t="s">
        <v>628</v>
      </c>
      <c r="N1834" s="12">
        <v>0.08</v>
      </c>
      <c r="O1834" s="12">
        <v>0.59</v>
      </c>
      <c r="P1834" s="12">
        <v>0.69</v>
      </c>
      <c r="Q1834" s="12">
        <v>0.87</v>
      </c>
      <c r="R1834" s="12">
        <v>1.26</v>
      </c>
      <c r="S1834" s="12">
        <v>2.59</v>
      </c>
      <c r="T1834" s="12">
        <v>2.84</v>
      </c>
      <c r="U1834" s="12">
        <v>2.4500000000000002</v>
      </c>
      <c r="V1834" s="12">
        <v>2.19</v>
      </c>
      <c r="W1834" s="12">
        <v>1.46</v>
      </c>
      <c r="X1834" s="12">
        <v>1.1299999999999999</v>
      </c>
      <c r="Y1834" s="12">
        <v>0.69</v>
      </c>
    </row>
    <row r="1835" spans="1:25" x14ac:dyDescent="0.35">
      <c r="A1835" s="12" t="s">
        <v>1853</v>
      </c>
      <c r="B1835" s="12" t="s">
        <v>573</v>
      </c>
      <c r="C1835" s="12" t="s">
        <v>619</v>
      </c>
      <c r="D1835" s="52">
        <v>0</v>
      </c>
      <c r="E1835" s="12" t="s">
        <v>620</v>
      </c>
      <c r="F1835" s="12" t="s">
        <v>634</v>
      </c>
      <c r="G1835" s="12" t="s">
        <v>635</v>
      </c>
      <c r="H1835" s="12"/>
      <c r="I1835" s="12">
        <v>25</v>
      </c>
      <c r="J1835" s="12">
        <v>25</v>
      </c>
      <c r="K1835" s="12" t="s">
        <v>633</v>
      </c>
      <c r="L1835" s="12" t="s">
        <v>620</v>
      </c>
      <c r="M1835" s="12" t="s">
        <v>620</v>
      </c>
      <c r="N1835" s="12">
        <v>0</v>
      </c>
      <c r="O1835" s="12">
        <v>0</v>
      </c>
      <c r="P1835" s="12">
        <v>0</v>
      </c>
      <c r="Q1835" s="12">
        <v>0</v>
      </c>
      <c r="R1835" s="12">
        <v>0</v>
      </c>
      <c r="S1835" s="12">
        <v>0</v>
      </c>
      <c r="T1835" s="12">
        <v>0</v>
      </c>
      <c r="U1835" s="12">
        <v>0</v>
      </c>
      <c r="V1835" s="12">
        <v>0</v>
      </c>
      <c r="W1835" s="12">
        <v>0</v>
      </c>
      <c r="X1835" s="12">
        <v>0</v>
      </c>
      <c r="Y1835" s="12">
        <v>0</v>
      </c>
    </row>
    <row r="1836" spans="1:25" x14ac:dyDescent="0.35">
      <c r="A1836" s="12" t="s">
        <v>1773</v>
      </c>
      <c r="B1836" s="12" t="s">
        <v>1774</v>
      </c>
      <c r="C1836" s="12" t="s">
        <v>619</v>
      </c>
      <c r="D1836" s="52">
        <v>23012</v>
      </c>
      <c r="E1836" s="12">
        <v>1963</v>
      </c>
      <c r="F1836" s="12" t="s">
        <v>653</v>
      </c>
      <c r="G1836" s="12" t="s">
        <v>616</v>
      </c>
      <c r="H1836" s="12"/>
      <c r="I1836" s="12">
        <v>60</v>
      </c>
      <c r="J1836" s="12">
        <v>60</v>
      </c>
      <c r="K1836" s="12" t="s">
        <v>633</v>
      </c>
      <c r="L1836" s="12" t="s">
        <v>627</v>
      </c>
      <c r="M1836" s="12" t="s">
        <v>628</v>
      </c>
      <c r="N1836" s="12">
        <v>60</v>
      </c>
      <c r="O1836" s="12">
        <v>60</v>
      </c>
      <c r="P1836" s="12">
        <v>60</v>
      </c>
      <c r="Q1836" s="12">
        <v>60</v>
      </c>
      <c r="R1836" s="12">
        <v>60</v>
      </c>
      <c r="S1836" s="12">
        <v>60</v>
      </c>
      <c r="T1836" s="12">
        <v>60</v>
      </c>
      <c r="U1836" s="12">
        <v>60</v>
      </c>
      <c r="V1836" s="12">
        <v>60</v>
      </c>
      <c r="W1836" s="12">
        <v>60</v>
      </c>
      <c r="X1836" s="12">
        <v>60</v>
      </c>
      <c r="Y1836" s="12">
        <v>60</v>
      </c>
    </row>
    <row r="1837" spans="1:25" x14ac:dyDescent="0.35">
      <c r="A1837" s="12" t="s">
        <v>1766</v>
      </c>
      <c r="B1837" s="12" t="s">
        <v>1767</v>
      </c>
      <c r="C1837" s="12" t="s">
        <v>619</v>
      </c>
      <c r="D1837" s="52">
        <v>41675</v>
      </c>
      <c r="E1837" s="12">
        <v>2014</v>
      </c>
      <c r="F1837" s="12" t="s">
        <v>631</v>
      </c>
      <c r="G1837" s="12" t="s">
        <v>632</v>
      </c>
      <c r="H1837" s="12"/>
      <c r="I1837" s="12">
        <v>4.2</v>
      </c>
      <c r="J1837" s="12">
        <v>4.3</v>
      </c>
      <c r="K1837" s="12" t="s">
        <v>633</v>
      </c>
      <c r="L1837" s="12" t="s">
        <v>627</v>
      </c>
      <c r="M1837" s="12" t="s">
        <v>628</v>
      </c>
      <c r="N1837" s="12">
        <v>4.2</v>
      </c>
      <c r="O1837" s="12">
        <v>4.2</v>
      </c>
      <c r="P1837" s="12">
        <v>4.2</v>
      </c>
      <c r="Q1837" s="12">
        <v>4.2</v>
      </c>
      <c r="R1837" s="12">
        <v>4.2</v>
      </c>
      <c r="S1837" s="12">
        <v>4.2</v>
      </c>
      <c r="T1837" s="12">
        <v>4.2</v>
      </c>
      <c r="U1837" s="12">
        <v>4.2</v>
      </c>
      <c r="V1837" s="12">
        <v>4.2</v>
      </c>
      <c r="W1837" s="12">
        <v>4.2</v>
      </c>
      <c r="X1837" s="12">
        <v>4.2</v>
      </c>
      <c r="Y1837" s="12">
        <v>4.2</v>
      </c>
    </row>
    <row r="1838" spans="1:25" x14ac:dyDescent="0.35">
      <c r="A1838" s="12" t="s">
        <v>446</v>
      </c>
      <c r="B1838" s="12" t="s">
        <v>481</v>
      </c>
      <c r="C1838" s="12" t="s">
        <v>619</v>
      </c>
      <c r="D1838" s="52">
        <v>45100</v>
      </c>
      <c r="E1838" s="12">
        <v>2023</v>
      </c>
      <c r="F1838" s="12" t="s">
        <v>634</v>
      </c>
      <c r="G1838" s="12" t="s">
        <v>635</v>
      </c>
      <c r="H1838" s="12"/>
      <c r="I1838" s="12">
        <v>131</v>
      </c>
      <c r="J1838" s="12">
        <v>131</v>
      </c>
      <c r="K1838" s="12" t="s">
        <v>5</v>
      </c>
      <c r="L1838" s="12" t="s">
        <v>627</v>
      </c>
      <c r="M1838" s="12" t="s">
        <v>636</v>
      </c>
      <c r="N1838" s="12">
        <v>131</v>
      </c>
      <c r="O1838" s="12">
        <v>131</v>
      </c>
      <c r="P1838" s="12">
        <v>131</v>
      </c>
      <c r="Q1838" s="12">
        <v>131</v>
      </c>
      <c r="R1838" s="12">
        <v>131</v>
      </c>
      <c r="S1838" s="12">
        <v>131</v>
      </c>
      <c r="T1838" s="12">
        <v>131</v>
      </c>
      <c r="U1838" s="12">
        <v>131</v>
      </c>
      <c r="V1838" s="12">
        <v>131</v>
      </c>
      <c r="W1838" s="12">
        <v>131</v>
      </c>
      <c r="X1838" s="12">
        <v>131</v>
      </c>
      <c r="Y1838" s="12">
        <v>131</v>
      </c>
    </row>
    <row r="1839" spans="1:25" x14ac:dyDescent="0.35">
      <c r="A1839" s="12" t="s">
        <v>2273</v>
      </c>
      <c r="B1839" s="12" t="s">
        <v>2274</v>
      </c>
      <c r="C1839" s="12" t="s">
        <v>619</v>
      </c>
      <c r="D1839" s="52">
        <v>17533</v>
      </c>
      <c r="E1839" s="12">
        <v>1948</v>
      </c>
      <c r="F1839" s="12" t="s">
        <v>653</v>
      </c>
      <c r="G1839" s="12" t="s">
        <v>616</v>
      </c>
      <c r="H1839" s="12"/>
      <c r="I1839" s="12">
        <v>14</v>
      </c>
      <c r="J1839" s="12">
        <v>14</v>
      </c>
      <c r="K1839" s="12" t="s">
        <v>633</v>
      </c>
      <c r="L1839" s="12" t="s">
        <v>627</v>
      </c>
      <c r="M1839" s="12" t="s">
        <v>628</v>
      </c>
      <c r="N1839" s="12">
        <v>9.5500000000000007</v>
      </c>
      <c r="O1839" s="12">
        <v>6.79</v>
      </c>
      <c r="P1839" s="12">
        <v>8.1999999999999993</v>
      </c>
      <c r="Q1839" s="12">
        <v>4.5199999999999996</v>
      </c>
      <c r="R1839" s="12">
        <v>2.2999999999999998</v>
      </c>
      <c r="S1839" s="12">
        <v>10.8</v>
      </c>
      <c r="T1839" s="12">
        <v>10.54</v>
      </c>
      <c r="U1839" s="12">
        <v>11.4</v>
      </c>
      <c r="V1839" s="12">
        <v>10.34</v>
      </c>
      <c r="W1839" s="12">
        <v>9.94</v>
      </c>
      <c r="X1839" s="12">
        <v>10.72</v>
      </c>
      <c r="Y1839" s="12">
        <v>10.16</v>
      </c>
    </row>
    <row r="1840" spans="1:25" x14ac:dyDescent="0.35">
      <c r="A1840" s="12" t="s">
        <v>2551</v>
      </c>
      <c r="B1840" s="12" t="s">
        <v>2552</v>
      </c>
      <c r="C1840" s="12" t="s">
        <v>619</v>
      </c>
      <c r="D1840" s="52">
        <v>41264</v>
      </c>
      <c r="E1840" s="12">
        <v>2012</v>
      </c>
      <c r="F1840" s="12" t="s">
        <v>625</v>
      </c>
      <c r="G1840" s="12" t="s">
        <v>626</v>
      </c>
      <c r="H1840" s="12"/>
      <c r="I1840" s="12">
        <v>1.5</v>
      </c>
      <c r="J1840" s="12">
        <v>1.5</v>
      </c>
      <c r="K1840" s="12" t="s">
        <v>633</v>
      </c>
      <c r="L1840" s="12" t="s">
        <v>627</v>
      </c>
      <c r="M1840" s="12" t="s">
        <v>139</v>
      </c>
      <c r="N1840" s="12">
        <v>0</v>
      </c>
      <c r="O1840" s="12">
        <v>0</v>
      </c>
      <c r="P1840" s="12">
        <v>0</v>
      </c>
      <c r="Q1840" s="12">
        <v>0</v>
      </c>
      <c r="R1840" s="12">
        <v>0</v>
      </c>
      <c r="S1840" s="12">
        <v>0</v>
      </c>
      <c r="T1840" s="12">
        <v>0</v>
      </c>
      <c r="U1840" s="12">
        <v>0</v>
      </c>
      <c r="V1840" s="12">
        <v>0</v>
      </c>
      <c r="W1840" s="12">
        <v>0</v>
      </c>
      <c r="X1840" s="12">
        <v>0</v>
      </c>
      <c r="Y1840" s="12">
        <v>0</v>
      </c>
    </row>
    <row r="1841" spans="1:25" x14ac:dyDescent="0.35">
      <c r="A1841" s="12" t="s">
        <v>2078</v>
      </c>
      <c r="B1841" s="12" t="s">
        <v>2079</v>
      </c>
      <c r="C1841" s="12" t="s">
        <v>619</v>
      </c>
      <c r="D1841" s="52">
        <v>41518</v>
      </c>
      <c r="E1841" s="12">
        <v>2013</v>
      </c>
      <c r="F1841" s="12" t="s">
        <v>631</v>
      </c>
      <c r="G1841" s="12" t="s">
        <v>632</v>
      </c>
      <c r="H1841" s="12"/>
      <c r="I1841" s="12">
        <v>3.55</v>
      </c>
      <c r="J1841" s="12">
        <v>3.55</v>
      </c>
      <c r="K1841" s="12" t="s">
        <v>633</v>
      </c>
      <c r="L1841" s="12" t="s">
        <v>627</v>
      </c>
      <c r="M1841" s="12" t="s">
        <v>628</v>
      </c>
      <c r="N1841" s="12">
        <v>3.55</v>
      </c>
      <c r="O1841" s="12">
        <v>3.55</v>
      </c>
      <c r="P1841" s="12">
        <v>3.55</v>
      </c>
      <c r="Q1841" s="12">
        <v>3.55</v>
      </c>
      <c r="R1841" s="12">
        <v>3.55</v>
      </c>
      <c r="S1841" s="12">
        <v>3.55</v>
      </c>
      <c r="T1841" s="12">
        <v>3.55</v>
      </c>
      <c r="U1841" s="12">
        <v>3.55</v>
      </c>
      <c r="V1841" s="12">
        <v>3.55</v>
      </c>
      <c r="W1841" s="12">
        <v>3.55</v>
      </c>
      <c r="X1841" s="12">
        <v>3.55</v>
      </c>
      <c r="Y1841" s="12">
        <v>3.55</v>
      </c>
    </row>
    <row r="1842" spans="1:25" x14ac:dyDescent="0.35">
      <c r="A1842" s="12" t="s">
        <v>2417</v>
      </c>
      <c r="B1842" s="12" t="s">
        <v>2417</v>
      </c>
      <c r="C1842" s="12" t="s">
        <v>619</v>
      </c>
      <c r="D1842" s="52">
        <v>0</v>
      </c>
      <c r="E1842" s="12" t="s">
        <v>620</v>
      </c>
      <c r="F1842" s="12" t="s">
        <v>635</v>
      </c>
      <c r="G1842" s="12" t="s">
        <v>1005</v>
      </c>
      <c r="H1842" s="12"/>
      <c r="I1842" s="12">
        <v>112.5</v>
      </c>
      <c r="J1842" s="12">
        <v>112.5</v>
      </c>
      <c r="K1842" s="12">
        <v>0</v>
      </c>
      <c r="L1842" s="12" t="s">
        <v>620</v>
      </c>
      <c r="M1842" s="12" t="s">
        <v>620</v>
      </c>
      <c r="N1842" s="12">
        <v>0</v>
      </c>
      <c r="O1842" s="12">
        <v>0</v>
      </c>
      <c r="P1842" s="12">
        <v>0</v>
      </c>
      <c r="Q1842" s="12">
        <v>0</v>
      </c>
      <c r="R1842" s="12">
        <v>0</v>
      </c>
      <c r="S1842" s="12">
        <v>0</v>
      </c>
      <c r="T1842" s="12">
        <v>0</v>
      </c>
      <c r="U1842" s="12">
        <v>0</v>
      </c>
      <c r="V1842" s="12">
        <v>0</v>
      </c>
      <c r="W1842" s="12">
        <v>0</v>
      </c>
      <c r="X1842" s="12">
        <v>0</v>
      </c>
      <c r="Y1842" s="12">
        <v>0</v>
      </c>
    </row>
    <row r="1843" spans="1:25" x14ac:dyDescent="0.35">
      <c r="A1843" s="12" t="s">
        <v>2</v>
      </c>
      <c r="B1843" s="12" t="s">
        <v>3</v>
      </c>
      <c r="C1843" s="12" t="s">
        <v>656</v>
      </c>
      <c r="D1843" s="52">
        <v>44181</v>
      </c>
      <c r="E1843" s="12">
        <v>2020</v>
      </c>
      <c r="F1843" s="12" t="s">
        <v>697</v>
      </c>
      <c r="G1843" s="12" t="s">
        <v>697</v>
      </c>
      <c r="H1843" s="12"/>
      <c r="I1843" s="12">
        <v>50</v>
      </c>
      <c r="J1843" s="12">
        <v>0</v>
      </c>
      <c r="K1843" s="12" t="s">
        <v>1</v>
      </c>
      <c r="L1843" s="12" t="s">
        <v>620</v>
      </c>
      <c r="M1843" s="12" t="s">
        <v>620</v>
      </c>
      <c r="N1843" s="12">
        <v>0</v>
      </c>
      <c r="O1843" s="12">
        <v>0</v>
      </c>
      <c r="P1843" s="12">
        <v>0</v>
      </c>
      <c r="Q1843" s="12">
        <v>0</v>
      </c>
      <c r="R1843" s="12">
        <v>0</v>
      </c>
      <c r="S1843" s="12">
        <v>0</v>
      </c>
      <c r="T1843" s="12">
        <v>0</v>
      </c>
      <c r="U1843" s="12">
        <v>0</v>
      </c>
      <c r="V1843" s="12">
        <v>0</v>
      </c>
      <c r="W1843" s="12">
        <v>0</v>
      </c>
      <c r="X1843" s="12">
        <v>0</v>
      </c>
      <c r="Y1843" s="12">
        <v>0</v>
      </c>
    </row>
    <row r="1844" spans="1:25" x14ac:dyDescent="0.35">
      <c r="A1844" s="12" t="s">
        <v>92</v>
      </c>
      <c r="B1844" s="12" t="s">
        <v>93</v>
      </c>
      <c r="C1844" s="12" t="s">
        <v>656</v>
      </c>
      <c r="D1844" s="52">
        <v>44181</v>
      </c>
      <c r="E1844" s="12">
        <v>2020</v>
      </c>
      <c r="F1844" s="12" t="s">
        <v>697</v>
      </c>
      <c r="G1844" s="12" t="s">
        <v>697</v>
      </c>
      <c r="H1844" s="12"/>
      <c r="I1844" s="12">
        <v>300</v>
      </c>
      <c r="J1844" s="12">
        <v>0</v>
      </c>
      <c r="K1844" s="12" t="s">
        <v>1</v>
      </c>
      <c r="L1844" s="12" t="s">
        <v>620</v>
      </c>
      <c r="M1844" s="12" t="s">
        <v>620</v>
      </c>
      <c r="N1844" s="12">
        <v>0</v>
      </c>
      <c r="O1844" s="12">
        <v>0</v>
      </c>
      <c r="P1844" s="12">
        <v>0</v>
      </c>
      <c r="Q1844" s="12">
        <v>0</v>
      </c>
      <c r="R1844" s="12">
        <v>0</v>
      </c>
      <c r="S1844" s="12">
        <v>0</v>
      </c>
      <c r="T1844" s="12">
        <v>0</v>
      </c>
      <c r="U1844" s="12">
        <v>0</v>
      </c>
      <c r="V1844" s="12">
        <v>0</v>
      </c>
      <c r="W1844" s="12">
        <v>0</v>
      </c>
      <c r="X1844" s="12">
        <v>0</v>
      </c>
      <c r="Y1844" s="12">
        <v>0</v>
      </c>
    </row>
    <row r="1845" spans="1:25" x14ac:dyDescent="0.35">
      <c r="A1845" s="12" t="s">
        <v>2335</v>
      </c>
      <c r="B1845" s="12" t="s">
        <v>2336</v>
      </c>
      <c r="C1845" s="12" t="s">
        <v>619</v>
      </c>
      <c r="D1845" s="52">
        <v>42840</v>
      </c>
      <c r="E1845" s="12">
        <v>2017</v>
      </c>
      <c r="F1845" s="12" t="s">
        <v>625</v>
      </c>
      <c r="G1845" s="12" t="s">
        <v>626</v>
      </c>
      <c r="H1845" s="12"/>
      <c r="I1845" s="12">
        <v>20</v>
      </c>
      <c r="J1845" s="12">
        <v>22</v>
      </c>
      <c r="K1845" s="12" t="s">
        <v>633</v>
      </c>
      <c r="L1845" s="12" t="s">
        <v>627</v>
      </c>
      <c r="M1845" s="12" t="s">
        <v>139</v>
      </c>
      <c r="N1845" s="12">
        <v>0</v>
      </c>
      <c r="O1845" s="12">
        <v>0</v>
      </c>
      <c r="P1845" s="12">
        <v>0</v>
      </c>
      <c r="Q1845" s="12">
        <v>0</v>
      </c>
      <c r="R1845" s="12">
        <v>0</v>
      </c>
      <c r="S1845" s="12">
        <v>0</v>
      </c>
      <c r="T1845" s="12">
        <v>0</v>
      </c>
      <c r="U1845" s="12">
        <v>0</v>
      </c>
      <c r="V1845" s="12">
        <v>0</v>
      </c>
      <c r="W1845" s="12">
        <v>0</v>
      </c>
      <c r="X1845" s="12">
        <v>0</v>
      </c>
      <c r="Y1845" s="12">
        <v>0</v>
      </c>
    </row>
    <row r="1846" spans="1:25" x14ac:dyDescent="0.35">
      <c r="A1846" s="12" t="s">
        <v>2828</v>
      </c>
      <c r="B1846" s="12" t="s">
        <v>2829</v>
      </c>
      <c r="C1846" s="12" t="s">
        <v>619</v>
      </c>
      <c r="D1846" s="52">
        <v>37499</v>
      </c>
      <c r="E1846" s="12">
        <v>2002</v>
      </c>
      <c r="F1846" s="12" t="s">
        <v>697</v>
      </c>
      <c r="G1846" s="12" t="s">
        <v>697</v>
      </c>
      <c r="H1846" s="12"/>
      <c r="I1846" s="12">
        <v>61.5</v>
      </c>
      <c r="J1846" s="12">
        <v>61.5</v>
      </c>
      <c r="K1846" s="12" t="s">
        <v>1</v>
      </c>
      <c r="L1846" s="12" t="s">
        <v>627</v>
      </c>
      <c r="M1846" s="12" t="s">
        <v>628</v>
      </c>
      <c r="N1846" s="12">
        <v>10.87</v>
      </c>
      <c r="O1846" s="12">
        <v>11.56</v>
      </c>
      <c r="P1846" s="12">
        <v>10.16</v>
      </c>
      <c r="Q1846" s="12">
        <v>9.73</v>
      </c>
      <c r="R1846" s="12">
        <v>10.35</v>
      </c>
      <c r="S1846" s="12">
        <v>9.48</v>
      </c>
      <c r="T1846" s="12">
        <v>8.81</v>
      </c>
      <c r="U1846" s="12">
        <v>6.69</v>
      </c>
      <c r="V1846" s="12">
        <v>6.92</v>
      </c>
      <c r="W1846" s="12">
        <v>6.42</v>
      </c>
      <c r="X1846" s="12">
        <v>8.65</v>
      </c>
      <c r="Y1846" s="12">
        <v>10.47</v>
      </c>
    </row>
    <row r="1847" spans="1:25" x14ac:dyDescent="0.35">
      <c r="A1847" s="12" t="s">
        <v>292</v>
      </c>
      <c r="B1847" s="12" t="s">
        <v>293</v>
      </c>
      <c r="C1847" s="12" t="s">
        <v>619</v>
      </c>
      <c r="D1847" s="52">
        <v>44768</v>
      </c>
      <c r="E1847" s="12">
        <v>2022</v>
      </c>
      <c r="F1847" s="12" t="s">
        <v>646</v>
      </c>
      <c r="G1847" s="12" t="s">
        <v>635</v>
      </c>
      <c r="H1847" s="12"/>
      <c r="I1847" s="12">
        <v>3</v>
      </c>
      <c r="J1847" s="12">
        <v>3</v>
      </c>
      <c r="K1847" s="12" t="s">
        <v>633</v>
      </c>
      <c r="L1847" s="12" t="s">
        <v>620</v>
      </c>
      <c r="M1847" s="12" t="s">
        <v>620</v>
      </c>
      <c r="N1847" s="12">
        <v>0</v>
      </c>
      <c r="O1847" s="12">
        <v>0</v>
      </c>
      <c r="P1847" s="12">
        <v>0</v>
      </c>
      <c r="Q1847" s="12">
        <v>0</v>
      </c>
      <c r="R1847" s="12">
        <v>0</v>
      </c>
      <c r="S1847" s="12">
        <v>0</v>
      </c>
      <c r="T1847" s="12">
        <v>0</v>
      </c>
      <c r="U1847" s="12">
        <v>0</v>
      </c>
      <c r="V1847" s="12">
        <v>0</v>
      </c>
      <c r="W1847" s="12">
        <v>0</v>
      </c>
      <c r="X1847" s="12">
        <v>0</v>
      </c>
      <c r="Y1847" s="12">
        <v>0</v>
      </c>
    </row>
    <row r="1848" spans="1:25" x14ac:dyDescent="0.35">
      <c r="A1848" s="12" t="s">
        <v>2939</v>
      </c>
      <c r="B1848" s="12" t="s">
        <v>2940</v>
      </c>
      <c r="C1848" s="12" t="s">
        <v>619</v>
      </c>
      <c r="D1848" s="52">
        <v>6211</v>
      </c>
      <c r="E1848" s="12">
        <v>1917</v>
      </c>
      <c r="F1848" s="12" t="s">
        <v>653</v>
      </c>
      <c r="G1848" s="12" t="s">
        <v>616</v>
      </c>
      <c r="H1848" s="12"/>
      <c r="I1848" s="12">
        <v>14.5</v>
      </c>
      <c r="J1848" s="12">
        <v>14.5</v>
      </c>
      <c r="K1848" s="12" t="s">
        <v>633</v>
      </c>
      <c r="L1848" s="12" t="s">
        <v>627</v>
      </c>
      <c r="M1848" s="12" t="s">
        <v>628</v>
      </c>
      <c r="N1848" s="12">
        <v>3.77</v>
      </c>
      <c r="O1848" s="12">
        <v>4.97</v>
      </c>
      <c r="P1848" s="12">
        <v>5.2</v>
      </c>
      <c r="Q1848" s="12">
        <v>6.76</v>
      </c>
      <c r="R1848" s="12">
        <v>8.1999999999999993</v>
      </c>
      <c r="S1848" s="12">
        <v>7.46</v>
      </c>
      <c r="T1848" s="12">
        <v>8.34</v>
      </c>
      <c r="U1848" s="12">
        <v>8.85</v>
      </c>
      <c r="V1848" s="12">
        <v>7.34</v>
      </c>
      <c r="W1848" s="12">
        <v>4</v>
      </c>
      <c r="X1848" s="12">
        <v>0</v>
      </c>
      <c r="Y1848" s="12">
        <v>4.08</v>
      </c>
    </row>
    <row r="1849" spans="1:25" x14ac:dyDescent="0.35">
      <c r="A1849" s="12" t="s">
        <v>2120</v>
      </c>
      <c r="B1849" s="12" t="s">
        <v>2121</v>
      </c>
      <c r="C1849" s="12" t="s">
        <v>619</v>
      </c>
      <c r="D1849" s="52">
        <v>31413</v>
      </c>
      <c r="E1849" s="12">
        <v>1986</v>
      </c>
      <c r="F1849" s="12" t="s">
        <v>653</v>
      </c>
      <c r="G1849" s="12" t="s">
        <v>616</v>
      </c>
      <c r="H1849" s="12"/>
      <c r="I1849" s="12">
        <v>3.2</v>
      </c>
      <c r="J1849" s="12">
        <v>3.2</v>
      </c>
      <c r="K1849" s="12" t="s">
        <v>633</v>
      </c>
      <c r="L1849" s="12" t="s">
        <v>627</v>
      </c>
      <c r="M1849" s="12" t="s">
        <v>628</v>
      </c>
      <c r="N1849" s="12">
        <v>0</v>
      </c>
      <c r="O1849" s="12">
        <v>0</v>
      </c>
      <c r="P1849" s="12">
        <v>0</v>
      </c>
      <c r="Q1849" s="12">
        <v>0</v>
      </c>
      <c r="R1849" s="12">
        <v>0</v>
      </c>
      <c r="S1849" s="12">
        <v>0</v>
      </c>
      <c r="T1849" s="12">
        <v>0</v>
      </c>
      <c r="U1849" s="12">
        <v>0</v>
      </c>
      <c r="V1849" s="12">
        <v>0</v>
      </c>
      <c r="W1849" s="12">
        <v>0</v>
      </c>
      <c r="X1849" s="12">
        <v>0</v>
      </c>
      <c r="Y1849" s="12">
        <v>0</v>
      </c>
    </row>
    <row r="1850" spans="1:25" x14ac:dyDescent="0.35">
      <c r="A1850" s="12" t="s">
        <v>3336</v>
      </c>
      <c r="B1850" s="12" t="s">
        <v>3337</v>
      </c>
      <c r="C1850" s="12" t="s">
        <v>619</v>
      </c>
      <c r="D1850" s="52">
        <v>0</v>
      </c>
      <c r="E1850" s="12" t="s">
        <v>620</v>
      </c>
      <c r="F1850" s="12" t="s">
        <v>653</v>
      </c>
      <c r="G1850" s="12" t="s">
        <v>616</v>
      </c>
      <c r="H1850" s="12"/>
      <c r="I1850" s="12">
        <v>5.6</v>
      </c>
      <c r="J1850" s="12">
        <v>5.6</v>
      </c>
      <c r="K1850" s="12">
        <v>0</v>
      </c>
      <c r="L1850" s="12" t="s">
        <v>620</v>
      </c>
      <c r="M1850" s="12" t="s">
        <v>620</v>
      </c>
      <c r="N1850" s="12">
        <v>0</v>
      </c>
      <c r="O1850" s="12">
        <v>0</v>
      </c>
      <c r="P1850" s="12">
        <v>0</v>
      </c>
      <c r="Q1850" s="12">
        <v>0</v>
      </c>
      <c r="R1850" s="12">
        <v>0</v>
      </c>
      <c r="S1850" s="12">
        <v>0</v>
      </c>
      <c r="T1850" s="12">
        <v>0</v>
      </c>
      <c r="U1850" s="12">
        <v>0</v>
      </c>
      <c r="V1850" s="12">
        <v>0</v>
      </c>
      <c r="W1850" s="12">
        <v>0</v>
      </c>
      <c r="X1850" s="12">
        <v>0</v>
      </c>
      <c r="Y1850" s="12">
        <v>0</v>
      </c>
    </row>
    <row r="1851" spans="1:25" x14ac:dyDescent="0.35">
      <c r="A1851" s="12" t="s">
        <v>1967</v>
      </c>
      <c r="B1851" s="12" t="s">
        <v>1968</v>
      </c>
      <c r="C1851" s="12" t="s">
        <v>619</v>
      </c>
      <c r="D1851" s="52">
        <v>0</v>
      </c>
      <c r="E1851" s="12" t="s">
        <v>620</v>
      </c>
      <c r="F1851" s="12" t="s">
        <v>653</v>
      </c>
      <c r="G1851" s="12" t="s">
        <v>616</v>
      </c>
      <c r="H1851" s="12"/>
      <c r="I1851" s="12">
        <v>5.6</v>
      </c>
      <c r="J1851" s="12">
        <v>5.6</v>
      </c>
      <c r="K1851" s="12">
        <v>0</v>
      </c>
      <c r="L1851" s="12" t="s">
        <v>620</v>
      </c>
      <c r="M1851" s="12" t="s">
        <v>620</v>
      </c>
      <c r="N1851" s="12">
        <v>0</v>
      </c>
      <c r="O1851" s="12">
        <v>0</v>
      </c>
      <c r="P1851" s="12">
        <v>0</v>
      </c>
      <c r="Q1851" s="12">
        <v>0</v>
      </c>
      <c r="R1851" s="12">
        <v>0</v>
      </c>
      <c r="S1851" s="12">
        <v>0</v>
      </c>
      <c r="T1851" s="12">
        <v>0</v>
      </c>
      <c r="U1851" s="12">
        <v>0</v>
      </c>
      <c r="V1851" s="12">
        <v>0</v>
      </c>
      <c r="W1851" s="12">
        <v>0</v>
      </c>
      <c r="X1851" s="12">
        <v>0</v>
      </c>
      <c r="Y1851" s="12">
        <v>0</v>
      </c>
    </row>
    <row r="1852" spans="1:25" x14ac:dyDescent="0.35">
      <c r="A1852" s="12" t="s">
        <v>1450</v>
      </c>
      <c r="B1852" s="12" t="s">
        <v>1451</v>
      </c>
      <c r="C1852" s="12" t="s">
        <v>619</v>
      </c>
      <c r="D1852" s="52">
        <v>0</v>
      </c>
      <c r="E1852" s="12" t="s">
        <v>620</v>
      </c>
      <c r="F1852" s="12" t="s">
        <v>653</v>
      </c>
      <c r="G1852" s="12" t="s">
        <v>616</v>
      </c>
      <c r="H1852" s="12"/>
      <c r="I1852" s="12">
        <v>5.6</v>
      </c>
      <c r="J1852" s="12">
        <v>5.6</v>
      </c>
      <c r="K1852" s="12">
        <v>0</v>
      </c>
      <c r="L1852" s="12" t="s">
        <v>620</v>
      </c>
      <c r="M1852" s="12" t="s">
        <v>620</v>
      </c>
      <c r="N1852" s="12">
        <v>0</v>
      </c>
      <c r="O1852" s="12">
        <v>0</v>
      </c>
      <c r="P1852" s="12">
        <v>0</v>
      </c>
      <c r="Q1852" s="12">
        <v>0</v>
      </c>
      <c r="R1852" s="12">
        <v>0</v>
      </c>
      <c r="S1852" s="12">
        <v>0</v>
      </c>
      <c r="T1852" s="12">
        <v>0</v>
      </c>
      <c r="U1852" s="12">
        <v>0</v>
      </c>
      <c r="V1852" s="12">
        <v>0</v>
      </c>
      <c r="W1852" s="12">
        <v>0</v>
      </c>
      <c r="X1852" s="12">
        <v>0</v>
      </c>
      <c r="Y1852" s="12">
        <v>0</v>
      </c>
    </row>
    <row r="1853" spans="1:25" x14ac:dyDescent="0.35">
      <c r="A1853" s="12" t="s">
        <v>1725</v>
      </c>
      <c r="B1853" s="12" t="s">
        <v>1726</v>
      </c>
      <c r="C1853" s="12" t="s">
        <v>619</v>
      </c>
      <c r="D1853" s="52">
        <v>0</v>
      </c>
      <c r="E1853" s="12" t="s">
        <v>620</v>
      </c>
      <c r="F1853" s="12" t="s">
        <v>653</v>
      </c>
      <c r="G1853" s="12" t="s">
        <v>616</v>
      </c>
      <c r="H1853" s="12"/>
      <c r="I1853" s="12">
        <v>5.6</v>
      </c>
      <c r="J1853" s="12">
        <v>5.6</v>
      </c>
      <c r="K1853" s="12">
        <v>0</v>
      </c>
      <c r="L1853" s="12" t="s">
        <v>620</v>
      </c>
      <c r="M1853" s="12" t="s">
        <v>620</v>
      </c>
      <c r="N1853" s="12">
        <v>0</v>
      </c>
      <c r="O1853" s="12">
        <v>0</v>
      </c>
      <c r="P1853" s="12">
        <v>0</v>
      </c>
      <c r="Q1853" s="12">
        <v>0</v>
      </c>
      <c r="R1853" s="12">
        <v>0</v>
      </c>
      <c r="S1853" s="12">
        <v>0</v>
      </c>
      <c r="T1853" s="12">
        <v>0</v>
      </c>
      <c r="U1853" s="12">
        <v>0</v>
      </c>
      <c r="V1853" s="12">
        <v>0</v>
      </c>
      <c r="W1853" s="12">
        <v>0</v>
      </c>
      <c r="X1853" s="12">
        <v>0</v>
      </c>
      <c r="Y1853" s="12">
        <v>0</v>
      </c>
    </row>
    <row r="1854" spans="1:25" x14ac:dyDescent="0.35">
      <c r="A1854" s="12" t="s">
        <v>1841</v>
      </c>
      <c r="B1854" s="12" t="s">
        <v>1842</v>
      </c>
      <c r="C1854" s="12" t="s">
        <v>619</v>
      </c>
      <c r="D1854" s="52">
        <v>3654</v>
      </c>
      <c r="E1854" s="12">
        <v>1910</v>
      </c>
      <c r="F1854" s="12" t="s">
        <v>653</v>
      </c>
      <c r="G1854" s="12" t="s">
        <v>616</v>
      </c>
      <c r="H1854" s="12"/>
      <c r="I1854" s="12">
        <v>18.399999999999999</v>
      </c>
      <c r="J1854" s="12">
        <v>0</v>
      </c>
      <c r="K1854" s="12" t="s">
        <v>633</v>
      </c>
      <c r="L1854" s="12" t="s">
        <v>627</v>
      </c>
      <c r="M1854" s="12" t="s">
        <v>628</v>
      </c>
      <c r="N1854" s="12">
        <v>1.61</v>
      </c>
      <c r="O1854" s="12">
        <v>1.76</v>
      </c>
      <c r="P1854" s="12">
        <v>2.5</v>
      </c>
      <c r="Q1854" s="12">
        <v>2.16</v>
      </c>
      <c r="R1854" s="12">
        <v>0.8</v>
      </c>
      <c r="S1854" s="12">
        <v>0.43</v>
      </c>
      <c r="T1854" s="12">
        <v>0</v>
      </c>
      <c r="U1854" s="12">
        <v>0</v>
      </c>
      <c r="V1854" s="12">
        <v>0</v>
      </c>
      <c r="W1854" s="12">
        <v>6.72</v>
      </c>
      <c r="X1854" s="12">
        <v>5.1100000000000003</v>
      </c>
      <c r="Y1854" s="12">
        <v>1.5</v>
      </c>
    </row>
    <row r="1855" spans="1:25" x14ac:dyDescent="0.35">
      <c r="A1855" s="12" t="s">
        <v>349</v>
      </c>
      <c r="B1855" s="12" t="s">
        <v>350</v>
      </c>
      <c r="C1855" s="12" t="s">
        <v>656</v>
      </c>
      <c r="D1855" s="52">
        <v>44754</v>
      </c>
      <c r="E1855" s="12">
        <v>2022</v>
      </c>
      <c r="F1855" s="12" t="s">
        <v>625</v>
      </c>
      <c r="G1855" s="12" t="s">
        <v>626</v>
      </c>
      <c r="H1855" s="12"/>
      <c r="I1855" s="12">
        <v>20</v>
      </c>
      <c r="J1855" s="12">
        <v>20</v>
      </c>
      <c r="K1855" s="12" t="s">
        <v>5</v>
      </c>
      <c r="L1855" s="12" t="s">
        <v>620</v>
      </c>
      <c r="M1855" s="12" t="s">
        <v>620</v>
      </c>
      <c r="N1855" s="12">
        <v>0</v>
      </c>
      <c r="O1855" s="12">
        <v>0</v>
      </c>
      <c r="P1855" s="12">
        <v>0</v>
      </c>
      <c r="Q1855" s="12">
        <v>0</v>
      </c>
      <c r="R1855" s="12">
        <v>0</v>
      </c>
      <c r="S1855" s="12">
        <v>0</v>
      </c>
      <c r="T1855" s="12">
        <v>0</v>
      </c>
      <c r="U1855" s="12">
        <v>0</v>
      </c>
      <c r="V1855" s="12">
        <v>0</v>
      </c>
      <c r="W1855" s="12">
        <v>0</v>
      </c>
      <c r="X1855" s="12">
        <v>0</v>
      </c>
      <c r="Y1855" s="12">
        <v>0</v>
      </c>
    </row>
    <row r="1856" spans="1:25" x14ac:dyDescent="0.35">
      <c r="A1856" s="12" t="s">
        <v>2154</v>
      </c>
      <c r="B1856" s="12" t="s">
        <v>2155</v>
      </c>
      <c r="C1856" s="12" t="s">
        <v>619</v>
      </c>
      <c r="D1856" s="52">
        <v>43410</v>
      </c>
      <c r="E1856" s="12">
        <v>2018</v>
      </c>
      <c r="F1856" s="12" t="s">
        <v>625</v>
      </c>
      <c r="G1856" s="12" t="s">
        <v>626</v>
      </c>
      <c r="H1856" s="12"/>
      <c r="I1856" s="12">
        <v>100</v>
      </c>
      <c r="J1856" s="12">
        <v>100</v>
      </c>
      <c r="K1856" s="12" t="s">
        <v>5</v>
      </c>
      <c r="L1856" s="12" t="s">
        <v>627</v>
      </c>
      <c r="M1856" s="12" t="s">
        <v>628</v>
      </c>
      <c r="N1856" s="12">
        <v>0.4</v>
      </c>
      <c r="O1856" s="12">
        <v>3</v>
      </c>
      <c r="P1856" s="12">
        <v>3.5</v>
      </c>
      <c r="Q1856" s="12">
        <v>4.4000000000000004</v>
      </c>
      <c r="R1856" s="12">
        <v>6.4</v>
      </c>
      <c r="S1856" s="12">
        <v>13.1</v>
      </c>
      <c r="T1856" s="12">
        <v>14.4</v>
      </c>
      <c r="U1856" s="12">
        <v>12.4</v>
      </c>
      <c r="V1856" s="12">
        <v>11.1</v>
      </c>
      <c r="W1856" s="12">
        <v>7.4</v>
      </c>
      <c r="X1856" s="12">
        <v>5.7</v>
      </c>
      <c r="Y1856" s="12">
        <v>3.5</v>
      </c>
    </row>
    <row r="1857" spans="1:25" x14ac:dyDescent="0.35">
      <c r="A1857" s="12" t="s">
        <v>1495</v>
      </c>
      <c r="B1857" s="12" t="s">
        <v>1496</v>
      </c>
      <c r="C1857" s="12" t="s">
        <v>619</v>
      </c>
      <c r="D1857" s="52">
        <v>42054</v>
      </c>
      <c r="E1857" s="12">
        <v>2015</v>
      </c>
      <c r="F1857" s="12" t="s">
        <v>625</v>
      </c>
      <c r="G1857" s="12" t="s">
        <v>626</v>
      </c>
      <c r="H1857" s="12"/>
      <c r="I1857" s="12">
        <v>20</v>
      </c>
      <c r="J1857" s="12">
        <v>20</v>
      </c>
      <c r="K1857" s="12" t="s">
        <v>633</v>
      </c>
      <c r="L1857" s="12" t="s">
        <v>627</v>
      </c>
      <c r="M1857" s="12" t="s">
        <v>628</v>
      </c>
      <c r="N1857" s="12">
        <v>0.08</v>
      </c>
      <c r="O1857" s="12">
        <v>0.6</v>
      </c>
      <c r="P1857" s="12">
        <v>0.7</v>
      </c>
      <c r="Q1857" s="12">
        <v>0.88</v>
      </c>
      <c r="R1857" s="12">
        <v>1.28</v>
      </c>
      <c r="S1857" s="12">
        <v>2.62</v>
      </c>
      <c r="T1857" s="12">
        <v>2.88</v>
      </c>
      <c r="U1857" s="12">
        <v>2.48</v>
      </c>
      <c r="V1857" s="12">
        <v>2.2200000000000002</v>
      </c>
      <c r="W1857" s="12">
        <v>1.48</v>
      </c>
      <c r="X1857" s="12">
        <v>1.1399999999999999</v>
      </c>
      <c r="Y1857" s="12">
        <v>0.7</v>
      </c>
    </row>
    <row r="1858" spans="1:25" x14ac:dyDescent="0.35">
      <c r="A1858" s="12" t="s">
        <v>2277</v>
      </c>
      <c r="B1858" s="12" t="s">
        <v>2278</v>
      </c>
      <c r="C1858" s="12" t="s">
        <v>619</v>
      </c>
      <c r="D1858" s="52">
        <v>42746</v>
      </c>
      <c r="E1858" s="12">
        <v>2017</v>
      </c>
      <c r="F1858" s="12" t="s">
        <v>625</v>
      </c>
      <c r="G1858" s="12" t="s">
        <v>626</v>
      </c>
      <c r="H1858" s="12"/>
      <c r="I1858" s="12">
        <v>15</v>
      </c>
      <c r="J1858" s="12">
        <v>15</v>
      </c>
      <c r="K1858" s="12" t="s">
        <v>633</v>
      </c>
      <c r="L1858" s="12" t="s">
        <v>627</v>
      </c>
      <c r="M1858" s="12" t="s">
        <v>628</v>
      </c>
      <c r="N1858" s="12">
        <v>0.06</v>
      </c>
      <c r="O1858" s="12">
        <v>0.45</v>
      </c>
      <c r="P1858" s="12">
        <v>0.53</v>
      </c>
      <c r="Q1858" s="12">
        <v>0.66</v>
      </c>
      <c r="R1858" s="12">
        <v>0.96</v>
      </c>
      <c r="S1858" s="12">
        <v>1.97</v>
      </c>
      <c r="T1858" s="12">
        <v>2.16</v>
      </c>
      <c r="U1858" s="12">
        <v>1.86</v>
      </c>
      <c r="V1858" s="12">
        <v>1.67</v>
      </c>
      <c r="W1858" s="12">
        <v>1.1100000000000001</v>
      </c>
      <c r="X1858" s="12">
        <v>0.86</v>
      </c>
      <c r="Y1858" s="12">
        <v>0.53</v>
      </c>
    </row>
    <row r="1859" spans="1:25" x14ac:dyDescent="0.35">
      <c r="A1859" s="12" t="s">
        <v>1714</v>
      </c>
      <c r="B1859" s="12" t="s">
        <v>1714</v>
      </c>
      <c r="C1859" s="12" t="s">
        <v>619</v>
      </c>
      <c r="D1859" s="52">
        <v>0</v>
      </c>
      <c r="E1859" s="12" t="s">
        <v>620</v>
      </c>
      <c r="F1859" s="12" t="s">
        <v>635</v>
      </c>
      <c r="G1859" s="12" t="s">
        <v>1005</v>
      </c>
      <c r="H1859" s="12"/>
      <c r="I1859" s="12">
        <v>239.1</v>
      </c>
      <c r="J1859" s="12">
        <v>239.1</v>
      </c>
      <c r="K1859" s="12">
        <v>0</v>
      </c>
      <c r="L1859" s="12" t="s">
        <v>620</v>
      </c>
      <c r="M1859" s="12" t="s">
        <v>620</v>
      </c>
      <c r="N1859" s="12">
        <v>0</v>
      </c>
      <c r="O1859" s="12">
        <v>0</v>
      </c>
      <c r="P1859" s="12">
        <v>0</v>
      </c>
      <c r="Q1859" s="12">
        <v>0</v>
      </c>
      <c r="R1859" s="12">
        <v>0</v>
      </c>
      <c r="S1859" s="12">
        <v>0</v>
      </c>
      <c r="T1859" s="12">
        <v>0</v>
      </c>
      <c r="U1859" s="12">
        <v>0</v>
      </c>
      <c r="V1859" s="12">
        <v>0</v>
      </c>
      <c r="W1859" s="12">
        <v>0</v>
      </c>
      <c r="X1859" s="12">
        <v>0</v>
      </c>
      <c r="Y1859" s="12">
        <v>0</v>
      </c>
    </row>
    <row r="1860" spans="1:25" x14ac:dyDescent="0.35">
      <c r="A1860" s="12" t="s">
        <v>892</v>
      </c>
      <c r="B1860" s="12" t="s">
        <v>893</v>
      </c>
      <c r="C1860" s="12" t="s">
        <v>619</v>
      </c>
      <c r="D1860" s="52">
        <v>30674</v>
      </c>
      <c r="E1860" s="12">
        <v>1983</v>
      </c>
      <c r="F1860" s="12" t="s">
        <v>697</v>
      </c>
      <c r="G1860" s="12" t="s">
        <v>697</v>
      </c>
      <c r="H1860" s="12"/>
      <c r="I1860" s="12">
        <v>38</v>
      </c>
      <c r="J1860" s="12">
        <v>36</v>
      </c>
      <c r="K1860" s="12" t="s">
        <v>633</v>
      </c>
      <c r="L1860" s="12" t="s">
        <v>627</v>
      </c>
      <c r="M1860" s="12" t="s">
        <v>628</v>
      </c>
      <c r="N1860" s="12">
        <v>12.48</v>
      </c>
      <c r="O1860" s="12">
        <v>13.39</v>
      </c>
      <c r="P1860" s="12">
        <v>11.94</v>
      </c>
      <c r="Q1860" s="12">
        <v>12.61</v>
      </c>
      <c r="R1860" s="12">
        <v>13.05</v>
      </c>
      <c r="S1860" s="12">
        <v>9.6300000000000008</v>
      </c>
      <c r="T1860" s="12">
        <v>8.56</v>
      </c>
      <c r="U1860" s="12">
        <v>8.0399999999999991</v>
      </c>
      <c r="V1860" s="12">
        <v>8.26</v>
      </c>
      <c r="W1860" s="12">
        <v>6.92</v>
      </c>
      <c r="X1860" s="12">
        <v>8.74</v>
      </c>
      <c r="Y1860" s="12">
        <v>11.17</v>
      </c>
    </row>
    <row r="1861" spans="1:25" x14ac:dyDescent="0.35">
      <c r="A1861" s="12" t="s">
        <v>2554</v>
      </c>
      <c r="B1861" s="12" t="s">
        <v>2555</v>
      </c>
      <c r="C1861" s="12" t="s">
        <v>619</v>
      </c>
      <c r="D1861" s="52">
        <v>40936</v>
      </c>
      <c r="E1861" s="12">
        <v>2012</v>
      </c>
      <c r="F1861" s="12" t="s">
        <v>697</v>
      </c>
      <c r="G1861" s="12" t="s">
        <v>697</v>
      </c>
      <c r="H1861" s="12"/>
      <c r="I1861" s="12">
        <v>120</v>
      </c>
      <c r="J1861" s="12">
        <v>0</v>
      </c>
      <c r="K1861" s="12" t="s">
        <v>1</v>
      </c>
      <c r="L1861" s="12" t="s">
        <v>627</v>
      </c>
      <c r="M1861" s="12" t="s">
        <v>628</v>
      </c>
      <c r="N1861" s="12">
        <v>21.2</v>
      </c>
      <c r="O1861" s="12">
        <v>22.55</v>
      </c>
      <c r="P1861" s="12">
        <v>19.82</v>
      </c>
      <c r="Q1861" s="12">
        <v>18.98</v>
      </c>
      <c r="R1861" s="12">
        <v>20.190000000000001</v>
      </c>
      <c r="S1861" s="12">
        <v>18.5</v>
      </c>
      <c r="T1861" s="12">
        <v>17.190000000000001</v>
      </c>
      <c r="U1861" s="12">
        <v>13.06</v>
      </c>
      <c r="V1861" s="12">
        <v>13.49</v>
      </c>
      <c r="W1861" s="12">
        <v>12.52</v>
      </c>
      <c r="X1861" s="12">
        <v>16.87</v>
      </c>
      <c r="Y1861" s="12">
        <v>20.440000000000001</v>
      </c>
    </row>
    <row r="1862" spans="1:25" x14ac:dyDescent="0.35">
      <c r="A1862" s="12" t="s">
        <v>1854</v>
      </c>
      <c r="B1862" s="12" t="s">
        <v>1855</v>
      </c>
      <c r="C1862" s="12" t="s">
        <v>619</v>
      </c>
      <c r="D1862" s="52">
        <v>0</v>
      </c>
      <c r="E1862" s="12" t="s">
        <v>620</v>
      </c>
      <c r="F1862" s="12" t="s">
        <v>697</v>
      </c>
      <c r="G1862" s="12" t="s">
        <v>697</v>
      </c>
      <c r="H1862" s="12"/>
      <c r="I1862" s="12">
        <v>60</v>
      </c>
      <c r="J1862" s="12">
        <v>60</v>
      </c>
      <c r="K1862" s="12">
        <v>0</v>
      </c>
      <c r="L1862" s="12" t="s">
        <v>620</v>
      </c>
      <c r="M1862" s="12" t="s">
        <v>620</v>
      </c>
      <c r="N1862" s="12">
        <v>0</v>
      </c>
      <c r="O1862" s="12">
        <v>0</v>
      </c>
      <c r="P1862" s="12">
        <v>0</v>
      </c>
      <c r="Q1862" s="12">
        <v>0</v>
      </c>
      <c r="R1862" s="12">
        <v>0</v>
      </c>
      <c r="S1862" s="12">
        <v>0</v>
      </c>
      <c r="T1862" s="12">
        <v>0</v>
      </c>
      <c r="U1862" s="12">
        <v>0</v>
      </c>
      <c r="V1862" s="12">
        <v>0</v>
      </c>
      <c r="W1862" s="12">
        <v>0</v>
      </c>
      <c r="X1862" s="12">
        <v>0</v>
      </c>
      <c r="Y1862" s="12">
        <v>0</v>
      </c>
    </row>
    <row r="1863" spans="1:25" x14ac:dyDescent="0.35">
      <c r="A1863" s="12" t="s">
        <v>1890</v>
      </c>
      <c r="B1863" s="12" t="s">
        <v>1855</v>
      </c>
      <c r="C1863" s="12" t="s">
        <v>619</v>
      </c>
      <c r="D1863" s="52">
        <v>0</v>
      </c>
      <c r="E1863" s="12" t="s">
        <v>620</v>
      </c>
      <c r="F1863" s="12" t="s">
        <v>697</v>
      </c>
      <c r="G1863" s="12" t="s">
        <v>697</v>
      </c>
      <c r="H1863" s="12"/>
      <c r="I1863" s="12">
        <v>60</v>
      </c>
      <c r="J1863" s="12">
        <v>60</v>
      </c>
      <c r="K1863" s="12">
        <v>0</v>
      </c>
      <c r="L1863" s="12" t="s">
        <v>620</v>
      </c>
      <c r="M1863" s="12" t="s">
        <v>620</v>
      </c>
      <c r="N1863" s="12">
        <v>0</v>
      </c>
      <c r="O1863" s="12">
        <v>0</v>
      </c>
      <c r="P1863" s="12">
        <v>0</v>
      </c>
      <c r="Q1863" s="12">
        <v>0</v>
      </c>
      <c r="R1863" s="12">
        <v>0</v>
      </c>
      <c r="S1863" s="12">
        <v>0</v>
      </c>
      <c r="T1863" s="12">
        <v>0</v>
      </c>
      <c r="U1863" s="12">
        <v>0</v>
      </c>
      <c r="V1863" s="12">
        <v>0</v>
      </c>
      <c r="W1863" s="12">
        <v>0</v>
      </c>
      <c r="X1863" s="12">
        <v>0</v>
      </c>
      <c r="Y1863" s="12">
        <v>0</v>
      </c>
    </row>
    <row r="1864" spans="1:25" x14ac:dyDescent="0.35">
      <c r="A1864" s="12" t="s">
        <v>760</v>
      </c>
      <c r="B1864" s="12" t="s">
        <v>761</v>
      </c>
      <c r="C1864" s="12" t="s">
        <v>619</v>
      </c>
      <c r="D1864" s="52">
        <v>37702</v>
      </c>
      <c r="E1864" s="12">
        <v>2003</v>
      </c>
      <c r="F1864" s="12" t="s">
        <v>621</v>
      </c>
      <c r="G1864" s="12" t="s">
        <v>622</v>
      </c>
      <c r="H1864" s="12"/>
      <c r="I1864" s="12">
        <v>48.68</v>
      </c>
      <c r="J1864" s="12">
        <v>49.9</v>
      </c>
      <c r="K1864" s="12" t="s">
        <v>633</v>
      </c>
      <c r="L1864" s="12" t="s">
        <v>627</v>
      </c>
      <c r="M1864" s="12" t="s">
        <v>628</v>
      </c>
      <c r="N1864" s="12">
        <v>46.9</v>
      </c>
      <c r="O1864" s="12">
        <v>46.9</v>
      </c>
      <c r="P1864" s="12">
        <v>46.9</v>
      </c>
      <c r="Q1864" s="12">
        <v>46.9</v>
      </c>
      <c r="R1864" s="12">
        <v>46.9</v>
      </c>
      <c r="S1864" s="12">
        <v>46.9</v>
      </c>
      <c r="T1864" s="12">
        <v>46.9</v>
      </c>
      <c r="U1864" s="12">
        <v>46.9</v>
      </c>
      <c r="V1864" s="12">
        <v>46.9</v>
      </c>
      <c r="W1864" s="12">
        <v>46.9</v>
      </c>
      <c r="X1864" s="12">
        <v>46.9</v>
      </c>
      <c r="Y1864" s="12">
        <v>46.9</v>
      </c>
    </row>
    <row r="1865" spans="1:25" x14ac:dyDescent="0.35">
      <c r="A1865" s="12" t="s">
        <v>1997</v>
      </c>
      <c r="B1865" s="12" t="s">
        <v>1998</v>
      </c>
      <c r="C1865" s="12" t="s">
        <v>619</v>
      </c>
      <c r="D1865" s="52">
        <v>42900</v>
      </c>
      <c r="E1865" s="12">
        <v>2017</v>
      </c>
      <c r="F1865" s="12" t="s">
        <v>653</v>
      </c>
      <c r="G1865" s="12" t="s">
        <v>616</v>
      </c>
      <c r="H1865" s="12"/>
      <c r="I1865" s="12">
        <v>7.3</v>
      </c>
      <c r="J1865" s="12">
        <v>7.3</v>
      </c>
      <c r="K1865" s="12" t="s">
        <v>633</v>
      </c>
      <c r="L1865" s="12" t="s">
        <v>627</v>
      </c>
      <c r="M1865" s="12" t="s">
        <v>139</v>
      </c>
      <c r="N1865" s="12">
        <v>0</v>
      </c>
      <c r="O1865" s="12">
        <v>0</v>
      </c>
      <c r="P1865" s="12">
        <v>0</v>
      </c>
      <c r="Q1865" s="12">
        <v>0</v>
      </c>
      <c r="R1865" s="12">
        <v>0</v>
      </c>
      <c r="S1865" s="12">
        <v>0</v>
      </c>
      <c r="T1865" s="12">
        <v>0</v>
      </c>
      <c r="U1865" s="12">
        <v>0</v>
      </c>
      <c r="V1865" s="12">
        <v>0</v>
      </c>
      <c r="W1865" s="12">
        <v>0</v>
      </c>
      <c r="X1865" s="12">
        <v>0</v>
      </c>
      <c r="Y1865" s="12">
        <v>0</v>
      </c>
    </row>
    <row r="1866" spans="1:25" x14ac:dyDescent="0.35">
      <c r="A1866" s="12" t="s">
        <v>2623</v>
      </c>
      <c r="B1866" s="12" t="s">
        <v>2624</v>
      </c>
      <c r="C1866" s="12" t="s">
        <v>619</v>
      </c>
      <c r="D1866" s="52">
        <v>43830</v>
      </c>
      <c r="E1866" s="12">
        <v>2019</v>
      </c>
      <c r="F1866" s="12" t="s">
        <v>625</v>
      </c>
      <c r="G1866" s="12" t="s">
        <v>626</v>
      </c>
      <c r="H1866" s="12"/>
      <c r="I1866" s="12">
        <v>200</v>
      </c>
      <c r="J1866" s="12">
        <v>200</v>
      </c>
      <c r="K1866" s="12" t="s">
        <v>633</v>
      </c>
      <c r="L1866" s="12" t="s">
        <v>627</v>
      </c>
      <c r="M1866" s="12" t="s">
        <v>628</v>
      </c>
      <c r="N1866" s="12">
        <v>0.8</v>
      </c>
      <c r="O1866" s="12">
        <v>6</v>
      </c>
      <c r="P1866" s="12">
        <v>7</v>
      </c>
      <c r="Q1866" s="12">
        <v>8.8000000000000007</v>
      </c>
      <c r="R1866" s="12">
        <v>12.8</v>
      </c>
      <c r="S1866" s="12">
        <v>26.2</v>
      </c>
      <c r="T1866" s="12">
        <v>28.8</v>
      </c>
      <c r="U1866" s="12">
        <v>24.8</v>
      </c>
      <c r="V1866" s="12">
        <v>22.2</v>
      </c>
      <c r="W1866" s="12">
        <v>14.8</v>
      </c>
      <c r="X1866" s="12">
        <v>11.4</v>
      </c>
      <c r="Y1866" s="12">
        <v>7</v>
      </c>
    </row>
    <row r="1867" spans="1:25" x14ac:dyDescent="0.35">
      <c r="A1867" s="12" t="s">
        <v>2136</v>
      </c>
      <c r="B1867" s="12" t="s">
        <v>2137</v>
      </c>
      <c r="C1867" s="12" t="s">
        <v>619</v>
      </c>
      <c r="D1867" s="52">
        <v>43070</v>
      </c>
      <c r="E1867" s="12">
        <v>2017</v>
      </c>
      <c r="F1867" s="12" t="s">
        <v>646</v>
      </c>
      <c r="G1867" s="12" t="s">
        <v>647</v>
      </c>
      <c r="H1867" s="12"/>
      <c r="I1867" s="12">
        <v>50</v>
      </c>
      <c r="J1867" s="12">
        <v>50</v>
      </c>
      <c r="K1867" s="12" t="s">
        <v>633</v>
      </c>
      <c r="L1867" s="12" t="s">
        <v>627</v>
      </c>
      <c r="M1867" s="12" t="s">
        <v>628</v>
      </c>
      <c r="N1867" s="12">
        <v>34.04</v>
      </c>
      <c r="O1867" s="12">
        <v>34.049999999999997</v>
      </c>
      <c r="P1867" s="12">
        <v>34.049999999999997</v>
      </c>
      <c r="Q1867" s="12">
        <v>32.979999999999997</v>
      </c>
      <c r="R1867" s="12">
        <v>34.04</v>
      </c>
      <c r="S1867" s="12">
        <v>34.04</v>
      </c>
      <c r="T1867" s="12">
        <v>34.200000000000003</v>
      </c>
      <c r="U1867" s="12">
        <v>37.119999999999997</v>
      </c>
      <c r="V1867" s="12">
        <v>36.18</v>
      </c>
      <c r="W1867" s="12">
        <v>33.92</v>
      </c>
      <c r="X1867" s="12">
        <v>32.97</v>
      </c>
      <c r="Y1867" s="12">
        <v>34.06</v>
      </c>
    </row>
    <row r="1868" spans="1:25" x14ac:dyDescent="0.35">
      <c r="A1868" s="12" t="s">
        <v>1642</v>
      </c>
      <c r="B1868" s="12" t="s">
        <v>1643</v>
      </c>
      <c r="C1868" s="12" t="s">
        <v>656</v>
      </c>
      <c r="D1868" s="52">
        <v>42942</v>
      </c>
      <c r="E1868" s="12">
        <v>2017</v>
      </c>
      <c r="F1868" s="12" t="s">
        <v>653</v>
      </c>
      <c r="G1868" s="12" t="s">
        <v>616</v>
      </c>
      <c r="H1868" s="12"/>
      <c r="I1868" s="12">
        <v>10</v>
      </c>
      <c r="J1868" s="12">
        <v>0</v>
      </c>
      <c r="K1868" s="12" t="s">
        <v>633</v>
      </c>
      <c r="L1868" s="12" t="s">
        <v>620</v>
      </c>
      <c r="M1868" s="12" t="s">
        <v>620</v>
      </c>
      <c r="N1868" s="12">
        <v>0</v>
      </c>
      <c r="O1868" s="12">
        <v>0</v>
      </c>
      <c r="P1868" s="12">
        <v>0</v>
      </c>
      <c r="Q1868" s="12">
        <v>0</v>
      </c>
      <c r="R1868" s="12">
        <v>0</v>
      </c>
      <c r="S1868" s="12">
        <v>0</v>
      </c>
      <c r="T1868" s="12">
        <v>0</v>
      </c>
      <c r="U1868" s="12">
        <v>0</v>
      </c>
      <c r="V1868" s="12">
        <v>0</v>
      </c>
      <c r="W1868" s="12">
        <v>0</v>
      </c>
      <c r="X1868" s="12">
        <v>0</v>
      </c>
      <c r="Y1868" s="12">
        <v>0</v>
      </c>
    </row>
    <row r="1869" spans="1:25" x14ac:dyDescent="0.35">
      <c r="A1869" s="12" t="s">
        <v>654</v>
      </c>
      <c r="B1869" s="12" t="s">
        <v>655</v>
      </c>
      <c r="C1869" s="12" t="s">
        <v>656</v>
      </c>
      <c r="D1869" s="52">
        <v>43082</v>
      </c>
      <c r="E1869" s="12">
        <v>2017</v>
      </c>
      <c r="F1869" s="12" t="s">
        <v>653</v>
      </c>
      <c r="G1869" s="12" t="s">
        <v>616</v>
      </c>
      <c r="H1869" s="12"/>
      <c r="I1869" s="12">
        <v>10</v>
      </c>
      <c r="J1869" s="12">
        <v>0</v>
      </c>
      <c r="K1869" s="12" t="s">
        <v>633</v>
      </c>
      <c r="L1869" s="12" t="s">
        <v>620</v>
      </c>
      <c r="M1869" s="12" t="s">
        <v>620</v>
      </c>
      <c r="N1869" s="12">
        <v>0</v>
      </c>
      <c r="O1869" s="12">
        <v>0</v>
      </c>
      <c r="P1869" s="12">
        <v>0</v>
      </c>
      <c r="Q1869" s="12">
        <v>0</v>
      </c>
      <c r="R1869" s="12">
        <v>0</v>
      </c>
      <c r="S1869" s="12">
        <v>0</v>
      </c>
      <c r="T1869" s="12">
        <v>0</v>
      </c>
      <c r="U1869" s="12">
        <v>0</v>
      </c>
      <c r="V1869" s="12">
        <v>0</v>
      </c>
      <c r="W1869" s="12">
        <v>0</v>
      </c>
      <c r="X1869" s="12">
        <v>0</v>
      </c>
      <c r="Y1869" s="12">
        <v>0</v>
      </c>
    </row>
    <row r="1870" spans="1:25" x14ac:dyDescent="0.35">
      <c r="A1870" s="12" t="s">
        <v>2281</v>
      </c>
      <c r="B1870" s="12" t="s">
        <v>2282</v>
      </c>
      <c r="C1870" s="12" t="s">
        <v>656</v>
      </c>
      <c r="D1870" s="52">
        <v>43082</v>
      </c>
      <c r="E1870" s="12">
        <v>2017</v>
      </c>
      <c r="F1870" s="12" t="s">
        <v>653</v>
      </c>
      <c r="G1870" s="12" t="s">
        <v>616</v>
      </c>
      <c r="H1870" s="12"/>
      <c r="I1870" s="12">
        <v>10</v>
      </c>
      <c r="J1870" s="12">
        <v>0</v>
      </c>
      <c r="K1870" s="12" t="s">
        <v>633</v>
      </c>
      <c r="L1870" s="12" t="s">
        <v>620</v>
      </c>
      <c r="M1870" s="12" t="s">
        <v>620</v>
      </c>
      <c r="N1870" s="12">
        <v>0</v>
      </c>
      <c r="O1870" s="12">
        <v>0</v>
      </c>
      <c r="P1870" s="12">
        <v>0</v>
      </c>
      <c r="Q1870" s="12">
        <v>0</v>
      </c>
      <c r="R1870" s="12">
        <v>0</v>
      </c>
      <c r="S1870" s="12">
        <v>0</v>
      </c>
      <c r="T1870" s="12">
        <v>0</v>
      </c>
      <c r="U1870" s="12">
        <v>0</v>
      </c>
      <c r="V1870" s="12">
        <v>0</v>
      </c>
      <c r="W1870" s="12">
        <v>0</v>
      </c>
      <c r="X1870" s="12">
        <v>0</v>
      </c>
      <c r="Y1870" s="12">
        <v>0</v>
      </c>
    </row>
    <row r="1871" spans="1:25" x14ac:dyDescent="0.35">
      <c r="A1871" s="12" t="s">
        <v>422</v>
      </c>
      <c r="B1871" s="12" t="s">
        <v>916</v>
      </c>
      <c r="C1871" s="12" t="s">
        <v>619</v>
      </c>
      <c r="D1871" s="52">
        <v>45071</v>
      </c>
      <c r="E1871" s="12">
        <v>2023</v>
      </c>
      <c r="F1871" s="12" t="s">
        <v>634</v>
      </c>
      <c r="G1871" s="12" t="s">
        <v>635</v>
      </c>
      <c r="H1871" s="12"/>
      <c r="I1871" s="12">
        <v>70.599999999999994</v>
      </c>
      <c r="J1871" s="12">
        <v>70.599999999999994</v>
      </c>
      <c r="K1871" s="12" t="s">
        <v>1</v>
      </c>
      <c r="L1871" s="12" t="s">
        <v>627</v>
      </c>
      <c r="M1871" s="12" t="s">
        <v>139</v>
      </c>
      <c r="N1871" s="12">
        <v>0</v>
      </c>
      <c r="O1871" s="12">
        <v>0</v>
      </c>
      <c r="P1871" s="12">
        <v>0</v>
      </c>
      <c r="Q1871" s="12">
        <v>0</v>
      </c>
      <c r="R1871" s="12">
        <v>0</v>
      </c>
      <c r="S1871" s="12">
        <v>0</v>
      </c>
      <c r="T1871" s="12">
        <v>0</v>
      </c>
      <c r="U1871" s="12">
        <v>0</v>
      </c>
      <c r="V1871" s="12">
        <v>0</v>
      </c>
      <c r="W1871" s="12">
        <v>0</v>
      </c>
      <c r="X1871" s="12">
        <v>0</v>
      </c>
      <c r="Y1871" s="12">
        <v>0</v>
      </c>
    </row>
    <row r="1872" spans="1:25" x14ac:dyDescent="0.35">
      <c r="A1872" s="12" t="s">
        <v>423</v>
      </c>
      <c r="B1872" s="12" t="s">
        <v>403</v>
      </c>
      <c r="C1872" s="12" t="s">
        <v>619</v>
      </c>
      <c r="D1872" s="52">
        <v>45071</v>
      </c>
      <c r="E1872" s="12">
        <v>2023</v>
      </c>
      <c r="F1872" s="12" t="s">
        <v>697</v>
      </c>
      <c r="G1872" s="12" t="s">
        <v>697</v>
      </c>
      <c r="H1872" s="12"/>
      <c r="I1872" s="12">
        <v>82.65</v>
      </c>
      <c r="J1872" s="12">
        <v>82.7</v>
      </c>
      <c r="K1872" s="12" t="s">
        <v>1</v>
      </c>
      <c r="L1872" s="12" t="s">
        <v>627</v>
      </c>
      <c r="M1872" s="12" t="s">
        <v>628</v>
      </c>
      <c r="N1872" s="12">
        <v>14.6</v>
      </c>
      <c r="O1872" s="12">
        <v>15.53</v>
      </c>
      <c r="P1872" s="12">
        <v>13.65</v>
      </c>
      <c r="Q1872" s="12">
        <v>13.08</v>
      </c>
      <c r="R1872" s="12">
        <v>13.9</v>
      </c>
      <c r="S1872" s="12">
        <v>12.74</v>
      </c>
      <c r="T1872" s="12">
        <v>11.84</v>
      </c>
      <c r="U1872" s="12">
        <v>9</v>
      </c>
      <c r="V1872" s="12">
        <v>9.2899999999999991</v>
      </c>
      <c r="W1872" s="12">
        <v>8.6199999999999992</v>
      </c>
      <c r="X1872" s="12">
        <v>11.62</v>
      </c>
      <c r="Y1872" s="12">
        <v>14.08</v>
      </c>
    </row>
    <row r="1873" spans="1:25" x14ac:dyDescent="0.35">
      <c r="A1873" s="12" t="s">
        <v>66</v>
      </c>
      <c r="B1873" s="12" t="s">
        <v>1808</v>
      </c>
      <c r="C1873" s="12" t="s">
        <v>619</v>
      </c>
      <c r="D1873" s="52">
        <v>43984</v>
      </c>
      <c r="E1873" s="12">
        <v>2020</v>
      </c>
      <c r="F1873" s="12" t="s">
        <v>697</v>
      </c>
      <c r="G1873" s="12" t="s">
        <v>697</v>
      </c>
      <c r="H1873" s="12"/>
      <c r="I1873" s="12">
        <v>64.819999999999993</v>
      </c>
      <c r="J1873" s="12">
        <v>64.900000000000006</v>
      </c>
      <c r="K1873" s="12" t="s">
        <v>1</v>
      </c>
      <c r="L1873" s="12" t="s">
        <v>627</v>
      </c>
      <c r="M1873" s="12" t="s">
        <v>628</v>
      </c>
      <c r="N1873" s="12">
        <v>11.45</v>
      </c>
      <c r="O1873" s="12">
        <v>12.18</v>
      </c>
      <c r="P1873" s="12">
        <v>10.7</v>
      </c>
      <c r="Q1873" s="12">
        <v>10.25</v>
      </c>
      <c r="R1873" s="12">
        <v>10.9</v>
      </c>
      <c r="S1873" s="12">
        <v>10</v>
      </c>
      <c r="T1873" s="12">
        <v>9.2899999999999991</v>
      </c>
      <c r="U1873" s="12">
        <v>7.06</v>
      </c>
      <c r="V1873" s="12">
        <v>7.29</v>
      </c>
      <c r="W1873" s="12">
        <v>6.76</v>
      </c>
      <c r="X1873" s="12">
        <v>9.11</v>
      </c>
      <c r="Y1873" s="12">
        <v>11.04</v>
      </c>
    </row>
    <row r="1874" spans="1:25" x14ac:dyDescent="0.35">
      <c r="A1874" s="12" t="s">
        <v>309</v>
      </c>
      <c r="B1874" s="12" t="s">
        <v>2329</v>
      </c>
      <c r="C1874" s="12" t="s">
        <v>619</v>
      </c>
      <c r="D1874" s="52">
        <v>45069</v>
      </c>
      <c r="E1874" s="12">
        <v>2023</v>
      </c>
      <c r="F1874" s="12" t="s">
        <v>634</v>
      </c>
      <c r="G1874" s="12" t="s">
        <v>635</v>
      </c>
      <c r="H1874" s="12"/>
      <c r="I1874" s="12">
        <v>80</v>
      </c>
      <c r="J1874" s="12">
        <v>80</v>
      </c>
      <c r="K1874" s="12" t="s">
        <v>1</v>
      </c>
      <c r="L1874" s="12" t="s">
        <v>627</v>
      </c>
      <c r="M1874" s="12" t="s">
        <v>641</v>
      </c>
      <c r="N1874" s="12">
        <v>80</v>
      </c>
      <c r="O1874" s="12">
        <v>80</v>
      </c>
      <c r="P1874" s="12">
        <v>80</v>
      </c>
      <c r="Q1874" s="12">
        <v>80</v>
      </c>
      <c r="R1874" s="12">
        <v>80</v>
      </c>
      <c r="S1874" s="12">
        <v>80</v>
      </c>
      <c r="T1874" s="12">
        <v>80</v>
      </c>
      <c r="U1874" s="12">
        <v>80</v>
      </c>
      <c r="V1874" s="12">
        <v>80</v>
      </c>
      <c r="W1874" s="12">
        <v>80</v>
      </c>
      <c r="X1874" s="12">
        <v>80</v>
      </c>
      <c r="Y1874" s="12">
        <v>80</v>
      </c>
    </row>
    <row r="1875" spans="1:25" x14ac:dyDescent="0.35">
      <c r="A1875" s="12" t="s">
        <v>1515</v>
      </c>
      <c r="B1875" s="12" t="s">
        <v>1516</v>
      </c>
      <c r="C1875" s="12" t="s">
        <v>619</v>
      </c>
      <c r="D1875" s="52">
        <v>0</v>
      </c>
      <c r="E1875" s="12" t="s">
        <v>620</v>
      </c>
      <c r="F1875" s="12" t="s">
        <v>634</v>
      </c>
      <c r="G1875" s="12" t="s">
        <v>635</v>
      </c>
      <c r="H1875" s="12"/>
      <c r="I1875" s="12">
        <v>40</v>
      </c>
      <c r="J1875" s="12">
        <v>40</v>
      </c>
      <c r="K1875" s="12" t="s">
        <v>1</v>
      </c>
      <c r="L1875" s="12" t="s">
        <v>620</v>
      </c>
      <c r="M1875" s="12" t="s">
        <v>620</v>
      </c>
      <c r="N1875" s="12">
        <v>0</v>
      </c>
      <c r="O1875" s="12">
        <v>0</v>
      </c>
      <c r="P1875" s="12">
        <v>0</v>
      </c>
      <c r="Q1875" s="12">
        <v>0</v>
      </c>
      <c r="R1875" s="12">
        <v>0</v>
      </c>
      <c r="S1875" s="12">
        <v>0</v>
      </c>
      <c r="T1875" s="12">
        <v>0</v>
      </c>
      <c r="U1875" s="12">
        <v>0</v>
      </c>
      <c r="V1875" s="12">
        <v>0</v>
      </c>
      <c r="W1875" s="12">
        <v>0</v>
      </c>
      <c r="X1875" s="12">
        <v>0</v>
      </c>
      <c r="Y1875" s="12">
        <v>0</v>
      </c>
    </row>
    <row r="1876" spans="1:25" x14ac:dyDescent="0.35">
      <c r="A1876" s="12" t="s">
        <v>1279</v>
      </c>
      <c r="B1876" s="12" t="s">
        <v>1280</v>
      </c>
      <c r="C1876" s="12" t="s">
        <v>619</v>
      </c>
      <c r="D1876" s="52">
        <v>0</v>
      </c>
      <c r="E1876" s="12" t="s">
        <v>620</v>
      </c>
      <c r="F1876" s="12" t="s">
        <v>634</v>
      </c>
      <c r="G1876" s="12" t="s">
        <v>635</v>
      </c>
      <c r="H1876" s="12"/>
      <c r="I1876" s="12">
        <v>59</v>
      </c>
      <c r="J1876" s="12">
        <v>59</v>
      </c>
      <c r="K1876" s="12" t="s">
        <v>1</v>
      </c>
      <c r="L1876" s="12" t="s">
        <v>620</v>
      </c>
      <c r="M1876" s="12" t="s">
        <v>620</v>
      </c>
      <c r="N1876" s="12">
        <v>0</v>
      </c>
      <c r="O1876" s="12">
        <v>0</v>
      </c>
      <c r="P1876" s="12">
        <v>0</v>
      </c>
      <c r="Q1876" s="12">
        <v>0</v>
      </c>
      <c r="R1876" s="12">
        <v>0</v>
      </c>
      <c r="S1876" s="12">
        <v>0</v>
      </c>
      <c r="T1876" s="12">
        <v>0</v>
      </c>
      <c r="U1876" s="12">
        <v>0</v>
      </c>
      <c r="V1876" s="12">
        <v>0</v>
      </c>
      <c r="W1876" s="12">
        <v>0</v>
      </c>
      <c r="X1876" s="12">
        <v>0</v>
      </c>
      <c r="Y1876" s="12">
        <v>0</v>
      </c>
    </row>
    <row r="1877" spans="1:25" x14ac:dyDescent="0.35">
      <c r="A1877" s="12" t="s">
        <v>448</v>
      </c>
      <c r="B1877" s="12" t="s">
        <v>1906</v>
      </c>
      <c r="C1877" s="12" t="s">
        <v>619</v>
      </c>
      <c r="D1877" s="52">
        <v>45133</v>
      </c>
      <c r="E1877" s="12">
        <v>2023</v>
      </c>
      <c r="F1877" s="12" t="s">
        <v>634</v>
      </c>
      <c r="G1877" s="12" t="s">
        <v>635</v>
      </c>
      <c r="H1877" s="12"/>
      <c r="I1877" s="12">
        <v>65</v>
      </c>
      <c r="J1877" s="12">
        <v>65</v>
      </c>
      <c r="K1877" s="12" t="s">
        <v>1</v>
      </c>
      <c r="L1877" s="12" t="s">
        <v>627</v>
      </c>
      <c r="M1877" s="12" t="s">
        <v>641</v>
      </c>
      <c r="N1877" s="12">
        <v>65</v>
      </c>
      <c r="O1877" s="12">
        <v>65</v>
      </c>
      <c r="P1877" s="12">
        <v>65</v>
      </c>
      <c r="Q1877" s="12">
        <v>65</v>
      </c>
      <c r="R1877" s="12">
        <v>65</v>
      </c>
      <c r="S1877" s="12">
        <v>65</v>
      </c>
      <c r="T1877" s="12">
        <v>65</v>
      </c>
      <c r="U1877" s="12">
        <v>65</v>
      </c>
      <c r="V1877" s="12">
        <v>65</v>
      </c>
      <c r="W1877" s="12">
        <v>65</v>
      </c>
      <c r="X1877" s="12">
        <v>65</v>
      </c>
      <c r="Y1877" s="12">
        <v>65</v>
      </c>
    </row>
    <row r="1878" spans="1:25" x14ac:dyDescent="0.35">
      <c r="A1878" s="12" t="s">
        <v>2645</v>
      </c>
      <c r="B1878" s="12" t="s">
        <v>2646</v>
      </c>
      <c r="C1878" s="12" t="s">
        <v>619</v>
      </c>
      <c r="D1878" s="52">
        <v>0</v>
      </c>
      <c r="E1878" s="12" t="s">
        <v>620</v>
      </c>
      <c r="F1878" s="12" t="s">
        <v>634</v>
      </c>
      <c r="G1878" s="12" t="s">
        <v>635</v>
      </c>
      <c r="H1878" s="12"/>
      <c r="I1878" s="12">
        <v>53</v>
      </c>
      <c r="J1878" s="12">
        <v>53</v>
      </c>
      <c r="K1878" s="12" t="s">
        <v>1</v>
      </c>
      <c r="L1878" s="12" t="s">
        <v>620</v>
      </c>
      <c r="M1878" s="12" t="s">
        <v>620</v>
      </c>
      <c r="N1878" s="12">
        <v>0</v>
      </c>
      <c r="O1878" s="12">
        <v>0</v>
      </c>
      <c r="P1878" s="12">
        <v>0</v>
      </c>
      <c r="Q1878" s="12">
        <v>0</v>
      </c>
      <c r="R1878" s="12">
        <v>0</v>
      </c>
      <c r="S1878" s="12">
        <v>0</v>
      </c>
      <c r="T1878" s="12">
        <v>0</v>
      </c>
      <c r="U1878" s="12">
        <v>0</v>
      </c>
      <c r="V1878" s="12">
        <v>0</v>
      </c>
      <c r="W1878" s="12">
        <v>0</v>
      </c>
      <c r="X1878" s="12">
        <v>0</v>
      </c>
      <c r="Y1878" s="12">
        <v>0</v>
      </c>
    </row>
    <row r="1879" spans="1:25" x14ac:dyDescent="0.35">
      <c r="A1879" s="12" t="s">
        <v>3568</v>
      </c>
      <c r="B1879" s="12" t="s">
        <v>3569</v>
      </c>
      <c r="C1879" s="12" t="s">
        <v>619</v>
      </c>
      <c r="D1879" s="52">
        <v>0</v>
      </c>
      <c r="E1879" s="12" t="s">
        <v>620</v>
      </c>
      <c r="F1879" s="12" t="s">
        <v>634</v>
      </c>
      <c r="G1879" s="12" t="s">
        <v>635</v>
      </c>
      <c r="H1879" s="12"/>
      <c r="I1879" s="12">
        <v>32</v>
      </c>
      <c r="J1879" s="12">
        <v>32</v>
      </c>
      <c r="K1879" s="12" t="s">
        <v>1</v>
      </c>
      <c r="L1879" s="12" t="s">
        <v>620</v>
      </c>
      <c r="M1879" s="12" t="s">
        <v>620</v>
      </c>
      <c r="N1879" s="12">
        <v>0</v>
      </c>
      <c r="O1879" s="12">
        <v>0</v>
      </c>
      <c r="P1879" s="12">
        <v>0</v>
      </c>
      <c r="Q1879" s="12">
        <v>0</v>
      </c>
      <c r="R1879" s="12">
        <v>0</v>
      </c>
      <c r="S1879" s="12">
        <v>0</v>
      </c>
      <c r="T1879" s="12">
        <v>0</v>
      </c>
      <c r="U1879" s="12">
        <v>0</v>
      </c>
      <c r="V1879" s="12">
        <v>0</v>
      </c>
      <c r="W1879" s="12">
        <v>0</v>
      </c>
      <c r="X1879" s="12">
        <v>0</v>
      </c>
      <c r="Y1879" s="12">
        <v>0</v>
      </c>
    </row>
    <row r="1880" spans="1:25" x14ac:dyDescent="0.35">
      <c r="A1880" s="12" t="s">
        <v>447</v>
      </c>
      <c r="B1880" s="12" t="s">
        <v>378</v>
      </c>
      <c r="C1880" s="12" t="s">
        <v>619</v>
      </c>
      <c r="D1880" s="52">
        <v>45133</v>
      </c>
      <c r="E1880" s="12">
        <v>2023</v>
      </c>
      <c r="F1880" s="12" t="s">
        <v>625</v>
      </c>
      <c r="G1880" s="12" t="s">
        <v>626</v>
      </c>
      <c r="H1880" s="12"/>
      <c r="I1880" s="12">
        <v>125</v>
      </c>
      <c r="J1880" s="12">
        <v>125</v>
      </c>
      <c r="K1880" s="12" t="s">
        <v>1</v>
      </c>
      <c r="L1880" s="12" t="s">
        <v>627</v>
      </c>
      <c r="M1880" s="12" t="s">
        <v>641</v>
      </c>
      <c r="N1880" s="12">
        <v>0.28999999999999998</v>
      </c>
      <c r="O1880" s="12">
        <v>2.58</v>
      </c>
      <c r="P1880" s="12">
        <v>3.1</v>
      </c>
      <c r="Q1880" s="12">
        <v>4.17</v>
      </c>
      <c r="R1880" s="12">
        <v>6.23</v>
      </c>
      <c r="S1880" s="12">
        <v>12.81</v>
      </c>
      <c r="T1880" s="12">
        <v>13.96</v>
      </c>
      <c r="U1880" s="12">
        <v>11.81</v>
      </c>
      <c r="V1880" s="12">
        <v>10.210000000000001</v>
      </c>
      <c r="W1880" s="12">
        <v>6.45</v>
      </c>
      <c r="X1880" s="12">
        <v>4.49</v>
      </c>
      <c r="Y1880" s="12">
        <v>2.13</v>
      </c>
    </row>
    <row r="1881" spans="1:25" x14ac:dyDescent="0.35">
      <c r="A1881" s="12" t="s">
        <v>2753</v>
      </c>
      <c r="B1881" s="12" t="s">
        <v>2754</v>
      </c>
      <c r="C1881" s="12" t="s">
        <v>619</v>
      </c>
      <c r="D1881" s="52">
        <v>0</v>
      </c>
      <c r="E1881" s="12" t="s">
        <v>620</v>
      </c>
      <c r="F1881" s="12" t="s">
        <v>625</v>
      </c>
      <c r="G1881" s="12" t="s">
        <v>626</v>
      </c>
      <c r="H1881" s="12"/>
      <c r="I1881" s="12">
        <v>60</v>
      </c>
      <c r="J1881" s="12">
        <v>60</v>
      </c>
      <c r="K1881" s="12" t="s">
        <v>1</v>
      </c>
      <c r="L1881" s="12" t="s">
        <v>620</v>
      </c>
      <c r="M1881" s="12" t="s">
        <v>620</v>
      </c>
      <c r="N1881" s="12">
        <v>0</v>
      </c>
      <c r="O1881" s="12">
        <v>0</v>
      </c>
      <c r="P1881" s="12">
        <v>0</v>
      </c>
      <c r="Q1881" s="12">
        <v>0</v>
      </c>
      <c r="R1881" s="12">
        <v>0</v>
      </c>
      <c r="S1881" s="12">
        <v>0</v>
      </c>
      <c r="T1881" s="12">
        <v>0</v>
      </c>
      <c r="U1881" s="12">
        <v>0</v>
      </c>
      <c r="V1881" s="12">
        <v>0</v>
      </c>
      <c r="W1881" s="12">
        <v>0</v>
      </c>
      <c r="X1881" s="12">
        <v>0</v>
      </c>
      <c r="Y1881" s="12">
        <v>0</v>
      </c>
    </row>
    <row r="1882" spans="1:25" x14ac:dyDescent="0.35">
      <c r="A1882" s="12" t="s">
        <v>1915</v>
      </c>
      <c r="B1882" s="12" t="s">
        <v>1916</v>
      </c>
      <c r="C1882" s="12" t="s">
        <v>619</v>
      </c>
      <c r="D1882" s="52">
        <v>0</v>
      </c>
      <c r="E1882" s="12" t="s">
        <v>620</v>
      </c>
      <c r="F1882" s="12" t="s">
        <v>625</v>
      </c>
      <c r="G1882" s="12" t="s">
        <v>626</v>
      </c>
      <c r="H1882" s="12"/>
      <c r="I1882" s="12">
        <v>65</v>
      </c>
      <c r="J1882" s="12">
        <v>65</v>
      </c>
      <c r="K1882" s="12" t="s">
        <v>1</v>
      </c>
      <c r="L1882" s="12" t="s">
        <v>620</v>
      </c>
      <c r="M1882" s="12" t="s">
        <v>620</v>
      </c>
      <c r="N1882" s="12">
        <v>0</v>
      </c>
      <c r="O1882" s="12">
        <v>0</v>
      </c>
      <c r="P1882" s="12">
        <v>0</v>
      </c>
      <c r="Q1882" s="12">
        <v>0</v>
      </c>
      <c r="R1882" s="12">
        <v>0</v>
      </c>
      <c r="S1882" s="12">
        <v>0</v>
      </c>
      <c r="T1882" s="12">
        <v>0</v>
      </c>
      <c r="U1882" s="12">
        <v>0</v>
      </c>
      <c r="V1882" s="12">
        <v>0</v>
      </c>
      <c r="W1882" s="12">
        <v>0</v>
      </c>
      <c r="X1882" s="12">
        <v>0</v>
      </c>
      <c r="Y1882" s="12">
        <v>0</v>
      </c>
    </row>
    <row r="1883" spans="1:25" x14ac:dyDescent="0.35">
      <c r="A1883" s="12" t="s">
        <v>1904</v>
      </c>
      <c r="B1883" s="12" t="s">
        <v>1905</v>
      </c>
      <c r="C1883" s="12" t="s">
        <v>619</v>
      </c>
      <c r="D1883" s="52">
        <v>33234</v>
      </c>
      <c r="E1883" s="12">
        <v>1990</v>
      </c>
      <c r="F1883" s="12" t="s">
        <v>621</v>
      </c>
      <c r="G1883" s="12" t="s">
        <v>622</v>
      </c>
      <c r="H1883" s="12"/>
      <c r="I1883" s="12">
        <v>49.97</v>
      </c>
      <c r="J1883" s="12">
        <v>49</v>
      </c>
      <c r="K1883" s="12" t="s">
        <v>633</v>
      </c>
      <c r="L1883" s="12" t="s">
        <v>627</v>
      </c>
      <c r="M1883" s="12" t="s">
        <v>628</v>
      </c>
      <c r="N1883" s="12">
        <v>49.97</v>
      </c>
      <c r="O1883" s="12">
        <v>49.97</v>
      </c>
      <c r="P1883" s="12">
        <v>49.97</v>
      </c>
      <c r="Q1883" s="12">
        <v>49.97</v>
      </c>
      <c r="R1883" s="12">
        <v>49.97</v>
      </c>
      <c r="S1883" s="12">
        <v>49.97</v>
      </c>
      <c r="T1883" s="12">
        <v>49.97</v>
      </c>
      <c r="U1883" s="12">
        <v>49.97</v>
      </c>
      <c r="V1883" s="12">
        <v>49.97</v>
      </c>
      <c r="W1883" s="12">
        <v>49.97</v>
      </c>
      <c r="X1883" s="12">
        <v>49.97</v>
      </c>
      <c r="Y1883" s="12">
        <v>49.97</v>
      </c>
    </row>
    <row r="1884" spans="1:25" x14ac:dyDescent="0.35">
      <c r="A1884" s="12" t="s">
        <v>2746</v>
      </c>
      <c r="B1884" s="12" t="s">
        <v>2747</v>
      </c>
      <c r="C1884" s="12" t="s">
        <v>619</v>
      </c>
      <c r="D1884" s="52">
        <v>37463</v>
      </c>
      <c r="E1884" s="12">
        <v>2002</v>
      </c>
      <c r="F1884" s="12" t="s">
        <v>621</v>
      </c>
      <c r="G1884" s="12" t="s">
        <v>622</v>
      </c>
      <c r="H1884" s="12"/>
      <c r="I1884" s="12">
        <v>47.16</v>
      </c>
      <c r="J1884" s="12">
        <v>49.9</v>
      </c>
      <c r="K1884" s="12" t="s">
        <v>633</v>
      </c>
      <c r="L1884" s="12" t="s">
        <v>627</v>
      </c>
      <c r="M1884" s="12" t="s">
        <v>628</v>
      </c>
      <c r="N1884" s="12">
        <v>47.16</v>
      </c>
      <c r="O1884" s="12">
        <v>47.16</v>
      </c>
      <c r="P1884" s="12">
        <v>47.16</v>
      </c>
      <c r="Q1884" s="12">
        <v>47.16</v>
      </c>
      <c r="R1884" s="12">
        <v>47.16</v>
      </c>
      <c r="S1884" s="12">
        <v>47.16</v>
      </c>
      <c r="T1884" s="12">
        <v>47.16</v>
      </c>
      <c r="U1884" s="12">
        <v>47.16</v>
      </c>
      <c r="V1884" s="12">
        <v>47.16</v>
      </c>
      <c r="W1884" s="12">
        <v>47.16</v>
      </c>
      <c r="X1884" s="12">
        <v>47.16</v>
      </c>
      <c r="Y1884" s="12">
        <v>47.16</v>
      </c>
    </row>
    <row r="1885" spans="1:25" x14ac:dyDescent="0.35">
      <c r="A1885" s="12" t="s">
        <v>46</v>
      </c>
      <c r="B1885" s="12" t="s">
        <v>1592</v>
      </c>
      <c r="C1885" s="12" t="s">
        <v>619</v>
      </c>
      <c r="D1885" s="52">
        <v>31411</v>
      </c>
      <c r="E1885" s="12">
        <v>1985</v>
      </c>
      <c r="F1885" s="12" t="s">
        <v>697</v>
      </c>
      <c r="G1885" s="12" t="s">
        <v>697</v>
      </c>
      <c r="H1885" s="12"/>
      <c r="I1885" s="12">
        <v>17.100000000000001</v>
      </c>
      <c r="J1885" s="12">
        <v>24.1</v>
      </c>
      <c r="K1885" s="12" t="s">
        <v>633</v>
      </c>
      <c r="L1885" s="12" t="s">
        <v>627</v>
      </c>
      <c r="M1885" s="12" t="s">
        <v>628</v>
      </c>
      <c r="N1885" s="12">
        <v>5.62</v>
      </c>
      <c r="O1885" s="12">
        <v>6.02</v>
      </c>
      <c r="P1885" s="12">
        <v>5.37</v>
      </c>
      <c r="Q1885" s="12">
        <v>5.68</v>
      </c>
      <c r="R1885" s="12">
        <v>5.87</v>
      </c>
      <c r="S1885" s="12">
        <v>4.33</v>
      </c>
      <c r="T1885" s="12">
        <v>3.85</v>
      </c>
      <c r="U1885" s="12">
        <v>3.62</v>
      </c>
      <c r="V1885" s="12">
        <v>3.72</v>
      </c>
      <c r="W1885" s="12">
        <v>3.11</v>
      </c>
      <c r="X1885" s="12">
        <v>3.93</v>
      </c>
      <c r="Y1885" s="12">
        <v>5.03</v>
      </c>
    </row>
  </sheetData>
  <sortState ref="A2:Y1885">
    <sortCondition ref="A1"/>
  </sortState>
  <mergeCells count="1">
    <mergeCell ref="Z1:AA1"/>
  </mergeCells>
  <pageMargins left="0.7" right="0.7" top="0.75" bottom="0.75" header="0.3" footer="0.3"/>
  <pageSetup orientation="portrait" horizontalDpi="90" verticalDpi="90" r:id="rId1"/>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M7"/>
  <sheetViews>
    <sheetView zoomScale="70" zoomScaleNormal="70" workbookViewId="0">
      <pane ySplit="1" topLeftCell="A2" activePane="bottomLeft" state="frozen"/>
      <selection pane="bottomLeft" activeCell="D31" sqref="D31"/>
    </sheetView>
  </sheetViews>
  <sheetFormatPr defaultRowHeight="14.5" x14ac:dyDescent="0.35"/>
  <cols>
    <col min="1" max="1" width="19.1796875" style="48" customWidth="1"/>
    <col min="2" max="11" width="19.1796875" customWidth="1"/>
    <col min="12" max="13" width="11.1796875" bestFit="1" customWidth="1"/>
  </cols>
  <sheetData>
    <row r="1" spans="1:13" s="48" customFormat="1" x14ac:dyDescent="0.35">
      <c r="A1" s="49" t="s">
        <v>3582</v>
      </c>
      <c r="B1" s="50">
        <v>45292</v>
      </c>
      <c r="C1" s="50">
        <v>45323</v>
      </c>
      <c r="D1" s="50">
        <v>45352</v>
      </c>
      <c r="E1" s="50">
        <v>45383</v>
      </c>
      <c r="F1" s="50">
        <v>45413</v>
      </c>
      <c r="G1" s="50">
        <v>45444</v>
      </c>
      <c r="H1" s="50">
        <v>45474</v>
      </c>
      <c r="I1" s="50">
        <v>45505</v>
      </c>
      <c r="J1" s="50">
        <v>45536</v>
      </c>
      <c r="K1" s="50">
        <v>45566</v>
      </c>
      <c r="L1" s="50">
        <v>45597</v>
      </c>
      <c r="M1" s="50">
        <v>45627</v>
      </c>
    </row>
    <row r="2" spans="1:13" x14ac:dyDescent="0.35">
      <c r="A2" s="49" t="s">
        <v>150</v>
      </c>
      <c r="B2" s="51">
        <v>25</v>
      </c>
      <c r="C2" s="51">
        <v>25</v>
      </c>
      <c r="D2" s="51">
        <v>172</v>
      </c>
      <c r="E2" s="51">
        <v>1505.25</v>
      </c>
      <c r="F2" s="51">
        <v>2637.45</v>
      </c>
      <c r="G2" s="51">
        <v>2840.1499999999996</v>
      </c>
      <c r="H2" s="51">
        <v>2922.1499999999996</v>
      </c>
      <c r="I2" s="51">
        <v>2922.1499999999996</v>
      </c>
      <c r="J2" s="51">
        <v>2922.1499999999996</v>
      </c>
      <c r="K2" s="51">
        <v>2922.1499999999996</v>
      </c>
      <c r="L2" s="51">
        <v>2922.1499999999996</v>
      </c>
      <c r="M2" s="51">
        <v>2922.1499999999996</v>
      </c>
    </row>
    <row r="3" spans="1:13" x14ac:dyDescent="0.35">
      <c r="A3" s="49" t="s">
        <v>142</v>
      </c>
      <c r="B3" s="51">
        <v>467</v>
      </c>
      <c r="C3" s="51">
        <v>467</v>
      </c>
      <c r="D3" s="51">
        <v>593</v>
      </c>
      <c r="E3" s="51">
        <v>593</v>
      </c>
      <c r="F3" s="51">
        <v>1887.5</v>
      </c>
      <c r="G3" s="51">
        <v>1957.24</v>
      </c>
      <c r="H3" s="51">
        <v>1957.24</v>
      </c>
      <c r="I3" s="51">
        <v>1957.24</v>
      </c>
      <c r="J3" s="51">
        <v>1957.24</v>
      </c>
      <c r="K3" s="51">
        <v>1957.24</v>
      </c>
      <c r="L3" s="51">
        <v>1957.24</v>
      </c>
      <c r="M3" s="51">
        <v>1957.24</v>
      </c>
    </row>
    <row r="4" spans="1:13" x14ac:dyDescent="0.35">
      <c r="A4" s="49" t="s">
        <v>3583</v>
      </c>
      <c r="B4" s="51">
        <v>5</v>
      </c>
      <c r="C4" s="51">
        <v>5</v>
      </c>
      <c r="D4" s="51">
        <v>5</v>
      </c>
      <c r="E4" s="51">
        <v>5</v>
      </c>
      <c r="F4" s="51">
        <v>7.55</v>
      </c>
      <c r="G4" s="51">
        <v>7.55</v>
      </c>
      <c r="H4" s="51">
        <v>7.55</v>
      </c>
      <c r="I4" s="51">
        <v>7.55</v>
      </c>
      <c r="J4" s="51">
        <v>7.55</v>
      </c>
      <c r="K4" s="51">
        <v>7.55</v>
      </c>
      <c r="L4" s="51">
        <v>7.55</v>
      </c>
      <c r="M4" s="51">
        <v>7.55</v>
      </c>
    </row>
    <row r="7" spans="1:13" ht="18.5" x14ac:dyDescent="0.45">
      <c r="A7" s="142" t="s">
        <v>3606</v>
      </c>
    </row>
  </sheetData>
  <pageMargins left="0.7" right="0.7" top="0.75" bottom="0.75" header="0.3" footer="0.3"/>
  <pageSetup orientation="portrait" horizontalDpi="90" verticalDpi="9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dimension ref="A2:B15"/>
  <sheetViews>
    <sheetView workbookViewId="0">
      <selection activeCell="B4" sqref="B4"/>
    </sheetView>
  </sheetViews>
  <sheetFormatPr defaultRowHeight="14.5" x14ac:dyDescent="0.35"/>
  <sheetData>
    <row r="2" spans="1:2" x14ac:dyDescent="0.35">
      <c r="A2" t="s">
        <v>162</v>
      </c>
    </row>
    <row r="3" spans="1:2" x14ac:dyDescent="0.35">
      <c r="A3" t="s">
        <v>581</v>
      </c>
      <c r="B3" t="s">
        <v>162</v>
      </c>
    </row>
    <row r="4" spans="1:2" x14ac:dyDescent="0.35">
      <c r="A4">
        <v>1</v>
      </c>
      <c r="B4" t="s">
        <v>513</v>
      </c>
    </row>
    <row r="5" spans="1:2" x14ac:dyDescent="0.35">
      <c r="A5">
        <v>2</v>
      </c>
      <c r="B5" t="s">
        <v>582</v>
      </c>
    </row>
    <row r="6" spans="1:2" x14ac:dyDescent="0.35">
      <c r="A6">
        <v>3</v>
      </c>
      <c r="B6" t="s">
        <v>511</v>
      </c>
    </row>
    <row r="7" spans="1:2" x14ac:dyDescent="0.35">
      <c r="A7">
        <v>4</v>
      </c>
      <c r="B7" t="s">
        <v>512</v>
      </c>
    </row>
    <row r="8" spans="1:2" x14ac:dyDescent="0.35">
      <c r="A8">
        <v>5</v>
      </c>
      <c r="B8" t="s">
        <v>164</v>
      </c>
    </row>
    <row r="9" spans="1:2" x14ac:dyDescent="0.35">
      <c r="A9">
        <v>6</v>
      </c>
      <c r="B9" t="s">
        <v>165</v>
      </c>
    </row>
    <row r="10" spans="1:2" x14ac:dyDescent="0.35">
      <c r="A10">
        <v>7</v>
      </c>
      <c r="B10" t="s">
        <v>153</v>
      </c>
    </row>
    <row r="11" spans="1:2" x14ac:dyDescent="0.35">
      <c r="A11">
        <v>8</v>
      </c>
      <c r="B11" t="s">
        <v>151</v>
      </c>
    </row>
    <row r="12" spans="1:2" x14ac:dyDescent="0.35">
      <c r="A12">
        <v>9</v>
      </c>
      <c r="B12" t="s">
        <v>152</v>
      </c>
    </row>
    <row r="13" spans="1:2" x14ac:dyDescent="0.35">
      <c r="A13">
        <v>10</v>
      </c>
      <c r="B13" t="s">
        <v>177</v>
      </c>
    </row>
    <row r="14" spans="1:2" x14ac:dyDescent="0.35">
      <c r="A14">
        <v>11</v>
      </c>
      <c r="B14" t="s">
        <v>514</v>
      </c>
    </row>
    <row r="15" spans="1:2" x14ac:dyDescent="0.35">
      <c r="A15">
        <v>12</v>
      </c>
      <c r="B15" t="s">
        <v>515</v>
      </c>
    </row>
  </sheetData>
  <pageMargins left="0.7" right="0.7" top="0.75" bottom="0.75" header="0.3" footer="0.3"/>
  <pageSetup orientation="portrait" horizontalDpi="90" verticalDpi="90"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C296C73A7D3464FBD95E90CDF65F877" ma:contentTypeVersion="3" ma:contentTypeDescription="Create a new document." ma:contentTypeScope="" ma:versionID="94066bb6f30ca9c7ba93097c56d86ed6">
  <xsd:schema xmlns:xsd="http://www.w3.org/2001/XMLSchema" xmlns:xs="http://www.w3.org/2001/XMLSchema" xmlns:p="http://schemas.microsoft.com/office/2006/metadata/properties" xmlns:ns1="http://schemas.microsoft.com/sharepoint/v3" xmlns:ns2="2e64aaae-efe8-4b36-9ab4-486f04499e09" xmlns:ns3="24bef41c-1e91-437a-a499-7372ab612623" targetNamespace="http://schemas.microsoft.com/office/2006/metadata/properties" ma:root="true" ma:fieldsID="54e416e1a0e1081e5750ffeaa87607d1" ns1:_="" ns2:_="" ns3:_="">
    <xsd:import namespace="http://schemas.microsoft.com/sharepoint/v3"/>
    <xsd:import namespace="2e64aaae-efe8-4b36-9ab4-486f04499e09"/>
    <xsd:import namespace="24bef41c-1e91-437a-a499-7372ab612623"/>
    <xsd:element name="properties">
      <xsd:complexType>
        <xsd:sequence>
          <xsd:element name="documentManagement">
            <xsd:complexType>
              <xsd:all>
                <xsd:element ref="ns2:TaxCatchAll" minOccurs="0"/>
                <xsd:element ref="ns2:TaxCatchAllLabel" minOccurs="0"/>
                <xsd:element ref="ns2:b096d808b59a41b7a526eb1052d792f3" minOccurs="0"/>
                <xsd:element ref="ns2:ac6042663e6544a5b5f6c47baa21cbec" minOccurs="0"/>
                <xsd:element ref="ns2:mb7a63be961241008d728fcf8db72869" minOccurs="0"/>
                <xsd:element ref="ns1:PublishingStartDate" minOccurs="0"/>
                <xsd:element ref="ns1:PublishingExpirationDate"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16" nillable="true" ma:displayName="Scheduling Start Date" ma:description="Scheduling Start Date is a site column created by the Publishing feature. It is used to specify the date and time on which this page will first appear to site visitors." ma:internalName="PublishingStartDate">
      <xsd:simpleType>
        <xsd:restriction base="dms:Unknown"/>
      </xsd:simpleType>
    </xsd:element>
    <xsd:element name="PublishingExpirationDate" ma:index="17" nillable="true" ma:displayName="Scheduling End Date" ma:description="Scheduling End Date is a site column created by the Publishing feature. It is used to specify the date and time on which this page will no longer appear to site visitors."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2e64aaae-efe8-4b36-9ab4-486f04499e09" elementFormDefault="qualified">
    <xsd:import namespace="http://schemas.microsoft.com/office/2006/documentManagement/types"/>
    <xsd:import namespace="http://schemas.microsoft.com/office/infopath/2007/PartnerControls"/>
    <xsd:element name="TaxCatchAll" ma:index="8" nillable="true" ma:displayName="Taxonomy Catch All Column" ma:description="" ma:hidden="true" ma:list="{5d4fef11-479a-4e18-92e3-73babf695f1f}" ma:internalName="TaxCatchAll" ma:showField="CatchAllData" ma:web="b7be95f2-92fc-411c-bf72-3284c893662d">
      <xsd:complexType>
        <xsd:complexContent>
          <xsd:extension base="dms:MultiChoiceLookup">
            <xsd:sequence>
              <xsd:element name="Value" type="dms:Lookup" maxOccurs="unbounded" minOccurs="0" nillable="true"/>
            </xsd:sequence>
          </xsd:extension>
        </xsd:complexContent>
      </xsd:complexType>
    </xsd:element>
    <xsd:element name="TaxCatchAllLabel" ma:index="9" nillable="true" ma:displayName="Taxonomy Catch All Column1" ma:description="" ma:hidden="true" ma:list="{5d4fef11-479a-4e18-92e3-73babf695f1f}" ma:internalName="TaxCatchAllLabel" ma:readOnly="true" ma:showField="CatchAllDataLabel" ma:web="b7be95f2-92fc-411c-bf72-3284c893662d">
      <xsd:complexType>
        <xsd:complexContent>
          <xsd:extension base="dms:MultiChoiceLookup">
            <xsd:sequence>
              <xsd:element name="Value" type="dms:Lookup" maxOccurs="unbounded" minOccurs="0" nillable="true"/>
            </xsd:sequence>
          </xsd:extension>
        </xsd:complexContent>
      </xsd:complexType>
    </xsd:element>
    <xsd:element name="b096d808b59a41b7a526eb1052d792f3" ma:index="10" nillable="true" ma:taxonomy="true" ma:internalName="b096d808b59a41b7a526eb1052d792f3" ma:taxonomyFieldName="AutoClassRecordSeries" ma:displayName="Automatically Updated Record Series" ma:readOnly="false" ma:default="" ma:fieldId="{b096d808-b59a-41b7-a526-eb1052d792f3}" ma:sspId="2e7ee6ce-ef65-4ea8-ac93-b3dccb6c50ab" ma:termSetId="7d168031-9c36-4bb0-a326-5d21d4010fef" ma:anchorId="00000000-0000-0000-0000-000000000000" ma:open="false" ma:isKeyword="false">
      <xsd:complexType>
        <xsd:sequence>
          <xsd:element ref="pc:Terms" minOccurs="0" maxOccurs="1"/>
        </xsd:sequence>
      </xsd:complexType>
    </xsd:element>
    <xsd:element name="ac6042663e6544a5b5f6c47baa21cbec" ma:index="12" nillable="true" ma:taxonomy="true" ma:internalName="ac6042663e6544a5b5f6c47baa21cbec" ma:taxonomyFieldName="AutoClassDocumentType" ma:displayName="Automatically Updated Document Type" ma:readOnly="false" ma:default="" ma:fieldId="{ac604266-3e65-44a5-b5f6-c47baa21cbec}" ma:sspId="2e7ee6ce-ef65-4ea8-ac93-b3dccb6c50ab" ma:termSetId="0970d2fb-dc85-4fb5-b352-cf8dd925641e" ma:anchorId="00000000-0000-0000-0000-000000000000" ma:open="false" ma:isKeyword="false">
      <xsd:complexType>
        <xsd:sequence>
          <xsd:element ref="pc:Terms" minOccurs="0" maxOccurs="1"/>
        </xsd:sequence>
      </xsd:complexType>
    </xsd:element>
    <xsd:element name="mb7a63be961241008d728fcf8db72869" ma:index="14" nillable="true" ma:taxonomy="true" ma:internalName="mb7a63be961241008d728fcf8db72869" ma:taxonomyFieldName="AutoClassTopic" ma:displayName="Automatically Updated Topic" ma:readOnly="false" ma:default="" ma:fieldId="{6b7a63be-9612-4100-8d72-8fcf8db72869}" ma:taxonomyMulti="true" ma:sspId="2e7ee6ce-ef65-4ea8-ac93-b3dccb6c50ab" ma:termSetId="8b5665c4-6659-459b-90b1-69777ba5afad"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24bef41c-1e91-437a-a499-7372ab612623"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C5D911F-62FC-438A-8295-4C7368B64E18}"/>
</file>

<file path=customXml/itemProps2.xml><?xml version="1.0" encoding="utf-8"?>
<ds:datastoreItem xmlns:ds="http://schemas.openxmlformats.org/officeDocument/2006/customXml" ds:itemID="{07E7CEF4-77E3-4802-86CD-5B85E766CE41}"/>
</file>

<file path=customXml/itemProps3.xml><?xml version="1.0" encoding="utf-8"?>
<ds:datastoreItem xmlns:ds="http://schemas.openxmlformats.org/officeDocument/2006/customXml" ds:itemID="{6C2F7639-B859-4EF7-911E-AFE4F6B37A2A}"/>
</file>

<file path=customXml/itemProps4.xml><?xml version="1.0" encoding="utf-8"?>
<ds:datastoreItem xmlns:ds="http://schemas.openxmlformats.org/officeDocument/2006/customXml" ds:itemID="{6E257627-52ED-469F-B9A4-69C905F1832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Description</vt:lpstr>
      <vt:lpstr>Summary</vt:lpstr>
      <vt:lpstr>Monthly Data</vt:lpstr>
      <vt:lpstr>Existing Resources (NQC MW)</vt:lpstr>
      <vt:lpstr>Expected Resource Agg. (NQC MW)</vt:lpstr>
      <vt:lpstr>Tables</vt:lpstr>
    </vt:vector>
  </TitlesOfParts>
  <Manager/>
  <Company>CAISO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Koppolu, Sai</dc:creator>
  <cp:lastModifiedBy>Koppolu, Sai</cp:lastModifiedBy>
  <cp:lastPrinted>2022-06-29T22:44:27Z</cp:lastPrinted>
  <dcterms:created xsi:type="dcterms:W3CDTF">2020-10-26T15:26:48Z</dcterms:created>
  <dcterms:modified xsi:type="dcterms:W3CDTF">2024-07-16T22:48:26Z</dcterms:modified>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y fmtid="{D5CDD505-2E9C-101B-9397-08002B2CF9AE}" pid="3" name="AutoClassRecordSeries">
    <vt:lpwstr>64;#Administrative:ADM01-205 - General Administrative Records|5af69918-5d89-4304-b8de-c3e9f48db833</vt:lpwstr>
  </property>
  <property fmtid="{D5CDD505-2E9C-101B-9397-08002B2CF9AE}" pid="4" name="AutoClassDocumentType">
    <vt:lpwstr/>
  </property>
  <property fmtid="{D5CDD505-2E9C-101B-9397-08002B2CF9AE}" pid="5" name="AutoClassTopic">
    <vt:lpwstr/>
  </property>
  <property fmtid="{D5CDD505-2E9C-101B-9397-08002B2CF9AE}" pid="6" name="_dlc_DocIdItemGuid">
    <vt:lpwstr>595f2a70-17ac-41ff-8503-50ff7191e79e</vt:lpwstr>
  </property>
</Properties>
</file>